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ngelis spil\Google Drive\M6 submission platform\M6_accuracy_evaluation\"/>
    </mc:Choice>
  </mc:AlternateContent>
  <bookViews>
    <workbookView xWindow="-105" yWindow="-105" windowWidth="19425" windowHeight="10305" activeTab="5"/>
  </bookViews>
  <sheets>
    <sheet name="assets_m6" sheetId="1" r:id="rId1"/>
    <sheet name="Pilot" sheetId="13" r:id="rId2"/>
    <sheet name="Month1" sheetId="14" r:id="rId3"/>
    <sheet name="Month2" sheetId="15" r:id="rId4"/>
    <sheet name="Month3" sheetId="16" r:id="rId5"/>
    <sheet name="Summary" sheetId="4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4" l="1"/>
  <c r="G2" i="4"/>
  <c r="AV1" i="16"/>
  <c r="AT1" i="15"/>
  <c r="AV1" i="14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6792" i="1" l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592" i="1" l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392" i="1" l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CO104" i="16" l="1"/>
  <c r="CP104" i="16" s="1"/>
  <c r="CQ104" i="16" s="1"/>
  <c r="CR104" i="16" s="1"/>
  <c r="CN104" i="16"/>
  <c r="BQ104" i="16"/>
  <c r="X104" i="16"/>
  <c r="CN103" i="16"/>
  <c r="CO103" i="16" s="1"/>
  <c r="CP103" i="16" s="1"/>
  <c r="CQ103" i="16" s="1"/>
  <c r="CR103" i="16" s="1"/>
  <c r="BQ103" i="16"/>
  <c r="X103" i="16"/>
  <c r="CO102" i="16"/>
  <c r="CP102" i="16" s="1"/>
  <c r="CQ102" i="16" s="1"/>
  <c r="CR102" i="16" s="1"/>
  <c r="CN102" i="16"/>
  <c r="BQ102" i="16"/>
  <c r="X102" i="16"/>
  <c r="CO101" i="16"/>
  <c r="CP101" i="16" s="1"/>
  <c r="CQ101" i="16" s="1"/>
  <c r="CR101" i="16" s="1"/>
  <c r="CN101" i="16"/>
  <c r="BQ101" i="16"/>
  <c r="X101" i="16"/>
  <c r="CO100" i="16"/>
  <c r="CP100" i="16" s="1"/>
  <c r="CQ100" i="16" s="1"/>
  <c r="CR100" i="16" s="1"/>
  <c r="CN100" i="16"/>
  <c r="BQ100" i="16"/>
  <c r="X100" i="16"/>
  <c r="CR99" i="16"/>
  <c r="CO99" i="16"/>
  <c r="CP99" i="16" s="1"/>
  <c r="CQ99" i="16" s="1"/>
  <c r="CN99" i="16"/>
  <c r="BQ99" i="16"/>
  <c r="X99" i="16"/>
  <c r="CN98" i="16"/>
  <c r="CO98" i="16" s="1"/>
  <c r="CP98" i="16" s="1"/>
  <c r="CQ98" i="16" s="1"/>
  <c r="CR98" i="16" s="1"/>
  <c r="BQ98" i="16"/>
  <c r="X98" i="16"/>
  <c r="CP97" i="16"/>
  <c r="CQ97" i="16" s="1"/>
  <c r="CR97" i="16" s="1"/>
  <c r="CO97" i="16"/>
  <c r="CN97" i="16"/>
  <c r="BQ97" i="16"/>
  <c r="X97" i="16"/>
  <c r="CP96" i="16"/>
  <c r="CQ96" i="16" s="1"/>
  <c r="CR96" i="16" s="1"/>
  <c r="CO96" i="16"/>
  <c r="CN96" i="16"/>
  <c r="BQ96" i="16"/>
  <c r="X96" i="16"/>
  <c r="CN95" i="16"/>
  <c r="CO95" i="16" s="1"/>
  <c r="CP95" i="16" s="1"/>
  <c r="CQ95" i="16" s="1"/>
  <c r="CR95" i="16" s="1"/>
  <c r="BQ95" i="16"/>
  <c r="X95" i="16"/>
  <c r="CN94" i="16"/>
  <c r="CO94" i="16" s="1"/>
  <c r="CP94" i="16" s="1"/>
  <c r="CQ94" i="16" s="1"/>
  <c r="CR94" i="16" s="1"/>
  <c r="BQ94" i="16"/>
  <c r="X94" i="16"/>
  <c r="CO93" i="16"/>
  <c r="CP93" i="16" s="1"/>
  <c r="CQ93" i="16" s="1"/>
  <c r="CR93" i="16" s="1"/>
  <c r="CN93" i="16"/>
  <c r="BQ93" i="16"/>
  <c r="X93" i="16"/>
  <c r="CN92" i="16"/>
  <c r="CO92" i="16" s="1"/>
  <c r="CP92" i="16" s="1"/>
  <c r="CQ92" i="16" s="1"/>
  <c r="CR92" i="16" s="1"/>
  <c r="BQ92" i="16"/>
  <c r="X92" i="16"/>
  <c r="CO91" i="16"/>
  <c r="CP91" i="16" s="1"/>
  <c r="CQ91" i="16" s="1"/>
  <c r="CR91" i="16" s="1"/>
  <c r="CN91" i="16"/>
  <c r="BQ91" i="16"/>
  <c r="X91" i="16"/>
  <c r="CN90" i="16"/>
  <c r="CO90" i="16" s="1"/>
  <c r="CP90" i="16" s="1"/>
  <c r="CQ90" i="16" s="1"/>
  <c r="CR90" i="16" s="1"/>
  <c r="BQ90" i="16"/>
  <c r="X90" i="16"/>
  <c r="CO89" i="16"/>
  <c r="CP89" i="16" s="1"/>
  <c r="CQ89" i="16" s="1"/>
  <c r="CR89" i="16" s="1"/>
  <c r="CN89" i="16"/>
  <c r="BQ89" i="16"/>
  <c r="X89" i="16"/>
  <c r="CP88" i="16"/>
  <c r="CQ88" i="16" s="1"/>
  <c r="CR88" i="16" s="1"/>
  <c r="CO88" i="16"/>
  <c r="CN88" i="16"/>
  <c r="BQ88" i="16"/>
  <c r="X88" i="16"/>
  <c r="CO87" i="16"/>
  <c r="CP87" i="16" s="1"/>
  <c r="CQ87" i="16" s="1"/>
  <c r="CR87" i="16" s="1"/>
  <c r="CN87" i="16"/>
  <c r="BQ87" i="16"/>
  <c r="X87" i="16"/>
  <c r="CP86" i="16"/>
  <c r="CQ86" i="16" s="1"/>
  <c r="CR86" i="16" s="1"/>
  <c r="CN86" i="16"/>
  <c r="CO86" i="16" s="1"/>
  <c r="BQ86" i="16"/>
  <c r="X86" i="16"/>
  <c r="CO85" i="16"/>
  <c r="CP85" i="16" s="1"/>
  <c r="CQ85" i="16" s="1"/>
  <c r="CR85" i="16" s="1"/>
  <c r="CN85" i="16"/>
  <c r="BQ85" i="16"/>
  <c r="X85" i="16"/>
  <c r="CN84" i="16"/>
  <c r="CO84" i="16" s="1"/>
  <c r="CP84" i="16" s="1"/>
  <c r="CQ84" i="16" s="1"/>
  <c r="CR84" i="16" s="1"/>
  <c r="BQ84" i="16"/>
  <c r="X84" i="16"/>
  <c r="CO83" i="16"/>
  <c r="CP83" i="16" s="1"/>
  <c r="CQ83" i="16" s="1"/>
  <c r="CR83" i="16" s="1"/>
  <c r="CN83" i="16"/>
  <c r="BQ83" i="16"/>
  <c r="X83" i="16"/>
  <c r="CO82" i="16"/>
  <c r="CP82" i="16" s="1"/>
  <c r="CQ82" i="16" s="1"/>
  <c r="CR82" i="16" s="1"/>
  <c r="CN82" i="16"/>
  <c r="BQ82" i="16"/>
  <c r="X82" i="16"/>
  <c r="CO81" i="16"/>
  <c r="CP81" i="16" s="1"/>
  <c r="CQ81" i="16" s="1"/>
  <c r="CR81" i="16" s="1"/>
  <c r="CN81" i="16"/>
  <c r="BQ81" i="16"/>
  <c r="X81" i="16"/>
  <c r="CO80" i="16"/>
  <c r="CP80" i="16" s="1"/>
  <c r="CQ80" i="16" s="1"/>
  <c r="CR80" i="16" s="1"/>
  <c r="CN80" i="16"/>
  <c r="BQ80" i="16"/>
  <c r="X80" i="16"/>
  <c r="CP79" i="16"/>
  <c r="CQ79" i="16" s="1"/>
  <c r="CR79" i="16" s="1"/>
  <c r="CO79" i="16"/>
  <c r="CN79" i="16"/>
  <c r="BQ79" i="16"/>
  <c r="X79" i="16"/>
  <c r="CO78" i="16"/>
  <c r="CP78" i="16" s="1"/>
  <c r="CQ78" i="16" s="1"/>
  <c r="CR78" i="16" s="1"/>
  <c r="CN78" i="16"/>
  <c r="BQ78" i="16"/>
  <c r="X78" i="16"/>
  <c r="CN77" i="16"/>
  <c r="CO77" i="16" s="1"/>
  <c r="CP77" i="16" s="1"/>
  <c r="CQ77" i="16" s="1"/>
  <c r="CR77" i="16" s="1"/>
  <c r="BQ77" i="16"/>
  <c r="X77" i="16"/>
  <c r="CQ76" i="16"/>
  <c r="CR76" i="16" s="1"/>
  <c r="CN76" i="16"/>
  <c r="CO76" i="16" s="1"/>
  <c r="CP76" i="16" s="1"/>
  <c r="BQ76" i="16"/>
  <c r="X76" i="16"/>
  <c r="CO75" i="16"/>
  <c r="CP75" i="16" s="1"/>
  <c r="CQ75" i="16" s="1"/>
  <c r="CR75" i="16" s="1"/>
  <c r="CN75" i="16"/>
  <c r="BQ75" i="16"/>
  <c r="X75" i="16"/>
  <c r="CN74" i="16"/>
  <c r="CO74" i="16" s="1"/>
  <c r="CP74" i="16" s="1"/>
  <c r="CQ74" i="16" s="1"/>
  <c r="CR74" i="16" s="1"/>
  <c r="BQ74" i="16"/>
  <c r="X74" i="16"/>
  <c r="CN73" i="16"/>
  <c r="CO73" i="16" s="1"/>
  <c r="CP73" i="16" s="1"/>
  <c r="CQ73" i="16" s="1"/>
  <c r="CR73" i="16" s="1"/>
  <c r="BQ73" i="16"/>
  <c r="X73" i="16"/>
  <c r="CO72" i="16"/>
  <c r="CP72" i="16" s="1"/>
  <c r="CQ72" i="16" s="1"/>
  <c r="CR72" i="16" s="1"/>
  <c r="CN72" i="16"/>
  <c r="BQ72" i="16"/>
  <c r="X72" i="16"/>
  <c r="CN71" i="16"/>
  <c r="CO71" i="16" s="1"/>
  <c r="CP71" i="16" s="1"/>
  <c r="CQ71" i="16" s="1"/>
  <c r="CR71" i="16" s="1"/>
  <c r="BQ71" i="16"/>
  <c r="X71" i="16"/>
  <c r="CO70" i="16"/>
  <c r="CP70" i="16" s="1"/>
  <c r="CQ70" i="16" s="1"/>
  <c r="CR70" i="16" s="1"/>
  <c r="CN70" i="16"/>
  <c r="BQ70" i="16"/>
  <c r="X70" i="16"/>
  <c r="CN69" i="16"/>
  <c r="CO69" i="16" s="1"/>
  <c r="CP69" i="16" s="1"/>
  <c r="CQ69" i="16" s="1"/>
  <c r="CR69" i="16" s="1"/>
  <c r="BQ69" i="16"/>
  <c r="X69" i="16"/>
  <c r="CO68" i="16"/>
  <c r="CP68" i="16" s="1"/>
  <c r="CQ68" i="16" s="1"/>
  <c r="CR68" i="16" s="1"/>
  <c r="CN68" i="16"/>
  <c r="BQ68" i="16"/>
  <c r="X68" i="16"/>
  <c r="CP67" i="16"/>
  <c r="CQ67" i="16" s="1"/>
  <c r="CR67" i="16" s="1"/>
  <c r="CN67" i="16"/>
  <c r="CO67" i="16" s="1"/>
  <c r="BQ67" i="16"/>
  <c r="X67" i="16"/>
  <c r="CO66" i="16"/>
  <c r="CP66" i="16" s="1"/>
  <c r="CQ66" i="16" s="1"/>
  <c r="CR66" i="16" s="1"/>
  <c r="CN66" i="16"/>
  <c r="BQ66" i="16"/>
  <c r="X66" i="16"/>
  <c r="CR65" i="16"/>
  <c r="CO65" i="16"/>
  <c r="CP65" i="16" s="1"/>
  <c r="CQ65" i="16" s="1"/>
  <c r="CN65" i="16"/>
  <c r="BQ65" i="16"/>
  <c r="X65" i="16"/>
  <c r="CO64" i="16"/>
  <c r="CP64" i="16" s="1"/>
  <c r="CQ64" i="16" s="1"/>
  <c r="CR64" i="16" s="1"/>
  <c r="CN64" i="16"/>
  <c r="BQ64" i="16"/>
  <c r="X64" i="16"/>
  <c r="CP63" i="16"/>
  <c r="CQ63" i="16" s="1"/>
  <c r="CR63" i="16" s="1"/>
  <c r="CO63" i="16"/>
  <c r="CN63" i="16"/>
  <c r="BQ63" i="16"/>
  <c r="X63" i="16"/>
  <c r="CN62" i="16"/>
  <c r="CO62" i="16" s="1"/>
  <c r="CP62" i="16" s="1"/>
  <c r="CQ62" i="16" s="1"/>
  <c r="CR62" i="16" s="1"/>
  <c r="BQ62" i="16"/>
  <c r="X62" i="16"/>
  <c r="CN61" i="16"/>
  <c r="CO61" i="16" s="1"/>
  <c r="CP61" i="16" s="1"/>
  <c r="CQ61" i="16" s="1"/>
  <c r="CR61" i="16" s="1"/>
  <c r="BQ61" i="16"/>
  <c r="X61" i="16"/>
  <c r="CN60" i="16"/>
  <c r="CO60" i="16" s="1"/>
  <c r="CP60" i="16" s="1"/>
  <c r="CQ60" i="16" s="1"/>
  <c r="CR60" i="16" s="1"/>
  <c r="BQ60" i="16"/>
  <c r="X60" i="16"/>
  <c r="CO59" i="16"/>
  <c r="CP59" i="16" s="1"/>
  <c r="CQ59" i="16" s="1"/>
  <c r="CR59" i="16" s="1"/>
  <c r="CN59" i="16"/>
  <c r="BQ59" i="16"/>
  <c r="X59" i="16"/>
  <c r="CQ58" i="16"/>
  <c r="CR58" i="16" s="1"/>
  <c r="CO58" i="16"/>
  <c r="CP58" i="16" s="1"/>
  <c r="CN58" i="16"/>
  <c r="BQ58" i="16"/>
  <c r="X58" i="16"/>
  <c r="CR57" i="16"/>
  <c r="CO57" i="16"/>
  <c r="CP57" i="16" s="1"/>
  <c r="CQ57" i="16" s="1"/>
  <c r="CN57" i="16"/>
  <c r="BQ57" i="16"/>
  <c r="X57" i="16"/>
  <c r="CP56" i="16"/>
  <c r="CQ56" i="16" s="1"/>
  <c r="CR56" i="16" s="1"/>
  <c r="CO56" i="16"/>
  <c r="CN56" i="16"/>
  <c r="BQ56" i="16"/>
  <c r="X56" i="16"/>
  <c r="CN55" i="16"/>
  <c r="CO55" i="16" s="1"/>
  <c r="CP55" i="16" s="1"/>
  <c r="CQ55" i="16" s="1"/>
  <c r="CR55" i="16" s="1"/>
  <c r="BQ55" i="16"/>
  <c r="X55" i="16"/>
  <c r="CN54" i="16"/>
  <c r="CO54" i="16" s="1"/>
  <c r="CP54" i="16" s="1"/>
  <c r="CQ54" i="16" s="1"/>
  <c r="CR54" i="16" s="1"/>
  <c r="BQ54" i="16"/>
  <c r="X54" i="16"/>
  <c r="CN53" i="16"/>
  <c r="CO53" i="16" s="1"/>
  <c r="CP53" i="16" s="1"/>
  <c r="CQ53" i="16" s="1"/>
  <c r="CR53" i="16" s="1"/>
  <c r="BQ53" i="16"/>
  <c r="X53" i="16"/>
  <c r="CO52" i="16"/>
  <c r="CP52" i="16" s="1"/>
  <c r="CQ52" i="16" s="1"/>
  <c r="CR52" i="16" s="1"/>
  <c r="CN52" i="16"/>
  <c r="BQ52" i="16"/>
  <c r="X52" i="16"/>
  <c r="CO51" i="16"/>
  <c r="CP51" i="16" s="1"/>
  <c r="CQ51" i="16" s="1"/>
  <c r="CR51" i="16" s="1"/>
  <c r="CN51" i="16"/>
  <c r="BQ51" i="16"/>
  <c r="X51" i="16"/>
  <c r="CR50" i="16"/>
  <c r="CO50" i="16"/>
  <c r="CP50" i="16" s="1"/>
  <c r="CQ50" i="16" s="1"/>
  <c r="CN50" i="16"/>
  <c r="BQ50" i="16"/>
  <c r="X50" i="16"/>
  <c r="CO49" i="16"/>
  <c r="CP49" i="16" s="1"/>
  <c r="CQ49" i="16" s="1"/>
  <c r="CR49" i="16" s="1"/>
  <c r="CN49" i="16"/>
  <c r="BQ49" i="16"/>
  <c r="X49" i="16"/>
  <c r="CO48" i="16"/>
  <c r="CP48" i="16" s="1"/>
  <c r="CQ48" i="16" s="1"/>
  <c r="CR48" i="16" s="1"/>
  <c r="CN48" i="16"/>
  <c r="BQ48" i="16"/>
  <c r="X48" i="16"/>
  <c r="CN47" i="16"/>
  <c r="CO47" i="16" s="1"/>
  <c r="CP47" i="16" s="1"/>
  <c r="CQ47" i="16" s="1"/>
  <c r="CR47" i="16" s="1"/>
  <c r="BQ47" i="16"/>
  <c r="X47" i="16"/>
  <c r="CP46" i="16"/>
  <c r="CQ46" i="16" s="1"/>
  <c r="CR46" i="16" s="1"/>
  <c r="CO46" i="16"/>
  <c r="CN46" i="16"/>
  <c r="BQ46" i="16"/>
  <c r="X46" i="16"/>
  <c r="CN45" i="16"/>
  <c r="CO45" i="16" s="1"/>
  <c r="CP45" i="16" s="1"/>
  <c r="CQ45" i="16" s="1"/>
  <c r="CR45" i="16" s="1"/>
  <c r="BQ45" i="16"/>
  <c r="X45" i="16"/>
  <c r="CN44" i="16"/>
  <c r="CO44" i="16" s="1"/>
  <c r="CP44" i="16" s="1"/>
  <c r="CQ44" i="16" s="1"/>
  <c r="CR44" i="16" s="1"/>
  <c r="BQ44" i="16"/>
  <c r="X44" i="16"/>
  <c r="CN43" i="16"/>
  <c r="CO43" i="16" s="1"/>
  <c r="CP43" i="16" s="1"/>
  <c r="CQ43" i="16" s="1"/>
  <c r="CR43" i="16" s="1"/>
  <c r="BQ43" i="16"/>
  <c r="X43" i="16"/>
  <c r="CO42" i="16"/>
  <c r="CP42" i="16" s="1"/>
  <c r="CQ42" i="16" s="1"/>
  <c r="CR42" i="16" s="1"/>
  <c r="CN42" i="16"/>
  <c r="BQ42" i="16"/>
  <c r="X42" i="16"/>
  <c r="CO41" i="16"/>
  <c r="CP41" i="16" s="1"/>
  <c r="CQ41" i="16" s="1"/>
  <c r="CR41" i="16" s="1"/>
  <c r="CN41" i="16"/>
  <c r="BQ41" i="16"/>
  <c r="X41" i="16"/>
  <c r="CO40" i="16"/>
  <c r="CP40" i="16" s="1"/>
  <c r="CQ40" i="16" s="1"/>
  <c r="CR40" i="16" s="1"/>
  <c r="CN40" i="16"/>
  <c r="BQ40" i="16"/>
  <c r="X40" i="16"/>
  <c r="CP39" i="16"/>
  <c r="CQ39" i="16" s="1"/>
  <c r="CR39" i="16" s="1"/>
  <c r="CO39" i="16"/>
  <c r="CN39" i="16"/>
  <c r="BQ39" i="16"/>
  <c r="X39" i="16"/>
  <c r="CP38" i="16"/>
  <c r="CQ38" i="16" s="1"/>
  <c r="CR38" i="16" s="1"/>
  <c r="CO38" i="16"/>
  <c r="CN38" i="16"/>
  <c r="BQ38" i="16"/>
  <c r="X38" i="16"/>
  <c r="CN37" i="16"/>
  <c r="CO37" i="16" s="1"/>
  <c r="CP37" i="16" s="1"/>
  <c r="CQ37" i="16" s="1"/>
  <c r="CR37" i="16" s="1"/>
  <c r="BQ37" i="16"/>
  <c r="X37" i="16"/>
  <c r="CO36" i="16"/>
  <c r="CP36" i="16" s="1"/>
  <c r="CQ36" i="16" s="1"/>
  <c r="CR36" i="16" s="1"/>
  <c r="CN36" i="16"/>
  <c r="BQ36" i="16"/>
  <c r="X36" i="16"/>
  <c r="CN35" i="16"/>
  <c r="CO35" i="16" s="1"/>
  <c r="CP35" i="16" s="1"/>
  <c r="CQ35" i="16" s="1"/>
  <c r="CR35" i="16" s="1"/>
  <c r="BQ35" i="16"/>
  <c r="X35" i="16"/>
  <c r="CO34" i="16"/>
  <c r="CP34" i="16" s="1"/>
  <c r="CQ34" i="16" s="1"/>
  <c r="CR34" i="16" s="1"/>
  <c r="CN34" i="16"/>
  <c r="BQ34" i="16"/>
  <c r="X34" i="16"/>
  <c r="CP33" i="16"/>
  <c r="CQ33" i="16" s="1"/>
  <c r="CR33" i="16" s="1"/>
  <c r="CO33" i="16"/>
  <c r="CN33" i="16"/>
  <c r="BQ33" i="16"/>
  <c r="X33" i="16"/>
  <c r="CO32" i="16"/>
  <c r="CP32" i="16" s="1"/>
  <c r="CQ32" i="16" s="1"/>
  <c r="CR32" i="16" s="1"/>
  <c r="CN32" i="16"/>
  <c r="BQ32" i="16"/>
  <c r="X32" i="16"/>
  <c r="CN31" i="16"/>
  <c r="CO31" i="16" s="1"/>
  <c r="CP31" i="16" s="1"/>
  <c r="CQ31" i="16" s="1"/>
  <c r="CR31" i="16" s="1"/>
  <c r="BQ31" i="16"/>
  <c r="X31" i="16"/>
  <c r="CN30" i="16"/>
  <c r="CO30" i="16" s="1"/>
  <c r="CP30" i="16" s="1"/>
  <c r="CQ30" i="16" s="1"/>
  <c r="CR30" i="16" s="1"/>
  <c r="BQ30" i="16"/>
  <c r="X30" i="16"/>
  <c r="CN29" i="16"/>
  <c r="CO29" i="16" s="1"/>
  <c r="CP29" i="16" s="1"/>
  <c r="CQ29" i="16" s="1"/>
  <c r="CR29" i="16" s="1"/>
  <c r="BQ29" i="16"/>
  <c r="X29" i="16"/>
  <c r="CO28" i="16"/>
  <c r="CP28" i="16" s="1"/>
  <c r="CQ28" i="16" s="1"/>
  <c r="CR28" i="16" s="1"/>
  <c r="CN28" i="16"/>
  <c r="BQ28" i="16"/>
  <c r="X28" i="16"/>
  <c r="CO27" i="16"/>
  <c r="CP27" i="16" s="1"/>
  <c r="CQ27" i="16" s="1"/>
  <c r="CR27" i="16" s="1"/>
  <c r="CN27" i="16"/>
  <c r="BQ27" i="16"/>
  <c r="X27" i="16"/>
  <c r="CR26" i="16"/>
  <c r="CO26" i="16"/>
  <c r="CP26" i="16" s="1"/>
  <c r="CQ26" i="16" s="1"/>
  <c r="CN26" i="16"/>
  <c r="BQ26" i="16"/>
  <c r="X26" i="16"/>
  <c r="CP25" i="16"/>
  <c r="CQ25" i="16" s="1"/>
  <c r="CR25" i="16" s="1"/>
  <c r="CO25" i="16"/>
  <c r="CN25" i="16"/>
  <c r="BQ25" i="16"/>
  <c r="X25" i="16"/>
  <c r="CP24" i="16"/>
  <c r="CQ24" i="16" s="1"/>
  <c r="CR24" i="16" s="1"/>
  <c r="CO24" i="16"/>
  <c r="CN24" i="16"/>
  <c r="BQ24" i="16"/>
  <c r="X24" i="16"/>
  <c r="CP23" i="16"/>
  <c r="CQ23" i="16" s="1"/>
  <c r="CR23" i="16" s="1"/>
  <c r="CN23" i="16"/>
  <c r="CO23" i="16" s="1"/>
  <c r="BQ23" i="16"/>
  <c r="X23" i="16"/>
  <c r="CN22" i="16"/>
  <c r="CO22" i="16" s="1"/>
  <c r="CP22" i="16" s="1"/>
  <c r="CQ22" i="16" s="1"/>
  <c r="CR22" i="16" s="1"/>
  <c r="BQ22" i="16"/>
  <c r="X22" i="16"/>
  <c r="CN21" i="16"/>
  <c r="CO21" i="16" s="1"/>
  <c r="CP21" i="16" s="1"/>
  <c r="CQ21" i="16" s="1"/>
  <c r="CR21" i="16" s="1"/>
  <c r="BQ21" i="16"/>
  <c r="X21" i="16"/>
  <c r="CN20" i="16"/>
  <c r="CO20" i="16" s="1"/>
  <c r="CP20" i="16" s="1"/>
  <c r="CQ20" i="16" s="1"/>
  <c r="CR20" i="16" s="1"/>
  <c r="BQ20" i="16"/>
  <c r="X20" i="16"/>
  <c r="CO19" i="16"/>
  <c r="CP19" i="16" s="1"/>
  <c r="CQ19" i="16" s="1"/>
  <c r="CR19" i="16" s="1"/>
  <c r="CN19" i="16"/>
  <c r="BQ19" i="16"/>
  <c r="X19" i="16"/>
  <c r="CO18" i="16"/>
  <c r="CP18" i="16" s="1"/>
  <c r="CQ18" i="16" s="1"/>
  <c r="CR18" i="16" s="1"/>
  <c r="CN18" i="16"/>
  <c r="BQ18" i="16"/>
  <c r="X18" i="16"/>
  <c r="CO17" i="16"/>
  <c r="CP17" i="16" s="1"/>
  <c r="CQ17" i="16" s="1"/>
  <c r="CR17" i="16" s="1"/>
  <c r="CN17" i="16"/>
  <c r="BQ17" i="16"/>
  <c r="X17" i="16"/>
  <c r="CN16" i="16"/>
  <c r="CO16" i="16" s="1"/>
  <c r="CP16" i="16" s="1"/>
  <c r="CQ16" i="16" s="1"/>
  <c r="CR16" i="16" s="1"/>
  <c r="BQ16" i="16"/>
  <c r="X16" i="16"/>
  <c r="CN15" i="16"/>
  <c r="CO15" i="16" s="1"/>
  <c r="CP15" i="16" s="1"/>
  <c r="CQ15" i="16" s="1"/>
  <c r="CR15" i="16" s="1"/>
  <c r="BQ15" i="16"/>
  <c r="X15" i="16"/>
  <c r="CN14" i="16"/>
  <c r="CO14" i="16" s="1"/>
  <c r="CP14" i="16" s="1"/>
  <c r="CQ14" i="16" s="1"/>
  <c r="CR14" i="16" s="1"/>
  <c r="BQ14" i="16"/>
  <c r="X14" i="16"/>
  <c r="CN13" i="16"/>
  <c r="CO13" i="16" s="1"/>
  <c r="CP13" i="16" s="1"/>
  <c r="CQ13" i="16" s="1"/>
  <c r="CR13" i="16" s="1"/>
  <c r="BQ13" i="16"/>
  <c r="X13" i="16"/>
  <c r="CN12" i="16"/>
  <c r="CO12" i="16" s="1"/>
  <c r="CP12" i="16" s="1"/>
  <c r="CQ12" i="16" s="1"/>
  <c r="CR12" i="16" s="1"/>
  <c r="BQ12" i="16"/>
  <c r="X12" i="16"/>
  <c r="CO11" i="16"/>
  <c r="CP11" i="16" s="1"/>
  <c r="CQ11" i="16" s="1"/>
  <c r="CR11" i="16" s="1"/>
  <c r="CN11" i="16"/>
  <c r="BQ11" i="16"/>
  <c r="X11" i="16"/>
  <c r="CO10" i="16"/>
  <c r="CP10" i="16" s="1"/>
  <c r="CQ10" i="16" s="1"/>
  <c r="CR10" i="16" s="1"/>
  <c r="CN10" i="16"/>
  <c r="BQ10" i="16"/>
  <c r="X10" i="16"/>
  <c r="CO9" i="16"/>
  <c r="CP9" i="16" s="1"/>
  <c r="CQ9" i="16" s="1"/>
  <c r="CR9" i="16" s="1"/>
  <c r="CN9" i="16"/>
  <c r="BQ9" i="16"/>
  <c r="X9" i="16"/>
  <c r="CN8" i="16"/>
  <c r="CO8" i="16" s="1"/>
  <c r="CP8" i="16" s="1"/>
  <c r="CQ8" i="16" s="1"/>
  <c r="CR8" i="16" s="1"/>
  <c r="BQ8" i="16"/>
  <c r="X8" i="16"/>
  <c r="CP7" i="16"/>
  <c r="CQ7" i="16" s="1"/>
  <c r="CR7" i="16" s="1"/>
  <c r="CN7" i="16"/>
  <c r="CO7" i="16" s="1"/>
  <c r="BQ7" i="16"/>
  <c r="X7" i="16"/>
  <c r="CN6" i="16"/>
  <c r="CO6" i="16" s="1"/>
  <c r="CP6" i="16" s="1"/>
  <c r="CQ6" i="16" s="1"/>
  <c r="CR6" i="16" s="1"/>
  <c r="BQ6" i="16"/>
  <c r="X6" i="16"/>
  <c r="CO5" i="16"/>
  <c r="CP5" i="16" s="1"/>
  <c r="CQ5" i="16" s="1"/>
  <c r="CR5" i="16" s="1"/>
  <c r="CN5" i="16"/>
  <c r="BQ5" i="16"/>
  <c r="X5" i="16"/>
  <c r="AS4" i="16"/>
  <c r="BO4" i="16" s="1"/>
  <c r="AR4" i="16"/>
  <c r="AR1" i="16" s="1"/>
  <c r="AQ4" i="16"/>
  <c r="BM4" i="16" s="1"/>
  <c r="AP4" i="16"/>
  <c r="BL4" i="16" s="1"/>
  <c r="AO4" i="16"/>
  <c r="BK4" i="16" s="1"/>
  <c r="AN4" i="16"/>
  <c r="BJ4" i="16" s="1"/>
  <c r="AM4" i="16"/>
  <c r="AM1" i="16" s="1"/>
  <c r="AL4" i="16"/>
  <c r="BH4" i="16" s="1"/>
  <c r="AK4" i="16"/>
  <c r="BG4" i="16" s="1"/>
  <c r="AJ4" i="16"/>
  <c r="BF4" i="16" s="1"/>
  <c r="AI4" i="16"/>
  <c r="BE4" i="16" s="1"/>
  <c r="AH4" i="16"/>
  <c r="BD4" i="16" s="1"/>
  <c r="AG4" i="16"/>
  <c r="BC4" i="16" s="1"/>
  <c r="AF4" i="16"/>
  <c r="AF1" i="16" s="1"/>
  <c r="AE4" i="16"/>
  <c r="BA4" i="16" s="1"/>
  <c r="AD4" i="16"/>
  <c r="AD1" i="16" s="1"/>
  <c r="AC4" i="16"/>
  <c r="AY4" i="16" s="1"/>
  <c r="AB4" i="16"/>
  <c r="AX4" i="16" s="1"/>
  <c r="AA4" i="16"/>
  <c r="AW4" i="16" s="1"/>
  <c r="Z4" i="16"/>
  <c r="AV4" i="16" s="1"/>
  <c r="Y4" i="16"/>
  <c r="Y1" i="16" s="1"/>
  <c r="AH1" i="16"/>
  <c r="AG1" i="16"/>
  <c r="AE1" i="16"/>
  <c r="Z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AJ1" i="16" l="1"/>
  <c r="AK1" i="16"/>
  <c r="BI4" i="16"/>
  <c r="AS1" i="16"/>
  <c r="AC1" i="16"/>
  <c r="AP1" i="16"/>
  <c r="BN4" i="16"/>
  <c r="AB1" i="16"/>
  <c r="AO1" i="16"/>
  <c r="BB4" i="16"/>
  <c r="AN1" i="16"/>
  <c r="AZ4" i="16"/>
  <c r="AL1" i="16"/>
  <c r="AA1" i="16"/>
  <c r="AI1" i="16"/>
  <c r="AQ1" i="16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F5" i="4" l="1"/>
  <c r="F4" i="4"/>
  <c r="F3" i="4"/>
  <c r="CK104" i="15" l="1"/>
  <c r="CL104" i="15" s="1"/>
  <c r="CM104" i="15" s="1"/>
  <c r="CN104" i="15" s="1"/>
  <c r="CO104" i="15" s="1"/>
  <c r="BN104" i="15"/>
  <c r="W104" i="15"/>
  <c r="CK103" i="15"/>
  <c r="CL103" i="15" s="1"/>
  <c r="CM103" i="15" s="1"/>
  <c r="CN103" i="15" s="1"/>
  <c r="CO103" i="15" s="1"/>
  <c r="BN103" i="15"/>
  <c r="W103" i="15"/>
  <c r="CK102" i="15"/>
  <c r="CL102" i="15" s="1"/>
  <c r="CM102" i="15" s="1"/>
  <c r="CN102" i="15" s="1"/>
  <c r="CO102" i="15" s="1"/>
  <c r="BN102" i="15"/>
  <c r="W102" i="15"/>
  <c r="CK101" i="15"/>
  <c r="CL101" i="15" s="1"/>
  <c r="CM101" i="15" s="1"/>
  <c r="CN101" i="15" s="1"/>
  <c r="CO101" i="15" s="1"/>
  <c r="BN101" i="15"/>
  <c r="W101" i="15"/>
  <c r="CK100" i="15"/>
  <c r="CL100" i="15" s="1"/>
  <c r="CM100" i="15" s="1"/>
  <c r="CN100" i="15" s="1"/>
  <c r="CO100" i="15" s="1"/>
  <c r="BN100" i="15"/>
  <c r="W100" i="15"/>
  <c r="CK99" i="15"/>
  <c r="CL99" i="15" s="1"/>
  <c r="CM99" i="15" s="1"/>
  <c r="CN99" i="15" s="1"/>
  <c r="CO99" i="15" s="1"/>
  <c r="BN99" i="15"/>
  <c r="W99" i="15"/>
  <c r="CK98" i="15"/>
  <c r="CL98" i="15" s="1"/>
  <c r="CM98" i="15" s="1"/>
  <c r="CN98" i="15" s="1"/>
  <c r="CO98" i="15" s="1"/>
  <c r="BN98" i="15"/>
  <c r="W98" i="15"/>
  <c r="CK97" i="15"/>
  <c r="CL97" i="15" s="1"/>
  <c r="CM97" i="15" s="1"/>
  <c r="CN97" i="15" s="1"/>
  <c r="CO97" i="15" s="1"/>
  <c r="BN97" i="15"/>
  <c r="W97" i="15"/>
  <c r="CK96" i="15"/>
  <c r="CL96" i="15" s="1"/>
  <c r="CM96" i="15" s="1"/>
  <c r="CN96" i="15" s="1"/>
  <c r="CO96" i="15" s="1"/>
  <c r="BN96" i="15"/>
  <c r="W96" i="15"/>
  <c r="CK95" i="15"/>
  <c r="CL95" i="15" s="1"/>
  <c r="CM95" i="15" s="1"/>
  <c r="CN95" i="15" s="1"/>
  <c r="CO95" i="15" s="1"/>
  <c r="BN95" i="15"/>
  <c r="W95" i="15"/>
  <c r="CK94" i="15"/>
  <c r="CL94" i="15" s="1"/>
  <c r="CM94" i="15" s="1"/>
  <c r="CN94" i="15" s="1"/>
  <c r="CO94" i="15" s="1"/>
  <c r="BN94" i="15"/>
  <c r="W94" i="15"/>
  <c r="CK93" i="15"/>
  <c r="CL93" i="15" s="1"/>
  <c r="CM93" i="15" s="1"/>
  <c r="CN93" i="15" s="1"/>
  <c r="CO93" i="15" s="1"/>
  <c r="BN93" i="15"/>
  <c r="W93" i="15"/>
  <c r="CK92" i="15"/>
  <c r="CL92" i="15" s="1"/>
  <c r="CM92" i="15" s="1"/>
  <c r="CN92" i="15" s="1"/>
  <c r="CO92" i="15" s="1"/>
  <c r="BN92" i="15"/>
  <c r="W92" i="15"/>
  <c r="CK91" i="15"/>
  <c r="CL91" i="15" s="1"/>
  <c r="CM91" i="15" s="1"/>
  <c r="CN91" i="15" s="1"/>
  <c r="CO91" i="15" s="1"/>
  <c r="BN91" i="15"/>
  <c r="W91" i="15"/>
  <c r="CK90" i="15"/>
  <c r="CL90" i="15" s="1"/>
  <c r="CM90" i="15" s="1"/>
  <c r="CN90" i="15" s="1"/>
  <c r="CO90" i="15" s="1"/>
  <c r="BN90" i="15"/>
  <c r="W90" i="15"/>
  <c r="CK89" i="15"/>
  <c r="CL89" i="15" s="1"/>
  <c r="CM89" i="15" s="1"/>
  <c r="CN89" i="15" s="1"/>
  <c r="CO89" i="15" s="1"/>
  <c r="BN89" i="15"/>
  <c r="W89" i="15"/>
  <c r="CK88" i="15"/>
  <c r="CL88" i="15" s="1"/>
  <c r="CM88" i="15" s="1"/>
  <c r="CN88" i="15" s="1"/>
  <c r="CO88" i="15" s="1"/>
  <c r="BN88" i="15"/>
  <c r="W88" i="15"/>
  <c r="CK87" i="15"/>
  <c r="CL87" i="15" s="1"/>
  <c r="CM87" i="15" s="1"/>
  <c r="CN87" i="15" s="1"/>
  <c r="CO87" i="15" s="1"/>
  <c r="BN87" i="15"/>
  <c r="W87" i="15"/>
  <c r="CK86" i="15"/>
  <c r="CL86" i="15" s="1"/>
  <c r="CM86" i="15" s="1"/>
  <c r="CN86" i="15" s="1"/>
  <c r="CO86" i="15" s="1"/>
  <c r="BN86" i="15"/>
  <c r="W86" i="15"/>
  <c r="CK85" i="15"/>
  <c r="CL85" i="15" s="1"/>
  <c r="CM85" i="15" s="1"/>
  <c r="CN85" i="15" s="1"/>
  <c r="CO85" i="15" s="1"/>
  <c r="BN85" i="15"/>
  <c r="W85" i="15"/>
  <c r="CK84" i="15"/>
  <c r="CL84" i="15" s="1"/>
  <c r="CM84" i="15" s="1"/>
  <c r="CN84" i="15" s="1"/>
  <c r="CO84" i="15" s="1"/>
  <c r="BN84" i="15"/>
  <c r="W84" i="15"/>
  <c r="CK83" i="15"/>
  <c r="CL83" i="15" s="1"/>
  <c r="CM83" i="15" s="1"/>
  <c r="CN83" i="15" s="1"/>
  <c r="CO83" i="15" s="1"/>
  <c r="BN83" i="15"/>
  <c r="W83" i="15"/>
  <c r="CK82" i="15"/>
  <c r="CL82" i="15" s="1"/>
  <c r="CM82" i="15" s="1"/>
  <c r="CN82" i="15" s="1"/>
  <c r="CO82" i="15" s="1"/>
  <c r="BN82" i="15"/>
  <c r="W82" i="15"/>
  <c r="CK81" i="15"/>
  <c r="CL81" i="15" s="1"/>
  <c r="CM81" i="15" s="1"/>
  <c r="CN81" i="15" s="1"/>
  <c r="CO81" i="15" s="1"/>
  <c r="BN81" i="15"/>
  <c r="W81" i="15"/>
  <c r="CK80" i="15"/>
  <c r="CL80" i="15" s="1"/>
  <c r="CM80" i="15" s="1"/>
  <c r="CN80" i="15" s="1"/>
  <c r="CO80" i="15" s="1"/>
  <c r="BN80" i="15"/>
  <c r="W80" i="15"/>
  <c r="CK79" i="15"/>
  <c r="CL79" i="15" s="1"/>
  <c r="CM79" i="15" s="1"/>
  <c r="CN79" i="15" s="1"/>
  <c r="CO79" i="15" s="1"/>
  <c r="BN79" i="15"/>
  <c r="W79" i="15"/>
  <c r="CK78" i="15"/>
  <c r="CL78" i="15" s="1"/>
  <c r="CM78" i="15" s="1"/>
  <c r="CN78" i="15" s="1"/>
  <c r="CO78" i="15" s="1"/>
  <c r="BN78" i="15"/>
  <c r="W78" i="15"/>
  <c r="CK77" i="15"/>
  <c r="CL77" i="15" s="1"/>
  <c r="CM77" i="15" s="1"/>
  <c r="CN77" i="15" s="1"/>
  <c r="CO77" i="15" s="1"/>
  <c r="BN77" i="15"/>
  <c r="W77" i="15"/>
  <c r="CL76" i="15"/>
  <c r="CM76" i="15" s="1"/>
  <c r="CN76" i="15" s="1"/>
  <c r="CO76" i="15" s="1"/>
  <c r="CK76" i="15"/>
  <c r="BN76" i="15"/>
  <c r="W76" i="15"/>
  <c r="CK75" i="15"/>
  <c r="CL75" i="15" s="1"/>
  <c r="CM75" i="15" s="1"/>
  <c r="CN75" i="15" s="1"/>
  <c r="CO75" i="15" s="1"/>
  <c r="BN75" i="15"/>
  <c r="W75" i="15"/>
  <c r="CK74" i="15"/>
  <c r="CL74" i="15" s="1"/>
  <c r="CM74" i="15" s="1"/>
  <c r="CN74" i="15" s="1"/>
  <c r="CO74" i="15" s="1"/>
  <c r="BN74" i="15"/>
  <c r="W74" i="15"/>
  <c r="CK73" i="15"/>
  <c r="CL73" i="15" s="1"/>
  <c r="CM73" i="15" s="1"/>
  <c r="CN73" i="15" s="1"/>
  <c r="CO73" i="15" s="1"/>
  <c r="BN73" i="15"/>
  <c r="W73" i="15"/>
  <c r="CK72" i="15"/>
  <c r="CL72" i="15" s="1"/>
  <c r="CM72" i="15" s="1"/>
  <c r="CN72" i="15" s="1"/>
  <c r="CO72" i="15" s="1"/>
  <c r="BN72" i="15"/>
  <c r="W72" i="15"/>
  <c r="CK71" i="15"/>
  <c r="CL71" i="15" s="1"/>
  <c r="CM71" i="15" s="1"/>
  <c r="CN71" i="15" s="1"/>
  <c r="CO71" i="15" s="1"/>
  <c r="BN71" i="15"/>
  <c r="W71" i="15"/>
  <c r="CK70" i="15"/>
  <c r="CL70" i="15" s="1"/>
  <c r="CM70" i="15" s="1"/>
  <c r="CN70" i="15" s="1"/>
  <c r="CO70" i="15" s="1"/>
  <c r="BN70" i="15"/>
  <c r="W70" i="15"/>
  <c r="CK69" i="15"/>
  <c r="CL69" i="15" s="1"/>
  <c r="CM69" i="15" s="1"/>
  <c r="CN69" i="15" s="1"/>
  <c r="CO69" i="15" s="1"/>
  <c r="BN69" i="15"/>
  <c r="W69" i="15"/>
  <c r="CK68" i="15"/>
  <c r="CL68" i="15" s="1"/>
  <c r="CM68" i="15" s="1"/>
  <c r="CN68" i="15" s="1"/>
  <c r="CO68" i="15" s="1"/>
  <c r="BN68" i="15"/>
  <c r="W68" i="15"/>
  <c r="CK67" i="15"/>
  <c r="CL67" i="15" s="1"/>
  <c r="CM67" i="15" s="1"/>
  <c r="CN67" i="15" s="1"/>
  <c r="CO67" i="15" s="1"/>
  <c r="BN67" i="15"/>
  <c r="W67" i="15"/>
  <c r="CK66" i="15"/>
  <c r="CL66" i="15" s="1"/>
  <c r="CM66" i="15" s="1"/>
  <c r="CN66" i="15" s="1"/>
  <c r="CO66" i="15" s="1"/>
  <c r="BN66" i="15"/>
  <c r="W66" i="15"/>
  <c r="CK65" i="15"/>
  <c r="CL65" i="15" s="1"/>
  <c r="CM65" i="15" s="1"/>
  <c r="CN65" i="15" s="1"/>
  <c r="CO65" i="15" s="1"/>
  <c r="BN65" i="15"/>
  <c r="W65" i="15"/>
  <c r="CK64" i="15"/>
  <c r="CL64" i="15" s="1"/>
  <c r="CM64" i="15" s="1"/>
  <c r="CN64" i="15" s="1"/>
  <c r="CO64" i="15" s="1"/>
  <c r="BN64" i="15"/>
  <c r="W64" i="15"/>
  <c r="CK63" i="15"/>
  <c r="CL63" i="15" s="1"/>
  <c r="CM63" i="15" s="1"/>
  <c r="CN63" i="15" s="1"/>
  <c r="CO63" i="15" s="1"/>
  <c r="BN63" i="15"/>
  <c r="W63" i="15"/>
  <c r="CK62" i="15"/>
  <c r="CL62" i="15" s="1"/>
  <c r="CM62" i="15" s="1"/>
  <c r="CN62" i="15" s="1"/>
  <c r="CO62" i="15" s="1"/>
  <c r="BN62" i="15"/>
  <c r="W62" i="15"/>
  <c r="CK61" i="15"/>
  <c r="CL61" i="15" s="1"/>
  <c r="CM61" i="15" s="1"/>
  <c r="CN61" i="15" s="1"/>
  <c r="CO61" i="15" s="1"/>
  <c r="BN61" i="15"/>
  <c r="W61" i="15"/>
  <c r="CK60" i="15"/>
  <c r="CL60" i="15" s="1"/>
  <c r="CM60" i="15" s="1"/>
  <c r="CN60" i="15" s="1"/>
  <c r="CO60" i="15" s="1"/>
  <c r="BN60" i="15"/>
  <c r="W60" i="15"/>
  <c r="CK59" i="15"/>
  <c r="CL59" i="15" s="1"/>
  <c r="CM59" i="15" s="1"/>
  <c r="CN59" i="15" s="1"/>
  <c r="CO59" i="15" s="1"/>
  <c r="BN59" i="15"/>
  <c r="W59" i="15"/>
  <c r="CK58" i="15"/>
  <c r="CL58" i="15" s="1"/>
  <c r="CM58" i="15" s="1"/>
  <c r="CN58" i="15" s="1"/>
  <c r="CO58" i="15" s="1"/>
  <c r="BN58" i="15"/>
  <c r="W58" i="15"/>
  <c r="CK57" i="15"/>
  <c r="CL57" i="15" s="1"/>
  <c r="CM57" i="15" s="1"/>
  <c r="CN57" i="15" s="1"/>
  <c r="CO57" i="15" s="1"/>
  <c r="BN57" i="15"/>
  <c r="W57" i="15"/>
  <c r="CK56" i="15"/>
  <c r="CL56" i="15" s="1"/>
  <c r="CM56" i="15" s="1"/>
  <c r="CN56" i="15" s="1"/>
  <c r="CO56" i="15" s="1"/>
  <c r="BN56" i="15"/>
  <c r="W56" i="15"/>
  <c r="CK55" i="15"/>
  <c r="CL55" i="15" s="1"/>
  <c r="CM55" i="15" s="1"/>
  <c r="CN55" i="15" s="1"/>
  <c r="CO55" i="15" s="1"/>
  <c r="BN55" i="15"/>
  <c r="W55" i="15"/>
  <c r="CK54" i="15"/>
  <c r="CL54" i="15" s="1"/>
  <c r="CM54" i="15" s="1"/>
  <c r="CN54" i="15" s="1"/>
  <c r="CO54" i="15" s="1"/>
  <c r="BN54" i="15"/>
  <c r="W54" i="15"/>
  <c r="CL53" i="15"/>
  <c r="CM53" i="15" s="1"/>
  <c r="CN53" i="15" s="1"/>
  <c r="CO53" i="15" s="1"/>
  <c r="CK53" i="15"/>
  <c r="BN53" i="15"/>
  <c r="W53" i="15"/>
  <c r="CK52" i="15"/>
  <c r="CL52" i="15" s="1"/>
  <c r="CM52" i="15" s="1"/>
  <c r="CN52" i="15" s="1"/>
  <c r="CO52" i="15" s="1"/>
  <c r="BN52" i="15"/>
  <c r="W52" i="15"/>
  <c r="CK51" i="15"/>
  <c r="CL51" i="15" s="1"/>
  <c r="CM51" i="15" s="1"/>
  <c r="CN51" i="15" s="1"/>
  <c r="CO51" i="15" s="1"/>
  <c r="BN51" i="15"/>
  <c r="W51" i="15"/>
  <c r="CK50" i="15"/>
  <c r="CL50" i="15" s="1"/>
  <c r="CM50" i="15" s="1"/>
  <c r="CN50" i="15" s="1"/>
  <c r="CO50" i="15" s="1"/>
  <c r="BN50" i="15"/>
  <c r="W50" i="15"/>
  <c r="CK49" i="15"/>
  <c r="CL49" i="15" s="1"/>
  <c r="CM49" i="15" s="1"/>
  <c r="CN49" i="15" s="1"/>
  <c r="CO49" i="15" s="1"/>
  <c r="BN49" i="15"/>
  <c r="W49" i="15"/>
  <c r="CK48" i="15"/>
  <c r="CL48" i="15" s="1"/>
  <c r="CM48" i="15" s="1"/>
  <c r="CN48" i="15" s="1"/>
  <c r="CO48" i="15" s="1"/>
  <c r="BN48" i="15"/>
  <c r="W48" i="15"/>
  <c r="CK47" i="15"/>
  <c r="CL47" i="15" s="1"/>
  <c r="CM47" i="15" s="1"/>
  <c r="CN47" i="15" s="1"/>
  <c r="CO47" i="15" s="1"/>
  <c r="BN47" i="15"/>
  <c r="W47" i="15"/>
  <c r="CK46" i="15"/>
  <c r="CL46" i="15" s="1"/>
  <c r="CM46" i="15" s="1"/>
  <c r="CN46" i="15" s="1"/>
  <c r="CO46" i="15" s="1"/>
  <c r="BN46" i="15"/>
  <c r="W46" i="15"/>
  <c r="CK45" i="15"/>
  <c r="CL45" i="15" s="1"/>
  <c r="CM45" i="15" s="1"/>
  <c r="CN45" i="15" s="1"/>
  <c r="CO45" i="15" s="1"/>
  <c r="BN45" i="15"/>
  <c r="W45" i="15"/>
  <c r="CK44" i="15"/>
  <c r="CL44" i="15" s="1"/>
  <c r="CM44" i="15" s="1"/>
  <c r="CN44" i="15" s="1"/>
  <c r="CO44" i="15" s="1"/>
  <c r="BN44" i="15"/>
  <c r="W44" i="15"/>
  <c r="CK43" i="15"/>
  <c r="CL43" i="15" s="1"/>
  <c r="CM43" i="15" s="1"/>
  <c r="CN43" i="15" s="1"/>
  <c r="CO43" i="15" s="1"/>
  <c r="BN43" i="15"/>
  <c r="W43" i="15"/>
  <c r="CK42" i="15"/>
  <c r="CL42" i="15" s="1"/>
  <c r="CM42" i="15" s="1"/>
  <c r="CN42" i="15" s="1"/>
  <c r="CO42" i="15" s="1"/>
  <c r="BN42" i="15"/>
  <c r="W42" i="15"/>
  <c r="CK41" i="15"/>
  <c r="CL41" i="15" s="1"/>
  <c r="CM41" i="15" s="1"/>
  <c r="CN41" i="15" s="1"/>
  <c r="CO41" i="15" s="1"/>
  <c r="BN41" i="15"/>
  <c r="W41" i="15"/>
  <c r="CK40" i="15"/>
  <c r="CL40" i="15" s="1"/>
  <c r="CM40" i="15" s="1"/>
  <c r="CN40" i="15" s="1"/>
  <c r="CO40" i="15" s="1"/>
  <c r="BN40" i="15"/>
  <c r="W40" i="15"/>
  <c r="CK39" i="15"/>
  <c r="CL39" i="15" s="1"/>
  <c r="CM39" i="15" s="1"/>
  <c r="CN39" i="15" s="1"/>
  <c r="CO39" i="15" s="1"/>
  <c r="BN39" i="15"/>
  <c r="W39" i="15"/>
  <c r="CK38" i="15"/>
  <c r="CL38" i="15" s="1"/>
  <c r="CM38" i="15" s="1"/>
  <c r="CN38" i="15" s="1"/>
  <c r="CO38" i="15" s="1"/>
  <c r="BN38" i="15"/>
  <c r="W38" i="15"/>
  <c r="CK37" i="15"/>
  <c r="CL37" i="15" s="1"/>
  <c r="CM37" i="15" s="1"/>
  <c r="CN37" i="15" s="1"/>
  <c r="CO37" i="15" s="1"/>
  <c r="BN37" i="15"/>
  <c r="W37" i="15"/>
  <c r="CK36" i="15"/>
  <c r="CL36" i="15" s="1"/>
  <c r="CM36" i="15" s="1"/>
  <c r="CN36" i="15" s="1"/>
  <c r="CO36" i="15" s="1"/>
  <c r="BN36" i="15"/>
  <c r="W36" i="15"/>
  <c r="CK35" i="15"/>
  <c r="CL35" i="15" s="1"/>
  <c r="CM35" i="15" s="1"/>
  <c r="CN35" i="15" s="1"/>
  <c r="CO35" i="15" s="1"/>
  <c r="BN35" i="15"/>
  <c r="W35" i="15"/>
  <c r="CK34" i="15"/>
  <c r="CL34" i="15" s="1"/>
  <c r="CM34" i="15" s="1"/>
  <c r="CN34" i="15" s="1"/>
  <c r="CO34" i="15" s="1"/>
  <c r="BN34" i="15"/>
  <c r="W34" i="15"/>
  <c r="CK33" i="15"/>
  <c r="CL33" i="15" s="1"/>
  <c r="CM33" i="15" s="1"/>
  <c r="CN33" i="15" s="1"/>
  <c r="CO33" i="15" s="1"/>
  <c r="BN33" i="15"/>
  <c r="W33" i="15"/>
  <c r="CK32" i="15"/>
  <c r="CL32" i="15" s="1"/>
  <c r="CM32" i="15" s="1"/>
  <c r="CN32" i="15" s="1"/>
  <c r="CO32" i="15" s="1"/>
  <c r="BN32" i="15"/>
  <c r="W32" i="15"/>
  <c r="CK31" i="15"/>
  <c r="CL31" i="15" s="1"/>
  <c r="CM31" i="15" s="1"/>
  <c r="CN31" i="15" s="1"/>
  <c r="CO31" i="15" s="1"/>
  <c r="BN31" i="15"/>
  <c r="W31" i="15"/>
  <c r="CK30" i="15"/>
  <c r="CL30" i="15" s="1"/>
  <c r="CM30" i="15" s="1"/>
  <c r="CN30" i="15" s="1"/>
  <c r="CO30" i="15" s="1"/>
  <c r="BN30" i="15"/>
  <c r="W30" i="15"/>
  <c r="CK29" i="15"/>
  <c r="CL29" i="15" s="1"/>
  <c r="CM29" i="15" s="1"/>
  <c r="CN29" i="15" s="1"/>
  <c r="CO29" i="15" s="1"/>
  <c r="BN29" i="15"/>
  <c r="W29" i="15"/>
  <c r="CK28" i="15"/>
  <c r="CL28" i="15" s="1"/>
  <c r="CM28" i="15" s="1"/>
  <c r="CN28" i="15" s="1"/>
  <c r="CO28" i="15" s="1"/>
  <c r="BN28" i="15"/>
  <c r="W28" i="15"/>
  <c r="CK27" i="15"/>
  <c r="CL27" i="15" s="1"/>
  <c r="CM27" i="15" s="1"/>
  <c r="CN27" i="15" s="1"/>
  <c r="CO27" i="15" s="1"/>
  <c r="BN27" i="15"/>
  <c r="W27" i="15"/>
  <c r="CK26" i="15"/>
  <c r="CL26" i="15" s="1"/>
  <c r="CM26" i="15" s="1"/>
  <c r="CN26" i="15" s="1"/>
  <c r="CO26" i="15" s="1"/>
  <c r="BN26" i="15"/>
  <c r="W26" i="15"/>
  <c r="CK25" i="15"/>
  <c r="CL25" i="15" s="1"/>
  <c r="CM25" i="15" s="1"/>
  <c r="CN25" i="15" s="1"/>
  <c r="CO25" i="15" s="1"/>
  <c r="BN25" i="15"/>
  <c r="W25" i="15"/>
  <c r="CK24" i="15"/>
  <c r="CL24" i="15" s="1"/>
  <c r="CM24" i="15" s="1"/>
  <c r="CN24" i="15" s="1"/>
  <c r="CO24" i="15" s="1"/>
  <c r="BN24" i="15"/>
  <c r="W24" i="15"/>
  <c r="CK23" i="15"/>
  <c r="CL23" i="15" s="1"/>
  <c r="CM23" i="15" s="1"/>
  <c r="CN23" i="15" s="1"/>
  <c r="CO23" i="15" s="1"/>
  <c r="BN23" i="15"/>
  <c r="W23" i="15"/>
  <c r="CK22" i="15"/>
  <c r="CL22" i="15" s="1"/>
  <c r="CM22" i="15" s="1"/>
  <c r="CN22" i="15" s="1"/>
  <c r="CO22" i="15" s="1"/>
  <c r="BN22" i="15"/>
  <c r="W22" i="15"/>
  <c r="CK21" i="15"/>
  <c r="CL21" i="15" s="1"/>
  <c r="CM21" i="15" s="1"/>
  <c r="CN21" i="15" s="1"/>
  <c r="CO21" i="15" s="1"/>
  <c r="BN21" i="15"/>
  <c r="W21" i="15"/>
  <c r="CL20" i="15"/>
  <c r="CM20" i="15" s="1"/>
  <c r="CN20" i="15" s="1"/>
  <c r="CO20" i="15" s="1"/>
  <c r="CK20" i="15"/>
  <c r="BN20" i="15"/>
  <c r="W20" i="15"/>
  <c r="CK19" i="15"/>
  <c r="CL19" i="15" s="1"/>
  <c r="CM19" i="15" s="1"/>
  <c r="CN19" i="15" s="1"/>
  <c r="CO19" i="15" s="1"/>
  <c r="BN19" i="15"/>
  <c r="W19" i="15"/>
  <c r="CK18" i="15"/>
  <c r="CL18" i="15" s="1"/>
  <c r="CM18" i="15" s="1"/>
  <c r="CN18" i="15" s="1"/>
  <c r="CO18" i="15" s="1"/>
  <c r="BN18" i="15"/>
  <c r="W18" i="15"/>
  <c r="CK17" i="15"/>
  <c r="CL17" i="15" s="1"/>
  <c r="CM17" i="15" s="1"/>
  <c r="CN17" i="15" s="1"/>
  <c r="CO17" i="15" s="1"/>
  <c r="BN17" i="15"/>
  <c r="W17" i="15"/>
  <c r="CK16" i="15"/>
  <c r="CL16" i="15" s="1"/>
  <c r="CM16" i="15" s="1"/>
  <c r="CN16" i="15" s="1"/>
  <c r="CO16" i="15" s="1"/>
  <c r="BN16" i="15"/>
  <c r="W16" i="15"/>
  <c r="CL15" i="15"/>
  <c r="CM15" i="15" s="1"/>
  <c r="CN15" i="15" s="1"/>
  <c r="CO15" i="15" s="1"/>
  <c r="CK15" i="15"/>
  <c r="BN15" i="15"/>
  <c r="W15" i="15"/>
  <c r="CK14" i="15"/>
  <c r="CL14" i="15" s="1"/>
  <c r="CM14" i="15" s="1"/>
  <c r="CN14" i="15" s="1"/>
  <c r="CO14" i="15" s="1"/>
  <c r="BN14" i="15"/>
  <c r="W14" i="15"/>
  <c r="CK13" i="15"/>
  <c r="CL13" i="15" s="1"/>
  <c r="CM13" i="15" s="1"/>
  <c r="CN13" i="15" s="1"/>
  <c r="CO13" i="15" s="1"/>
  <c r="BN13" i="15"/>
  <c r="W13" i="15"/>
  <c r="CK12" i="15"/>
  <c r="CL12" i="15" s="1"/>
  <c r="CM12" i="15" s="1"/>
  <c r="CN12" i="15" s="1"/>
  <c r="CO12" i="15" s="1"/>
  <c r="BN12" i="15"/>
  <c r="W12" i="15"/>
  <c r="CK11" i="15"/>
  <c r="CL11" i="15" s="1"/>
  <c r="CM11" i="15" s="1"/>
  <c r="CN11" i="15" s="1"/>
  <c r="CO11" i="15" s="1"/>
  <c r="BN11" i="15"/>
  <c r="W11" i="15"/>
  <c r="CK10" i="15"/>
  <c r="CL10" i="15" s="1"/>
  <c r="CM10" i="15" s="1"/>
  <c r="CN10" i="15" s="1"/>
  <c r="CO10" i="15" s="1"/>
  <c r="BN10" i="15"/>
  <c r="W10" i="15"/>
  <c r="CK9" i="15"/>
  <c r="CL9" i="15" s="1"/>
  <c r="CM9" i="15" s="1"/>
  <c r="CN9" i="15" s="1"/>
  <c r="CO9" i="15" s="1"/>
  <c r="BN9" i="15"/>
  <c r="W9" i="15"/>
  <c r="CK8" i="15"/>
  <c r="CL8" i="15" s="1"/>
  <c r="CM8" i="15" s="1"/>
  <c r="CN8" i="15" s="1"/>
  <c r="CO8" i="15" s="1"/>
  <c r="BN8" i="15"/>
  <c r="W8" i="15"/>
  <c r="CK7" i="15"/>
  <c r="CL7" i="15" s="1"/>
  <c r="CM7" i="15" s="1"/>
  <c r="CN7" i="15" s="1"/>
  <c r="CO7" i="15" s="1"/>
  <c r="BN7" i="15"/>
  <c r="W7" i="15"/>
  <c r="CL6" i="15"/>
  <c r="CM6" i="15" s="1"/>
  <c r="CN6" i="15" s="1"/>
  <c r="CO6" i="15" s="1"/>
  <c r="CK6" i="15"/>
  <c r="BN6" i="15"/>
  <c r="W6" i="15"/>
  <c r="CL5" i="15"/>
  <c r="CM5" i="15" s="1"/>
  <c r="CN5" i="15" s="1"/>
  <c r="CO5" i="15" s="1"/>
  <c r="CK5" i="15"/>
  <c r="BN5" i="15"/>
  <c r="W5" i="15"/>
  <c r="AQ4" i="15"/>
  <c r="BL4" i="15" s="1"/>
  <c r="AP4" i="15"/>
  <c r="BK4" i="15" s="1"/>
  <c r="AO4" i="15"/>
  <c r="BJ4" i="15" s="1"/>
  <c r="AN4" i="15"/>
  <c r="AN1" i="15" s="1"/>
  <c r="AM4" i="15"/>
  <c r="AM1" i="15" s="1"/>
  <c r="AL4" i="15"/>
  <c r="AL1" i="15" s="1"/>
  <c r="AK4" i="15"/>
  <c r="BF4" i="15" s="1"/>
  <c r="AJ4" i="15"/>
  <c r="BE4" i="15" s="1"/>
  <c r="AI4" i="15"/>
  <c r="BD4" i="15" s="1"/>
  <c r="AH4" i="15"/>
  <c r="BC4" i="15" s="1"/>
  <c r="AG4" i="15"/>
  <c r="AG1" i="15" s="1"/>
  <c r="AF4" i="15"/>
  <c r="AF1" i="15" s="1"/>
  <c r="AE4" i="15"/>
  <c r="AZ4" i="15" s="1"/>
  <c r="AD4" i="15"/>
  <c r="AY4" i="15" s="1"/>
  <c r="AC4" i="15"/>
  <c r="AX4" i="15" s="1"/>
  <c r="AB4" i="15"/>
  <c r="AW4" i="15" s="1"/>
  <c r="AA4" i="15"/>
  <c r="AV4" i="15" s="1"/>
  <c r="Z4" i="15"/>
  <c r="Z1" i="15" s="1"/>
  <c r="Y4" i="15"/>
  <c r="Y1" i="15" s="1"/>
  <c r="X4" i="15"/>
  <c r="X1" i="15" s="1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C1" i="15"/>
  <c r="B1" i="15"/>
  <c r="AA1" i="15" l="1"/>
  <c r="AT4" i="15"/>
  <c r="AU4" i="15"/>
  <c r="AP1" i="15"/>
  <c r="AO1" i="15"/>
  <c r="BH4" i="15"/>
  <c r="AH1" i="15"/>
  <c r="BG4" i="15"/>
  <c r="AE1" i="15"/>
  <c r="BI4" i="15"/>
  <c r="BA4" i="15"/>
  <c r="BB4" i="15"/>
  <c r="AB1" i="15"/>
  <c r="AI1" i="15"/>
  <c r="AQ1" i="15"/>
  <c r="AD1" i="15"/>
  <c r="AK1" i="15"/>
  <c r="AC1" i="15"/>
  <c r="AJ1" i="15"/>
  <c r="AU6" i="13" l="1"/>
  <c r="AU7" i="13"/>
  <c r="AU8" i="13"/>
  <c r="AU9" i="13"/>
  <c r="AU10" i="13"/>
  <c r="AU11" i="13"/>
  <c r="AU12" i="13"/>
  <c r="AU13" i="13"/>
  <c r="AU14" i="13"/>
  <c r="AU15" i="13"/>
  <c r="AU16" i="13"/>
  <c r="AU17" i="13"/>
  <c r="AU18" i="13"/>
  <c r="AU19" i="13"/>
  <c r="AU20" i="13"/>
  <c r="AU21" i="13"/>
  <c r="AU22" i="13"/>
  <c r="AU23" i="13"/>
  <c r="AU24" i="13"/>
  <c r="AU25" i="13"/>
  <c r="AU26" i="13"/>
  <c r="AU27" i="13"/>
  <c r="AU28" i="13"/>
  <c r="AU29" i="13"/>
  <c r="AU30" i="13"/>
  <c r="AU31" i="13"/>
  <c r="AU32" i="13"/>
  <c r="AU33" i="13"/>
  <c r="AU34" i="13"/>
  <c r="AU35" i="13"/>
  <c r="AU36" i="13"/>
  <c r="AU37" i="13"/>
  <c r="AU38" i="13"/>
  <c r="AU39" i="13"/>
  <c r="AU40" i="13"/>
  <c r="AU41" i="13"/>
  <c r="AU42" i="13"/>
  <c r="AU43" i="13"/>
  <c r="AU44" i="13"/>
  <c r="AU45" i="13"/>
  <c r="AU46" i="13"/>
  <c r="AU47" i="13"/>
  <c r="AU48" i="13"/>
  <c r="AU49" i="13"/>
  <c r="AU50" i="13"/>
  <c r="AU51" i="13"/>
  <c r="AU52" i="13"/>
  <c r="AU53" i="13"/>
  <c r="AU54" i="13"/>
  <c r="AU55" i="13"/>
  <c r="AU56" i="13"/>
  <c r="AU57" i="13"/>
  <c r="AU58" i="13"/>
  <c r="AU59" i="13"/>
  <c r="AU60" i="13"/>
  <c r="AU61" i="13"/>
  <c r="AU62" i="13"/>
  <c r="AU63" i="13"/>
  <c r="AU64" i="13"/>
  <c r="AU65" i="13"/>
  <c r="AU66" i="13"/>
  <c r="AU67" i="13"/>
  <c r="AU68" i="13"/>
  <c r="AU69" i="13"/>
  <c r="AU70" i="13"/>
  <c r="AU71" i="13"/>
  <c r="AU72" i="13"/>
  <c r="AU73" i="13"/>
  <c r="AU74" i="13"/>
  <c r="AU75" i="13"/>
  <c r="AU76" i="13"/>
  <c r="AU77" i="13"/>
  <c r="AU78" i="13"/>
  <c r="AU79" i="13"/>
  <c r="AU80" i="13"/>
  <c r="AU81" i="13"/>
  <c r="AU82" i="13"/>
  <c r="AU83" i="13"/>
  <c r="AU84" i="13"/>
  <c r="AU85" i="13"/>
  <c r="AU86" i="13"/>
  <c r="AU87" i="13"/>
  <c r="AU88" i="13"/>
  <c r="AU89" i="13"/>
  <c r="AU90" i="13"/>
  <c r="AU91" i="13"/>
  <c r="AU92" i="13"/>
  <c r="AU93" i="13"/>
  <c r="AU94" i="13"/>
  <c r="AU95" i="13"/>
  <c r="AU96" i="13"/>
  <c r="AU97" i="13"/>
  <c r="AU98" i="13"/>
  <c r="AU99" i="13"/>
  <c r="AU100" i="13"/>
  <c r="AU101" i="13"/>
  <c r="AU102" i="13"/>
  <c r="AU103" i="13"/>
  <c r="AU104" i="13"/>
  <c r="AU5" i="13"/>
  <c r="BQ6" i="14"/>
  <c r="BQ7" i="14"/>
  <c r="BQ8" i="14"/>
  <c r="BQ9" i="14"/>
  <c r="BQ10" i="14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Q31" i="14"/>
  <c r="BQ32" i="14"/>
  <c r="BQ33" i="14"/>
  <c r="BQ34" i="14"/>
  <c r="BQ35" i="14"/>
  <c r="BQ36" i="14"/>
  <c r="BQ37" i="14"/>
  <c r="BQ38" i="14"/>
  <c r="BQ39" i="14"/>
  <c r="BQ40" i="14"/>
  <c r="BQ41" i="14"/>
  <c r="BQ42" i="14"/>
  <c r="BQ43" i="14"/>
  <c r="BQ44" i="14"/>
  <c r="BQ45" i="14"/>
  <c r="BQ46" i="14"/>
  <c r="BQ47" i="14"/>
  <c r="BQ48" i="14"/>
  <c r="BQ49" i="14"/>
  <c r="BQ50" i="14"/>
  <c r="BQ51" i="14"/>
  <c r="BQ52" i="14"/>
  <c r="BQ53" i="14"/>
  <c r="BQ54" i="14"/>
  <c r="BQ55" i="14"/>
  <c r="BQ56" i="14"/>
  <c r="BQ57" i="14"/>
  <c r="BQ58" i="14"/>
  <c r="BQ59" i="14"/>
  <c r="BQ60" i="14"/>
  <c r="BQ61" i="14"/>
  <c r="BQ62" i="14"/>
  <c r="BQ63" i="14"/>
  <c r="BQ64" i="14"/>
  <c r="BQ65" i="14"/>
  <c r="BQ66" i="14"/>
  <c r="BQ67" i="14"/>
  <c r="BQ68" i="14"/>
  <c r="BQ69" i="14"/>
  <c r="BQ70" i="14"/>
  <c r="BQ71" i="14"/>
  <c r="BQ72" i="14"/>
  <c r="BQ73" i="14"/>
  <c r="BQ74" i="14"/>
  <c r="BQ75" i="14"/>
  <c r="BQ76" i="14"/>
  <c r="BQ77" i="14"/>
  <c r="BQ78" i="14"/>
  <c r="BQ79" i="14"/>
  <c r="BQ80" i="14"/>
  <c r="BQ81" i="14"/>
  <c r="BQ82" i="14"/>
  <c r="BQ83" i="14"/>
  <c r="BQ84" i="14"/>
  <c r="BQ85" i="14"/>
  <c r="BQ86" i="14"/>
  <c r="BQ87" i="14"/>
  <c r="BQ88" i="14"/>
  <c r="BQ89" i="14"/>
  <c r="BQ90" i="14"/>
  <c r="BQ91" i="14"/>
  <c r="BQ92" i="14"/>
  <c r="BQ93" i="14"/>
  <c r="BQ94" i="14"/>
  <c r="BQ95" i="14"/>
  <c r="BQ96" i="14"/>
  <c r="BQ97" i="14"/>
  <c r="BQ98" i="14"/>
  <c r="BQ99" i="14"/>
  <c r="BQ100" i="14"/>
  <c r="BQ101" i="14"/>
  <c r="BQ102" i="14"/>
  <c r="BQ103" i="14"/>
  <c r="BQ104" i="14"/>
  <c r="BQ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5" i="14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5" i="13"/>
  <c r="CN67" i="14"/>
  <c r="CO67" i="14" s="1"/>
  <c r="CN5" i="14" l="1"/>
  <c r="CO5" i="14" s="1"/>
  <c r="CP5" i="14" s="1"/>
  <c r="CQ5" i="14" s="1"/>
  <c r="CR5" i="14" s="1"/>
  <c r="CN104" i="13"/>
  <c r="CO104" i="13" s="1"/>
  <c r="CP104" i="13" s="1"/>
  <c r="CQ104" i="13" s="1"/>
  <c r="CR104" i="13" s="1"/>
  <c r="CN103" i="13"/>
  <c r="CO103" i="13" s="1"/>
  <c r="CP103" i="13" s="1"/>
  <c r="CQ103" i="13" s="1"/>
  <c r="CR103" i="13" s="1"/>
  <c r="CN102" i="13"/>
  <c r="CO102" i="13" s="1"/>
  <c r="CP102" i="13" s="1"/>
  <c r="CQ102" i="13" s="1"/>
  <c r="CR102" i="13" s="1"/>
  <c r="CN101" i="13"/>
  <c r="CO101" i="13" s="1"/>
  <c r="CP101" i="13" s="1"/>
  <c r="CQ101" i="13" s="1"/>
  <c r="CR101" i="13" s="1"/>
  <c r="CN100" i="13"/>
  <c r="CO100" i="13" s="1"/>
  <c r="CP100" i="13" s="1"/>
  <c r="CQ100" i="13" s="1"/>
  <c r="CR100" i="13" s="1"/>
  <c r="CN99" i="13"/>
  <c r="CO99" i="13" s="1"/>
  <c r="CP99" i="13" s="1"/>
  <c r="CQ99" i="13" s="1"/>
  <c r="CR99" i="13" s="1"/>
  <c r="CN98" i="13"/>
  <c r="CO98" i="13" s="1"/>
  <c r="CP98" i="13" s="1"/>
  <c r="CQ98" i="13" s="1"/>
  <c r="CR98" i="13" s="1"/>
  <c r="CN97" i="13"/>
  <c r="CO97" i="13" s="1"/>
  <c r="CP97" i="13" s="1"/>
  <c r="CQ97" i="13" s="1"/>
  <c r="CR97" i="13" s="1"/>
  <c r="CN96" i="13"/>
  <c r="CO96" i="13" s="1"/>
  <c r="CP96" i="13" s="1"/>
  <c r="CQ96" i="13" s="1"/>
  <c r="CR96" i="13" s="1"/>
  <c r="CN95" i="13"/>
  <c r="CO95" i="13" s="1"/>
  <c r="CP95" i="13" s="1"/>
  <c r="CQ95" i="13" s="1"/>
  <c r="CR95" i="13" s="1"/>
  <c r="CN94" i="13"/>
  <c r="CO94" i="13" s="1"/>
  <c r="CP94" i="13" s="1"/>
  <c r="CQ94" i="13" s="1"/>
  <c r="CR94" i="13" s="1"/>
  <c r="CN93" i="13"/>
  <c r="CO93" i="13" s="1"/>
  <c r="CP93" i="13" s="1"/>
  <c r="CQ93" i="13" s="1"/>
  <c r="CR93" i="13" s="1"/>
  <c r="CN92" i="13"/>
  <c r="CO92" i="13" s="1"/>
  <c r="CP92" i="13" s="1"/>
  <c r="CQ92" i="13" s="1"/>
  <c r="CR92" i="13" s="1"/>
  <c r="CN91" i="13"/>
  <c r="CO91" i="13" s="1"/>
  <c r="CP91" i="13" s="1"/>
  <c r="CQ91" i="13" s="1"/>
  <c r="CR91" i="13" s="1"/>
  <c r="CN90" i="13"/>
  <c r="CO90" i="13" s="1"/>
  <c r="CP90" i="13" s="1"/>
  <c r="CQ90" i="13" s="1"/>
  <c r="CR90" i="13" s="1"/>
  <c r="CN89" i="13"/>
  <c r="CO89" i="13" s="1"/>
  <c r="CP89" i="13" s="1"/>
  <c r="CQ89" i="13" s="1"/>
  <c r="CR89" i="13" s="1"/>
  <c r="CN88" i="13"/>
  <c r="CO88" i="13" s="1"/>
  <c r="CP88" i="13" s="1"/>
  <c r="CQ88" i="13" s="1"/>
  <c r="CR88" i="13" s="1"/>
  <c r="CN87" i="13"/>
  <c r="CO87" i="13" s="1"/>
  <c r="CP87" i="13" s="1"/>
  <c r="CQ87" i="13" s="1"/>
  <c r="CR87" i="13" s="1"/>
  <c r="CN86" i="13"/>
  <c r="CO86" i="13" s="1"/>
  <c r="CP86" i="13" s="1"/>
  <c r="CQ86" i="13" s="1"/>
  <c r="CR86" i="13" s="1"/>
  <c r="CN85" i="13"/>
  <c r="CO85" i="13" s="1"/>
  <c r="CP85" i="13" s="1"/>
  <c r="CQ85" i="13" s="1"/>
  <c r="CR85" i="13" s="1"/>
  <c r="CN84" i="13"/>
  <c r="CO84" i="13" s="1"/>
  <c r="CP84" i="13" s="1"/>
  <c r="CQ84" i="13" s="1"/>
  <c r="CR84" i="13" s="1"/>
  <c r="CN83" i="13"/>
  <c r="CO83" i="13" s="1"/>
  <c r="CP83" i="13" s="1"/>
  <c r="CQ83" i="13" s="1"/>
  <c r="CR83" i="13" s="1"/>
  <c r="CN82" i="13"/>
  <c r="CO82" i="13" s="1"/>
  <c r="CP82" i="13" s="1"/>
  <c r="CQ82" i="13" s="1"/>
  <c r="CR82" i="13" s="1"/>
  <c r="CN81" i="13"/>
  <c r="CO81" i="13" s="1"/>
  <c r="CP81" i="13" s="1"/>
  <c r="CQ81" i="13" s="1"/>
  <c r="CR81" i="13" s="1"/>
  <c r="CN80" i="13"/>
  <c r="CO80" i="13" s="1"/>
  <c r="CP80" i="13" s="1"/>
  <c r="CQ80" i="13" s="1"/>
  <c r="CR80" i="13" s="1"/>
  <c r="CN79" i="13"/>
  <c r="CO79" i="13" s="1"/>
  <c r="CP79" i="13" s="1"/>
  <c r="CQ79" i="13" s="1"/>
  <c r="CR79" i="13" s="1"/>
  <c r="CN78" i="13"/>
  <c r="CO78" i="13" s="1"/>
  <c r="CP78" i="13" s="1"/>
  <c r="CQ78" i="13" s="1"/>
  <c r="CR78" i="13" s="1"/>
  <c r="CN77" i="13"/>
  <c r="CO77" i="13" s="1"/>
  <c r="CP77" i="13" s="1"/>
  <c r="CQ77" i="13" s="1"/>
  <c r="CR77" i="13" s="1"/>
  <c r="CN76" i="13"/>
  <c r="CO76" i="13" s="1"/>
  <c r="CP76" i="13" s="1"/>
  <c r="CQ76" i="13" s="1"/>
  <c r="CR76" i="13" s="1"/>
  <c r="CN75" i="13"/>
  <c r="CO75" i="13" s="1"/>
  <c r="CP75" i="13" s="1"/>
  <c r="CQ75" i="13" s="1"/>
  <c r="CR75" i="13" s="1"/>
  <c r="CN74" i="13"/>
  <c r="CO74" i="13" s="1"/>
  <c r="CP74" i="13" s="1"/>
  <c r="CQ74" i="13" s="1"/>
  <c r="CR74" i="13" s="1"/>
  <c r="CN73" i="13"/>
  <c r="CO73" i="13" s="1"/>
  <c r="CP73" i="13" s="1"/>
  <c r="CQ73" i="13" s="1"/>
  <c r="CR73" i="13" s="1"/>
  <c r="CN72" i="13"/>
  <c r="CO72" i="13" s="1"/>
  <c r="CP72" i="13" s="1"/>
  <c r="CQ72" i="13" s="1"/>
  <c r="CR72" i="13" s="1"/>
  <c r="CN71" i="13"/>
  <c r="CO71" i="13" s="1"/>
  <c r="CP71" i="13" s="1"/>
  <c r="CQ71" i="13" s="1"/>
  <c r="CR71" i="13" s="1"/>
  <c r="CN70" i="13"/>
  <c r="CO70" i="13" s="1"/>
  <c r="CP70" i="13" s="1"/>
  <c r="CQ70" i="13" s="1"/>
  <c r="CR70" i="13" s="1"/>
  <c r="CN69" i="13"/>
  <c r="CO69" i="13" s="1"/>
  <c r="CP69" i="13" s="1"/>
  <c r="CQ69" i="13" s="1"/>
  <c r="CR69" i="13" s="1"/>
  <c r="CN68" i="13"/>
  <c r="CO68" i="13" s="1"/>
  <c r="CP68" i="13" s="1"/>
  <c r="CQ68" i="13" s="1"/>
  <c r="CR68" i="13" s="1"/>
  <c r="CN67" i="13"/>
  <c r="CO67" i="13" s="1"/>
  <c r="CP67" i="13" s="1"/>
  <c r="CQ67" i="13" s="1"/>
  <c r="CR67" i="13" s="1"/>
  <c r="CN66" i="13"/>
  <c r="CO66" i="13" s="1"/>
  <c r="CP66" i="13" s="1"/>
  <c r="CQ66" i="13" s="1"/>
  <c r="CR66" i="13" s="1"/>
  <c r="CN65" i="13"/>
  <c r="CO65" i="13" s="1"/>
  <c r="CP65" i="13" s="1"/>
  <c r="CQ65" i="13" s="1"/>
  <c r="CR65" i="13" s="1"/>
  <c r="CN64" i="13"/>
  <c r="CO64" i="13" s="1"/>
  <c r="CP64" i="13" s="1"/>
  <c r="CQ64" i="13" s="1"/>
  <c r="CR64" i="13" s="1"/>
  <c r="CN63" i="13"/>
  <c r="CO63" i="13" s="1"/>
  <c r="CP63" i="13" s="1"/>
  <c r="CQ63" i="13" s="1"/>
  <c r="CR63" i="13" s="1"/>
  <c r="CN62" i="13"/>
  <c r="CO62" i="13" s="1"/>
  <c r="CP62" i="13" s="1"/>
  <c r="CQ62" i="13" s="1"/>
  <c r="CR62" i="13" s="1"/>
  <c r="CN61" i="13"/>
  <c r="CO61" i="13" s="1"/>
  <c r="CP61" i="13" s="1"/>
  <c r="CQ61" i="13" s="1"/>
  <c r="CR61" i="13" s="1"/>
  <c r="CN60" i="13"/>
  <c r="CO60" i="13" s="1"/>
  <c r="CP60" i="13" s="1"/>
  <c r="CQ60" i="13" s="1"/>
  <c r="CR60" i="13" s="1"/>
  <c r="CN59" i="13"/>
  <c r="CO59" i="13" s="1"/>
  <c r="CP59" i="13" s="1"/>
  <c r="CQ59" i="13" s="1"/>
  <c r="CR59" i="13" s="1"/>
  <c r="CN58" i="13"/>
  <c r="CO58" i="13" s="1"/>
  <c r="CP58" i="13" s="1"/>
  <c r="CQ58" i="13" s="1"/>
  <c r="CR58" i="13" s="1"/>
  <c r="CN57" i="13"/>
  <c r="CO57" i="13" s="1"/>
  <c r="CP57" i="13" s="1"/>
  <c r="CQ57" i="13" s="1"/>
  <c r="CR57" i="13" s="1"/>
  <c r="CN56" i="13"/>
  <c r="CO56" i="13" s="1"/>
  <c r="CP56" i="13" s="1"/>
  <c r="CQ56" i="13" s="1"/>
  <c r="CR56" i="13" s="1"/>
  <c r="CN55" i="13"/>
  <c r="CO55" i="13" s="1"/>
  <c r="CP55" i="13" s="1"/>
  <c r="CQ55" i="13" s="1"/>
  <c r="CR55" i="13" s="1"/>
  <c r="CN54" i="13"/>
  <c r="CO54" i="13" s="1"/>
  <c r="CP54" i="13" s="1"/>
  <c r="CQ54" i="13" s="1"/>
  <c r="CR54" i="13" s="1"/>
  <c r="CN53" i="13"/>
  <c r="CO53" i="13" s="1"/>
  <c r="CP53" i="13" s="1"/>
  <c r="CQ53" i="13" s="1"/>
  <c r="CR53" i="13" s="1"/>
  <c r="CN52" i="13"/>
  <c r="CO52" i="13" s="1"/>
  <c r="CP52" i="13" s="1"/>
  <c r="CQ52" i="13" s="1"/>
  <c r="CR52" i="13" s="1"/>
  <c r="CN51" i="13"/>
  <c r="CO51" i="13" s="1"/>
  <c r="CP51" i="13" s="1"/>
  <c r="CQ51" i="13" s="1"/>
  <c r="CR51" i="13" s="1"/>
  <c r="CN50" i="13"/>
  <c r="CO50" i="13" s="1"/>
  <c r="CP50" i="13" s="1"/>
  <c r="CQ50" i="13" s="1"/>
  <c r="CR50" i="13" s="1"/>
  <c r="CN49" i="13"/>
  <c r="CO49" i="13" s="1"/>
  <c r="CP49" i="13" s="1"/>
  <c r="CQ49" i="13" s="1"/>
  <c r="CR49" i="13" s="1"/>
  <c r="CN48" i="13"/>
  <c r="CO48" i="13" s="1"/>
  <c r="CP48" i="13" s="1"/>
  <c r="CQ48" i="13" s="1"/>
  <c r="CR48" i="13" s="1"/>
  <c r="CN47" i="13"/>
  <c r="CO47" i="13" s="1"/>
  <c r="CP47" i="13" s="1"/>
  <c r="CQ47" i="13" s="1"/>
  <c r="CR47" i="13" s="1"/>
  <c r="CN46" i="13"/>
  <c r="CO46" i="13" s="1"/>
  <c r="CP46" i="13" s="1"/>
  <c r="CQ46" i="13" s="1"/>
  <c r="CR46" i="13" s="1"/>
  <c r="CN45" i="13"/>
  <c r="CO45" i="13" s="1"/>
  <c r="CP45" i="13" s="1"/>
  <c r="CQ45" i="13" s="1"/>
  <c r="CR45" i="13" s="1"/>
  <c r="CN44" i="13"/>
  <c r="CO44" i="13" s="1"/>
  <c r="CP44" i="13" s="1"/>
  <c r="CQ44" i="13" s="1"/>
  <c r="CR44" i="13" s="1"/>
  <c r="CN43" i="13"/>
  <c r="CO43" i="13" s="1"/>
  <c r="CP43" i="13" s="1"/>
  <c r="CQ43" i="13" s="1"/>
  <c r="CR43" i="13" s="1"/>
  <c r="CN42" i="13"/>
  <c r="CO42" i="13" s="1"/>
  <c r="CP42" i="13" s="1"/>
  <c r="CQ42" i="13" s="1"/>
  <c r="CR42" i="13" s="1"/>
  <c r="CN41" i="13"/>
  <c r="CO41" i="13" s="1"/>
  <c r="CP41" i="13" s="1"/>
  <c r="CQ41" i="13" s="1"/>
  <c r="CR41" i="13" s="1"/>
  <c r="CN40" i="13"/>
  <c r="CO40" i="13" s="1"/>
  <c r="CP40" i="13" s="1"/>
  <c r="CQ40" i="13" s="1"/>
  <c r="CR40" i="13" s="1"/>
  <c r="CN39" i="13"/>
  <c r="CO39" i="13" s="1"/>
  <c r="CP39" i="13" s="1"/>
  <c r="CQ39" i="13" s="1"/>
  <c r="CR39" i="13" s="1"/>
  <c r="CN38" i="13"/>
  <c r="CO38" i="13" s="1"/>
  <c r="CP38" i="13" s="1"/>
  <c r="CQ38" i="13" s="1"/>
  <c r="CR38" i="13" s="1"/>
  <c r="CN37" i="13"/>
  <c r="CO37" i="13" s="1"/>
  <c r="CP37" i="13" s="1"/>
  <c r="CQ37" i="13" s="1"/>
  <c r="CR37" i="13" s="1"/>
  <c r="CN36" i="13"/>
  <c r="CO36" i="13" s="1"/>
  <c r="CP36" i="13" s="1"/>
  <c r="CQ36" i="13" s="1"/>
  <c r="CR36" i="13" s="1"/>
  <c r="CN35" i="13"/>
  <c r="CO35" i="13" s="1"/>
  <c r="CP35" i="13" s="1"/>
  <c r="CQ35" i="13" s="1"/>
  <c r="CR35" i="13" s="1"/>
  <c r="CN34" i="13"/>
  <c r="CO34" i="13" s="1"/>
  <c r="CP34" i="13" s="1"/>
  <c r="CQ34" i="13" s="1"/>
  <c r="CR34" i="13" s="1"/>
  <c r="CN33" i="13"/>
  <c r="CO33" i="13" s="1"/>
  <c r="CP33" i="13" s="1"/>
  <c r="CQ33" i="13" s="1"/>
  <c r="CR33" i="13" s="1"/>
  <c r="CN32" i="13"/>
  <c r="CO32" i="13" s="1"/>
  <c r="CP32" i="13" s="1"/>
  <c r="CQ32" i="13" s="1"/>
  <c r="CR32" i="13" s="1"/>
  <c r="CN31" i="13"/>
  <c r="CO31" i="13" s="1"/>
  <c r="CP31" i="13" s="1"/>
  <c r="CQ31" i="13" s="1"/>
  <c r="CR31" i="13" s="1"/>
  <c r="CN30" i="13"/>
  <c r="CO30" i="13" s="1"/>
  <c r="CP30" i="13" s="1"/>
  <c r="CQ30" i="13" s="1"/>
  <c r="CR30" i="13" s="1"/>
  <c r="CN29" i="13"/>
  <c r="CO29" i="13" s="1"/>
  <c r="CP29" i="13" s="1"/>
  <c r="CQ29" i="13" s="1"/>
  <c r="CR29" i="13" s="1"/>
  <c r="CN28" i="13"/>
  <c r="CO28" i="13" s="1"/>
  <c r="CP28" i="13" s="1"/>
  <c r="CQ28" i="13" s="1"/>
  <c r="CR28" i="13" s="1"/>
  <c r="CN27" i="13"/>
  <c r="CO27" i="13" s="1"/>
  <c r="CP27" i="13" s="1"/>
  <c r="CQ27" i="13" s="1"/>
  <c r="CR27" i="13" s="1"/>
  <c r="CN26" i="13"/>
  <c r="CO26" i="13" s="1"/>
  <c r="CP26" i="13" s="1"/>
  <c r="CQ26" i="13" s="1"/>
  <c r="CR26" i="13" s="1"/>
  <c r="CN25" i="13"/>
  <c r="CO25" i="13" s="1"/>
  <c r="CP25" i="13" s="1"/>
  <c r="CQ25" i="13" s="1"/>
  <c r="CR25" i="13" s="1"/>
  <c r="CN24" i="13"/>
  <c r="CO24" i="13" s="1"/>
  <c r="CP24" i="13" s="1"/>
  <c r="CQ24" i="13" s="1"/>
  <c r="CR24" i="13" s="1"/>
  <c r="CN23" i="13"/>
  <c r="CO23" i="13" s="1"/>
  <c r="CP23" i="13" s="1"/>
  <c r="CQ23" i="13" s="1"/>
  <c r="CR23" i="13" s="1"/>
  <c r="CN22" i="13"/>
  <c r="CO22" i="13" s="1"/>
  <c r="CP22" i="13" s="1"/>
  <c r="CQ22" i="13" s="1"/>
  <c r="CR22" i="13" s="1"/>
  <c r="CN21" i="13"/>
  <c r="CO21" i="13" s="1"/>
  <c r="CP21" i="13" s="1"/>
  <c r="CQ21" i="13" s="1"/>
  <c r="CR21" i="13" s="1"/>
  <c r="CN20" i="13"/>
  <c r="CO20" i="13" s="1"/>
  <c r="CP20" i="13" s="1"/>
  <c r="CQ20" i="13" s="1"/>
  <c r="CR20" i="13" s="1"/>
  <c r="CN19" i="13"/>
  <c r="CO19" i="13" s="1"/>
  <c r="CP19" i="13" s="1"/>
  <c r="CQ19" i="13" s="1"/>
  <c r="CR19" i="13" s="1"/>
  <c r="CN18" i="13"/>
  <c r="CO18" i="13" s="1"/>
  <c r="CP18" i="13" s="1"/>
  <c r="CQ18" i="13" s="1"/>
  <c r="CR18" i="13" s="1"/>
  <c r="CN17" i="13"/>
  <c r="CO17" i="13" s="1"/>
  <c r="CP17" i="13" s="1"/>
  <c r="CQ17" i="13" s="1"/>
  <c r="CR17" i="13" s="1"/>
  <c r="CN16" i="13"/>
  <c r="CO16" i="13" s="1"/>
  <c r="CP16" i="13" s="1"/>
  <c r="CQ16" i="13" s="1"/>
  <c r="CR16" i="13" s="1"/>
  <c r="CN15" i="13"/>
  <c r="CO15" i="13" s="1"/>
  <c r="CP15" i="13" s="1"/>
  <c r="CQ15" i="13" s="1"/>
  <c r="CR15" i="13" s="1"/>
  <c r="CN14" i="13"/>
  <c r="CO14" i="13" s="1"/>
  <c r="CP14" i="13" s="1"/>
  <c r="CQ14" i="13" s="1"/>
  <c r="CR14" i="13" s="1"/>
  <c r="CN13" i="13"/>
  <c r="CO13" i="13" s="1"/>
  <c r="CP13" i="13" s="1"/>
  <c r="CQ13" i="13" s="1"/>
  <c r="CR13" i="13" s="1"/>
  <c r="CN12" i="13"/>
  <c r="CO12" i="13" s="1"/>
  <c r="CP12" i="13" s="1"/>
  <c r="CQ12" i="13" s="1"/>
  <c r="CR12" i="13" s="1"/>
  <c r="CN11" i="13"/>
  <c r="CO11" i="13" s="1"/>
  <c r="CP11" i="13" s="1"/>
  <c r="CQ11" i="13" s="1"/>
  <c r="CR11" i="13" s="1"/>
  <c r="CN10" i="13"/>
  <c r="CO10" i="13" s="1"/>
  <c r="CP10" i="13" s="1"/>
  <c r="CQ10" i="13" s="1"/>
  <c r="CR10" i="13" s="1"/>
  <c r="CN9" i="13"/>
  <c r="CO9" i="13" s="1"/>
  <c r="CP9" i="13" s="1"/>
  <c r="CQ9" i="13" s="1"/>
  <c r="CR9" i="13" s="1"/>
  <c r="CN8" i="13"/>
  <c r="CO8" i="13" s="1"/>
  <c r="CP8" i="13" s="1"/>
  <c r="CQ8" i="13" s="1"/>
  <c r="CR8" i="13" s="1"/>
  <c r="CN7" i="13"/>
  <c r="CO7" i="13" s="1"/>
  <c r="CP7" i="13" s="1"/>
  <c r="CQ7" i="13" s="1"/>
  <c r="CR7" i="13" s="1"/>
  <c r="CN6" i="13"/>
  <c r="CO6" i="13" s="1"/>
  <c r="CP6" i="13" s="1"/>
  <c r="CQ6" i="13" s="1"/>
  <c r="CR6" i="13" s="1"/>
  <c r="CN5" i="13"/>
  <c r="CO5" i="13" s="1"/>
  <c r="CP5" i="13" s="1"/>
  <c r="CQ5" i="13" s="1"/>
  <c r="CR5" i="13" s="1"/>
  <c r="CN104" i="14"/>
  <c r="CO104" i="14" s="1"/>
  <c r="CP104" i="14" s="1"/>
  <c r="CQ104" i="14" s="1"/>
  <c r="CR104" i="14" s="1"/>
  <c r="CN103" i="14"/>
  <c r="CO103" i="14" s="1"/>
  <c r="CP103" i="14" s="1"/>
  <c r="CQ103" i="14" s="1"/>
  <c r="CR103" i="14" s="1"/>
  <c r="CN102" i="14"/>
  <c r="CO102" i="14" s="1"/>
  <c r="CP102" i="14" s="1"/>
  <c r="CQ102" i="14" s="1"/>
  <c r="CR102" i="14" s="1"/>
  <c r="CN101" i="14"/>
  <c r="CO101" i="14" s="1"/>
  <c r="CP101" i="14" s="1"/>
  <c r="CQ101" i="14" s="1"/>
  <c r="CR101" i="14" s="1"/>
  <c r="CN100" i="14"/>
  <c r="CO100" i="14" s="1"/>
  <c r="CP100" i="14" s="1"/>
  <c r="CQ100" i="14" s="1"/>
  <c r="CR100" i="14" s="1"/>
  <c r="CN99" i="14"/>
  <c r="CO99" i="14" s="1"/>
  <c r="CP99" i="14" s="1"/>
  <c r="CQ99" i="14" s="1"/>
  <c r="CR99" i="14" s="1"/>
  <c r="CN98" i="14"/>
  <c r="CO98" i="14" s="1"/>
  <c r="CP98" i="14" s="1"/>
  <c r="CQ98" i="14" s="1"/>
  <c r="CR98" i="14" s="1"/>
  <c r="CN97" i="14"/>
  <c r="CO97" i="14" s="1"/>
  <c r="CP97" i="14" s="1"/>
  <c r="CQ97" i="14" s="1"/>
  <c r="CR97" i="14" s="1"/>
  <c r="CN96" i="14"/>
  <c r="CO96" i="14" s="1"/>
  <c r="CP96" i="14" s="1"/>
  <c r="CQ96" i="14" s="1"/>
  <c r="CR96" i="14" s="1"/>
  <c r="CN95" i="14"/>
  <c r="CO95" i="14" s="1"/>
  <c r="CP95" i="14" s="1"/>
  <c r="CQ95" i="14" s="1"/>
  <c r="CR95" i="14" s="1"/>
  <c r="CN94" i="14"/>
  <c r="CO94" i="14" s="1"/>
  <c r="CP94" i="14" s="1"/>
  <c r="CQ94" i="14" s="1"/>
  <c r="CR94" i="14" s="1"/>
  <c r="CN93" i="14"/>
  <c r="CO93" i="14" s="1"/>
  <c r="CP93" i="14" s="1"/>
  <c r="CQ93" i="14" s="1"/>
  <c r="CR93" i="14" s="1"/>
  <c r="CN92" i="14"/>
  <c r="CO92" i="14" s="1"/>
  <c r="CP92" i="14" s="1"/>
  <c r="CQ92" i="14" s="1"/>
  <c r="CR92" i="14" s="1"/>
  <c r="CN91" i="14"/>
  <c r="CO91" i="14" s="1"/>
  <c r="CP91" i="14" s="1"/>
  <c r="CQ91" i="14" s="1"/>
  <c r="CR91" i="14" s="1"/>
  <c r="CN90" i="14"/>
  <c r="CO90" i="14" s="1"/>
  <c r="CP90" i="14" s="1"/>
  <c r="CQ90" i="14" s="1"/>
  <c r="CR90" i="14" s="1"/>
  <c r="CN89" i="14"/>
  <c r="CO89" i="14" s="1"/>
  <c r="CP89" i="14" s="1"/>
  <c r="CQ89" i="14" s="1"/>
  <c r="CR89" i="14" s="1"/>
  <c r="CN88" i="14"/>
  <c r="CO88" i="14" s="1"/>
  <c r="CP88" i="14" s="1"/>
  <c r="CQ88" i="14" s="1"/>
  <c r="CR88" i="14" s="1"/>
  <c r="CN87" i="14"/>
  <c r="CO87" i="14" s="1"/>
  <c r="CP87" i="14" s="1"/>
  <c r="CQ87" i="14" s="1"/>
  <c r="CR87" i="14" s="1"/>
  <c r="CN86" i="14"/>
  <c r="CO86" i="14" s="1"/>
  <c r="CP86" i="14" s="1"/>
  <c r="CQ86" i="14" s="1"/>
  <c r="CR86" i="14" s="1"/>
  <c r="CN85" i="14"/>
  <c r="CO85" i="14" s="1"/>
  <c r="CP85" i="14" s="1"/>
  <c r="CQ85" i="14" s="1"/>
  <c r="CR85" i="14" s="1"/>
  <c r="CN84" i="14"/>
  <c r="CO84" i="14" s="1"/>
  <c r="CP84" i="14" s="1"/>
  <c r="CQ84" i="14" s="1"/>
  <c r="CR84" i="14" s="1"/>
  <c r="CN83" i="14"/>
  <c r="CO83" i="14" s="1"/>
  <c r="CP83" i="14" s="1"/>
  <c r="CQ83" i="14" s="1"/>
  <c r="CR83" i="14" s="1"/>
  <c r="CN82" i="14"/>
  <c r="CO82" i="14" s="1"/>
  <c r="CP82" i="14" s="1"/>
  <c r="CQ82" i="14" s="1"/>
  <c r="CR82" i="14" s="1"/>
  <c r="CN81" i="14"/>
  <c r="CO81" i="14" s="1"/>
  <c r="CP81" i="14" s="1"/>
  <c r="CQ81" i="14" s="1"/>
  <c r="CR81" i="14" s="1"/>
  <c r="CN80" i="14"/>
  <c r="CO80" i="14" s="1"/>
  <c r="CP80" i="14" s="1"/>
  <c r="CQ80" i="14" s="1"/>
  <c r="CR80" i="14" s="1"/>
  <c r="CN79" i="14"/>
  <c r="CO79" i="14" s="1"/>
  <c r="CP79" i="14" s="1"/>
  <c r="CQ79" i="14" s="1"/>
  <c r="CR79" i="14" s="1"/>
  <c r="CN78" i="14"/>
  <c r="CO78" i="14" s="1"/>
  <c r="CP78" i="14" s="1"/>
  <c r="CQ78" i="14" s="1"/>
  <c r="CR78" i="14" s="1"/>
  <c r="CN77" i="14"/>
  <c r="CO77" i="14" s="1"/>
  <c r="CP77" i="14" s="1"/>
  <c r="CQ77" i="14" s="1"/>
  <c r="CR77" i="14" s="1"/>
  <c r="CN76" i="14"/>
  <c r="CO76" i="14" s="1"/>
  <c r="CP76" i="14" s="1"/>
  <c r="CQ76" i="14" s="1"/>
  <c r="CR76" i="14" s="1"/>
  <c r="CN75" i="14"/>
  <c r="CO75" i="14" s="1"/>
  <c r="CP75" i="14" s="1"/>
  <c r="CQ75" i="14" s="1"/>
  <c r="CR75" i="14" s="1"/>
  <c r="CN74" i="14"/>
  <c r="CO74" i="14" s="1"/>
  <c r="CP74" i="14" s="1"/>
  <c r="CQ74" i="14" s="1"/>
  <c r="CR74" i="14" s="1"/>
  <c r="CN73" i="14"/>
  <c r="CO73" i="14" s="1"/>
  <c r="CP73" i="14" s="1"/>
  <c r="CQ73" i="14" s="1"/>
  <c r="CR73" i="14" s="1"/>
  <c r="CN72" i="14"/>
  <c r="CO72" i="14" s="1"/>
  <c r="CP72" i="14" s="1"/>
  <c r="CQ72" i="14" s="1"/>
  <c r="CR72" i="14" s="1"/>
  <c r="CN71" i="14"/>
  <c r="CO71" i="14" s="1"/>
  <c r="CP71" i="14" s="1"/>
  <c r="CQ71" i="14" s="1"/>
  <c r="CR71" i="14" s="1"/>
  <c r="CN70" i="14"/>
  <c r="CO70" i="14" s="1"/>
  <c r="CP70" i="14" s="1"/>
  <c r="CQ70" i="14" s="1"/>
  <c r="CR70" i="14" s="1"/>
  <c r="CN69" i="14"/>
  <c r="CO69" i="14" s="1"/>
  <c r="CP69" i="14" s="1"/>
  <c r="CQ69" i="14" s="1"/>
  <c r="CR69" i="14" s="1"/>
  <c r="CN68" i="14"/>
  <c r="CO68" i="14" s="1"/>
  <c r="CP68" i="14" s="1"/>
  <c r="CQ68" i="14" s="1"/>
  <c r="CR68" i="14" s="1"/>
  <c r="CP67" i="14"/>
  <c r="CQ67" i="14" s="1"/>
  <c r="CR67" i="14" s="1"/>
  <c r="CN66" i="14"/>
  <c r="CO66" i="14" s="1"/>
  <c r="CP66" i="14" s="1"/>
  <c r="CQ66" i="14" s="1"/>
  <c r="CR66" i="14" s="1"/>
  <c r="CN65" i="14"/>
  <c r="CO65" i="14" s="1"/>
  <c r="CP65" i="14" s="1"/>
  <c r="CQ65" i="14" s="1"/>
  <c r="CR65" i="14" s="1"/>
  <c r="CN64" i="14"/>
  <c r="CO64" i="14" s="1"/>
  <c r="CP64" i="14" s="1"/>
  <c r="CQ64" i="14" s="1"/>
  <c r="CR64" i="14" s="1"/>
  <c r="CN63" i="14"/>
  <c r="CO63" i="14" s="1"/>
  <c r="CP63" i="14" s="1"/>
  <c r="CQ63" i="14" s="1"/>
  <c r="CR63" i="14" s="1"/>
  <c r="CN62" i="14"/>
  <c r="CO62" i="14" s="1"/>
  <c r="CP62" i="14" s="1"/>
  <c r="CQ62" i="14" s="1"/>
  <c r="CR62" i="14" s="1"/>
  <c r="CN61" i="14"/>
  <c r="CO61" i="14" s="1"/>
  <c r="CP61" i="14" s="1"/>
  <c r="CQ61" i="14" s="1"/>
  <c r="CR61" i="14" s="1"/>
  <c r="CN60" i="14"/>
  <c r="CO60" i="14" s="1"/>
  <c r="CP60" i="14" s="1"/>
  <c r="CQ60" i="14" s="1"/>
  <c r="CR60" i="14" s="1"/>
  <c r="CN59" i="14"/>
  <c r="CO59" i="14" s="1"/>
  <c r="CP59" i="14" s="1"/>
  <c r="CQ59" i="14" s="1"/>
  <c r="CR59" i="14" s="1"/>
  <c r="CN58" i="14"/>
  <c r="CO58" i="14" s="1"/>
  <c r="CP58" i="14" s="1"/>
  <c r="CQ58" i="14" s="1"/>
  <c r="CR58" i="14" s="1"/>
  <c r="CN57" i="14"/>
  <c r="CO57" i="14" s="1"/>
  <c r="CP57" i="14" s="1"/>
  <c r="CQ57" i="14" s="1"/>
  <c r="CR57" i="14" s="1"/>
  <c r="CN56" i="14"/>
  <c r="CO56" i="14" s="1"/>
  <c r="CP56" i="14" s="1"/>
  <c r="CQ56" i="14" s="1"/>
  <c r="CR56" i="14" s="1"/>
  <c r="CN55" i="14"/>
  <c r="CO55" i="14" s="1"/>
  <c r="CP55" i="14" s="1"/>
  <c r="CQ55" i="14" s="1"/>
  <c r="CR55" i="14" s="1"/>
  <c r="CN54" i="14"/>
  <c r="CO54" i="14" s="1"/>
  <c r="CP54" i="14" s="1"/>
  <c r="CQ54" i="14" s="1"/>
  <c r="CR54" i="14" s="1"/>
  <c r="CN53" i="14"/>
  <c r="CO53" i="14" s="1"/>
  <c r="CP53" i="14" s="1"/>
  <c r="CQ53" i="14" s="1"/>
  <c r="CR53" i="14" s="1"/>
  <c r="CN52" i="14"/>
  <c r="CO52" i="14" s="1"/>
  <c r="CP52" i="14" s="1"/>
  <c r="CQ52" i="14" s="1"/>
  <c r="CR52" i="14" s="1"/>
  <c r="CN51" i="14"/>
  <c r="CO51" i="14" s="1"/>
  <c r="CP51" i="14" s="1"/>
  <c r="CQ51" i="14" s="1"/>
  <c r="CR51" i="14" s="1"/>
  <c r="CN50" i="14"/>
  <c r="CO50" i="14" s="1"/>
  <c r="CP50" i="14" s="1"/>
  <c r="CQ50" i="14" s="1"/>
  <c r="CR50" i="14" s="1"/>
  <c r="CN49" i="14"/>
  <c r="CO49" i="14" s="1"/>
  <c r="CP49" i="14" s="1"/>
  <c r="CQ49" i="14" s="1"/>
  <c r="CR49" i="14" s="1"/>
  <c r="CN48" i="14"/>
  <c r="CO48" i="14" s="1"/>
  <c r="CP48" i="14" s="1"/>
  <c r="CQ48" i="14" s="1"/>
  <c r="CR48" i="14" s="1"/>
  <c r="CN47" i="14"/>
  <c r="CO47" i="14" s="1"/>
  <c r="CP47" i="14" s="1"/>
  <c r="CQ47" i="14" s="1"/>
  <c r="CR47" i="14" s="1"/>
  <c r="CN46" i="14"/>
  <c r="CO46" i="14" s="1"/>
  <c r="CP46" i="14" s="1"/>
  <c r="CQ46" i="14" s="1"/>
  <c r="CR46" i="14" s="1"/>
  <c r="CN45" i="14"/>
  <c r="CO45" i="14" s="1"/>
  <c r="CP45" i="14" s="1"/>
  <c r="CQ45" i="14" s="1"/>
  <c r="CR45" i="14" s="1"/>
  <c r="CN44" i="14"/>
  <c r="CO44" i="14" s="1"/>
  <c r="CP44" i="14" s="1"/>
  <c r="CQ44" i="14" s="1"/>
  <c r="CR44" i="14" s="1"/>
  <c r="CN43" i="14"/>
  <c r="CO43" i="14" s="1"/>
  <c r="CP43" i="14" s="1"/>
  <c r="CQ43" i="14" s="1"/>
  <c r="CR43" i="14" s="1"/>
  <c r="CN42" i="14"/>
  <c r="CO42" i="14" s="1"/>
  <c r="CP42" i="14" s="1"/>
  <c r="CQ42" i="14" s="1"/>
  <c r="CR42" i="14" s="1"/>
  <c r="CN41" i="14"/>
  <c r="CO41" i="14" s="1"/>
  <c r="CP41" i="14" s="1"/>
  <c r="CQ41" i="14" s="1"/>
  <c r="CR41" i="14" s="1"/>
  <c r="CN40" i="14"/>
  <c r="CO40" i="14" s="1"/>
  <c r="CP40" i="14" s="1"/>
  <c r="CQ40" i="14" s="1"/>
  <c r="CR40" i="14" s="1"/>
  <c r="CN39" i="14"/>
  <c r="CO39" i="14" s="1"/>
  <c r="CP39" i="14" s="1"/>
  <c r="CQ39" i="14" s="1"/>
  <c r="CR39" i="14" s="1"/>
  <c r="CN38" i="14"/>
  <c r="CO38" i="14" s="1"/>
  <c r="CP38" i="14" s="1"/>
  <c r="CQ38" i="14" s="1"/>
  <c r="CR38" i="14" s="1"/>
  <c r="CN37" i="14"/>
  <c r="CO37" i="14" s="1"/>
  <c r="CP37" i="14" s="1"/>
  <c r="CQ37" i="14" s="1"/>
  <c r="CR37" i="14" s="1"/>
  <c r="CN36" i="14"/>
  <c r="CO36" i="14" s="1"/>
  <c r="CP36" i="14" s="1"/>
  <c r="CQ36" i="14" s="1"/>
  <c r="CR36" i="14" s="1"/>
  <c r="CN35" i="14"/>
  <c r="CO35" i="14" s="1"/>
  <c r="CP35" i="14" s="1"/>
  <c r="CQ35" i="14" s="1"/>
  <c r="CR35" i="14" s="1"/>
  <c r="CN34" i="14"/>
  <c r="CO34" i="14" s="1"/>
  <c r="CP34" i="14" s="1"/>
  <c r="CQ34" i="14" s="1"/>
  <c r="CR34" i="14" s="1"/>
  <c r="CN33" i="14"/>
  <c r="CO33" i="14" s="1"/>
  <c r="CP33" i="14" s="1"/>
  <c r="CQ33" i="14" s="1"/>
  <c r="CR33" i="14" s="1"/>
  <c r="CN32" i="14"/>
  <c r="CO32" i="14" s="1"/>
  <c r="CP32" i="14" s="1"/>
  <c r="CQ32" i="14" s="1"/>
  <c r="CR32" i="14" s="1"/>
  <c r="CN31" i="14"/>
  <c r="CO31" i="14" s="1"/>
  <c r="CP31" i="14" s="1"/>
  <c r="CQ31" i="14" s="1"/>
  <c r="CR31" i="14" s="1"/>
  <c r="CN30" i="14"/>
  <c r="CO30" i="14" s="1"/>
  <c r="CP30" i="14" s="1"/>
  <c r="CQ30" i="14" s="1"/>
  <c r="CR30" i="14" s="1"/>
  <c r="CN29" i="14"/>
  <c r="CO29" i="14" s="1"/>
  <c r="CP29" i="14" s="1"/>
  <c r="CQ29" i="14" s="1"/>
  <c r="CR29" i="14" s="1"/>
  <c r="CN28" i="14"/>
  <c r="CO28" i="14" s="1"/>
  <c r="CP28" i="14" s="1"/>
  <c r="CQ28" i="14" s="1"/>
  <c r="CR28" i="14" s="1"/>
  <c r="CN27" i="14"/>
  <c r="CO27" i="14" s="1"/>
  <c r="CP27" i="14" s="1"/>
  <c r="CQ27" i="14" s="1"/>
  <c r="CR27" i="14" s="1"/>
  <c r="CN26" i="14"/>
  <c r="CO26" i="14" s="1"/>
  <c r="CP26" i="14" s="1"/>
  <c r="CQ26" i="14" s="1"/>
  <c r="CR26" i="14" s="1"/>
  <c r="CN25" i="14"/>
  <c r="CO25" i="14" s="1"/>
  <c r="CP25" i="14" s="1"/>
  <c r="CQ25" i="14" s="1"/>
  <c r="CR25" i="14" s="1"/>
  <c r="CN24" i="14"/>
  <c r="CO24" i="14" s="1"/>
  <c r="CP24" i="14" s="1"/>
  <c r="CQ24" i="14" s="1"/>
  <c r="CR24" i="14" s="1"/>
  <c r="CN23" i="14"/>
  <c r="CO23" i="14" s="1"/>
  <c r="CP23" i="14" s="1"/>
  <c r="CQ23" i="14" s="1"/>
  <c r="CR23" i="14" s="1"/>
  <c r="CN22" i="14"/>
  <c r="CO22" i="14" s="1"/>
  <c r="CP22" i="14" s="1"/>
  <c r="CQ22" i="14" s="1"/>
  <c r="CR22" i="14" s="1"/>
  <c r="CN21" i="14"/>
  <c r="CO21" i="14" s="1"/>
  <c r="CP21" i="14" s="1"/>
  <c r="CQ21" i="14" s="1"/>
  <c r="CR21" i="14" s="1"/>
  <c r="CN20" i="14"/>
  <c r="CO20" i="14" s="1"/>
  <c r="CP20" i="14" s="1"/>
  <c r="CQ20" i="14" s="1"/>
  <c r="CR20" i="14" s="1"/>
  <c r="CN19" i="14"/>
  <c r="CO19" i="14" s="1"/>
  <c r="CP19" i="14" s="1"/>
  <c r="CQ19" i="14" s="1"/>
  <c r="CR19" i="14" s="1"/>
  <c r="CN18" i="14"/>
  <c r="CO18" i="14" s="1"/>
  <c r="CP18" i="14" s="1"/>
  <c r="CQ18" i="14" s="1"/>
  <c r="CR18" i="14" s="1"/>
  <c r="CN17" i="14"/>
  <c r="CO17" i="14" s="1"/>
  <c r="CP17" i="14" s="1"/>
  <c r="CQ17" i="14" s="1"/>
  <c r="CR17" i="14" s="1"/>
  <c r="CN16" i="14"/>
  <c r="CO16" i="14" s="1"/>
  <c r="CP16" i="14" s="1"/>
  <c r="CQ16" i="14" s="1"/>
  <c r="CR16" i="14" s="1"/>
  <c r="CN15" i="14"/>
  <c r="CO15" i="14" s="1"/>
  <c r="CP15" i="14" s="1"/>
  <c r="CQ15" i="14" s="1"/>
  <c r="CR15" i="14" s="1"/>
  <c r="CN14" i="14"/>
  <c r="CO14" i="14" s="1"/>
  <c r="CP14" i="14" s="1"/>
  <c r="CQ14" i="14" s="1"/>
  <c r="CR14" i="14" s="1"/>
  <c r="CN13" i="14"/>
  <c r="CO13" i="14" s="1"/>
  <c r="CP13" i="14" s="1"/>
  <c r="CQ13" i="14" s="1"/>
  <c r="CR13" i="14" s="1"/>
  <c r="CN12" i="14"/>
  <c r="CO12" i="14" s="1"/>
  <c r="CP12" i="14" s="1"/>
  <c r="CQ12" i="14" s="1"/>
  <c r="CR12" i="14" s="1"/>
  <c r="CN11" i="14"/>
  <c r="CO11" i="14" s="1"/>
  <c r="CP11" i="14" s="1"/>
  <c r="CQ11" i="14" s="1"/>
  <c r="CR11" i="14" s="1"/>
  <c r="CN10" i="14"/>
  <c r="CO10" i="14" s="1"/>
  <c r="CP10" i="14" s="1"/>
  <c r="CQ10" i="14" s="1"/>
  <c r="CR10" i="14" s="1"/>
  <c r="CN9" i="14"/>
  <c r="CO9" i="14" s="1"/>
  <c r="CP9" i="14" s="1"/>
  <c r="CQ9" i="14" s="1"/>
  <c r="CR9" i="14" s="1"/>
  <c r="CN8" i="14"/>
  <c r="CO8" i="14" s="1"/>
  <c r="CP8" i="14" s="1"/>
  <c r="CQ8" i="14" s="1"/>
  <c r="CR8" i="14" s="1"/>
  <c r="CN7" i="14"/>
  <c r="CO7" i="14" s="1"/>
  <c r="CP7" i="14" s="1"/>
  <c r="CQ7" i="14" s="1"/>
  <c r="CR7" i="14" s="1"/>
  <c r="CN6" i="14"/>
  <c r="CO6" i="14" s="1"/>
  <c r="CP6" i="14" s="1"/>
  <c r="CQ6" i="14" s="1"/>
  <c r="CR6" i="14" s="1"/>
  <c r="AS4" i="14" l="1"/>
  <c r="AS1" i="14" s="1"/>
  <c r="AR4" i="14"/>
  <c r="AR1" i="14" s="1"/>
  <c r="AQ4" i="14"/>
  <c r="BM4" i="14" s="1"/>
  <c r="AP4" i="14"/>
  <c r="BL4" i="14" s="1"/>
  <c r="AO4" i="14"/>
  <c r="AO1" i="14" s="1"/>
  <c r="AN4" i="14"/>
  <c r="AN1" i="14" s="1"/>
  <c r="AM4" i="14"/>
  <c r="BI4" i="14" s="1"/>
  <c r="AL4" i="14"/>
  <c r="AL1" i="14" s="1"/>
  <c r="AK4" i="14"/>
  <c r="AK1" i="14" s="1"/>
  <c r="AJ4" i="14"/>
  <c r="BF4" i="14" s="1"/>
  <c r="AI4" i="14"/>
  <c r="BE4" i="14" s="1"/>
  <c r="AH4" i="14"/>
  <c r="BD4" i="14" s="1"/>
  <c r="AG4" i="14"/>
  <c r="AG1" i="14" s="1"/>
  <c r="AF4" i="14"/>
  <c r="AF1" i="14" s="1"/>
  <c r="AE4" i="14"/>
  <c r="AE1" i="14" s="1"/>
  <c r="AD4" i="14"/>
  <c r="AD1" i="14" s="1"/>
  <c r="AC4" i="14"/>
  <c r="AC1" i="14" s="1"/>
  <c r="AB4" i="14"/>
  <c r="AB1" i="14" s="1"/>
  <c r="AA4" i="14"/>
  <c r="AW4" i="14" s="1"/>
  <c r="Z4" i="14"/>
  <c r="AV4" i="14" s="1"/>
  <c r="Y4" i="14"/>
  <c r="Y1" i="14" s="1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Z1" i="14" l="1"/>
  <c r="BJ4" i="14"/>
  <c r="AP1" i="14"/>
  <c r="BK4" i="14"/>
  <c r="AH1" i="14"/>
  <c r="AM1" i="14"/>
  <c r="AQ1" i="14"/>
  <c r="AA1" i="14"/>
  <c r="BA4" i="14"/>
  <c r="BB4" i="14"/>
  <c r="BC4" i="14"/>
  <c r="AI1" i="14"/>
  <c r="AZ4" i="14"/>
  <c r="BH4" i="14"/>
  <c r="AJ1" i="14"/>
  <c r="AX4" i="14"/>
  <c r="BN4" i="14"/>
  <c r="AY4" i="14"/>
  <c r="BG4" i="14"/>
  <c r="BO4" i="14"/>
  <c r="AS4" i="13" l="1"/>
  <c r="AJ4" i="13"/>
  <c r="AK4" i="13"/>
  <c r="AL4" i="13"/>
  <c r="AM4" i="13"/>
  <c r="AN4" i="13"/>
  <c r="AO4" i="13"/>
  <c r="AP4" i="13"/>
  <c r="AQ4" i="13"/>
  <c r="AR4" i="13"/>
  <c r="M1" i="13"/>
  <c r="N1" i="13"/>
  <c r="O1" i="13"/>
  <c r="P1" i="13"/>
  <c r="Q1" i="13"/>
  <c r="R1" i="13"/>
  <c r="S1" i="13"/>
  <c r="T1" i="13"/>
  <c r="U1" i="13"/>
  <c r="V1" i="13"/>
  <c r="AI4" i="13"/>
  <c r="AI1" i="13" s="1"/>
  <c r="AH4" i="13"/>
  <c r="BD4" i="13" s="1"/>
  <c r="AG4" i="13"/>
  <c r="AG1" i="13" s="1"/>
  <c r="AF4" i="13"/>
  <c r="BB4" i="13" s="1"/>
  <c r="AE4" i="13"/>
  <c r="AE1" i="13" s="1"/>
  <c r="AD4" i="13"/>
  <c r="AZ4" i="13" s="1"/>
  <c r="AC4" i="13"/>
  <c r="AY4" i="13" s="1"/>
  <c r="AB4" i="13"/>
  <c r="AX4" i="13" s="1"/>
  <c r="AA4" i="13"/>
  <c r="AA1" i="13" s="1"/>
  <c r="Z4" i="13"/>
  <c r="Z1" i="13" s="1"/>
  <c r="Y4" i="13"/>
  <c r="Y1" i="13" s="1"/>
  <c r="L1" i="13"/>
  <c r="K1" i="13"/>
  <c r="J1" i="13"/>
  <c r="I1" i="13"/>
  <c r="H1" i="13"/>
  <c r="G1" i="13"/>
  <c r="F1" i="13"/>
  <c r="E1" i="13"/>
  <c r="D1" i="13"/>
  <c r="C1" i="13"/>
  <c r="B1" i="13"/>
  <c r="A3" i="1"/>
  <c r="A4" i="1"/>
  <c r="A5" i="1"/>
  <c r="A6" i="1"/>
  <c r="AP1" i="13" l="1"/>
  <c r="BL4" i="13"/>
  <c r="AO1" i="13"/>
  <c r="BK4" i="13"/>
  <c r="AN1" i="13"/>
  <c r="BJ4" i="13"/>
  <c r="AM1" i="13"/>
  <c r="BI4" i="13"/>
  <c r="AL1" i="13"/>
  <c r="BH4" i="13"/>
  <c r="AK1" i="13"/>
  <c r="BG4" i="13"/>
  <c r="AR1" i="13"/>
  <c r="BN4" i="13"/>
  <c r="AJ1" i="13"/>
  <c r="BF4" i="13"/>
  <c r="AQ1" i="13"/>
  <c r="BM4" i="13"/>
  <c r="AS1" i="13"/>
  <c r="BO4" i="13"/>
  <c r="AD1" i="13"/>
  <c r="AH1" i="13"/>
  <c r="AW4" i="13"/>
  <c r="BE4" i="13"/>
  <c r="AV4" i="13"/>
  <c r="AC1" i="13"/>
  <c r="BA4" i="13"/>
  <c r="BC4" i="13"/>
  <c r="AF1" i="13"/>
  <c r="AB1" i="13"/>
  <c r="A2" i="1" l="1"/>
  <c r="O104" i="16" l="1"/>
  <c r="G104" i="16"/>
  <c r="O103" i="16"/>
  <c r="G103" i="16"/>
  <c r="P102" i="16"/>
  <c r="H102" i="16"/>
  <c r="Q101" i="16"/>
  <c r="I101" i="16"/>
  <c r="R100" i="16"/>
  <c r="J100" i="16"/>
  <c r="B100" i="16"/>
  <c r="Y100" i="16" s="1"/>
  <c r="T99" i="16"/>
  <c r="L99" i="16"/>
  <c r="D99" i="16"/>
  <c r="T98" i="16"/>
  <c r="L98" i="16"/>
  <c r="D98" i="16"/>
  <c r="V97" i="16"/>
  <c r="N97" i="16"/>
  <c r="F97" i="16"/>
  <c r="P96" i="16"/>
  <c r="H96" i="16"/>
  <c r="P95" i="16"/>
  <c r="H95" i="16"/>
  <c r="P94" i="16"/>
  <c r="H94" i="16"/>
  <c r="Q93" i="16"/>
  <c r="I93" i="16"/>
  <c r="Q92" i="16"/>
  <c r="I92" i="16"/>
  <c r="R91" i="16"/>
  <c r="J91" i="16"/>
  <c r="B91" i="16"/>
  <c r="Y91" i="16" s="1"/>
  <c r="R90" i="16"/>
  <c r="J90" i="16"/>
  <c r="B90" i="16"/>
  <c r="Y90" i="16" s="1"/>
  <c r="S89" i="16"/>
  <c r="K89" i="16"/>
  <c r="C89" i="16"/>
  <c r="Z89" i="16" s="1"/>
  <c r="U88" i="16"/>
  <c r="M88" i="16"/>
  <c r="E88" i="16"/>
  <c r="V87" i="16"/>
  <c r="N87" i="16"/>
  <c r="F87" i="16"/>
  <c r="P86" i="16"/>
  <c r="H86" i="16"/>
  <c r="Q85" i="16"/>
  <c r="I85" i="16"/>
  <c r="Q84" i="16"/>
  <c r="I84" i="16"/>
  <c r="R83" i="16"/>
  <c r="J83" i="16"/>
  <c r="B83" i="16"/>
  <c r="Y83" i="16" s="1"/>
  <c r="S82" i="16"/>
  <c r="K82" i="16"/>
  <c r="C82" i="16"/>
  <c r="Z82" i="16" s="1"/>
  <c r="T81" i="16"/>
  <c r="L81" i="16"/>
  <c r="D81" i="16"/>
  <c r="U80" i="16"/>
  <c r="M80" i="16"/>
  <c r="E80" i="16"/>
  <c r="O79" i="16"/>
  <c r="G79" i="16"/>
  <c r="P78" i="16"/>
  <c r="H78" i="16"/>
  <c r="P77" i="16"/>
  <c r="V104" i="16"/>
  <c r="N104" i="16"/>
  <c r="F104" i="16"/>
  <c r="V103" i="16"/>
  <c r="N103" i="16"/>
  <c r="F103" i="16"/>
  <c r="O102" i="16"/>
  <c r="G102" i="16"/>
  <c r="P101" i="16"/>
  <c r="H101" i="16"/>
  <c r="Q100" i="16"/>
  <c r="I100" i="16"/>
  <c r="S99" i="16"/>
  <c r="K99" i="16"/>
  <c r="C99" i="16"/>
  <c r="Z99" i="16" s="1"/>
  <c r="S98" i="16"/>
  <c r="K98" i="16"/>
  <c r="C98" i="16"/>
  <c r="Z98" i="16" s="1"/>
  <c r="U97" i="16"/>
  <c r="M97" i="16"/>
  <c r="E97" i="16"/>
  <c r="O96" i="16"/>
  <c r="G96" i="16"/>
  <c r="O95" i="16"/>
  <c r="G95" i="16"/>
  <c r="O94" i="16"/>
  <c r="G94" i="16"/>
  <c r="P93" i="16"/>
  <c r="H93" i="16"/>
  <c r="P92" i="16"/>
  <c r="H92" i="16"/>
  <c r="Q91" i="16"/>
  <c r="I91" i="16"/>
  <c r="Q90" i="16"/>
  <c r="I90" i="16"/>
  <c r="R89" i="16"/>
  <c r="J89" i="16"/>
  <c r="B89" i="16"/>
  <c r="Y89" i="16" s="1"/>
  <c r="T88" i="16"/>
  <c r="L88" i="16"/>
  <c r="D88" i="16"/>
  <c r="U87" i="16"/>
  <c r="M87" i="16"/>
  <c r="E87" i="16"/>
  <c r="O86" i="16"/>
  <c r="G86" i="16"/>
  <c r="P85" i="16"/>
  <c r="H85" i="16"/>
  <c r="P84" i="16"/>
  <c r="H84" i="16"/>
  <c r="Q83" i="16"/>
  <c r="I83" i="16"/>
  <c r="R82" i="16"/>
  <c r="J82" i="16"/>
  <c r="B82" i="16"/>
  <c r="Y82" i="16" s="1"/>
  <c r="S81" i="16"/>
  <c r="K81" i="16"/>
  <c r="C81" i="16"/>
  <c r="Z81" i="16" s="1"/>
  <c r="T80" i="16"/>
  <c r="L80" i="16"/>
  <c r="D80" i="16"/>
  <c r="V79" i="16"/>
  <c r="N79" i="16"/>
  <c r="F79" i="16"/>
  <c r="O78" i="16"/>
  <c r="G78" i="16"/>
  <c r="O77" i="16"/>
  <c r="G77" i="16"/>
  <c r="P76" i="16"/>
  <c r="H76" i="16"/>
  <c r="Q75" i="16"/>
  <c r="I75" i="16"/>
  <c r="Q74" i="16"/>
  <c r="I74" i="16"/>
  <c r="U104" i="16"/>
  <c r="M104" i="16"/>
  <c r="E104" i="16"/>
  <c r="U103" i="16"/>
  <c r="M103" i="16"/>
  <c r="E103" i="16"/>
  <c r="V102" i="16"/>
  <c r="N102" i="16"/>
  <c r="F102" i="16"/>
  <c r="O101" i="16"/>
  <c r="G101" i="16"/>
  <c r="P100" i="16"/>
  <c r="H100" i="16"/>
  <c r="R99" i="16"/>
  <c r="J99" i="16"/>
  <c r="B99" i="16"/>
  <c r="Y99" i="16" s="1"/>
  <c r="R98" i="16"/>
  <c r="J98" i="16"/>
  <c r="B98" i="16"/>
  <c r="Y98" i="16" s="1"/>
  <c r="T97" i="16"/>
  <c r="L97" i="16"/>
  <c r="D97" i="16"/>
  <c r="V96" i="16"/>
  <c r="N96" i="16"/>
  <c r="F96" i="16"/>
  <c r="V95" i="16"/>
  <c r="N95" i="16"/>
  <c r="F95" i="16"/>
  <c r="V94" i="16"/>
  <c r="N94" i="16"/>
  <c r="F94" i="16"/>
  <c r="O93" i="16"/>
  <c r="G93" i="16"/>
  <c r="O92" i="16"/>
  <c r="G92" i="16"/>
  <c r="P91" i="16"/>
  <c r="H91" i="16"/>
  <c r="P90" i="16"/>
  <c r="H90" i="16"/>
  <c r="Q89" i="16"/>
  <c r="I89" i="16"/>
  <c r="S88" i="16"/>
  <c r="K88" i="16"/>
  <c r="C88" i="16"/>
  <c r="Z88" i="16" s="1"/>
  <c r="T87" i="16"/>
  <c r="L87" i="16"/>
  <c r="D87" i="16"/>
  <c r="V86" i="16"/>
  <c r="N86" i="16"/>
  <c r="F86" i="16"/>
  <c r="O85" i="16"/>
  <c r="G85" i="16"/>
  <c r="O84" i="16"/>
  <c r="G84" i="16"/>
  <c r="P83" i="16"/>
  <c r="H83" i="16"/>
  <c r="Q82" i="16"/>
  <c r="I82" i="16"/>
  <c r="R81" i="16"/>
  <c r="J81" i="16"/>
  <c r="B81" i="16"/>
  <c r="Y81" i="16" s="1"/>
  <c r="S80" i="16"/>
  <c r="K80" i="16"/>
  <c r="C80" i="16"/>
  <c r="Z80" i="16" s="1"/>
  <c r="U79" i="16"/>
  <c r="M79" i="16"/>
  <c r="E79" i="16"/>
  <c r="V78" i="16"/>
  <c r="N78" i="16"/>
  <c r="T104" i="16"/>
  <c r="L104" i="16"/>
  <c r="D104" i="16"/>
  <c r="T103" i="16"/>
  <c r="L103" i="16"/>
  <c r="D103" i="16"/>
  <c r="U102" i="16"/>
  <c r="M102" i="16"/>
  <c r="E102" i="16"/>
  <c r="V101" i="16"/>
  <c r="N101" i="16"/>
  <c r="F101" i="16"/>
  <c r="O100" i="16"/>
  <c r="G100" i="16"/>
  <c r="Q99" i="16"/>
  <c r="I99" i="16"/>
  <c r="Q98" i="16"/>
  <c r="I98" i="16"/>
  <c r="S97" i="16"/>
  <c r="K97" i="16"/>
  <c r="C97" i="16"/>
  <c r="Z97" i="16" s="1"/>
  <c r="U96" i="16"/>
  <c r="M96" i="16"/>
  <c r="E96" i="16"/>
  <c r="U95" i="16"/>
  <c r="M95" i="16"/>
  <c r="E95" i="16"/>
  <c r="U94" i="16"/>
  <c r="M94" i="16"/>
  <c r="E94" i="16"/>
  <c r="V93" i="16"/>
  <c r="N93" i="16"/>
  <c r="F93" i="16"/>
  <c r="V92" i="16"/>
  <c r="N92" i="16"/>
  <c r="F92" i="16"/>
  <c r="O91" i="16"/>
  <c r="G91" i="16"/>
  <c r="O90" i="16"/>
  <c r="G90" i="16"/>
  <c r="P89" i="16"/>
  <c r="H89" i="16"/>
  <c r="R88" i="16"/>
  <c r="J88" i="16"/>
  <c r="B88" i="16"/>
  <c r="Y88" i="16" s="1"/>
  <c r="S87" i="16"/>
  <c r="K87" i="16"/>
  <c r="C87" i="16"/>
  <c r="Z87" i="16" s="1"/>
  <c r="U86" i="16"/>
  <c r="M86" i="16"/>
  <c r="E86" i="16"/>
  <c r="V85" i="16"/>
  <c r="N85" i="16"/>
  <c r="F85" i="16"/>
  <c r="V84" i="16"/>
  <c r="N84" i="16"/>
  <c r="F84" i="16"/>
  <c r="O83" i="16"/>
  <c r="G83" i="16"/>
  <c r="P82" i="16"/>
  <c r="H82" i="16"/>
  <c r="Q81" i="16"/>
  <c r="I81" i="16"/>
  <c r="R80" i="16"/>
  <c r="J80" i="16"/>
  <c r="B80" i="16"/>
  <c r="Y80" i="16" s="1"/>
  <c r="T79" i="16"/>
  <c r="L79" i="16"/>
  <c r="D79" i="16"/>
  <c r="U78" i="16"/>
  <c r="M78" i="16"/>
  <c r="E78" i="16"/>
  <c r="U77" i="16"/>
  <c r="M77" i="16"/>
  <c r="E77" i="16"/>
  <c r="V76" i="16"/>
  <c r="N76" i="16"/>
  <c r="F76" i="16"/>
  <c r="O75" i="16"/>
  <c r="G75" i="16"/>
  <c r="O74" i="16"/>
  <c r="G74" i="16"/>
  <c r="S104" i="16"/>
  <c r="K104" i="16"/>
  <c r="C104" i="16"/>
  <c r="Z104" i="16" s="1"/>
  <c r="S103" i="16"/>
  <c r="K103" i="16"/>
  <c r="C103" i="16"/>
  <c r="Z103" i="16" s="1"/>
  <c r="T102" i="16"/>
  <c r="L102" i="16"/>
  <c r="D102" i="16"/>
  <c r="U101" i="16"/>
  <c r="M101" i="16"/>
  <c r="E101" i="16"/>
  <c r="V100" i="16"/>
  <c r="N100" i="16"/>
  <c r="F100" i="16"/>
  <c r="P99" i="16"/>
  <c r="H99" i="16"/>
  <c r="P98" i="16"/>
  <c r="H98" i="16"/>
  <c r="R97" i="16"/>
  <c r="J97" i="16"/>
  <c r="B97" i="16"/>
  <c r="Y97" i="16" s="1"/>
  <c r="T96" i="16"/>
  <c r="L96" i="16"/>
  <c r="D96" i="16"/>
  <c r="T95" i="16"/>
  <c r="L95" i="16"/>
  <c r="D95" i="16"/>
  <c r="T94" i="16"/>
  <c r="L94" i="16"/>
  <c r="D94" i="16"/>
  <c r="U93" i="16"/>
  <c r="M93" i="16"/>
  <c r="E93" i="16"/>
  <c r="U92" i="16"/>
  <c r="M92" i="16"/>
  <c r="E92" i="16"/>
  <c r="V91" i="16"/>
  <c r="N91" i="16"/>
  <c r="F91" i="16"/>
  <c r="V90" i="16"/>
  <c r="N90" i="16"/>
  <c r="F90" i="16"/>
  <c r="O89" i="16"/>
  <c r="G89" i="16"/>
  <c r="Q88" i="16"/>
  <c r="I88" i="16"/>
  <c r="R87" i="16"/>
  <c r="J87" i="16"/>
  <c r="B87" i="16"/>
  <c r="Y87" i="16" s="1"/>
  <c r="T86" i="16"/>
  <c r="L86" i="16"/>
  <c r="D86" i="16"/>
  <c r="U85" i="16"/>
  <c r="M85" i="16"/>
  <c r="E85" i="16"/>
  <c r="U84" i="16"/>
  <c r="M84" i="16"/>
  <c r="E84" i="16"/>
  <c r="V83" i="16"/>
  <c r="N83" i="16"/>
  <c r="F83" i="16"/>
  <c r="O82" i="16"/>
  <c r="G82" i="16"/>
  <c r="P81" i="16"/>
  <c r="H81" i="16"/>
  <c r="Q80" i="16"/>
  <c r="I80" i="16"/>
  <c r="S79" i="16"/>
  <c r="K79" i="16"/>
  <c r="C79" i="16"/>
  <c r="Z79" i="16" s="1"/>
  <c r="T78" i="16"/>
  <c r="L78" i="16"/>
  <c r="D78" i="16"/>
  <c r="T77" i="16"/>
  <c r="L77" i="16"/>
  <c r="D77" i="16"/>
  <c r="U76" i="16"/>
  <c r="M76" i="16"/>
  <c r="E76" i="16"/>
  <c r="V75" i="16"/>
  <c r="N75" i="16"/>
  <c r="F75" i="16"/>
  <c r="V74" i="16"/>
  <c r="R104" i="16"/>
  <c r="J104" i="16"/>
  <c r="B104" i="16"/>
  <c r="Y104" i="16" s="1"/>
  <c r="R103" i="16"/>
  <c r="J103" i="16"/>
  <c r="B103" i="16"/>
  <c r="Y103" i="16" s="1"/>
  <c r="S102" i="16"/>
  <c r="K102" i="16"/>
  <c r="C102" i="16"/>
  <c r="Z102" i="16" s="1"/>
  <c r="T101" i="16"/>
  <c r="L101" i="16"/>
  <c r="D101" i="16"/>
  <c r="U100" i="16"/>
  <c r="M100" i="16"/>
  <c r="E100" i="16"/>
  <c r="O99" i="16"/>
  <c r="G99" i="16"/>
  <c r="O98" i="16"/>
  <c r="G98" i="16"/>
  <c r="Q97" i="16"/>
  <c r="I97" i="16"/>
  <c r="S96" i="16"/>
  <c r="K96" i="16"/>
  <c r="C96" i="16"/>
  <c r="Z96" i="16" s="1"/>
  <c r="S95" i="16"/>
  <c r="K95" i="16"/>
  <c r="C95" i="16"/>
  <c r="Z95" i="16" s="1"/>
  <c r="S94" i="16"/>
  <c r="K94" i="16"/>
  <c r="C94" i="16"/>
  <c r="Z94" i="16" s="1"/>
  <c r="T93" i="16"/>
  <c r="L93" i="16"/>
  <c r="D93" i="16"/>
  <c r="T92" i="16"/>
  <c r="L92" i="16"/>
  <c r="D92" i="16"/>
  <c r="U91" i="16"/>
  <c r="M91" i="16"/>
  <c r="E91" i="16"/>
  <c r="U90" i="16"/>
  <c r="M90" i="16"/>
  <c r="E90" i="16"/>
  <c r="V89" i="16"/>
  <c r="N89" i="16"/>
  <c r="F89" i="16"/>
  <c r="P88" i="16"/>
  <c r="H88" i="16"/>
  <c r="Q87" i="16"/>
  <c r="I87" i="16"/>
  <c r="S86" i="16"/>
  <c r="K86" i="16"/>
  <c r="C86" i="16"/>
  <c r="T85" i="16"/>
  <c r="L85" i="16"/>
  <c r="D85" i="16"/>
  <c r="T84" i="16"/>
  <c r="L84" i="16"/>
  <c r="D84" i="16"/>
  <c r="U83" i="16"/>
  <c r="M83" i="16"/>
  <c r="E83" i="16"/>
  <c r="V82" i="16"/>
  <c r="N82" i="16"/>
  <c r="F82" i="16"/>
  <c r="O81" i="16"/>
  <c r="G81" i="16"/>
  <c r="P80" i="16"/>
  <c r="H80" i="16"/>
  <c r="R79" i="16"/>
  <c r="J79" i="16"/>
  <c r="B79" i="16"/>
  <c r="Y79" i="16" s="1"/>
  <c r="S78" i="16"/>
  <c r="K78" i="16"/>
  <c r="C78" i="16"/>
  <c r="Z78" i="16" s="1"/>
  <c r="S77" i="16"/>
  <c r="K77" i="16"/>
  <c r="C77" i="16"/>
  <c r="Z77" i="16" s="1"/>
  <c r="T76" i="16"/>
  <c r="L76" i="16"/>
  <c r="D76" i="16"/>
  <c r="U75" i="16"/>
  <c r="M75" i="16"/>
  <c r="E75" i="16"/>
  <c r="U74" i="16"/>
  <c r="Q104" i="16"/>
  <c r="I104" i="16"/>
  <c r="Q103" i="16"/>
  <c r="I103" i="16"/>
  <c r="R102" i="16"/>
  <c r="J102" i="16"/>
  <c r="B102" i="16"/>
  <c r="Y102" i="16" s="1"/>
  <c r="S101" i="16"/>
  <c r="K101" i="16"/>
  <c r="C101" i="16"/>
  <c r="Z101" i="16" s="1"/>
  <c r="T100" i="16"/>
  <c r="L100" i="16"/>
  <c r="D100" i="16"/>
  <c r="V99" i="16"/>
  <c r="N99" i="16"/>
  <c r="F99" i="16"/>
  <c r="V98" i="16"/>
  <c r="N98" i="16"/>
  <c r="F98" i="16"/>
  <c r="P97" i="16"/>
  <c r="H97" i="16"/>
  <c r="R96" i="16"/>
  <c r="J96" i="16"/>
  <c r="B96" i="16"/>
  <c r="Y96" i="16" s="1"/>
  <c r="R95" i="16"/>
  <c r="J95" i="16"/>
  <c r="B95" i="16"/>
  <c r="Y95" i="16" s="1"/>
  <c r="R94" i="16"/>
  <c r="J94" i="16"/>
  <c r="B94" i="16"/>
  <c r="Y94" i="16" s="1"/>
  <c r="S93" i="16"/>
  <c r="K93" i="16"/>
  <c r="C93" i="16"/>
  <c r="Z93" i="16" s="1"/>
  <c r="S92" i="16"/>
  <c r="K92" i="16"/>
  <c r="C92" i="16"/>
  <c r="Z92" i="16" s="1"/>
  <c r="T91" i="16"/>
  <c r="L91" i="16"/>
  <c r="D91" i="16"/>
  <c r="T90" i="16"/>
  <c r="L90" i="16"/>
  <c r="D90" i="16"/>
  <c r="U89" i="16"/>
  <c r="M89" i="16"/>
  <c r="E89" i="16"/>
  <c r="O88" i="16"/>
  <c r="G88" i="16"/>
  <c r="P87" i="16"/>
  <c r="H87" i="16"/>
  <c r="R86" i="16"/>
  <c r="J86" i="16"/>
  <c r="B86" i="16"/>
  <c r="Y86" i="16" s="1"/>
  <c r="S85" i="16"/>
  <c r="K85" i="16"/>
  <c r="C85" i="16"/>
  <c r="Z85" i="16" s="1"/>
  <c r="S84" i="16"/>
  <c r="K84" i="16"/>
  <c r="C84" i="16"/>
  <c r="Z84" i="16" s="1"/>
  <c r="T83" i="16"/>
  <c r="L83" i="16"/>
  <c r="D83" i="16"/>
  <c r="U82" i="16"/>
  <c r="M82" i="16"/>
  <c r="E82" i="16"/>
  <c r="V81" i="16"/>
  <c r="N81" i="16"/>
  <c r="F81" i="16"/>
  <c r="O80" i="16"/>
  <c r="G80" i="16"/>
  <c r="Q79" i="16"/>
  <c r="I79" i="16"/>
  <c r="R78" i="16"/>
  <c r="J78" i="16"/>
  <c r="B78" i="16"/>
  <c r="Y78" i="16" s="1"/>
  <c r="R77" i="16"/>
  <c r="J77" i="16"/>
  <c r="B77" i="16"/>
  <c r="Y77" i="16" s="1"/>
  <c r="S76" i="16"/>
  <c r="K76" i="16"/>
  <c r="C76" i="16"/>
  <c r="Z76" i="16" s="1"/>
  <c r="T75" i="16"/>
  <c r="L75" i="16"/>
  <c r="D75" i="16"/>
  <c r="T74" i="16"/>
  <c r="L74" i="16"/>
  <c r="I102" i="16"/>
  <c r="J92" i="16"/>
  <c r="C91" i="16"/>
  <c r="Z91" i="16" s="1"/>
  <c r="AV91" i="16" s="1"/>
  <c r="Q86" i="16"/>
  <c r="B85" i="16"/>
  <c r="Y85" i="16" s="1"/>
  <c r="V80" i="16"/>
  <c r="P79" i="16"/>
  <c r="F78" i="16"/>
  <c r="H77" i="16"/>
  <c r="O76" i="16"/>
  <c r="B75" i="16"/>
  <c r="Y75" i="16" s="1"/>
  <c r="M74" i="16"/>
  <c r="B74" i="16"/>
  <c r="Y74" i="16" s="1"/>
  <c r="S73" i="16"/>
  <c r="K73" i="16"/>
  <c r="C73" i="16"/>
  <c r="T72" i="16"/>
  <c r="L72" i="16"/>
  <c r="D72" i="16"/>
  <c r="T71" i="16"/>
  <c r="L71" i="16"/>
  <c r="D71" i="16"/>
  <c r="U70" i="16"/>
  <c r="M70" i="16"/>
  <c r="E70" i="16"/>
  <c r="V69" i="16"/>
  <c r="N69" i="16"/>
  <c r="F69" i="16"/>
  <c r="P68" i="16"/>
  <c r="H68" i="16"/>
  <c r="Q67" i="16"/>
  <c r="I67" i="16"/>
  <c r="R66" i="16"/>
  <c r="J66" i="16"/>
  <c r="B66" i="16"/>
  <c r="Y66" i="16" s="1"/>
  <c r="T65" i="16"/>
  <c r="L65" i="16"/>
  <c r="D65" i="16"/>
  <c r="U64" i="16"/>
  <c r="M64" i="16"/>
  <c r="E64" i="16"/>
  <c r="O63" i="16"/>
  <c r="G63" i="16"/>
  <c r="P62" i="16"/>
  <c r="H62" i="16"/>
  <c r="Q61" i="16"/>
  <c r="I61" i="16"/>
  <c r="Q60" i="16"/>
  <c r="I60" i="16"/>
  <c r="R59" i="16"/>
  <c r="J59" i="16"/>
  <c r="B59" i="16"/>
  <c r="Y59" i="16" s="1"/>
  <c r="T58" i="16"/>
  <c r="L58" i="16"/>
  <c r="D58" i="16"/>
  <c r="O57" i="16"/>
  <c r="G57" i="16"/>
  <c r="R56" i="16"/>
  <c r="J56" i="16"/>
  <c r="B56" i="16"/>
  <c r="Y56" i="16" s="1"/>
  <c r="R55" i="16"/>
  <c r="J55" i="16"/>
  <c r="B55" i="16"/>
  <c r="Y55" i="16" s="1"/>
  <c r="R54" i="16"/>
  <c r="J54" i="16"/>
  <c r="B54" i="16"/>
  <c r="Y54" i="16" s="1"/>
  <c r="R53" i="16"/>
  <c r="J53" i="16"/>
  <c r="B53" i="16"/>
  <c r="Y53" i="16" s="1"/>
  <c r="S52" i="16"/>
  <c r="K52" i="16"/>
  <c r="C52" i="16"/>
  <c r="Z52" i="16" s="1"/>
  <c r="T51" i="16"/>
  <c r="L51" i="16"/>
  <c r="D51" i="16"/>
  <c r="V50" i="16"/>
  <c r="N50" i="16"/>
  <c r="F50" i="16"/>
  <c r="O49" i="16"/>
  <c r="G49" i="16"/>
  <c r="P48" i="16"/>
  <c r="H48" i="16"/>
  <c r="P103" i="16"/>
  <c r="Q96" i="16"/>
  <c r="R93" i="16"/>
  <c r="B92" i="16"/>
  <c r="Y92" i="16" s="1"/>
  <c r="I86" i="16"/>
  <c r="U81" i="16"/>
  <c r="N80" i="16"/>
  <c r="H79" i="16"/>
  <c r="F77" i="16"/>
  <c r="J76" i="16"/>
  <c r="S75" i="16"/>
  <c r="K74" i="16"/>
  <c r="R73" i="16"/>
  <c r="J73" i="16"/>
  <c r="B73" i="16"/>
  <c r="Y73" i="16" s="1"/>
  <c r="S72" i="16"/>
  <c r="K72" i="16"/>
  <c r="C72" i="16"/>
  <c r="Z72" i="16" s="1"/>
  <c r="S71" i="16"/>
  <c r="K71" i="16"/>
  <c r="C71" i="16"/>
  <c r="Z71" i="16" s="1"/>
  <c r="T70" i="16"/>
  <c r="L70" i="16"/>
  <c r="D70" i="16"/>
  <c r="U69" i="16"/>
  <c r="M69" i="16"/>
  <c r="E69" i="16"/>
  <c r="O68" i="16"/>
  <c r="G68" i="16"/>
  <c r="P67" i="16"/>
  <c r="H67" i="16"/>
  <c r="Q66" i="16"/>
  <c r="I66" i="16"/>
  <c r="S65" i="16"/>
  <c r="K65" i="16"/>
  <c r="C65" i="16"/>
  <c r="Z65" i="16" s="1"/>
  <c r="T64" i="16"/>
  <c r="L64" i="16"/>
  <c r="D64" i="16"/>
  <c r="V63" i="16"/>
  <c r="N63" i="16"/>
  <c r="F63" i="16"/>
  <c r="O62" i="16"/>
  <c r="G62" i="16"/>
  <c r="P61" i="16"/>
  <c r="H61" i="16"/>
  <c r="P60" i="16"/>
  <c r="H60" i="16"/>
  <c r="Q59" i="16"/>
  <c r="I59" i="16"/>
  <c r="S58" i="16"/>
  <c r="K58" i="16"/>
  <c r="C58" i="16"/>
  <c r="Z58" i="16" s="1"/>
  <c r="V57" i="16"/>
  <c r="N57" i="16"/>
  <c r="F57" i="16"/>
  <c r="Q56" i="16"/>
  <c r="I56" i="16"/>
  <c r="Q55" i="16"/>
  <c r="I55" i="16"/>
  <c r="Q54" i="16"/>
  <c r="I54" i="16"/>
  <c r="Q53" i="16"/>
  <c r="I53" i="16"/>
  <c r="R52" i="16"/>
  <c r="J52" i="16"/>
  <c r="B52" i="16"/>
  <c r="Y52" i="16" s="1"/>
  <c r="S51" i="16"/>
  <c r="K51" i="16"/>
  <c r="C51" i="16"/>
  <c r="Z51" i="16" s="1"/>
  <c r="U50" i="16"/>
  <c r="M50" i="16"/>
  <c r="E50" i="16"/>
  <c r="V49" i="16"/>
  <c r="N49" i="16"/>
  <c r="F49" i="16"/>
  <c r="O48" i="16"/>
  <c r="G48" i="16"/>
  <c r="H103" i="16"/>
  <c r="U98" i="16"/>
  <c r="O97" i="16"/>
  <c r="I96" i="16"/>
  <c r="J93" i="16"/>
  <c r="O87" i="16"/>
  <c r="T82" i="16"/>
  <c r="M81" i="16"/>
  <c r="F80" i="16"/>
  <c r="I76" i="16"/>
  <c r="R75" i="16"/>
  <c r="J74" i="16"/>
  <c r="Q73" i="16"/>
  <c r="I73" i="16"/>
  <c r="R72" i="16"/>
  <c r="J72" i="16"/>
  <c r="B72" i="16"/>
  <c r="Y72" i="16" s="1"/>
  <c r="R71" i="16"/>
  <c r="J71" i="16"/>
  <c r="B71" i="16"/>
  <c r="Y71" i="16" s="1"/>
  <c r="S70" i="16"/>
  <c r="K70" i="16"/>
  <c r="C70" i="16"/>
  <c r="Z70" i="16" s="1"/>
  <c r="T69" i="16"/>
  <c r="L69" i="16"/>
  <c r="D69" i="16"/>
  <c r="V68" i="16"/>
  <c r="N68" i="16"/>
  <c r="F68" i="16"/>
  <c r="O67" i="16"/>
  <c r="G67" i="16"/>
  <c r="P66" i="16"/>
  <c r="H66" i="16"/>
  <c r="R65" i="16"/>
  <c r="J65" i="16"/>
  <c r="B65" i="16"/>
  <c r="Y65" i="16" s="1"/>
  <c r="S64" i="16"/>
  <c r="K64" i="16"/>
  <c r="C64" i="16"/>
  <c r="U63" i="16"/>
  <c r="M63" i="16"/>
  <c r="E63" i="16"/>
  <c r="V62" i="16"/>
  <c r="N62" i="16"/>
  <c r="F62" i="16"/>
  <c r="O61" i="16"/>
  <c r="G61" i="16"/>
  <c r="O60" i="16"/>
  <c r="G60" i="16"/>
  <c r="P59" i="16"/>
  <c r="H59" i="16"/>
  <c r="R58" i="16"/>
  <c r="J58" i="16"/>
  <c r="B58" i="16"/>
  <c r="Y58" i="16" s="1"/>
  <c r="U57" i="16"/>
  <c r="M57" i="16"/>
  <c r="E57" i="16"/>
  <c r="P56" i="16"/>
  <c r="H56" i="16"/>
  <c r="P55" i="16"/>
  <c r="H55" i="16"/>
  <c r="P54" i="16"/>
  <c r="H54" i="16"/>
  <c r="P53" i="16"/>
  <c r="H53" i="16"/>
  <c r="Q52" i="16"/>
  <c r="I52" i="16"/>
  <c r="R51" i="16"/>
  <c r="J51" i="16"/>
  <c r="B51" i="16"/>
  <c r="Y51" i="16" s="1"/>
  <c r="T50" i="16"/>
  <c r="L50" i="16"/>
  <c r="D50" i="16"/>
  <c r="U49" i="16"/>
  <c r="M49" i="16"/>
  <c r="E49" i="16"/>
  <c r="V48" i="16"/>
  <c r="N48" i="16"/>
  <c r="F48" i="16"/>
  <c r="M98" i="16"/>
  <c r="G97" i="16"/>
  <c r="Q94" i="16"/>
  <c r="B93" i="16"/>
  <c r="Y93" i="16" s="1"/>
  <c r="T89" i="16"/>
  <c r="V88" i="16"/>
  <c r="G87" i="16"/>
  <c r="S83" i="16"/>
  <c r="L82" i="16"/>
  <c r="E81" i="16"/>
  <c r="G76" i="16"/>
  <c r="P75" i="16"/>
  <c r="H74" i="16"/>
  <c r="P73" i="16"/>
  <c r="H73" i="16"/>
  <c r="Q72" i="16"/>
  <c r="I72" i="16"/>
  <c r="Q71" i="16"/>
  <c r="I71" i="16"/>
  <c r="R70" i="16"/>
  <c r="J70" i="16"/>
  <c r="B70" i="16"/>
  <c r="Y70" i="16" s="1"/>
  <c r="S69" i="16"/>
  <c r="K69" i="16"/>
  <c r="C69" i="16"/>
  <c r="Z69" i="16" s="1"/>
  <c r="U68" i="16"/>
  <c r="M68" i="16"/>
  <c r="E68" i="16"/>
  <c r="V67" i="16"/>
  <c r="N67" i="16"/>
  <c r="F67" i="16"/>
  <c r="O66" i="16"/>
  <c r="G66" i="16"/>
  <c r="Q65" i="16"/>
  <c r="I65" i="16"/>
  <c r="R64" i="16"/>
  <c r="J64" i="16"/>
  <c r="B64" i="16"/>
  <c r="Y64" i="16" s="1"/>
  <c r="T63" i="16"/>
  <c r="L63" i="16"/>
  <c r="D63" i="16"/>
  <c r="U62" i="16"/>
  <c r="M62" i="16"/>
  <c r="E62" i="16"/>
  <c r="V61" i="16"/>
  <c r="N61" i="16"/>
  <c r="F61" i="16"/>
  <c r="V60" i="16"/>
  <c r="N60" i="16"/>
  <c r="F60" i="16"/>
  <c r="O59" i="16"/>
  <c r="G59" i="16"/>
  <c r="Q58" i="16"/>
  <c r="I58" i="16"/>
  <c r="T57" i="16"/>
  <c r="L57" i="16"/>
  <c r="D57" i="16"/>
  <c r="O56" i="16"/>
  <c r="G56" i="16"/>
  <c r="O55" i="16"/>
  <c r="G55" i="16"/>
  <c r="O54" i="16"/>
  <c r="G54" i="16"/>
  <c r="O53" i="16"/>
  <c r="G53" i="16"/>
  <c r="P52" i="16"/>
  <c r="H52" i="16"/>
  <c r="Q51" i="16"/>
  <c r="I51" i="16"/>
  <c r="S50" i="16"/>
  <c r="K50" i="16"/>
  <c r="C50" i="16"/>
  <c r="T49" i="16"/>
  <c r="L49" i="16"/>
  <c r="D49" i="16"/>
  <c r="U48" i="16"/>
  <c r="M48" i="16"/>
  <c r="E48" i="16"/>
  <c r="U47" i="16"/>
  <c r="P104" i="16"/>
  <c r="S100" i="16"/>
  <c r="U99" i="16"/>
  <c r="E98" i="16"/>
  <c r="I94" i="16"/>
  <c r="S90" i="16"/>
  <c r="L89" i="16"/>
  <c r="N88" i="16"/>
  <c r="R84" i="16"/>
  <c r="K83" i="16"/>
  <c r="D82" i="16"/>
  <c r="AA82" i="16" s="1"/>
  <c r="AW82" i="16" s="1"/>
  <c r="V77" i="16"/>
  <c r="B76" i="16"/>
  <c r="Y76" i="16" s="1"/>
  <c r="K75" i="16"/>
  <c r="S74" i="16"/>
  <c r="F74" i="16"/>
  <c r="O73" i="16"/>
  <c r="G73" i="16"/>
  <c r="P72" i="16"/>
  <c r="H72" i="16"/>
  <c r="P71" i="16"/>
  <c r="H71" i="16"/>
  <c r="Q70" i="16"/>
  <c r="I70" i="16"/>
  <c r="R69" i="16"/>
  <c r="J69" i="16"/>
  <c r="B69" i="16"/>
  <c r="Y69" i="16" s="1"/>
  <c r="T68" i="16"/>
  <c r="L68" i="16"/>
  <c r="D68" i="16"/>
  <c r="U67" i="16"/>
  <c r="M67" i="16"/>
  <c r="E67" i="16"/>
  <c r="V66" i="16"/>
  <c r="N66" i="16"/>
  <c r="F66" i="16"/>
  <c r="P65" i="16"/>
  <c r="H65" i="16"/>
  <c r="Q64" i="16"/>
  <c r="I64" i="16"/>
  <c r="S63" i="16"/>
  <c r="K63" i="16"/>
  <c r="C63" i="16"/>
  <c r="T62" i="16"/>
  <c r="L62" i="16"/>
  <c r="D62" i="16"/>
  <c r="U61" i="16"/>
  <c r="M61" i="16"/>
  <c r="E61" i="16"/>
  <c r="U60" i="16"/>
  <c r="M60" i="16"/>
  <c r="E60" i="16"/>
  <c r="V59" i="16"/>
  <c r="N59" i="16"/>
  <c r="F59" i="16"/>
  <c r="P58" i="16"/>
  <c r="H58" i="16"/>
  <c r="S57" i="16"/>
  <c r="K57" i="16"/>
  <c r="C57" i="16"/>
  <c r="V56" i="16"/>
  <c r="N56" i="16"/>
  <c r="F56" i="16"/>
  <c r="V55" i="16"/>
  <c r="N55" i="16"/>
  <c r="F55" i="16"/>
  <c r="V54" i="16"/>
  <c r="N54" i="16"/>
  <c r="F54" i="16"/>
  <c r="V53" i="16"/>
  <c r="N53" i="16"/>
  <c r="F53" i="16"/>
  <c r="O52" i="16"/>
  <c r="G52" i="16"/>
  <c r="P51" i="16"/>
  <c r="H51" i="16"/>
  <c r="R50" i="16"/>
  <c r="J50" i="16"/>
  <c r="B50" i="16"/>
  <c r="Y50" i="16" s="1"/>
  <c r="S49" i="16"/>
  <c r="K49" i="16"/>
  <c r="C49" i="16"/>
  <c r="Z49" i="16" s="1"/>
  <c r="T48" i="16"/>
  <c r="H104" i="16"/>
  <c r="R101" i="16"/>
  <c r="K100" i="16"/>
  <c r="M99" i="16"/>
  <c r="K90" i="16"/>
  <c r="D89" i="16"/>
  <c r="AA89" i="16" s="1"/>
  <c r="AW89" i="16" s="1"/>
  <c r="F88" i="16"/>
  <c r="J84" i="16"/>
  <c r="C83" i="16"/>
  <c r="Z83" i="16" s="1"/>
  <c r="AV83" i="16" s="1"/>
  <c r="Q77" i="16"/>
  <c r="J75" i="16"/>
  <c r="R74" i="16"/>
  <c r="E74" i="16"/>
  <c r="V73" i="16"/>
  <c r="N73" i="16"/>
  <c r="F73" i="16"/>
  <c r="O72" i="16"/>
  <c r="G72" i="16"/>
  <c r="O71" i="16"/>
  <c r="G71" i="16"/>
  <c r="P70" i="16"/>
  <c r="H70" i="16"/>
  <c r="Q69" i="16"/>
  <c r="I69" i="16"/>
  <c r="S68" i="16"/>
  <c r="K68" i="16"/>
  <c r="C68" i="16"/>
  <c r="T67" i="16"/>
  <c r="L67" i="16"/>
  <c r="D67" i="16"/>
  <c r="U66" i="16"/>
  <c r="M66" i="16"/>
  <c r="E66" i="16"/>
  <c r="O65" i="16"/>
  <c r="G65" i="16"/>
  <c r="P64" i="16"/>
  <c r="H64" i="16"/>
  <c r="R63" i="16"/>
  <c r="J63" i="16"/>
  <c r="B63" i="16"/>
  <c r="Y63" i="16" s="1"/>
  <c r="S62" i="16"/>
  <c r="K62" i="16"/>
  <c r="C62" i="16"/>
  <c r="Z62" i="16" s="1"/>
  <c r="T61" i="16"/>
  <c r="L61" i="16"/>
  <c r="D61" i="16"/>
  <c r="T60" i="16"/>
  <c r="L60" i="16"/>
  <c r="D60" i="16"/>
  <c r="U59" i="16"/>
  <c r="M59" i="16"/>
  <c r="E59" i="16"/>
  <c r="O58" i="16"/>
  <c r="G58" i="16"/>
  <c r="R57" i="16"/>
  <c r="J57" i="16"/>
  <c r="B57" i="16"/>
  <c r="Y57" i="16" s="1"/>
  <c r="U56" i="16"/>
  <c r="M56" i="16"/>
  <c r="E56" i="16"/>
  <c r="U55" i="16"/>
  <c r="M55" i="16"/>
  <c r="E55" i="16"/>
  <c r="U54" i="16"/>
  <c r="M54" i="16"/>
  <c r="E54" i="16"/>
  <c r="U53" i="16"/>
  <c r="M53" i="16"/>
  <c r="E53" i="16"/>
  <c r="V52" i="16"/>
  <c r="N52" i="16"/>
  <c r="F52" i="16"/>
  <c r="O51" i="16"/>
  <c r="G51" i="16"/>
  <c r="Q50" i="16"/>
  <c r="I50" i="16"/>
  <c r="R49" i="16"/>
  <c r="J49" i="16"/>
  <c r="B49" i="16"/>
  <c r="Y49" i="16" s="1"/>
  <c r="S48" i="16"/>
  <c r="J101" i="16"/>
  <c r="C100" i="16"/>
  <c r="Z100" i="16" s="1"/>
  <c r="AV100" i="16" s="1"/>
  <c r="E99" i="16"/>
  <c r="Q95" i="16"/>
  <c r="S91" i="16"/>
  <c r="C90" i="16"/>
  <c r="Z90" i="16" s="1"/>
  <c r="AV90" i="16" s="1"/>
  <c r="R85" i="16"/>
  <c r="B84" i="16"/>
  <c r="Y84" i="16" s="1"/>
  <c r="Q78" i="16"/>
  <c r="N77" i="16"/>
  <c r="R76" i="16"/>
  <c r="H75" i="16"/>
  <c r="P74" i="16"/>
  <c r="D74" i="16"/>
  <c r="U73" i="16"/>
  <c r="M73" i="16"/>
  <c r="E73" i="16"/>
  <c r="V72" i="16"/>
  <c r="N72" i="16"/>
  <c r="F72" i="16"/>
  <c r="V71" i="16"/>
  <c r="N71" i="16"/>
  <c r="F71" i="16"/>
  <c r="O70" i="16"/>
  <c r="G70" i="16"/>
  <c r="P69" i="16"/>
  <c r="H69" i="16"/>
  <c r="R68" i="16"/>
  <c r="J68" i="16"/>
  <c r="B68" i="16"/>
  <c r="Y68" i="16" s="1"/>
  <c r="S67" i="16"/>
  <c r="K67" i="16"/>
  <c r="C67" i="16"/>
  <c r="Z67" i="16" s="1"/>
  <c r="T66" i="16"/>
  <c r="L66" i="16"/>
  <c r="D66" i="16"/>
  <c r="V65" i="16"/>
  <c r="N65" i="16"/>
  <c r="F65" i="16"/>
  <c r="O64" i="16"/>
  <c r="G64" i="16"/>
  <c r="Q63" i="16"/>
  <c r="I63" i="16"/>
  <c r="R62" i="16"/>
  <c r="J62" i="16"/>
  <c r="B62" i="16"/>
  <c r="Y62" i="16" s="1"/>
  <c r="S61" i="16"/>
  <c r="K61" i="16"/>
  <c r="C61" i="16"/>
  <c r="Z61" i="16" s="1"/>
  <c r="S60" i="16"/>
  <c r="K60" i="16"/>
  <c r="C60" i="16"/>
  <c r="T59" i="16"/>
  <c r="L59" i="16"/>
  <c r="D59" i="16"/>
  <c r="V58" i="16"/>
  <c r="N58" i="16"/>
  <c r="F58" i="16"/>
  <c r="Q57" i="16"/>
  <c r="I57" i="16"/>
  <c r="T56" i="16"/>
  <c r="L56" i="16"/>
  <c r="D56" i="16"/>
  <c r="T55" i="16"/>
  <c r="L55" i="16"/>
  <c r="D55" i="16"/>
  <c r="T54" i="16"/>
  <c r="L54" i="16"/>
  <c r="D54" i="16"/>
  <c r="T53" i="16"/>
  <c r="L53" i="16"/>
  <c r="D53" i="16"/>
  <c r="U52" i="16"/>
  <c r="M52" i="16"/>
  <c r="E52" i="16"/>
  <c r="V51" i="16"/>
  <c r="N51" i="16"/>
  <c r="F51" i="16"/>
  <c r="P50" i="16"/>
  <c r="H50" i="16"/>
  <c r="Q49" i="16"/>
  <c r="I49" i="16"/>
  <c r="R48" i="16"/>
  <c r="J48" i="16"/>
  <c r="B101" i="16"/>
  <c r="Y101" i="16" s="1"/>
  <c r="I78" i="16"/>
  <c r="L73" i="16"/>
  <c r="E72" i="16"/>
  <c r="I68" i="16"/>
  <c r="Q62" i="16"/>
  <c r="S55" i="16"/>
  <c r="C54" i="16"/>
  <c r="Z54" i="16" s="1"/>
  <c r="AV54" i="16" s="1"/>
  <c r="P49" i="16"/>
  <c r="K48" i="16"/>
  <c r="V47" i="16"/>
  <c r="M47" i="16"/>
  <c r="E47" i="16"/>
  <c r="O46" i="16"/>
  <c r="G46" i="16"/>
  <c r="O45" i="16"/>
  <c r="G45" i="16"/>
  <c r="O44" i="16"/>
  <c r="G44" i="16"/>
  <c r="O43" i="16"/>
  <c r="G43" i="16"/>
  <c r="P42" i="16"/>
  <c r="H42" i="16"/>
  <c r="Q41" i="16"/>
  <c r="I41" i="16"/>
  <c r="R40" i="16"/>
  <c r="J40" i="16"/>
  <c r="B40" i="16"/>
  <c r="Y40" i="16" s="1"/>
  <c r="T39" i="16"/>
  <c r="L39" i="16"/>
  <c r="D39" i="16"/>
  <c r="AA39" i="16" s="1"/>
  <c r="O38" i="16"/>
  <c r="G38" i="16"/>
  <c r="O37" i="16"/>
  <c r="G37" i="16"/>
  <c r="P36" i="16"/>
  <c r="H36" i="16"/>
  <c r="P35" i="16"/>
  <c r="H35" i="16"/>
  <c r="R34" i="16"/>
  <c r="J34" i="16"/>
  <c r="B34" i="16"/>
  <c r="Y34" i="16" s="1"/>
  <c r="T33" i="16"/>
  <c r="L33" i="16"/>
  <c r="D33" i="16"/>
  <c r="U32" i="16"/>
  <c r="M32" i="16"/>
  <c r="E32" i="16"/>
  <c r="U31" i="16"/>
  <c r="M31" i="16"/>
  <c r="E31" i="16"/>
  <c r="U30" i="16"/>
  <c r="M30" i="16"/>
  <c r="E30" i="16"/>
  <c r="U29" i="16"/>
  <c r="M29" i="16"/>
  <c r="E29" i="16"/>
  <c r="V28" i="16"/>
  <c r="N28" i="16"/>
  <c r="F28" i="16"/>
  <c r="P27" i="16"/>
  <c r="H27" i="16"/>
  <c r="R26" i="16"/>
  <c r="J26" i="16"/>
  <c r="B26" i="16"/>
  <c r="Y26" i="16" s="1"/>
  <c r="T25" i="16"/>
  <c r="L25" i="16"/>
  <c r="D25" i="16"/>
  <c r="V24" i="16"/>
  <c r="N24" i="16"/>
  <c r="F24" i="16"/>
  <c r="Q76" i="16"/>
  <c r="D73" i="16"/>
  <c r="O69" i="16"/>
  <c r="I62" i="16"/>
  <c r="K55" i="16"/>
  <c r="H49" i="16"/>
  <c r="I48" i="16"/>
  <c r="T47" i="16"/>
  <c r="L47" i="16"/>
  <c r="D47" i="16"/>
  <c r="V46" i="16"/>
  <c r="N46" i="16"/>
  <c r="F46" i="16"/>
  <c r="V45" i="16"/>
  <c r="N45" i="16"/>
  <c r="F45" i="16"/>
  <c r="V44" i="16"/>
  <c r="N44" i="16"/>
  <c r="F44" i="16"/>
  <c r="V43" i="16"/>
  <c r="N43" i="16"/>
  <c r="F43" i="16"/>
  <c r="O42" i="16"/>
  <c r="G42" i="16"/>
  <c r="P41" i="16"/>
  <c r="H41" i="16"/>
  <c r="Q40" i="16"/>
  <c r="I40" i="16"/>
  <c r="S39" i="16"/>
  <c r="K39" i="16"/>
  <c r="C39" i="16"/>
  <c r="Z39" i="16" s="1"/>
  <c r="V38" i="16"/>
  <c r="N38" i="16"/>
  <c r="F38" i="16"/>
  <c r="V37" i="16"/>
  <c r="N37" i="16"/>
  <c r="F37" i="16"/>
  <c r="O36" i="16"/>
  <c r="G36" i="16"/>
  <c r="O35" i="16"/>
  <c r="G35" i="16"/>
  <c r="Q34" i="16"/>
  <c r="I34" i="16"/>
  <c r="S33" i="16"/>
  <c r="K33" i="16"/>
  <c r="C33" i="16"/>
  <c r="Z33" i="16" s="1"/>
  <c r="T32" i="16"/>
  <c r="L32" i="16"/>
  <c r="D32" i="16"/>
  <c r="T31" i="16"/>
  <c r="L31" i="16"/>
  <c r="D31" i="16"/>
  <c r="T30" i="16"/>
  <c r="L30" i="16"/>
  <c r="D30" i="16"/>
  <c r="T29" i="16"/>
  <c r="L29" i="16"/>
  <c r="D29" i="16"/>
  <c r="U28" i="16"/>
  <c r="M28" i="16"/>
  <c r="E28" i="16"/>
  <c r="O27" i="16"/>
  <c r="G27" i="16"/>
  <c r="Q26" i="16"/>
  <c r="I26" i="16"/>
  <c r="S25" i="16"/>
  <c r="K25" i="16"/>
  <c r="C25" i="16"/>
  <c r="Z25" i="16" s="1"/>
  <c r="U24" i="16"/>
  <c r="M24" i="16"/>
  <c r="E24" i="16"/>
  <c r="V23" i="16"/>
  <c r="N23" i="16"/>
  <c r="F23" i="16"/>
  <c r="O22" i="16"/>
  <c r="I95" i="16"/>
  <c r="K91" i="16"/>
  <c r="N74" i="16"/>
  <c r="G69" i="16"/>
  <c r="S59" i="16"/>
  <c r="U58" i="16"/>
  <c r="S56" i="16"/>
  <c r="C55" i="16"/>
  <c r="Z55" i="16" s="1"/>
  <c r="AV55" i="16" s="1"/>
  <c r="U51" i="16"/>
  <c r="O50" i="16"/>
  <c r="D48" i="16"/>
  <c r="S47" i="16"/>
  <c r="K47" i="16"/>
  <c r="C47" i="16"/>
  <c r="Z47" i="16" s="1"/>
  <c r="U46" i="16"/>
  <c r="M46" i="16"/>
  <c r="E46" i="16"/>
  <c r="U45" i="16"/>
  <c r="M45" i="16"/>
  <c r="E45" i="16"/>
  <c r="U44" i="16"/>
  <c r="M44" i="16"/>
  <c r="E44" i="16"/>
  <c r="U43" i="16"/>
  <c r="M43" i="16"/>
  <c r="E43" i="16"/>
  <c r="V42" i="16"/>
  <c r="N42" i="16"/>
  <c r="F42" i="16"/>
  <c r="O41" i="16"/>
  <c r="G41" i="16"/>
  <c r="P40" i="16"/>
  <c r="H40" i="16"/>
  <c r="R39" i="16"/>
  <c r="J39" i="16"/>
  <c r="B39" i="16"/>
  <c r="Y39" i="16" s="1"/>
  <c r="U38" i="16"/>
  <c r="M38" i="16"/>
  <c r="E38" i="16"/>
  <c r="U37" i="16"/>
  <c r="M37" i="16"/>
  <c r="E37" i="16"/>
  <c r="V36" i="16"/>
  <c r="N36" i="16"/>
  <c r="F36" i="16"/>
  <c r="V35" i="16"/>
  <c r="N35" i="16"/>
  <c r="F35" i="16"/>
  <c r="P34" i="16"/>
  <c r="H34" i="16"/>
  <c r="R33" i="16"/>
  <c r="J33" i="16"/>
  <c r="B33" i="16"/>
  <c r="Y33" i="16" s="1"/>
  <c r="S32" i="16"/>
  <c r="K32" i="16"/>
  <c r="C32" i="16"/>
  <c r="Z32" i="16" s="1"/>
  <c r="S31" i="16"/>
  <c r="K31" i="16"/>
  <c r="C31" i="16"/>
  <c r="Z31" i="16" s="1"/>
  <c r="S30" i="16"/>
  <c r="K30" i="16"/>
  <c r="C30" i="16"/>
  <c r="Z30" i="16" s="1"/>
  <c r="S29" i="16"/>
  <c r="K29" i="16"/>
  <c r="C29" i="16"/>
  <c r="Z29" i="16" s="1"/>
  <c r="T28" i="16"/>
  <c r="L28" i="16"/>
  <c r="D28" i="16"/>
  <c r="V27" i="16"/>
  <c r="N27" i="16"/>
  <c r="Q102" i="16"/>
  <c r="J85" i="16"/>
  <c r="C74" i="16"/>
  <c r="Z74" i="16" s="1"/>
  <c r="AV74" i="16" s="1"/>
  <c r="V70" i="16"/>
  <c r="V64" i="16"/>
  <c r="P63" i="16"/>
  <c r="R60" i="16"/>
  <c r="K59" i="16"/>
  <c r="M58" i="16"/>
  <c r="P57" i="16"/>
  <c r="K56" i="16"/>
  <c r="T52" i="16"/>
  <c r="M51" i="16"/>
  <c r="G50" i="16"/>
  <c r="C48" i="16"/>
  <c r="Z48" i="16" s="1"/>
  <c r="R47" i="16"/>
  <c r="J47" i="16"/>
  <c r="B47" i="16"/>
  <c r="Y47" i="16" s="1"/>
  <c r="T46" i="16"/>
  <c r="L46" i="16"/>
  <c r="D46" i="16"/>
  <c r="T45" i="16"/>
  <c r="L45" i="16"/>
  <c r="D45" i="16"/>
  <c r="T44" i="16"/>
  <c r="L44" i="16"/>
  <c r="D44" i="16"/>
  <c r="T43" i="16"/>
  <c r="L43" i="16"/>
  <c r="D43" i="16"/>
  <c r="U42" i="16"/>
  <c r="M42" i="16"/>
  <c r="E42" i="16"/>
  <c r="V41" i="16"/>
  <c r="N41" i="16"/>
  <c r="F41" i="16"/>
  <c r="O40" i="16"/>
  <c r="G40" i="16"/>
  <c r="Q39" i="16"/>
  <c r="I39" i="16"/>
  <c r="T38" i="16"/>
  <c r="L38" i="16"/>
  <c r="D38" i="16"/>
  <c r="T37" i="16"/>
  <c r="L37" i="16"/>
  <c r="D37" i="16"/>
  <c r="U36" i="16"/>
  <c r="M36" i="16"/>
  <c r="E36" i="16"/>
  <c r="U35" i="16"/>
  <c r="M35" i="16"/>
  <c r="E35" i="16"/>
  <c r="O34" i="16"/>
  <c r="G34" i="16"/>
  <c r="Q33" i="16"/>
  <c r="I33" i="16"/>
  <c r="R32" i="16"/>
  <c r="J32" i="16"/>
  <c r="B32" i="16"/>
  <c r="Y32" i="16" s="1"/>
  <c r="R31" i="16"/>
  <c r="J31" i="16"/>
  <c r="B31" i="16"/>
  <c r="Y31" i="16" s="1"/>
  <c r="R30" i="16"/>
  <c r="J30" i="16"/>
  <c r="B30" i="16"/>
  <c r="Y30" i="16" s="1"/>
  <c r="R29" i="16"/>
  <c r="J29" i="16"/>
  <c r="B29" i="16"/>
  <c r="Y29" i="16" s="1"/>
  <c r="S28" i="16"/>
  <c r="K28" i="16"/>
  <c r="C28" i="16"/>
  <c r="Z28" i="16" s="1"/>
  <c r="U27" i="16"/>
  <c r="M27" i="16"/>
  <c r="E27" i="16"/>
  <c r="O26" i="16"/>
  <c r="G26" i="16"/>
  <c r="Q25" i="16"/>
  <c r="I25" i="16"/>
  <c r="S24" i="16"/>
  <c r="K24" i="16"/>
  <c r="C24" i="16"/>
  <c r="Z24" i="16" s="1"/>
  <c r="T23" i="16"/>
  <c r="L23" i="16"/>
  <c r="D23" i="16"/>
  <c r="U22" i="16"/>
  <c r="I77" i="16"/>
  <c r="U71" i="16"/>
  <c r="N70" i="16"/>
  <c r="S66" i="16"/>
  <c r="U65" i="16"/>
  <c r="N64" i="16"/>
  <c r="H63" i="16"/>
  <c r="J60" i="16"/>
  <c r="C59" i="16"/>
  <c r="Z59" i="16" s="1"/>
  <c r="AV59" i="16" s="1"/>
  <c r="E58" i="16"/>
  <c r="H57" i="16"/>
  <c r="C56" i="16"/>
  <c r="Z56" i="16" s="1"/>
  <c r="AV56" i="16" s="1"/>
  <c r="S53" i="16"/>
  <c r="L52" i="16"/>
  <c r="E51" i="16"/>
  <c r="B48" i="16"/>
  <c r="Y48" i="16" s="1"/>
  <c r="Q47" i="16"/>
  <c r="I47" i="16"/>
  <c r="S46" i="16"/>
  <c r="K46" i="16"/>
  <c r="C46" i="16"/>
  <c r="Z46" i="16" s="1"/>
  <c r="S45" i="16"/>
  <c r="K45" i="16"/>
  <c r="C45" i="16"/>
  <c r="Z45" i="16" s="1"/>
  <c r="S44" i="16"/>
  <c r="K44" i="16"/>
  <c r="C44" i="16"/>
  <c r="Z44" i="16" s="1"/>
  <c r="S43" i="16"/>
  <c r="K43" i="16"/>
  <c r="C43" i="16"/>
  <c r="Z43" i="16" s="1"/>
  <c r="T42" i="16"/>
  <c r="L42" i="16"/>
  <c r="D42" i="16"/>
  <c r="U41" i="16"/>
  <c r="M41" i="16"/>
  <c r="E41" i="16"/>
  <c r="V40" i="16"/>
  <c r="N40" i="16"/>
  <c r="F40" i="16"/>
  <c r="P39" i="16"/>
  <c r="H39" i="16"/>
  <c r="S38" i="16"/>
  <c r="K38" i="16"/>
  <c r="C38" i="16"/>
  <c r="Z38" i="16" s="1"/>
  <c r="S37" i="16"/>
  <c r="K37" i="16"/>
  <c r="C37" i="16"/>
  <c r="Z37" i="16" s="1"/>
  <c r="T36" i="16"/>
  <c r="L36" i="16"/>
  <c r="D36" i="16"/>
  <c r="AA36" i="16" s="1"/>
  <c r="T35" i="16"/>
  <c r="L35" i="16"/>
  <c r="D35" i="16"/>
  <c r="V34" i="16"/>
  <c r="N34" i="16"/>
  <c r="F34" i="16"/>
  <c r="P33" i="16"/>
  <c r="H33" i="16"/>
  <c r="Q32" i="16"/>
  <c r="I32" i="16"/>
  <c r="Q31" i="16"/>
  <c r="I31" i="16"/>
  <c r="Q30" i="16"/>
  <c r="I30" i="16"/>
  <c r="Q29" i="16"/>
  <c r="I29" i="16"/>
  <c r="R28" i="16"/>
  <c r="J28" i="16"/>
  <c r="B28" i="16"/>
  <c r="Y28" i="16" s="1"/>
  <c r="T27" i="16"/>
  <c r="L27" i="16"/>
  <c r="D27" i="16"/>
  <c r="V26" i="16"/>
  <c r="N26" i="16"/>
  <c r="F26" i="16"/>
  <c r="P25" i="16"/>
  <c r="H25" i="16"/>
  <c r="R24" i="16"/>
  <c r="J24" i="16"/>
  <c r="B24" i="16"/>
  <c r="Y24" i="16" s="1"/>
  <c r="S23" i="16"/>
  <c r="K23" i="16"/>
  <c r="C23" i="16"/>
  <c r="Z23" i="16" s="1"/>
  <c r="T22" i="16"/>
  <c r="R92" i="16"/>
  <c r="M71" i="16"/>
  <c r="F70" i="16"/>
  <c r="R67" i="16"/>
  <c r="K66" i="16"/>
  <c r="M65" i="16"/>
  <c r="F64" i="16"/>
  <c r="R61" i="16"/>
  <c r="B60" i="16"/>
  <c r="Y60" i="16" s="1"/>
  <c r="K53" i="16"/>
  <c r="D52" i="16"/>
  <c r="AA52" i="16" s="1"/>
  <c r="AW52" i="16" s="1"/>
  <c r="P47" i="16"/>
  <c r="H47" i="16"/>
  <c r="R46" i="16"/>
  <c r="J46" i="16"/>
  <c r="B46" i="16"/>
  <c r="Y46" i="16" s="1"/>
  <c r="R45" i="16"/>
  <c r="J45" i="16"/>
  <c r="B45" i="16"/>
  <c r="Y45" i="16" s="1"/>
  <c r="R44" i="16"/>
  <c r="J44" i="16"/>
  <c r="B44" i="16"/>
  <c r="Y44" i="16" s="1"/>
  <c r="R43" i="16"/>
  <c r="J43" i="16"/>
  <c r="B43" i="16"/>
  <c r="Y43" i="16" s="1"/>
  <c r="S42" i="16"/>
  <c r="K42" i="16"/>
  <c r="C42" i="16"/>
  <c r="Z42" i="16" s="1"/>
  <c r="T41" i="16"/>
  <c r="L41" i="16"/>
  <c r="D41" i="16"/>
  <c r="U40" i="16"/>
  <c r="M40" i="16"/>
  <c r="E40" i="16"/>
  <c r="O39" i="16"/>
  <c r="G39" i="16"/>
  <c r="R38" i="16"/>
  <c r="J38" i="16"/>
  <c r="B38" i="16"/>
  <c r="Y38" i="16" s="1"/>
  <c r="R37" i="16"/>
  <c r="J37" i="16"/>
  <c r="B37" i="16"/>
  <c r="Y37" i="16" s="1"/>
  <c r="S36" i="16"/>
  <c r="K36" i="16"/>
  <c r="C36" i="16"/>
  <c r="Z36" i="16" s="1"/>
  <c r="S35" i="16"/>
  <c r="K35" i="16"/>
  <c r="C35" i="16"/>
  <c r="Z35" i="16" s="1"/>
  <c r="U34" i="16"/>
  <c r="M34" i="16"/>
  <c r="E34" i="16"/>
  <c r="O33" i="16"/>
  <c r="G33" i="16"/>
  <c r="P32" i="16"/>
  <c r="H32" i="16"/>
  <c r="P31" i="16"/>
  <c r="H31" i="16"/>
  <c r="P30" i="16"/>
  <c r="H30" i="16"/>
  <c r="P29" i="16"/>
  <c r="H29" i="16"/>
  <c r="Q28" i="16"/>
  <c r="I28" i="16"/>
  <c r="S27" i="16"/>
  <c r="K27" i="16"/>
  <c r="C27" i="16"/>
  <c r="Z27" i="16" s="1"/>
  <c r="U26" i="16"/>
  <c r="M26" i="16"/>
  <c r="E26" i="16"/>
  <c r="O25" i="16"/>
  <c r="G25" i="16"/>
  <c r="Q24" i="16"/>
  <c r="I24" i="16"/>
  <c r="R23" i="16"/>
  <c r="J23" i="16"/>
  <c r="B23" i="16"/>
  <c r="Y23" i="16" s="1"/>
  <c r="S22" i="16"/>
  <c r="K22" i="16"/>
  <c r="C75" i="16"/>
  <c r="Z75" i="16" s="1"/>
  <c r="AV75" i="16" s="1"/>
  <c r="U72" i="16"/>
  <c r="E71" i="16"/>
  <c r="J67" i="16"/>
  <c r="C66" i="16"/>
  <c r="Z66" i="16" s="1"/>
  <c r="AV66" i="16" s="1"/>
  <c r="E65" i="16"/>
  <c r="J61" i="16"/>
  <c r="S54" i="16"/>
  <c r="C53" i="16"/>
  <c r="Z53" i="16" s="1"/>
  <c r="AV53" i="16" s="1"/>
  <c r="Q48" i="16"/>
  <c r="O47" i="16"/>
  <c r="G47" i="16"/>
  <c r="Q46" i="16"/>
  <c r="I46" i="16"/>
  <c r="Q45" i="16"/>
  <c r="I45" i="16"/>
  <c r="Q44" i="16"/>
  <c r="I44" i="16"/>
  <c r="Q43" i="16"/>
  <c r="I43" i="16"/>
  <c r="R42" i="16"/>
  <c r="J42" i="16"/>
  <c r="B42" i="16"/>
  <c r="Y42" i="16" s="1"/>
  <c r="S41" i="16"/>
  <c r="K41" i="16"/>
  <c r="C41" i="16"/>
  <c r="Z41" i="16" s="1"/>
  <c r="T40" i="16"/>
  <c r="L40" i="16"/>
  <c r="D40" i="16"/>
  <c r="V39" i="16"/>
  <c r="N39" i="16"/>
  <c r="F39" i="16"/>
  <c r="Q38" i="16"/>
  <c r="I38" i="16"/>
  <c r="Q37" i="16"/>
  <c r="I37" i="16"/>
  <c r="R36" i="16"/>
  <c r="J36" i="16"/>
  <c r="B36" i="16"/>
  <c r="Y36" i="16" s="1"/>
  <c r="R35" i="16"/>
  <c r="J35" i="16"/>
  <c r="B35" i="16"/>
  <c r="Y35" i="16" s="1"/>
  <c r="T34" i="16"/>
  <c r="L34" i="16"/>
  <c r="D34" i="16"/>
  <c r="V33" i="16"/>
  <c r="N33" i="16"/>
  <c r="F33" i="16"/>
  <c r="O32" i="16"/>
  <c r="G32" i="16"/>
  <c r="O31" i="16"/>
  <c r="G31" i="16"/>
  <c r="O30" i="16"/>
  <c r="G30" i="16"/>
  <c r="O29" i="16"/>
  <c r="G29" i="16"/>
  <c r="P28" i="16"/>
  <c r="H28" i="16"/>
  <c r="R27" i="16"/>
  <c r="J27" i="16"/>
  <c r="B27" i="16"/>
  <c r="Y27" i="16" s="1"/>
  <c r="T26" i="16"/>
  <c r="L26" i="16"/>
  <c r="D26" i="16"/>
  <c r="AA26" i="16" s="1"/>
  <c r="V25" i="16"/>
  <c r="N25" i="16"/>
  <c r="F25" i="16"/>
  <c r="P24" i="16"/>
  <c r="H24" i="16"/>
  <c r="Q23" i="16"/>
  <c r="I23" i="16"/>
  <c r="R22" i="16"/>
  <c r="J22" i="16"/>
  <c r="B22" i="16"/>
  <c r="Y22" i="16" s="1"/>
  <c r="M72" i="16"/>
  <c r="F47" i="16"/>
  <c r="P44" i="16"/>
  <c r="S40" i="16"/>
  <c r="U39" i="16"/>
  <c r="K34" i="16"/>
  <c r="M33" i="16"/>
  <c r="F32" i="16"/>
  <c r="V29" i="16"/>
  <c r="G28" i="16"/>
  <c r="H26" i="16"/>
  <c r="R25" i="16"/>
  <c r="G23" i="16"/>
  <c r="P22" i="16"/>
  <c r="E22" i="16"/>
  <c r="T21" i="16"/>
  <c r="L21" i="16"/>
  <c r="D21" i="16"/>
  <c r="T20" i="16"/>
  <c r="L20" i="16"/>
  <c r="D20" i="16"/>
  <c r="V19" i="16"/>
  <c r="N19" i="16"/>
  <c r="F19" i="16"/>
  <c r="O18" i="16"/>
  <c r="G18" i="16"/>
  <c r="P17" i="16"/>
  <c r="H17" i="16"/>
  <c r="P16" i="16"/>
  <c r="H16" i="16"/>
  <c r="P15" i="16"/>
  <c r="H15" i="16"/>
  <c r="P14" i="16"/>
  <c r="H14" i="16"/>
  <c r="P13" i="16"/>
  <c r="H13" i="16"/>
  <c r="P12" i="16"/>
  <c r="H12" i="16"/>
  <c r="Q11" i="16"/>
  <c r="I11" i="16"/>
  <c r="R10" i="16"/>
  <c r="J10" i="16"/>
  <c r="B10" i="16"/>
  <c r="Y10" i="16" s="1"/>
  <c r="S9" i="16"/>
  <c r="K9" i="16"/>
  <c r="C9" i="16"/>
  <c r="Z9" i="16" s="1"/>
  <c r="S8" i="16"/>
  <c r="K8" i="16"/>
  <c r="C8" i="16"/>
  <c r="Z8" i="16" s="1"/>
  <c r="T7" i="16"/>
  <c r="L7" i="16"/>
  <c r="D7" i="16"/>
  <c r="T6" i="16"/>
  <c r="L6" i="16"/>
  <c r="D6" i="16"/>
  <c r="U5" i="16"/>
  <c r="M5" i="16"/>
  <c r="E5" i="16"/>
  <c r="U25" i="16"/>
  <c r="E20" i="16"/>
  <c r="P18" i="16"/>
  <c r="Q15" i="16"/>
  <c r="Q13" i="16"/>
  <c r="R11" i="16"/>
  <c r="T9" i="16"/>
  <c r="L8" i="16"/>
  <c r="U6" i="16"/>
  <c r="H44" i="16"/>
  <c r="R41" i="16"/>
  <c r="K40" i="16"/>
  <c r="M39" i="16"/>
  <c r="P38" i="16"/>
  <c r="Q35" i="16"/>
  <c r="C34" i="16"/>
  <c r="Z34" i="16" s="1"/>
  <c r="AV34" i="16" s="1"/>
  <c r="E33" i="16"/>
  <c r="N29" i="16"/>
  <c r="C26" i="16"/>
  <c r="Z26" i="16" s="1"/>
  <c r="M25" i="16"/>
  <c r="E23" i="16"/>
  <c r="N22" i="16"/>
  <c r="D22" i="16"/>
  <c r="S21" i="16"/>
  <c r="K21" i="16"/>
  <c r="C21" i="16"/>
  <c r="Z21" i="16" s="1"/>
  <c r="S20" i="16"/>
  <c r="K20" i="16"/>
  <c r="C20" i="16"/>
  <c r="Z20" i="16" s="1"/>
  <c r="U19" i="16"/>
  <c r="M19" i="16"/>
  <c r="E19" i="16"/>
  <c r="V18" i="16"/>
  <c r="N18" i="16"/>
  <c r="F18" i="16"/>
  <c r="O17" i="16"/>
  <c r="G17" i="16"/>
  <c r="O16" i="16"/>
  <c r="G16" i="16"/>
  <c r="O15" i="16"/>
  <c r="G15" i="16"/>
  <c r="O14" i="16"/>
  <c r="G14" i="16"/>
  <c r="O13" i="16"/>
  <c r="G13" i="16"/>
  <c r="O12" i="16"/>
  <c r="G12" i="16"/>
  <c r="P11" i="16"/>
  <c r="H11" i="16"/>
  <c r="Q10" i="16"/>
  <c r="I10" i="16"/>
  <c r="R9" i="16"/>
  <c r="J9" i="16"/>
  <c r="B9" i="16"/>
  <c r="Y9" i="16" s="1"/>
  <c r="R8" i="16"/>
  <c r="J8" i="16"/>
  <c r="B8" i="16"/>
  <c r="Y8" i="16" s="1"/>
  <c r="S7" i="16"/>
  <c r="K7" i="16"/>
  <c r="C7" i="16"/>
  <c r="Z7" i="16" s="1"/>
  <c r="S6" i="16"/>
  <c r="K6" i="16"/>
  <c r="C6" i="16"/>
  <c r="Z6" i="16" s="1"/>
  <c r="T5" i="16"/>
  <c r="L5" i="16"/>
  <c r="D5" i="16"/>
  <c r="I8" i="16"/>
  <c r="B7" i="16"/>
  <c r="Y7" i="16" s="1"/>
  <c r="J6" i="16"/>
  <c r="S5" i="16"/>
  <c r="C5" i="16"/>
  <c r="N32" i="16"/>
  <c r="U20" i="16"/>
  <c r="Q16" i="16"/>
  <c r="Q14" i="16"/>
  <c r="Q12" i="16"/>
  <c r="S10" i="16"/>
  <c r="T8" i="16"/>
  <c r="E7" i="16"/>
  <c r="K54" i="16"/>
  <c r="J41" i="16"/>
  <c r="C40" i="16"/>
  <c r="Z40" i="16" s="1"/>
  <c r="AV40" i="16" s="1"/>
  <c r="E39" i="16"/>
  <c r="AB39" i="16" s="1"/>
  <c r="AX39" i="16" s="1"/>
  <c r="H38" i="16"/>
  <c r="I35" i="16"/>
  <c r="V30" i="16"/>
  <c r="F29" i="16"/>
  <c r="J25" i="16"/>
  <c r="T24" i="16"/>
  <c r="M22" i="16"/>
  <c r="C22" i="16"/>
  <c r="Z22" i="16" s="1"/>
  <c r="R21" i="16"/>
  <c r="J21" i="16"/>
  <c r="B21" i="16"/>
  <c r="Y21" i="16" s="1"/>
  <c r="R20" i="16"/>
  <c r="J20" i="16"/>
  <c r="B20" i="16"/>
  <c r="Y20" i="16" s="1"/>
  <c r="T19" i="16"/>
  <c r="L19" i="16"/>
  <c r="D19" i="16"/>
  <c r="AA19" i="16" s="1"/>
  <c r="U18" i="16"/>
  <c r="M18" i="16"/>
  <c r="E18" i="16"/>
  <c r="V17" i="16"/>
  <c r="N17" i="16"/>
  <c r="F17" i="16"/>
  <c r="V16" i="16"/>
  <c r="N16" i="16"/>
  <c r="F16" i="16"/>
  <c r="V15" i="16"/>
  <c r="N15" i="16"/>
  <c r="F15" i="16"/>
  <c r="V14" i="16"/>
  <c r="N14" i="16"/>
  <c r="F14" i="16"/>
  <c r="V13" i="16"/>
  <c r="N13" i="16"/>
  <c r="F13" i="16"/>
  <c r="V12" i="16"/>
  <c r="N12" i="16"/>
  <c r="F12" i="16"/>
  <c r="O11" i="16"/>
  <c r="G11" i="16"/>
  <c r="P10" i="16"/>
  <c r="H10" i="16"/>
  <c r="Q9" i="16"/>
  <c r="I9" i="16"/>
  <c r="Q8" i="16"/>
  <c r="R7" i="16"/>
  <c r="J7" i="16"/>
  <c r="R6" i="16"/>
  <c r="B6" i="16"/>
  <c r="Y6" i="16" s="1"/>
  <c r="K5" i="16"/>
  <c r="T73" i="16"/>
  <c r="L48" i="16"/>
  <c r="P45" i="16"/>
  <c r="Q42" i="16"/>
  <c r="B41" i="16"/>
  <c r="Y41" i="16" s="1"/>
  <c r="N30" i="16"/>
  <c r="E25" i="16"/>
  <c r="O24" i="16"/>
  <c r="U23" i="16"/>
  <c r="L22" i="16"/>
  <c r="Q21" i="16"/>
  <c r="I21" i="16"/>
  <c r="Q20" i="16"/>
  <c r="I20" i="16"/>
  <c r="S19" i="16"/>
  <c r="K19" i="16"/>
  <c r="C19" i="16"/>
  <c r="Z19" i="16" s="1"/>
  <c r="T18" i="16"/>
  <c r="L18" i="16"/>
  <c r="D18" i="16"/>
  <c r="U17" i="16"/>
  <c r="M17" i="16"/>
  <c r="E17" i="16"/>
  <c r="U16" i="16"/>
  <c r="M16" i="16"/>
  <c r="E16" i="16"/>
  <c r="U15" i="16"/>
  <c r="M15" i="16"/>
  <c r="E15" i="16"/>
  <c r="U14" i="16"/>
  <c r="M14" i="16"/>
  <c r="E14" i="16"/>
  <c r="U13" i="16"/>
  <c r="M13" i="16"/>
  <c r="E13" i="16"/>
  <c r="U12" i="16"/>
  <c r="M12" i="16"/>
  <c r="E12" i="16"/>
  <c r="V11" i="16"/>
  <c r="N11" i="16"/>
  <c r="F11" i="16"/>
  <c r="O10" i="16"/>
  <c r="G10" i="16"/>
  <c r="P9" i="16"/>
  <c r="H9" i="16"/>
  <c r="P8" i="16"/>
  <c r="H8" i="16"/>
  <c r="Q7" i="16"/>
  <c r="I7" i="16"/>
  <c r="Q6" i="16"/>
  <c r="I6" i="16"/>
  <c r="R5" i="16"/>
  <c r="J5" i="16"/>
  <c r="B5" i="16"/>
  <c r="N5" i="16"/>
  <c r="B67" i="16"/>
  <c r="Y67" i="16" s="1"/>
  <c r="H45" i="16"/>
  <c r="I42" i="16"/>
  <c r="Q36" i="16"/>
  <c r="V31" i="16"/>
  <c r="F30" i="16"/>
  <c r="B25" i="16"/>
  <c r="Y25" i="16" s="1"/>
  <c r="L24" i="16"/>
  <c r="P23" i="16"/>
  <c r="I22" i="16"/>
  <c r="P21" i="16"/>
  <c r="H21" i="16"/>
  <c r="P20" i="16"/>
  <c r="H20" i="16"/>
  <c r="R19" i="16"/>
  <c r="J19" i="16"/>
  <c r="B19" i="16"/>
  <c r="Y19" i="16" s="1"/>
  <c r="S18" i="16"/>
  <c r="K18" i="16"/>
  <c r="C18" i="16"/>
  <c r="Z18" i="16" s="1"/>
  <c r="T17" i="16"/>
  <c r="L17" i="16"/>
  <c r="D17" i="16"/>
  <c r="T16" i="16"/>
  <c r="L16" i="16"/>
  <c r="D16" i="16"/>
  <c r="T15" i="16"/>
  <c r="L15" i="16"/>
  <c r="D15" i="16"/>
  <c r="T14" i="16"/>
  <c r="L14" i="16"/>
  <c r="D14" i="16"/>
  <c r="AA14" i="16" s="1"/>
  <c r="T13" i="16"/>
  <c r="L13" i="16"/>
  <c r="D13" i="16"/>
  <c r="T12" i="16"/>
  <c r="L12" i="16"/>
  <c r="D12" i="16"/>
  <c r="U11" i="16"/>
  <c r="M11" i="16"/>
  <c r="E11" i="16"/>
  <c r="V10" i="16"/>
  <c r="N10" i="16"/>
  <c r="F10" i="16"/>
  <c r="O9" i="16"/>
  <c r="G9" i="16"/>
  <c r="O8" i="16"/>
  <c r="G8" i="16"/>
  <c r="P7" i="16"/>
  <c r="H7" i="16"/>
  <c r="P6" i="16"/>
  <c r="H6" i="16"/>
  <c r="Q5" i="16"/>
  <c r="I5" i="16"/>
  <c r="Q68" i="16"/>
  <c r="H37" i="16"/>
  <c r="F27" i="16"/>
  <c r="F22" i="16"/>
  <c r="M21" i="16"/>
  <c r="G19" i="16"/>
  <c r="Q17" i="16"/>
  <c r="I15" i="16"/>
  <c r="J11" i="16"/>
  <c r="C10" i="16"/>
  <c r="Z10" i="16" s="1"/>
  <c r="AV10" i="16" s="1"/>
  <c r="D9" i="16"/>
  <c r="AA9" i="16" s="1"/>
  <c r="AW9" i="16" s="1"/>
  <c r="M7" i="16"/>
  <c r="F5" i="16"/>
  <c r="B61" i="16"/>
  <c r="Y61" i="16" s="1"/>
  <c r="P43" i="16"/>
  <c r="I36" i="16"/>
  <c r="N31" i="16"/>
  <c r="Q27" i="16"/>
  <c r="S26" i="16"/>
  <c r="G24" i="16"/>
  <c r="O23" i="16"/>
  <c r="H22" i="16"/>
  <c r="O21" i="16"/>
  <c r="G21" i="16"/>
  <c r="O20" i="16"/>
  <c r="G20" i="16"/>
  <c r="Q19" i="16"/>
  <c r="I19" i="16"/>
  <c r="R18" i="16"/>
  <c r="J18" i="16"/>
  <c r="B18" i="16"/>
  <c r="Y18" i="16" s="1"/>
  <c r="S17" i="16"/>
  <c r="K17" i="16"/>
  <c r="C17" i="16"/>
  <c r="Z17" i="16" s="1"/>
  <c r="S16" i="16"/>
  <c r="K16" i="16"/>
  <c r="C16" i="16"/>
  <c r="Z16" i="16" s="1"/>
  <c r="S15" i="16"/>
  <c r="K15" i="16"/>
  <c r="C15" i="16"/>
  <c r="Z15" i="16" s="1"/>
  <c r="S14" i="16"/>
  <c r="K14" i="16"/>
  <c r="C14" i="16"/>
  <c r="Z14" i="16" s="1"/>
  <c r="S13" i="16"/>
  <c r="K13" i="16"/>
  <c r="C13" i="16"/>
  <c r="Z13" i="16" s="1"/>
  <c r="S12" i="16"/>
  <c r="K12" i="16"/>
  <c r="C12" i="16"/>
  <c r="Z12" i="16" s="1"/>
  <c r="T11" i="16"/>
  <c r="L11" i="16"/>
  <c r="D11" i="16"/>
  <c r="U10" i="16"/>
  <c r="M10" i="16"/>
  <c r="E10" i="16"/>
  <c r="V9" i="16"/>
  <c r="N9" i="16"/>
  <c r="F9" i="16"/>
  <c r="V8" i="16"/>
  <c r="N8" i="16"/>
  <c r="F8" i="16"/>
  <c r="O7" i="16"/>
  <c r="G7" i="16"/>
  <c r="O6" i="16"/>
  <c r="G6" i="16"/>
  <c r="P5" i="16"/>
  <c r="H5" i="16"/>
  <c r="N47" i="16"/>
  <c r="U33" i="16"/>
  <c r="K26" i="16"/>
  <c r="H23" i="16"/>
  <c r="E21" i="16"/>
  <c r="O19" i="16"/>
  <c r="I17" i="16"/>
  <c r="I14" i="16"/>
  <c r="I12" i="16"/>
  <c r="K10" i="16"/>
  <c r="D8" i="16"/>
  <c r="AA8" i="16" s="1"/>
  <c r="AW8" i="16" s="1"/>
  <c r="M6" i="16"/>
  <c r="P46" i="16"/>
  <c r="H43" i="16"/>
  <c r="P37" i="16"/>
  <c r="V32" i="16"/>
  <c r="F31" i="16"/>
  <c r="I27" i="16"/>
  <c r="P26" i="16"/>
  <c r="D24" i="16"/>
  <c r="AA24" i="16" s="1"/>
  <c r="M23" i="16"/>
  <c r="V22" i="16"/>
  <c r="G22" i="16"/>
  <c r="V21" i="16"/>
  <c r="N21" i="16"/>
  <c r="F21" i="16"/>
  <c r="V20" i="16"/>
  <c r="N20" i="16"/>
  <c r="F20" i="16"/>
  <c r="P19" i="16"/>
  <c r="H19" i="16"/>
  <c r="Q18" i="16"/>
  <c r="I18" i="16"/>
  <c r="R17" i="16"/>
  <c r="J17" i="16"/>
  <c r="B17" i="16"/>
  <c r="Y17" i="16" s="1"/>
  <c r="R16" i="16"/>
  <c r="J16" i="16"/>
  <c r="B16" i="16"/>
  <c r="Y16" i="16" s="1"/>
  <c r="R15" i="16"/>
  <c r="J15" i="16"/>
  <c r="B15" i="16"/>
  <c r="Y15" i="16" s="1"/>
  <c r="R14" i="16"/>
  <c r="J14" i="16"/>
  <c r="B14" i="16"/>
  <c r="Y14" i="16" s="1"/>
  <c r="R13" i="16"/>
  <c r="J13" i="16"/>
  <c r="B13" i="16"/>
  <c r="Y13" i="16" s="1"/>
  <c r="R12" i="16"/>
  <c r="J12" i="16"/>
  <c r="B12" i="16"/>
  <c r="Y12" i="16" s="1"/>
  <c r="S11" i="16"/>
  <c r="K11" i="16"/>
  <c r="C11" i="16"/>
  <c r="Z11" i="16" s="1"/>
  <c r="T10" i="16"/>
  <c r="L10" i="16"/>
  <c r="D10" i="16"/>
  <c r="AA10" i="16" s="1"/>
  <c r="U9" i="16"/>
  <c r="M9" i="16"/>
  <c r="E9" i="16"/>
  <c r="AB9" i="16" s="1"/>
  <c r="U8" i="16"/>
  <c r="M8" i="16"/>
  <c r="E8" i="16"/>
  <c r="AB8" i="16" s="1"/>
  <c r="V7" i="16"/>
  <c r="N7" i="16"/>
  <c r="F7" i="16"/>
  <c r="V6" i="16"/>
  <c r="N6" i="16"/>
  <c r="F6" i="16"/>
  <c r="O5" i="16"/>
  <c r="G5" i="16"/>
  <c r="H46" i="16"/>
  <c r="S34" i="16"/>
  <c r="O28" i="16"/>
  <c r="Q22" i="16"/>
  <c r="U21" i="16"/>
  <c r="M20" i="16"/>
  <c r="H18" i="16"/>
  <c r="I16" i="16"/>
  <c r="I13" i="16"/>
  <c r="B11" i="16"/>
  <c r="Y11" i="16" s="1"/>
  <c r="L9" i="16"/>
  <c r="U7" i="16"/>
  <c r="E6" i="16"/>
  <c r="V5" i="16"/>
  <c r="P104" i="15"/>
  <c r="AL104" i="15" s="1"/>
  <c r="I104" i="15"/>
  <c r="AE104" i="15" s="1"/>
  <c r="Q103" i="15"/>
  <c r="J103" i="15"/>
  <c r="AF103" i="15" s="1"/>
  <c r="B103" i="15"/>
  <c r="X103" i="15" s="1"/>
  <c r="R102" i="15"/>
  <c r="K102" i="15"/>
  <c r="AG102" i="15" s="1"/>
  <c r="C102" i="15"/>
  <c r="Y102" i="15" s="1"/>
  <c r="S101" i="15"/>
  <c r="D101" i="15"/>
  <c r="Z101" i="15" s="1"/>
  <c r="U100" i="15"/>
  <c r="M100" i="15"/>
  <c r="AI100" i="15" s="1"/>
  <c r="F100" i="15"/>
  <c r="AB100" i="15" s="1"/>
  <c r="N99" i="15"/>
  <c r="AJ99" i="15" s="1"/>
  <c r="G99" i="15"/>
  <c r="AC99" i="15" s="1"/>
  <c r="O98" i="15"/>
  <c r="AK98" i="15" s="1"/>
  <c r="H98" i="15"/>
  <c r="AD98" i="15" s="1"/>
  <c r="O97" i="15"/>
  <c r="AK97" i="15" s="1"/>
  <c r="H97" i="15"/>
  <c r="AD97" i="15" s="1"/>
  <c r="O96" i="15"/>
  <c r="AK96" i="15" s="1"/>
  <c r="H96" i="15"/>
  <c r="AD96" i="15" s="1"/>
  <c r="R95" i="15"/>
  <c r="K95" i="15"/>
  <c r="AG95" i="15" s="1"/>
  <c r="C95" i="15"/>
  <c r="Y95" i="15" s="1"/>
  <c r="R94" i="15"/>
  <c r="K94" i="15"/>
  <c r="AG94" i="15" s="1"/>
  <c r="C94" i="15"/>
  <c r="Y94" i="15" s="1"/>
  <c r="R93" i="15"/>
  <c r="K93" i="15"/>
  <c r="AG93" i="15" s="1"/>
  <c r="C93" i="15"/>
  <c r="Y93" i="15" s="1"/>
  <c r="R92" i="15"/>
  <c r="K92" i="15"/>
  <c r="AG92" i="15" s="1"/>
  <c r="C92" i="15"/>
  <c r="Y92" i="15" s="1"/>
  <c r="R91" i="15"/>
  <c r="K91" i="15"/>
  <c r="AG91" i="15" s="1"/>
  <c r="C91" i="15"/>
  <c r="Y91" i="15" s="1"/>
  <c r="U90" i="15"/>
  <c r="M90" i="15"/>
  <c r="AI90" i="15" s="1"/>
  <c r="F90" i="15"/>
  <c r="AB90" i="15" s="1"/>
  <c r="N89" i="15"/>
  <c r="AJ89" i="15" s="1"/>
  <c r="G89" i="15"/>
  <c r="AC89" i="15" s="1"/>
  <c r="O88" i="15"/>
  <c r="AK88" i="15" s="1"/>
  <c r="H88" i="15"/>
  <c r="AD88" i="15" s="1"/>
  <c r="O87" i="15"/>
  <c r="AK87" i="15" s="1"/>
  <c r="H87" i="15"/>
  <c r="AD87" i="15" s="1"/>
  <c r="O86" i="15"/>
  <c r="AK86" i="15" s="1"/>
  <c r="H86" i="15"/>
  <c r="AD86" i="15" s="1"/>
  <c r="Q85" i="15"/>
  <c r="J85" i="15"/>
  <c r="AF85" i="15" s="1"/>
  <c r="B85" i="15"/>
  <c r="X85" i="15" s="1"/>
  <c r="R84" i="15"/>
  <c r="K84" i="15"/>
  <c r="AG84" i="15" s="1"/>
  <c r="C84" i="15"/>
  <c r="Y84" i="15" s="1"/>
  <c r="T83" i="15"/>
  <c r="L83" i="15"/>
  <c r="E83" i="15"/>
  <c r="AA83" i="15" s="1"/>
  <c r="T82" i="15"/>
  <c r="L82" i="15"/>
  <c r="AH82" i="15" s="1"/>
  <c r="E82" i="15"/>
  <c r="AA82" i="15" s="1"/>
  <c r="O81" i="15"/>
  <c r="AK81" i="15" s="1"/>
  <c r="H81" i="15"/>
  <c r="AD81" i="15" s="1"/>
  <c r="O80" i="15"/>
  <c r="AK80" i="15" s="1"/>
  <c r="H80" i="15"/>
  <c r="AD80" i="15" s="1"/>
  <c r="O79" i="15"/>
  <c r="AK79" i="15" s="1"/>
  <c r="H79" i="15"/>
  <c r="AD79" i="15" s="1"/>
  <c r="O78" i="15"/>
  <c r="AK78" i="15" s="1"/>
  <c r="H78" i="15"/>
  <c r="AD78" i="15" s="1"/>
  <c r="Q77" i="15"/>
  <c r="J77" i="15"/>
  <c r="AF77" i="15" s="1"/>
  <c r="B77" i="15"/>
  <c r="X77" i="15" s="1"/>
  <c r="O104" i="15"/>
  <c r="AK104" i="15" s="1"/>
  <c r="H104" i="15"/>
  <c r="AD104" i="15" s="1"/>
  <c r="P103" i="15"/>
  <c r="AL103" i="15" s="1"/>
  <c r="I103" i="15"/>
  <c r="AE103" i="15" s="1"/>
  <c r="Q102" i="15"/>
  <c r="J102" i="15"/>
  <c r="AF102" i="15" s="1"/>
  <c r="B102" i="15"/>
  <c r="X102" i="15" s="1"/>
  <c r="R101" i="15"/>
  <c r="K101" i="15"/>
  <c r="AG101" i="15" s="1"/>
  <c r="C101" i="15"/>
  <c r="Y101" i="15" s="1"/>
  <c r="T100" i="15"/>
  <c r="L100" i="15"/>
  <c r="AH100" i="15" s="1"/>
  <c r="E100" i="15"/>
  <c r="AA100" i="15" s="1"/>
  <c r="U99" i="15"/>
  <c r="M99" i="15"/>
  <c r="AI99" i="15" s="1"/>
  <c r="F99" i="15"/>
  <c r="AB99" i="15" s="1"/>
  <c r="N98" i="15"/>
  <c r="AJ98" i="15" s="1"/>
  <c r="G98" i="15"/>
  <c r="AC98" i="15" s="1"/>
  <c r="N97" i="15"/>
  <c r="AJ97" i="15" s="1"/>
  <c r="G97" i="15"/>
  <c r="AC97" i="15" s="1"/>
  <c r="N96" i="15"/>
  <c r="AJ96" i="15" s="1"/>
  <c r="G96" i="15"/>
  <c r="AC96" i="15" s="1"/>
  <c r="Q95" i="15"/>
  <c r="J95" i="15"/>
  <c r="AF95" i="15" s="1"/>
  <c r="B95" i="15"/>
  <c r="X95" i="15" s="1"/>
  <c r="Q94" i="15"/>
  <c r="J94" i="15"/>
  <c r="AF94" i="15" s="1"/>
  <c r="B94" i="15"/>
  <c r="X94" i="15" s="1"/>
  <c r="Q93" i="15"/>
  <c r="J93" i="15"/>
  <c r="AF93" i="15" s="1"/>
  <c r="B93" i="15"/>
  <c r="X93" i="15" s="1"/>
  <c r="Q92" i="15"/>
  <c r="J92" i="15"/>
  <c r="AF92" i="15" s="1"/>
  <c r="B92" i="15"/>
  <c r="X92" i="15" s="1"/>
  <c r="Q91" i="15"/>
  <c r="J91" i="15"/>
  <c r="AF91" i="15" s="1"/>
  <c r="B91" i="15"/>
  <c r="X91" i="15" s="1"/>
  <c r="T90" i="15"/>
  <c r="L90" i="15"/>
  <c r="AH90" i="15" s="1"/>
  <c r="E90" i="15"/>
  <c r="AA90" i="15" s="1"/>
  <c r="U89" i="15"/>
  <c r="M89" i="15"/>
  <c r="AI89" i="15" s="1"/>
  <c r="F89" i="15"/>
  <c r="AB89" i="15" s="1"/>
  <c r="N88" i="15"/>
  <c r="AJ88" i="15" s="1"/>
  <c r="G88" i="15"/>
  <c r="AC88" i="15" s="1"/>
  <c r="N87" i="15"/>
  <c r="AJ87" i="15" s="1"/>
  <c r="G87" i="15"/>
  <c r="AC87" i="15" s="1"/>
  <c r="N86" i="15"/>
  <c r="AJ86" i="15" s="1"/>
  <c r="G86" i="15"/>
  <c r="AC86" i="15" s="1"/>
  <c r="P85" i="15"/>
  <c r="AL85" i="15" s="1"/>
  <c r="I85" i="15"/>
  <c r="AE85" i="15" s="1"/>
  <c r="Q84" i="15"/>
  <c r="J84" i="15"/>
  <c r="AF84" i="15" s="1"/>
  <c r="B84" i="15"/>
  <c r="X84" i="15" s="1"/>
  <c r="S83" i="15"/>
  <c r="D83" i="15"/>
  <c r="Z83" i="15" s="1"/>
  <c r="S82" i="15"/>
  <c r="D82" i="15"/>
  <c r="Z82" i="15" s="1"/>
  <c r="N81" i="15"/>
  <c r="AJ81" i="15" s="1"/>
  <c r="G81" i="15"/>
  <c r="AC81" i="15" s="1"/>
  <c r="N80" i="15"/>
  <c r="AJ80" i="15" s="1"/>
  <c r="G80" i="15"/>
  <c r="AC80" i="15" s="1"/>
  <c r="N79" i="15"/>
  <c r="AJ79" i="15" s="1"/>
  <c r="G79" i="15"/>
  <c r="AC79" i="15" s="1"/>
  <c r="N78" i="15"/>
  <c r="AJ78" i="15" s="1"/>
  <c r="G78" i="15"/>
  <c r="AC78" i="15" s="1"/>
  <c r="P77" i="15"/>
  <c r="AL77" i="15" s="1"/>
  <c r="I77" i="15"/>
  <c r="AE77" i="15" s="1"/>
  <c r="S76" i="15"/>
  <c r="N104" i="15"/>
  <c r="AJ104" i="15" s="1"/>
  <c r="G104" i="15"/>
  <c r="AC104" i="15" s="1"/>
  <c r="O103" i="15"/>
  <c r="AK103" i="15" s="1"/>
  <c r="H103" i="15"/>
  <c r="AD103" i="15" s="1"/>
  <c r="P102" i="15"/>
  <c r="AL102" i="15" s="1"/>
  <c r="I102" i="15"/>
  <c r="AE102" i="15" s="1"/>
  <c r="Q101" i="15"/>
  <c r="J101" i="15"/>
  <c r="AF101" i="15" s="1"/>
  <c r="B101" i="15"/>
  <c r="X101" i="15" s="1"/>
  <c r="S100" i="15"/>
  <c r="D100" i="15"/>
  <c r="Z100" i="15" s="1"/>
  <c r="T99" i="15"/>
  <c r="L99" i="15"/>
  <c r="AH99" i="15" s="1"/>
  <c r="E99" i="15"/>
  <c r="AA99" i="15" s="1"/>
  <c r="U98" i="15"/>
  <c r="M98" i="15"/>
  <c r="AI98" i="15" s="1"/>
  <c r="F98" i="15"/>
  <c r="AB98" i="15" s="1"/>
  <c r="U97" i="15"/>
  <c r="M97" i="15"/>
  <c r="AI97" i="15" s="1"/>
  <c r="F97" i="15"/>
  <c r="AB97" i="15" s="1"/>
  <c r="U96" i="15"/>
  <c r="M96" i="15"/>
  <c r="AI96" i="15" s="1"/>
  <c r="F96" i="15"/>
  <c r="AB96" i="15" s="1"/>
  <c r="P95" i="15"/>
  <c r="AL95" i="15" s="1"/>
  <c r="I95" i="15"/>
  <c r="AE95" i="15" s="1"/>
  <c r="P94" i="15"/>
  <c r="AL94" i="15" s="1"/>
  <c r="I94" i="15"/>
  <c r="AE94" i="15" s="1"/>
  <c r="P93" i="15"/>
  <c r="AL93" i="15" s="1"/>
  <c r="I93" i="15"/>
  <c r="AE93" i="15" s="1"/>
  <c r="P92" i="15"/>
  <c r="AL92" i="15" s="1"/>
  <c r="I92" i="15"/>
  <c r="AE92" i="15" s="1"/>
  <c r="P91" i="15"/>
  <c r="AL91" i="15" s="1"/>
  <c r="I91" i="15"/>
  <c r="AE91" i="15" s="1"/>
  <c r="S90" i="15"/>
  <c r="D90" i="15"/>
  <c r="Z90" i="15" s="1"/>
  <c r="T89" i="15"/>
  <c r="L89" i="15"/>
  <c r="AH89" i="15" s="1"/>
  <c r="E89" i="15"/>
  <c r="AA89" i="15" s="1"/>
  <c r="U88" i="15"/>
  <c r="M88" i="15"/>
  <c r="AI88" i="15" s="1"/>
  <c r="F88" i="15"/>
  <c r="AB88" i="15" s="1"/>
  <c r="U87" i="15"/>
  <c r="M87" i="15"/>
  <c r="AI87" i="15" s="1"/>
  <c r="F87" i="15"/>
  <c r="AB87" i="15" s="1"/>
  <c r="U86" i="15"/>
  <c r="M86" i="15"/>
  <c r="AI86" i="15" s="1"/>
  <c r="F86" i="15"/>
  <c r="AB86" i="15" s="1"/>
  <c r="O85" i="15"/>
  <c r="AK85" i="15" s="1"/>
  <c r="H85" i="15"/>
  <c r="AD85" i="15" s="1"/>
  <c r="P84" i="15"/>
  <c r="AL84" i="15" s="1"/>
  <c r="I84" i="15"/>
  <c r="AE84" i="15" s="1"/>
  <c r="R83" i="15"/>
  <c r="K83" i="15"/>
  <c r="AG83" i="15" s="1"/>
  <c r="C83" i="15"/>
  <c r="Y83" i="15" s="1"/>
  <c r="R82" i="15"/>
  <c r="K82" i="15"/>
  <c r="AG82" i="15" s="1"/>
  <c r="C82" i="15"/>
  <c r="Y82" i="15" s="1"/>
  <c r="U81" i="15"/>
  <c r="M81" i="15"/>
  <c r="AI81" i="15" s="1"/>
  <c r="F81" i="15"/>
  <c r="AB81" i="15" s="1"/>
  <c r="U80" i="15"/>
  <c r="M80" i="15"/>
  <c r="AI80" i="15" s="1"/>
  <c r="F80" i="15"/>
  <c r="AB80" i="15" s="1"/>
  <c r="U79" i="15"/>
  <c r="M79" i="15"/>
  <c r="AI79" i="15" s="1"/>
  <c r="F79" i="15"/>
  <c r="AB79" i="15" s="1"/>
  <c r="U78" i="15"/>
  <c r="M78" i="15"/>
  <c r="AI78" i="15" s="1"/>
  <c r="F78" i="15"/>
  <c r="AB78" i="15" s="1"/>
  <c r="O77" i="15"/>
  <c r="AK77" i="15" s="1"/>
  <c r="H77" i="15"/>
  <c r="AD77" i="15" s="1"/>
  <c r="R76" i="15"/>
  <c r="K76" i="15"/>
  <c r="AG76" i="15" s="1"/>
  <c r="C76" i="15"/>
  <c r="Y76" i="15" s="1"/>
  <c r="R75" i="15"/>
  <c r="K75" i="15"/>
  <c r="AG75" i="15" s="1"/>
  <c r="C75" i="15"/>
  <c r="Y75" i="15" s="1"/>
  <c r="T74" i="15"/>
  <c r="L74" i="15"/>
  <c r="AH74" i="15" s="1"/>
  <c r="E74" i="15"/>
  <c r="AA74" i="15" s="1"/>
  <c r="U104" i="15"/>
  <c r="M104" i="15"/>
  <c r="AI104" i="15" s="1"/>
  <c r="F104" i="15"/>
  <c r="AB104" i="15" s="1"/>
  <c r="N103" i="15"/>
  <c r="AJ103" i="15" s="1"/>
  <c r="G103" i="15"/>
  <c r="AC103" i="15" s="1"/>
  <c r="O102" i="15"/>
  <c r="AK102" i="15" s="1"/>
  <c r="H102" i="15"/>
  <c r="AD102" i="15" s="1"/>
  <c r="P101" i="15"/>
  <c r="AL101" i="15" s="1"/>
  <c r="I101" i="15"/>
  <c r="AE101" i="15" s="1"/>
  <c r="R100" i="15"/>
  <c r="K100" i="15"/>
  <c r="AG100" i="15" s="1"/>
  <c r="C100" i="15"/>
  <c r="Y100" i="15" s="1"/>
  <c r="S99" i="15"/>
  <c r="D99" i="15"/>
  <c r="Z99" i="15" s="1"/>
  <c r="T98" i="15"/>
  <c r="L98" i="15"/>
  <c r="AH98" i="15" s="1"/>
  <c r="E98" i="15"/>
  <c r="AA98" i="15" s="1"/>
  <c r="T97" i="15"/>
  <c r="L97" i="15"/>
  <c r="AH97" i="15" s="1"/>
  <c r="E97" i="15"/>
  <c r="AA97" i="15" s="1"/>
  <c r="T96" i="15"/>
  <c r="L96" i="15"/>
  <c r="AH96" i="15" s="1"/>
  <c r="E96" i="15"/>
  <c r="AA96" i="15" s="1"/>
  <c r="O95" i="15"/>
  <c r="AK95" i="15" s="1"/>
  <c r="H95" i="15"/>
  <c r="AD95" i="15" s="1"/>
  <c r="O94" i="15"/>
  <c r="AK94" i="15" s="1"/>
  <c r="H94" i="15"/>
  <c r="AD94" i="15" s="1"/>
  <c r="O93" i="15"/>
  <c r="AK93" i="15" s="1"/>
  <c r="H93" i="15"/>
  <c r="AD93" i="15" s="1"/>
  <c r="O92" i="15"/>
  <c r="AK92" i="15" s="1"/>
  <c r="H92" i="15"/>
  <c r="AD92" i="15" s="1"/>
  <c r="O91" i="15"/>
  <c r="AK91" i="15" s="1"/>
  <c r="H91" i="15"/>
  <c r="AD91" i="15" s="1"/>
  <c r="R90" i="15"/>
  <c r="K90" i="15"/>
  <c r="AG90" i="15" s="1"/>
  <c r="C90" i="15"/>
  <c r="Y90" i="15" s="1"/>
  <c r="S89" i="15"/>
  <c r="D89" i="15"/>
  <c r="Z89" i="15" s="1"/>
  <c r="T88" i="15"/>
  <c r="L88" i="15"/>
  <c r="AH88" i="15" s="1"/>
  <c r="E88" i="15"/>
  <c r="AA88" i="15" s="1"/>
  <c r="T87" i="15"/>
  <c r="L87" i="15"/>
  <c r="AH87" i="15" s="1"/>
  <c r="E87" i="15"/>
  <c r="AA87" i="15" s="1"/>
  <c r="T86" i="15"/>
  <c r="L86" i="15"/>
  <c r="E86" i="15"/>
  <c r="AA86" i="15" s="1"/>
  <c r="N85" i="15"/>
  <c r="AJ85" i="15" s="1"/>
  <c r="G85" i="15"/>
  <c r="AC85" i="15" s="1"/>
  <c r="O84" i="15"/>
  <c r="AK84" i="15" s="1"/>
  <c r="H84" i="15"/>
  <c r="AD84" i="15" s="1"/>
  <c r="Q83" i="15"/>
  <c r="J83" i="15"/>
  <c r="AF83" i="15" s="1"/>
  <c r="B83" i="15"/>
  <c r="X83" i="15" s="1"/>
  <c r="Q82" i="15"/>
  <c r="J82" i="15"/>
  <c r="AF82" i="15" s="1"/>
  <c r="B82" i="15"/>
  <c r="X82" i="15" s="1"/>
  <c r="T81" i="15"/>
  <c r="L81" i="15"/>
  <c r="AH81" i="15" s="1"/>
  <c r="E81" i="15"/>
  <c r="AA81" i="15" s="1"/>
  <c r="T80" i="15"/>
  <c r="L80" i="15"/>
  <c r="AH80" i="15" s="1"/>
  <c r="E80" i="15"/>
  <c r="AA80" i="15" s="1"/>
  <c r="T79" i="15"/>
  <c r="L79" i="15"/>
  <c r="AH79" i="15" s="1"/>
  <c r="E79" i="15"/>
  <c r="AA79" i="15" s="1"/>
  <c r="T78" i="15"/>
  <c r="L78" i="15"/>
  <c r="AH78" i="15" s="1"/>
  <c r="E78" i="15"/>
  <c r="AA78" i="15" s="1"/>
  <c r="N77" i="15"/>
  <c r="AJ77" i="15" s="1"/>
  <c r="G77" i="15"/>
  <c r="AC77" i="15" s="1"/>
  <c r="Q76" i="15"/>
  <c r="J76" i="15"/>
  <c r="AF76" i="15" s="1"/>
  <c r="B76" i="15"/>
  <c r="X76" i="15" s="1"/>
  <c r="Q75" i="15"/>
  <c r="J75" i="15"/>
  <c r="AF75" i="15" s="1"/>
  <c r="B75" i="15"/>
  <c r="X75" i="15" s="1"/>
  <c r="S74" i="15"/>
  <c r="D74" i="15"/>
  <c r="Z74" i="15" s="1"/>
  <c r="N73" i="15"/>
  <c r="AJ73" i="15" s="1"/>
  <c r="G73" i="15"/>
  <c r="AC73" i="15" s="1"/>
  <c r="T104" i="15"/>
  <c r="S104" i="15"/>
  <c r="D104" i="15"/>
  <c r="Z104" i="15" s="1"/>
  <c r="T103" i="15"/>
  <c r="L103" i="15"/>
  <c r="AH103" i="15" s="1"/>
  <c r="E103" i="15"/>
  <c r="AA103" i="15" s="1"/>
  <c r="U102" i="15"/>
  <c r="M102" i="15"/>
  <c r="AI102" i="15" s="1"/>
  <c r="F102" i="15"/>
  <c r="AB102" i="15" s="1"/>
  <c r="N101" i="15"/>
  <c r="AJ101" i="15" s="1"/>
  <c r="G101" i="15"/>
  <c r="AC101" i="15" s="1"/>
  <c r="P100" i="15"/>
  <c r="AL100" i="15" s="1"/>
  <c r="I100" i="15"/>
  <c r="AE100" i="15" s="1"/>
  <c r="Q99" i="15"/>
  <c r="J99" i="15"/>
  <c r="AF99" i="15" s="1"/>
  <c r="B99" i="15"/>
  <c r="X99" i="15" s="1"/>
  <c r="R98" i="15"/>
  <c r="K98" i="15"/>
  <c r="AG98" i="15" s="1"/>
  <c r="C98" i="15"/>
  <c r="Y98" i="15" s="1"/>
  <c r="R97" i="15"/>
  <c r="K97" i="15"/>
  <c r="AG97" i="15" s="1"/>
  <c r="C97" i="15"/>
  <c r="Y97" i="15" s="1"/>
  <c r="R96" i="15"/>
  <c r="K96" i="15"/>
  <c r="AG96" i="15" s="1"/>
  <c r="C96" i="15"/>
  <c r="Y96" i="15" s="1"/>
  <c r="U95" i="15"/>
  <c r="M95" i="15"/>
  <c r="AI95" i="15" s="1"/>
  <c r="F95" i="15"/>
  <c r="AB95" i="15" s="1"/>
  <c r="U94" i="15"/>
  <c r="M94" i="15"/>
  <c r="AI94" i="15" s="1"/>
  <c r="F94" i="15"/>
  <c r="AB94" i="15" s="1"/>
  <c r="U93" i="15"/>
  <c r="M93" i="15"/>
  <c r="AI93" i="15" s="1"/>
  <c r="F93" i="15"/>
  <c r="AB93" i="15" s="1"/>
  <c r="U92" i="15"/>
  <c r="M92" i="15"/>
  <c r="AI92" i="15" s="1"/>
  <c r="F92" i="15"/>
  <c r="AB92" i="15" s="1"/>
  <c r="U91" i="15"/>
  <c r="M91" i="15"/>
  <c r="AI91" i="15" s="1"/>
  <c r="F91" i="15"/>
  <c r="AB91" i="15" s="1"/>
  <c r="P90" i="15"/>
  <c r="AL90" i="15" s="1"/>
  <c r="I90" i="15"/>
  <c r="AE90" i="15" s="1"/>
  <c r="Q89" i="15"/>
  <c r="J89" i="15"/>
  <c r="AF89" i="15" s="1"/>
  <c r="B89" i="15"/>
  <c r="X89" i="15" s="1"/>
  <c r="R88" i="15"/>
  <c r="K88" i="15"/>
  <c r="AG88" i="15" s="1"/>
  <c r="C88" i="15"/>
  <c r="Y88" i="15" s="1"/>
  <c r="R87" i="15"/>
  <c r="K87" i="15"/>
  <c r="AG87" i="15" s="1"/>
  <c r="C87" i="15"/>
  <c r="Y87" i="15" s="1"/>
  <c r="R86" i="15"/>
  <c r="K86" i="15"/>
  <c r="AG86" i="15" s="1"/>
  <c r="C86" i="15"/>
  <c r="Y86" i="15" s="1"/>
  <c r="T85" i="15"/>
  <c r="L85" i="15"/>
  <c r="AH85" i="15" s="1"/>
  <c r="E85" i="15"/>
  <c r="AA85" i="15" s="1"/>
  <c r="U84" i="15"/>
  <c r="M84" i="15"/>
  <c r="AI84" i="15" s="1"/>
  <c r="F84" i="15"/>
  <c r="AB84" i="15" s="1"/>
  <c r="O83" i="15"/>
  <c r="AK83" i="15" s="1"/>
  <c r="H83" i="15"/>
  <c r="AD83" i="15" s="1"/>
  <c r="O82" i="15"/>
  <c r="AK82" i="15" s="1"/>
  <c r="H82" i="15"/>
  <c r="AD82" i="15" s="1"/>
  <c r="R81" i="15"/>
  <c r="K81" i="15"/>
  <c r="AG81" i="15" s="1"/>
  <c r="C81" i="15"/>
  <c r="Y81" i="15" s="1"/>
  <c r="R80" i="15"/>
  <c r="K80" i="15"/>
  <c r="AG80" i="15" s="1"/>
  <c r="C80" i="15"/>
  <c r="Y80" i="15" s="1"/>
  <c r="R79" i="15"/>
  <c r="K79" i="15"/>
  <c r="AG79" i="15" s="1"/>
  <c r="C79" i="15"/>
  <c r="Y79" i="15" s="1"/>
  <c r="R78" i="15"/>
  <c r="K78" i="15"/>
  <c r="AG78" i="15" s="1"/>
  <c r="C78" i="15"/>
  <c r="Y78" i="15" s="1"/>
  <c r="T77" i="15"/>
  <c r="L77" i="15"/>
  <c r="AH77" i="15" s="1"/>
  <c r="E77" i="15"/>
  <c r="AA77" i="15" s="1"/>
  <c r="O76" i="15"/>
  <c r="AK76" i="15" s="1"/>
  <c r="H76" i="15"/>
  <c r="AD76" i="15" s="1"/>
  <c r="O75" i="15"/>
  <c r="AK75" i="15" s="1"/>
  <c r="H75" i="15"/>
  <c r="AD75" i="15" s="1"/>
  <c r="R104" i="15"/>
  <c r="K104" i="15"/>
  <c r="AG104" i="15" s="1"/>
  <c r="C104" i="15"/>
  <c r="Y104" i="15" s="1"/>
  <c r="S103" i="15"/>
  <c r="D103" i="15"/>
  <c r="Z103" i="15" s="1"/>
  <c r="T102" i="15"/>
  <c r="L102" i="15"/>
  <c r="AH102" i="15" s="1"/>
  <c r="BC102" i="15" s="1"/>
  <c r="E102" i="15"/>
  <c r="AA102" i="15" s="1"/>
  <c r="U101" i="15"/>
  <c r="M101" i="15"/>
  <c r="AI101" i="15" s="1"/>
  <c r="F101" i="15"/>
  <c r="AB101" i="15" s="1"/>
  <c r="O100" i="15"/>
  <c r="AK100" i="15" s="1"/>
  <c r="H100" i="15"/>
  <c r="AD100" i="15" s="1"/>
  <c r="P99" i="15"/>
  <c r="AL99" i="15" s="1"/>
  <c r="I99" i="15"/>
  <c r="AE99" i="15" s="1"/>
  <c r="Q98" i="15"/>
  <c r="J98" i="15"/>
  <c r="AF98" i="15" s="1"/>
  <c r="B98" i="15"/>
  <c r="X98" i="15" s="1"/>
  <c r="Q97" i="15"/>
  <c r="J97" i="15"/>
  <c r="AF97" i="15" s="1"/>
  <c r="B97" i="15"/>
  <c r="X97" i="15" s="1"/>
  <c r="Q96" i="15"/>
  <c r="J96" i="15"/>
  <c r="AF96" i="15" s="1"/>
  <c r="B96" i="15"/>
  <c r="X96" i="15" s="1"/>
  <c r="T95" i="15"/>
  <c r="L95" i="15"/>
  <c r="AH95" i="15" s="1"/>
  <c r="BC95" i="15" s="1"/>
  <c r="E95" i="15"/>
  <c r="AA95" i="15" s="1"/>
  <c r="T94" i="15"/>
  <c r="L94" i="15"/>
  <c r="AH94" i="15" s="1"/>
  <c r="BC94" i="15" s="1"/>
  <c r="E94" i="15"/>
  <c r="AA94" i="15" s="1"/>
  <c r="T93" i="15"/>
  <c r="L93" i="15"/>
  <c r="AH93" i="15" s="1"/>
  <c r="BC93" i="15" s="1"/>
  <c r="E93" i="15"/>
  <c r="AA93" i="15" s="1"/>
  <c r="T92" i="15"/>
  <c r="L92" i="15"/>
  <c r="AH92" i="15" s="1"/>
  <c r="E92" i="15"/>
  <c r="AA92" i="15" s="1"/>
  <c r="T91" i="15"/>
  <c r="L91" i="15"/>
  <c r="AH91" i="15" s="1"/>
  <c r="BC91" i="15" s="1"/>
  <c r="E91" i="15"/>
  <c r="AA91" i="15" s="1"/>
  <c r="O90" i="15"/>
  <c r="AK90" i="15" s="1"/>
  <c r="H90" i="15"/>
  <c r="AD90" i="15" s="1"/>
  <c r="P89" i="15"/>
  <c r="AL89" i="15" s="1"/>
  <c r="I89" i="15"/>
  <c r="AE89" i="15" s="1"/>
  <c r="Q88" i="15"/>
  <c r="J88" i="15"/>
  <c r="AF88" i="15" s="1"/>
  <c r="B88" i="15"/>
  <c r="X88" i="15" s="1"/>
  <c r="Q87" i="15"/>
  <c r="J87" i="15"/>
  <c r="AF87" i="15" s="1"/>
  <c r="B87" i="15"/>
  <c r="X87" i="15" s="1"/>
  <c r="Q86" i="15"/>
  <c r="J86" i="15"/>
  <c r="AF86" i="15" s="1"/>
  <c r="B86" i="15"/>
  <c r="X86" i="15" s="1"/>
  <c r="S85" i="15"/>
  <c r="D85" i="15"/>
  <c r="Z85" i="15" s="1"/>
  <c r="T84" i="15"/>
  <c r="L84" i="15"/>
  <c r="AH84" i="15" s="1"/>
  <c r="E84" i="15"/>
  <c r="AA84" i="15" s="1"/>
  <c r="N83" i="15"/>
  <c r="AJ83" i="15" s="1"/>
  <c r="G83" i="15"/>
  <c r="AC83" i="15" s="1"/>
  <c r="N82" i="15"/>
  <c r="AJ82" i="15" s="1"/>
  <c r="G82" i="15"/>
  <c r="AC82" i="15" s="1"/>
  <c r="Q81" i="15"/>
  <c r="J81" i="15"/>
  <c r="AF81" i="15" s="1"/>
  <c r="B81" i="15"/>
  <c r="X81" i="15" s="1"/>
  <c r="Q80" i="15"/>
  <c r="J80" i="15"/>
  <c r="AF80" i="15" s="1"/>
  <c r="B80" i="15"/>
  <c r="X80" i="15" s="1"/>
  <c r="Q79" i="15"/>
  <c r="J79" i="15"/>
  <c r="AF79" i="15" s="1"/>
  <c r="B79" i="15"/>
  <c r="X79" i="15" s="1"/>
  <c r="Q78" i="15"/>
  <c r="J78" i="15"/>
  <c r="AF78" i="15" s="1"/>
  <c r="B78" i="15"/>
  <c r="X78" i="15" s="1"/>
  <c r="S77" i="15"/>
  <c r="D77" i="15"/>
  <c r="Z77" i="15" s="1"/>
  <c r="N76" i="15"/>
  <c r="AJ76" i="15" s="1"/>
  <c r="G76" i="15"/>
  <c r="AC76" i="15" s="1"/>
  <c r="N75" i="15"/>
  <c r="AJ75" i="15" s="1"/>
  <c r="G75" i="15"/>
  <c r="AC75" i="15" s="1"/>
  <c r="P74" i="15"/>
  <c r="AL74" i="15" s="1"/>
  <c r="I74" i="15"/>
  <c r="AE74" i="15" s="1"/>
  <c r="S73" i="15"/>
  <c r="Q104" i="15"/>
  <c r="AM104" i="15" s="1"/>
  <c r="BH104" i="15" s="1"/>
  <c r="J104" i="15"/>
  <c r="AF104" i="15" s="1"/>
  <c r="BA104" i="15" s="1"/>
  <c r="B104" i="15"/>
  <c r="X104" i="15" s="1"/>
  <c r="R103" i="15"/>
  <c r="K103" i="15"/>
  <c r="AG103" i="15" s="1"/>
  <c r="C103" i="15"/>
  <c r="Y103" i="15" s="1"/>
  <c r="AT103" i="15" s="1"/>
  <c r="S102" i="15"/>
  <c r="D102" i="15"/>
  <c r="Z102" i="15" s="1"/>
  <c r="T101" i="15"/>
  <c r="L101" i="15"/>
  <c r="AH101" i="15" s="1"/>
  <c r="BC101" i="15" s="1"/>
  <c r="E101" i="15"/>
  <c r="AA101" i="15" s="1"/>
  <c r="AV101" i="15" s="1"/>
  <c r="N100" i="15"/>
  <c r="AJ100" i="15" s="1"/>
  <c r="G100" i="15"/>
  <c r="AC100" i="15" s="1"/>
  <c r="AX100" i="15" s="1"/>
  <c r="O99" i="15"/>
  <c r="AK99" i="15" s="1"/>
  <c r="BF99" i="15" s="1"/>
  <c r="H99" i="15"/>
  <c r="AD99" i="15" s="1"/>
  <c r="AY99" i="15" s="1"/>
  <c r="P98" i="15"/>
  <c r="AL98" i="15" s="1"/>
  <c r="I98" i="15"/>
  <c r="AE98" i="15" s="1"/>
  <c r="AZ98" i="15" s="1"/>
  <c r="P97" i="15"/>
  <c r="AL97" i="15" s="1"/>
  <c r="BG97" i="15" s="1"/>
  <c r="I97" i="15"/>
  <c r="AE97" i="15" s="1"/>
  <c r="AZ97" i="15" s="1"/>
  <c r="P96" i="15"/>
  <c r="AL96" i="15" s="1"/>
  <c r="I96" i="15"/>
  <c r="AE96" i="15" s="1"/>
  <c r="AZ96" i="15" s="1"/>
  <c r="S95" i="15"/>
  <c r="D95" i="15"/>
  <c r="Z95" i="15" s="1"/>
  <c r="AU95" i="15" s="1"/>
  <c r="S94" i="15"/>
  <c r="D94" i="15"/>
  <c r="Z94" i="15" s="1"/>
  <c r="AU94" i="15" s="1"/>
  <c r="S93" i="15"/>
  <c r="D93" i="15"/>
  <c r="Z93" i="15" s="1"/>
  <c r="AU93" i="15" s="1"/>
  <c r="S92" i="15"/>
  <c r="D92" i="15"/>
  <c r="Z92" i="15" s="1"/>
  <c r="AU92" i="15" s="1"/>
  <c r="S91" i="15"/>
  <c r="D91" i="15"/>
  <c r="Z91" i="15" s="1"/>
  <c r="N90" i="15"/>
  <c r="AJ90" i="15" s="1"/>
  <c r="BE90" i="15" s="1"/>
  <c r="G90" i="15"/>
  <c r="AC90" i="15" s="1"/>
  <c r="AX90" i="15" s="1"/>
  <c r="O89" i="15"/>
  <c r="AK89" i="15" s="1"/>
  <c r="H89" i="15"/>
  <c r="AD89" i="15" s="1"/>
  <c r="AY89" i="15" s="1"/>
  <c r="P88" i="15"/>
  <c r="AL88" i="15" s="1"/>
  <c r="BG88" i="15" s="1"/>
  <c r="I88" i="15"/>
  <c r="AE88" i="15" s="1"/>
  <c r="AZ88" i="15" s="1"/>
  <c r="P87" i="15"/>
  <c r="AL87" i="15" s="1"/>
  <c r="I87" i="15"/>
  <c r="AE87" i="15" s="1"/>
  <c r="AZ87" i="15" s="1"/>
  <c r="P86" i="15"/>
  <c r="AL86" i="15" s="1"/>
  <c r="BG86" i="15" s="1"/>
  <c r="I86" i="15"/>
  <c r="AE86" i="15" s="1"/>
  <c r="AZ86" i="15" s="1"/>
  <c r="R85" i="15"/>
  <c r="K85" i="15"/>
  <c r="AG85" i="15" s="1"/>
  <c r="BB85" i="15" s="1"/>
  <c r="C85" i="15"/>
  <c r="Y85" i="15" s="1"/>
  <c r="AT85" i="15" s="1"/>
  <c r="S84" i="15"/>
  <c r="D84" i="15"/>
  <c r="Z84" i="15" s="1"/>
  <c r="AU84" i="15" s="1"/>
  <c r="U83" i="15"/>
  <c r="M83" i="15"/>
  <c r="AI83" i="15" s="1"/>
  <c r="F83" i="15"/>
  <c r="AB83" i="15" s="1"/>
  <c r="U82" i="15"/>
  <c r="M82" i="15"/>
  <c r="AI82" i="15" s="1"/>
  <c r="BD82" i="15" s="1"/>
  <c r="F82" i="15"/>
  <c r="AB82" i="15" s="1"/>
  <c r="AW82" i="15" s="1"/>
  <c r="P81" i="15"/>
  <c r="AL81" i="15" s="1"/>
  <c r="I81" i="15"/>
  <c r="AE81" i="15" s="1"/>
  <c r="AZ81" i="15" s="1"/>
  <c r="P80" i="15"/>
  <c r="AL80" i="15" s="1"/>
  <c r="BG80" i="15" s="1"/>
  <c r="I80" i="15"/>
  <c r="AE80" i="15" s="1"/>
  <c r="AZ80" i="15" s="1"/>
  <c r="P79" i="15"/>
  <c r="AL79" i="15" s="1"/>
  <c r="I79" i="15"/>
  <c r="AE79" i="15" s="1"/>
  <c r="AZ79" i="15" s="1"/>
  <c r="P78" i="15"/>
  <c r="AL78" i="15" s="1"/>
  <c r="BG78" i="15" s="1"/>
  <c r="I78" i="15"/>
  <c r="AE78" i="15" s="1"/>
  <c r="AZ78" i="15" s="1"/>
  <c r="R77" i="15"/>
  <c r="K77" i="15"/>
  <c r="AG77" i="15" s="1"/>
  <c r="BB77" i="15" s="1"/>
  <c r="C77" i="15"/>
  <c r="Y77" i="15" s="1"/>
  <c r="AT77" i="15" s="1"/>
  <c r="U76" i="15"/>
  <c r="M76" i="15"/>
  <c r="AI76" i="15" s="1"/>
  <c r="F76" i="15"/>
  <c r="AB76" i="15" s="1"/>
  <c r="U75" i="15"/>
  <c r="M75" i="15"/>
  <c r="AI75" i="15" s="1"/>
  <c r="F75" i="15"/>
  <c r="AB75" i="15" s="1"/>
  <c r="U103" i="15"/>
  <c r="G102" i="15"/>
  <c r="AC102" i="15" s="1"/>
  <c r="AX102" i="15" s="1"/>
  <c r="N91" i="15"/>
  <c r="AJ91" i="15" s="1"/>
  <c r="BE91" i="15" s="1"/>
  <c r="Q90" i="15"/>
  <c r="AM90" i="15" s="1"/>
  <c r="BH90" i="15" s="1"/>
  <c r="K89" i="15"/>
  <c r="AG89" i="15" s="1"/>
  <c r="D88" i="15"/>
  <c r="Z88" i="15" s="1"/>
  <c r="AU88" i="15" s="1"/>
  <c r="I83" i="15"/>
  <c r="AE83" i="15" s="1"/>
  <c r="AZ83" i="15" s="1"/>
  <c r="E76" i="15"/>
  <c r="AA76" i="15" s="1"/>
  <c r="L75" i="15"/>
  <c r="AH75" i="15" s="1"/>
  <c r="BC75" i="15" s="1"/>
  <c r="K74" i="15"/>
  <c r="AG74" i="15" s="1"/>
  <c r="Q73" i="15"/>
  <c r="I73" i="15"/>
  <c r="AE73" i="15" s="1"/>
  <c r="P72" i="15"/>
  <c r="AL72" i="15" s="1"/>
  <c r="I72" i="15"/>
  <c r="AE72" i="15" s="1"/>
  <c r="P71" i="15"/>
  <c r="AL71" i="15" s="1"/>
  <c r="I71" i="15"/>
  <c r="AE71" i="15" s="1"/>
  <c r="R70" i="15"/>
  <c r="K70" i="15"/>
  <c r="AG70" i="15" s="1"/>
  <c r="C70" i="15"/>
  <c r="Y70" i="15" s="1"/>
  <c r="S69" i="15"/>
  <c r="D69" i="15"/>
  <c r="Z69" i="15" s="1"/>
  <c r="T68" i="15"/>
  <c r="L68" i="15"/>
  <c r="E68" i="15"/>
  <c r="AA68" i="15" s="1"/>
  <c r="U67" i="15"/>
  <c r="M67" i="15"/>
  <c r="AI67" i="15" s="1"/>
  <c r="F67" i="15"/>
  <c r="AB67" i="15" s="1"/>
  <c r="N66" i="15"/>
  <c r="AJ66" i="15" s="1"/>
  <c r="G66" i="15"/>
  <c r="AC66" i="15" s="1"/>
  <c r="P65" i="15"/>
  <c r="AL65" i="15" s="1"/>
  <c r="I65" i="15"/>
  <c r="AE65" i="15" s="1"/>
  <c r="P64" i="15"/>
  <c r="AL64" i="15" s="1"/>
  <c r="I64" i="15"/>
  <c r="AE64" i="15" s="1"/>
  <c r="P63" i="15"/>
  <c r="AL63" i="15" s="1"/>
  <c r="I63" i="15"/>
  <c r="AE63" i="15" s="1"/>
  <c r="R62" i="15"/>
  <c r="K62" i="15"/>
  <c r="AG62" i="15" s="1"/>
  <c r="C62" i="15"/>
  <c r="Y62" i="15" s="1"/>
  <c r="T61" i="15"/>
  <c r="L61" i="15"/>
  <c r="AH61" i="15" s="1"/>
  <c r="E61" i="15"/>
  <c r="AA61" i="15" s="1"/>
  <c r="N60" i="15"/>
  <c r="AJ60" i="15" s="1"/>
  <c r="G60" i="15"/>
  <c r="AC60" i="15" s="1"/>
  <c r="P59" i="15"/>
  <c r="AL59" i="15" s="1"/>
  <c r="I59" i="15"/>
  <c r="AE59" i="15" s="1"/>
  <c r="R58" i="15"/>
  <c r="K58" i="15"/>
  <c r="AG58" i="15" s="1"/>
  <c r="C58" i="15"/>
  <c r="Y58" i="15" s="1"/>
  <c r="R57" i="15"/>
  <c r="K57" i="15"/>
  <c r="AG57" i="15" s="1"/>
  <c r="C57" i="15"/>
  <c r="Y57" i="15" s="1"/>
  <c r="S56" i="15"/>
  <c r="D56" i="15"/>
  <c r="Z56" i="15" s="1"/>
  <c r="T55" i="15"/>
  <c r="L55" i="15"/>
  <c r="E55" i="15"/>
  <c r="AA55" i="15" s="1"/>
  <c r="N54" i="15"/>
  <c r="AJ54" i="15" s="1"/>
  <c r="G54" i="15"/>
  <c r="AC54" i="15" s="1"/>
  <c r="O53" i="15"/>
  <c r="AK53" i="15" s="1"/>
  <c r="H53" i="15"/>
  <c r="AD53" i="15" s="1"/>
  <c r="R52" i="15"/>
  <c r="K52" i="15"/>
  <c r="AG52" i="15" s="1"/>
  <c r="C52" i="15"/>
  <c r="Y52" i="15" s="1"/>
  <c r="U51" i="15"/>
  <c r="M51" i="15"/>
  <c r="AI51" i="15" s="1"/>
  <c r="F51" i="15"/>
  <c r="AB51" i="15" s="1"/>
  <c r="N50" i="15"/>
  <c r="AJ50" i="15" s="1"/>
  <c r="G50" i="15"/>
  <c r="AC50" i="15" s="1"/>
  <c r="O49" i="15"/>
  <c r="AK49" i="15" s="1"/>
  <c r="H49" i="15"/>
  <c r="AD49" i="15" s="1"/>
  <c r="R48" i="15"/>
  <c r="M103" i="15"/>
  <c r="AI103" i="15" s="1"/>
  <c r="BD103" i="15" s="1"/>
  <c r="S98" i="15"/>
  <c r="D97" i="15"/>
  <c r="Z97" i="15" s="1"/>
  <c r="N94" i="15"/>
  <c r="AJ94" i="15" s="1"/>
  <c r="G91" i="15"/>
  <c r="AC91" i="15" s="1"/>
  <c r="J90" i="15"/>
  <c r="AF90" i="15" s="1"/>
  <c r="BA90" i="15" s="1"/>
  <c r="C89" i="15"/>
  <c r="Y89" i="15" s="1"/>
  <c r="AT89" i="15" s="1"/>
  <c r="N84" i="15"/>
  <c r="AJ84" i="15" s="1"/>
  <c r="S80" i="15"/>
  <c r="D79" i="15"/>
  <c r="Z79" i="15" s="1"/>
  <c r="AU79" i="15" s="1"/>
  <c r="D76" i="15"/>
  <c r="Z76" i="15" s="1"/>
  <c r="AU76" i="15" s="1"/>
  <c r="J74" i="15"/>
  <c r="AF74" i="15" s="1"/>
  <c r="P73" i="15"/>
  <c r="AL73" i="15" s="1"/>
  <c r="H73" i="15"/>
  <c r="AD73" i="15" s="1"/>
  <c r="O72" i="15"/>
  <c r="AK72" i="15" s="1"/>
  <c r="H72" i="15"/>
  <c r="AD72" i="15" s="1"/>
  <c r="O71" i="15"/>
  <c r="AK71" i="15" s="1"/>
  <c r="H71" i="15"/>
  <c r="AD71" i="15" s="1"/>
  <c r="Q70" i="15"/>
  <c r="J70" i="15"/>
  <c r="AF70" i="15" s="1"/>
  <c r="B70" i="15"/>
  <c r="X70" i="15" s="1"/>
  <c r="R69" i="15"/>
  <c r="K69" i="15"/>
  <c r="AG69" i="15" s="1"/>
  <c r="C69" i="15"/>
  <c r="Y69" i="15" s="1"/>
  <c r="S68" i="15"/>
  <c r="D68" i="15"/>
  <c r="Z68" i="15" s="1"/>
  <c r="T67" i="15"/>
  <c r="L67" i="15"/>
  <c r="AH67" i="15" s="1"/>
  <c r="E67" i="15"/>
  <c r="AA67" i="15" s="1"/>
  <c r="U66" i="15"/>
  <c r="M66" i="15"/>
  <c r="AI66" i="15" s="1"/>
  <c r="F66" i="15"/>
  <c r="AB66" i="15" s="1"/>
  <c r="O65" i="15"/>
  <c r="AK65" i="15" s="1"/>
  <c r="H65" i="15"/>
  <c r="AD65" i="15" s="1"/>
  <c r="O64" i="15"/>
  <c r="AK64" i="15" s="1"/>
  <c r="H64" i="15"/>
  <c r="AD64" i="15" s="1"/>
  <c r="O63" i="15"/>
  <c r="AK63" i="15" s="1"/>
  <c r="H63" i="15"/>
  <c r="AD63" i="15" s="1"/>
  <c r="Q62" i="15"/>
  <c r="J62" i="15"/>
  <c r="AF62" i="15" s="1"/>
  <c r="B62" i="15"/>
  <c r="X62" i="15" s="1"/>
  <c r="S61" i="15"/>
  <c r="D61" i="15"/>
  <c r="Z61" i="15" s="1"/>
  <c r="U60" i="15"/>
  <c r="M60" i="15"/>
  <c r="AI60" i="15" s="1"/>
  <c r="F60" i="15"/>
  <c r="AB60" i="15" s="1"/>
  <c r="O59" i="15"/>
  <c r="AK59" i="15" s="1"/>
  <c r="H59" i="15"/>
  <c r="AD59" i="15" s="1"/>
  <c r="Q58" i="15"/>
  <c r="J58" i="15"/>
  <c r="AF58" i="15" s="1"/>
  <c r="B58" i="15"/>
  <c r="X58" i="15" s="1"/>
  <c r="Q57" i="15"/>
  <c r="J57" i="15"/>
  <c r="AF57" i="15" s="1"/>
  <c r="B57" i="15"/>
  <c r="X57" i="15" s="1"/>
  <c r="R56" i="15"/>
  <c r="K56" i="15"/>
  <c r="AG56" i="15" s="1"/>
  <c r="C56" i="15"/>
  <c r="Y56" i="15" s="1"/>
  <c r="S55" i="15"/>
  <c r="D55" i="15"/>
  <c r="Z55" i="15" s="1"/>
  <c r="U54" i="15"/>
  <c r="M54" i="15"/>
  <c r="AI54" i="15" s="1"/>
  <c r="F54" i="15"/>
  <c r="AB54" i="15" s="1"/>
  <c r="N53" i="15"/>
  <c r="AJ53" i="15" s="1"/>
  <c r="G53" i="15"/>
  <c r="AC53" i="15" s="1"/>
  <c r="Q52" i="15"/>
  <c r="J52" i="15"/>
  <c r="AF52" i="15" s="1"/>
  <c r="B52" i="15"/>
  <c r="X52" i="15" s="1"/>
  <c r="T51" i="15"/>
  <c r="F103" i="15"/>
  <c r="AB103" i="15" s="1"/>
  <c r="AW103" i="15" s="1"/>
  <c r="G94" i="15"/>
  <c r="AC94" i="15" s="1"/>
  <c r="AX94" i="15" s="1"/>
  <c r="B90" i="15"/>
  <c r="X90" i="15" s="1"/>
  <c r="S86" i="15"/>
  <c r="U85" i="15"/>
  <c r="G84" i="15"/>
  <c r="AC84" i="15" s="1"/>
  <c r="AX84" i="15" s="1"/>
  <c r="I75" i="15"/>
  <c r="AE75" i="15" s="1"/>
  <c r="AZ75" i="15" s="1"/>
  <c r="U74" i="15"/>
  <c r="H74" i="15"/>
  <c r="AD74" i="15" s="1"/>
  <c r="O73" i="15"/>
  <c r="AK73" i="15" s="1"/>
  <c r="BF73" i="15" s="1"/>
  <c r="F73" i="15"/>
  <c r="AB73" i="15" s="1"/>
  <c r="N72" i="15"/>
  <c r="AJ72" i="15" s="1"/>
  <c r="G72" i="15"/>
  <c r="AC72" i="15" s="1"/>
  <c r="N71" i="15"/>
  <c r="AJ71" i="15" s="1"/>
  <c r="G71" i="15"/>
  <c r="AC71" i="15" s="1"/>
  <c r="P70" i="15"/>
  <c r="AL70" i="15" s="1"/>
  <c r="I70" i="15"/>
  <c r="AE70" i="15" s="1"/>
  <c r="Q69" i="15"/>
  <c r="J69" i="15"/>
  <c r="AF69" i="15" s="1"/>
  <c r="B69" i="15"/>
  <c r="X69" i="15" s="1"/>
  <c r="R68" i="15"/>
  <c r="K68" i="15"/>
  <c r="AG68" i="15" s="1"/>
  <c r="C68" i="15"/>
  <c r="Y68" i="15" s="1"/>
  <c r="S67" i="15"/>
  <c r="D67" i="15"/>
  <c r="Z67" i="15" s="1"/>
  <c r="T66" i="15"/>
  <c r="L66" i="15"/>
  <c r="AH66" i="15" s="1"/>
  <c r="E66" i="15"/>
  <c r="AA66" i="15" s="1"/>
  <c r="N65" i="15"/>
  <c r="AJ65" i="15" s="1"/>
  <c r="G65" i="15"/>
  <c r="AC65" i="15" s="1"/>
  <c r="N64" i="15"/>
  <c r="AJ64" i="15" s="1"/>
  <c r="G64" i="15"/>
  <c r="AC64" i="15" s="1"/>
  <c r="N63" i="15"/>
  <c r="AJ63" i="15" s="1"/>
  <c r="G63" i="15"/>
  <c r="AC63" i="15" s="1"/>
  <c r="P62" i="15"/>
  <c r="AL62" i="15" s="1"/>
  <c r="I62" i="15"/>
  <c r="AE62" i="15" s="1"/>
  <c r="R61" i="15"/>
  <c r="K61" i="15"/>
  <c r="AG61" i="15" s="1"/>
  <c r="C61" i="15"/>
  <c r="Y61" i="15" s="1"/>
  <c r="T60" i="15"/>
  <c r="L60" i="15"/>
  <c r="E60" i="15"/>
  <c r="AA60" i="15" s="1"/>
  <c r="N59" i="15"/>
  <c r="AJ59" i="15" s="1"/>
  <c r="G59" i="15"/>
  <c r="AC59" i="15" s="1"/>
  <c r="P58" i="15"/>
  <c r="AL58" i="15" s="1"/>
  <c r="I58" i="15"/>
  <c r="AE58" i="15" s="1"/>
  <c r="P57" i="15"/>
  <c r="AL57" i="15" s="1"/>
  <c r="I57" i="15"/>
  <c r="AE57" i="15" s="1"/>
  <c r="Q56" i="15"/>
  <c r="J56" i="15"/>
  <c r="AF56" i="15" s="1"/>
  <c r="B56" i="15"/>
  <c r="X56" i="15" s="1"/>
  <c r="R55" i="15"/>
  <c r="K55" i="15"/>
  <c r="AG55" i="15" s="1"/>
  <c r="C55" i="15"/>
  <c r="Y55" i="15" s="1"/>
  <c r="T54" i="15"/>
  <c r="L54" i="15"/>
  <c r="AH54" i="15" s="1"/>
  <c r="E54" i="15"/>
  <c r="AA54" i="15" s="1"/>
  <c r="U53" i="15"/>
  <c r="M53" i="15"/>
  <c r="AI53" i="15" s="1"/>
  <c r="F53" i="15"/>
  <c r="AB53" i="15" s="1"/>
  <c r="P52" i="15"/>
  <c r="AL52" i="15" s="1"/>
  <c r="I52" i="15"/>
  <c r="AE52" i="15" s="1"/>
  <c r="S51" i="15"/>
  <c r="D51" i="15"/>
  <c r="Z51" i="15" s="1"/>
  <c r="T50" i="15"/>
  <c r="L50" i="15"/>
  <c r="E50" i="15"/>
  <c r="AA50" i="15" s="1"/>
  <c r="U49" i="15"/>
  <c r="M49" i="15"/>
  <c r="AI49" i="15" s="1"/>
  <c r="F49" i="15"/>
  <c r="AB49" i="15" s="1"/>
  <c r="L104" i="15"/>
  <c r="AH104" i="15" s="1"/>
  <c r="BC104" i="15" s="1"/>
  <c r="R99" i="15"/>
  <c r="D98" i="15"/>
  <c r="Z98" i="15" s="1"/>
  <c r="N92" i="15"/>
  <c r="AJ92" i="15" s="1"/>
  <c r="M85" i="15"/>
  <c r="AI85" i="15" s="1"/>
  <c r="BD85" i="15" s="1"/>
  <c r="S81" i="15"/>
  <c r="D80" i="15"/>
  <c r="Z80" i="15" s="1"/>
  <c r="AU80" i="15" s="1"/>
  <c r="E75" i="15"/>
  <c r="AA75" i="15" s="1"/>
  <c r="R74" i="15"/>
  <c r="G74" i="15"/>
  <c r="AC74" i="15" s="1"/>
  <c r="M73" i="15"/>
  <c r="AI73" i="15" s="1"/>
  <c r="E73" i="15"/>
  <c r="AA73" i="15" s="1"/>
  <c r="U72" i="15"/>
  <c r="M72" i="15"/>
  <c r="AI72" i="15" s="1"/>
  <c r="F72" i="15"/>
  <c r="AB72" i="15" s="1"/>
  <c r="U71" i="15"/>
  <c r="M71" i="15"/>
  <c r="AI71" i="15" s="1"/>
  <c r="F71" i="15"/>
  <c r="AB71" i="15" s="1"/>
  <c r="O70" i="15"/>
  <c r="AK70" i="15" s="1"/>
  <c r="H70" i="15"/>
  <c r="AD70" i="15" s="1"/>
  <c r="P69" i="15"/>
  <c r="AL69" i="15" s="1"/>
  <c r="I69" i="15"/>
  <c r="AE69" i="15" s="1"/>
  <c r="Q68" i="15"/>
  <c r="J68" i="15"/>
  <c r="AF68" i="15" s="1"/>
  <c r="B68" i="15"/>
  <c r="X68" i="15" s="1"/>
  <c r="R67" i="15"/>
  <c r="K67" i="15"/>
  <c r="AG67" i="15" s="1"/>
  <c r="C67" i="15"/>
  <c r="Y67" i="15" s="1"/>
  <c r="S66" i="15"/>
  <c r="D66" i="15"/>
  <c r="Z66" i="15" s="1"/>
  <c r="U65" i="15"/>
  <c r="M65" i="15"/>
  <c r="AI65" i="15" s="1"/>
  <c r="F65" i="15"/>
  <c r="AB65" i="15" s="1"/>
  <c r="U64" i="15"/>
  <c r="M64" i="15"/>
  <c r="AI64" i="15" s="1"/>
  <c r="F64" i="15"/>
  <c r="AB64" i="15" s="1"/>
  <c r="U63" i="15"/>
  <c r="M63" i="15"/>
  <c r="AI63" i="15" s="1"/>
  <c r="F63" i="15"/>
  <c r="AB63" i="15" s="1"/>
  <c r="O62" i="15"/>
  <c r="AK62" i="15" s="1"/>
  <c r="H62" i="15"/>
  <c r="AD62" i="15" s="1"/>
  <c r="Q61" i="15"/>
  <c r="J61" i="15"/>
  <c r="AF61" i="15" s="1"/>
  <c r="B61" i="15"/>
  <c r="X61" i="15" s="1"/>
  <c r="S60" i="15"/>
  <c r="D60" i="15"/>
  <c r="Z60" i="15" s="1"/>
  <c r="U59" i="15"/>
  <c r="M59" i="15"/>
  <c r="AI59" i="15" s="1"/>
  <c r="F59" i="15"/>
  <c r="AB59" i="15" s="1"/>
  <c r="O58" i="15"/>
  <c r="AK58" i="15" s="1"/>
  <c r="H58" i="15"/>
  <c r="AD58" i="15" s="1"/>
  <c r="O57" i="15"/>
  <c r="AK57" i="15" s="1"/>
  <c r="H57" i="15"/>
  <c r="AD57" i="15" s="1"/>
  <c r="P56" i="15"/>
  <c r="AL56" i="15" s="1"/>
  <c r="I56" i="15"/>
  <c r="AE56" i="15" s="1"/>
  <c r="Q55" i="15"/>
  <c r="J55" i="15"/>
  <c r="AF55" i="15" s="1"/>
  <c r="B55" i="15"/>
  <c r="X55" i="15" s="1"/>
  <c r="S54" i="15"/>
  <c r="D54" i="15"/>
  <c r="Z54" i="15" s="1"/>
  <c r="T53" i="15"/>
  <c r="L53" i="15"/>
  <c r="AH53" i="15" s="1"/>
  <c r="E53" i="15"/>
  <c r="AA53" i="15" s="1"/>
  <c r="O52" i="15"/>
  <c r="AK52" i="15" s="1"/>
  <c r="H52" i="15"/>
  <c r="AD52" i="15" s="1"/>
  <c r="R51" i="15"/>
  <c r="K51" i="15"/>
  <c r="AG51" i="15" s="1"/>
  <c r="E104" i="15"/>
  <c r="AA104" i="15" s="1"/>
  <c r="AV104" i="15" s="1"/>
  <c r="Q100" i="15"/>
  <c r="AM100" i="15" s="1"/>
  <c r="K99" i="15"/>
  <c r="AG99" i="15" s="1"/>
  <c r="BB99" i="15" s="1"/>
  <c r="N95" i="15"/>
  <c r="AJ95" i="15" s="1"/>
  <c r="G92" i="15"/>
  <c r="AC92" i="15" s="1"/>
  <c r="AX92" i="15" s="1"/>
  <c r="S87" i="15"/>
  <c r="D86" i="15"/>
  <c r="Z86" i="15" s="1"/>
  <c r="AU86" i="15" s="1"/>
  <c r="F85" i="15"/>
  <c r="AB85" i="15" s="1"/>
  <c r="AW85" i="15" s="1"/>
  <c r="P82" i="15"/>
  <c r="AL82" i="15" s="1"/>
  <c r="BG82" i="15" s="1"/>
  <c r="U77" i="15"/>
  <c r="T76" i="15"/>
  <c r="D75" i="15"/>
  <c r="Z75" i="15" s="1"/>
  <c r="AU75" i="15" s="1"/>
  <c r="Q74" i="15"/>
  <c r="AM74" i="15" s="1"/>
  <c r="BH74" i="15" s="1"/>
  <c r="F74" i="15"/>
  <c r="AB74" i="15" s="1"/>
  <c r="AW74" i="15" s="1"/>
  <c r="L73" i="15"/>
  <c r="D73" i="15"/>
  <c r="Z73" i="15" s="1"/>
  <c r="T72" i="15"/>
  <c r="L72" i="15"/>
  <c r="AH72" i="15" s="1"/>
  <c r="E72" i="15"/>
  <c r="AA72" i="15" s="1"/>
  <c r="T71" i="15"/>
  <c r="L71" i="15"/>
  <c r="AH71" i="15" s="1"/>
  <c r="E71" i="15"/>
  <c r="AA71" i="15" s="1"/>
  <c r="N70" i="15"/>
  <c r="AJ70" i="15" s="1"/>
  <c r="G70" i="15"/>
  <c r="AC70" i="15" s="1"/>
  <c r="O69" i="15"/>
  <c r="AK69" i="15" s="1"/>
  <c r="H69" i="15"/>
  <c r="AD69" i="15" s="1"/>
  <c r="P68" i="15"/>
  <c r="AL68" i="15" s="1"/>
  <c r="I68" i="15"/>
  <c r="AE68" i="15" s="1"/>
  <c r="Q67" i="15"/>
  <c r="J67" i="15"/>
  <c r="AF67" i="15" s="1"/>
  <c r="B67" i="15"/>
  <c r="X67" i="15" s="1"/>
  <c r="R66" i="15"/>
  <c r="K66" i="15"/>
  <c r="AG66" i="15" s="1"/>
  <c r="C66" i="15"/>
  <c r="Y66" i="15" s="1"/>
  <c r="T65" i="15"/>
  <c r="L65" i="15"/>
  <c r="AH65" i="15" s="1"/>
  <c r="E65" i="15"/>
  <c r="AA65" i="15" s="1"/>
  <c r="T64" i="15"/>
  <c r="L64" i="15"/>
  <c r="E64" i="15"/>
  <c r="AA64" i="15" s="1"/>
  <c r="T63" i="15"/>
  <c r="L63" i="15"/>
  <c r="E63" i="15"/>
  <c r="AA63" i="15" s="1"/>
  <c r="N62" i="15"/>
  <c r="AJ62" i="15" s="1"/>
  <c r="G62" i="15"/>
  <c r="AC62" i="15" s="1"/>
  <c r="P61" i="15"/>
  <c r="AL61" i="15" s="1"/>
  <c r="I61" i="15"/>
  <c r="AE61" i="15" s="1"/>
  <c r="R60" i="15"/>
  <c r="K60" i="15"/>
  <c r="AG60" i="15" s="1"/>
  <c r="C60" i="15"/>
  <c r="Y60" i="15" s="1"/>
  <c r="T59" i="15"/>
  <c r="L59" i="15"/>
  <c r="AH59" i="15" s="1"/>
  <c r="E59" i="15"/>
  <c r="AA59" i="15" s="1"/>
  <c r="N58" i="15"/>
  <c r="AJ58" i="15" s="1"/>
  <c r="G58" i="15"/>
  <c r="AC58" i="15" s="1"/>
  <c r="N57" i="15"/>
  <c r="AJ57" i="15" s="1"/>
  <c r="G57" i="15"/>
  <c r="AC57" i="15" s="1"/>
  <c r="O56" i="15"/>
  <c r="AK56" i="15" s="1"/>
  <c r="H56" i="15"/>
  <c r="AD56" i="15" s="1"/>
  <c r="P55" i="15"/>
  <c r="AL55" i="15" s="1"/>
  <c r="I55" i="15"/>
  <c r="AE55" i="15" s="1"/>
  <c r="R54" i="15"/>
  <c r="K54" i="15"/>
  <c r="AG54" i="15" s="1"/>
  <c r="C54" i="15"/>
  <c r="Y54" i="15" s="1"/>
  <c r="S53" i="15"/>
  <c r="D53" i="15"/>
  <c r="Z53" i="15" s="1"/>
  <c r="N52" i="15"/>
  <c r="AJ52" i="15" s="1"/>
  <c r="G52" i="15"/>
  <c r="AC52" i="15" s="1"/>
  <c r="Q51" i="15"/>
  <c r="J51" i="15"/>
  <c r="AF51" i="15" s="1"/>
  <c r="B51" i="15"/>
  <c r="X51" i="15" s="1"/>
  <c r="R50" i="15"/>
  <c r="K50" i="15"/>
  <c r="AG50" i="15" s="1"/>
  <c r="C50" i="15"/>
  <c r="Y50" i="15" s="1"/>
  <c r="O101" i="15"/>
  <c r="AK101" i="15" s="1"/>
  <c r="BF101" i="15" s="1"/>
  <c r="J100" i="15"/>
  <c r="AF100" i="15" s="1"/>
  <c r="BA100" i="15" s="1"/>
  <c r="C99" i="15"/>
  <c r="Y99" i="15" s="1"/>
  <c r="S96" i="15"/>
  <c r="G95" i="15"/>
  <c r="AC95" i="15" s="1"/>
  <c r="AX95" i="15" s="1"/>
  <c r="I82" i="15"/>
  <c r="AE82" i="15" s="1"/>
  <c r="D81" i="15"/>
  <c r="Z81" i="15" s="1"/>
  <c r="AU81" i="15" s="1"/>
  <c r="S78" i="15"/>
  <c r="M77" i="15"/>
  <c r="AI77" i="15" s="1"/>
  <c r="BD77" i="15" s="1"/>
  <c r="P76" i="15"/>
  <c r="AL76" i="15" s="1"/>
  <c r="T75" i="15"/>
  <c r="O74" i="15"/>
  <c r="AK74" i="15" s="1"/>
  <c r="C74" i="15"/>
  <c r="Y74" i="15" s="1"/>
  <c r="U73" i="15"/>
  <c r="C73" i="15"/>
  <c r="Y73" i="15" s="1"/>
  <c r="S72" i="15"/>
  <c r="D72" i="15"/>
  <c r="Z72" i="15" s="1"/>
  <c r="S71" i="15"/>
  <c r="D71" i="15"/>
  <c r="Z71" i="15" s="1"/>
  <c r="U70" i="15"/>
  <c r="M70" i="15"/>
  <c r="AI70" i="15" s="1"/>
  <c r="F70" i="15"/>
  <c r="AB70" i="15" s="1"/>
  <c r="N69" i="15"/>
  <c r="AJ69" i="15" s="1"/>
  <c r="G69" i="15"/>
  <c r="AC69" i="15" s="1"/>
  <c r="O68" i="15"/>
  <c r="AK68" i="15" s="1"/>
  <c r="H68" i="15"/>
  <c r="AD68" i="15" s="1"/>
  <c r="P67" i="15"/>
  <c r="AL67" i="15" s="1"/>
  <c r="I67" i="15"/>
  <c r="AE67" i="15" s="1"/>
  <c r="Q66" i="15"/>
  <c r="J66" i="15"/>
  <c r="AF66" i="15" s="1"/>
  <c r="B66" i="15"/>
  <c r="X66" i="15" s="1"/>
  <c r="S65" i="15"/>
  <c r="D65" i="15"/>
  <c r="Z65" i="15" s="1"/>
  <c r="S64" i="15"/>
  <c r="D64" i="15"/>
  <c r="Z64" i="15" s="1"/>
  <c r="S63" i="15"/>
  <c r="D63" i="15"/>
  <c r="Z63" i="15" s="1"/>
  <c r="U62" i="15"/>
  <c r="M62" i="15"/>
  <c r="AI62" i="15" s="1"/>
  <c r="F62" i="15"/>
  <c r="AB62" i="15" s="1"/>
  <c r="O61" i="15"/>
  <c r="AK61" i="15" s="1"/>
  <c r="H61" i="15"/>
  <c r="AD61" i="15" s="1"/>
  <c r="Q60" i="15"/>
  <c r="J60" i="15"/>
  <c r="AF60" i="15" s="1"/>
  <c r="B60" i="15"/>
  <c r="X60" i="15" s="1"/>
  <c r="S59" i="15"/>
  <c r="D59" i="15"/>
  <c r="Z59" i="15" s="1"/>
  <c r="U58" i="15"/>
  <c r="M58" i="15"/>
  <c r="AI58" i="15" s="1"/>
  <c r="F58" i="15"/>
  <c r="AB58" i="15" s="1"/>
  <c r="U57" i="15"/>
  <c r="M57" i="15"/>
  <c r="AI57" i="15" s="1"/>
  <c r="F57" i="15"/>
  <c r="AB57" i="15" s="1"/>
  <c r="N56" i="15"/>
  <c r="AJ56" i="15" s="1"/>
  <c r="G56" i="15"/>
  <c r="AC56" i="15" s="1"/>
  <c r="O55" i="15"/>
  <c r="AK55" i="15" s="1"/>
  <c r="H55" i="15"/>
  <c r="AD55" i="15" s="1"/>
  <c r="Q54" i="15"/>
  <c r="J54" i="15"/>
  <c r="AF54" i="15" s="1"/>
  <c r="B54" i="15"/>
  <c r="X54" i="15" s="1"/>
  <c r="R53" i="15"/>
  <c r="K53" i="15"/>
  <c r="AG53" i="15" s="1"/>
  <c r="C53" i="15"/>
  <c r="Y53" i="15" s="1"/>
  <c r="U52" i="15"/>
  <c r="M52" i="15"/>
  <c r="AI52" i="15" s="1"/>
  <c r="F52" i="15"/>
  <c r="AB52" i="15" s="1"/>
  <c r="P51" i="15"/>
  <c r="AL51" i="15" s="1"/>
  <c r="I51" i="15"/>
  <c r="AE51" i="15" s="1"/>
  <c r="Q50" i="15"/>
  <c r="J50" i="15"/>
  <c r="AF50" i="15" s="1"/>
  <c r="B50" i="15"/>
  <c r="X50" i="15" s="1"/>
  <c r="R49" i="15"/>
  <c r="K49" i="15"/>
  <c r="AG49" i="15" s="1"/>
  <c r="C49" i="15"/>
  <c r="Y49" i="15" s="1"/>
  <c r="H101" i="15"/>
  <c r="AD101" i="15" s="1"/>
  <c r="AY101" i="15" s="1"/>
  <c r="B100" i="15"/>
  <c r="X100" i="15" s="1"/>
  <c r="N93" i="15"/>
  <c r="AJ93" i="15" s="1"/>
  <c r="BE93" i="15" s="1"/>
  <c r="S88" i="15"/>
  <c r="D87" i="15"/>
  <c r="Z87" i="15" s="1"/>
  <c r="AU87" i="15" s="1"/>
  <c r="F77" i="15"/>
  <c r="AB77" i="15" s="1"/>
  <c r="AW77" i="15" s="1"/>
  <c r="L76" i="15"/>
  <c r="AH76" i="15" s="1"/>
  <c r="S75" i="15"/>
  <c r="N74" i="15"/>
  <c r="AJ74" i="15" s="1"/>
  <c r="B74" i="15"/>
  <c r="X74" i="15" s="1"/>
  <c r="T73" i="15"/>
  <c r="K73" i="15"/>
  <c r="AG73" i="15" s="1"/>
  <c r="B73" i="15"/>
  <c r="X73" i="15" s="1"/>
  <c r="R72" i="15"/>
  <c r="K72" i="15"/>
  <c r="AG72" i="15" s="1"/>
  <c r="C72" i="15"/>
  <c r="Y72" i="15" s="1"/>
  <c r="R71" i="15"/>
  <c r="K71" i="15"/>
  <c r="AG71" i="15" s="1"/>
  <c r="C71" i="15"/>
  <c r="Y71" i="15" s="1"/>
  <c r="T70" i="15"/>
  <c r="L70" i="15"/>
  <c r="AH70" i="15" s="1"/>
  <c r="E70" i="15"/>
  <c r="AA70" i="15" s="1"/>
  <c r="U69" i="15"/>
  <c r="M69" i="15"/>
  <c r="AI69" i="15" s="1"/>
  <c r="F69" i="15"/>
  <c r="AB69" i="15" s="1"/>
  <c r="N68" i="15"/>
  <c r="AJ68" i="15" s="1"/>
  <c r="G68" i="15"/>
  <c r="AC68" i="15" s="1"/>
  <c r="O67" i="15"/>
  <c r="AK67" i="15" s="1"/>
  <c r="H67" i="15"/>
  <c r="AD67" i="15" s="1"/>
  <c r="P66" i="15"/>
  <c r="AL66" i="15" s="1"/>
  <c r="I66" i="15"/>
  <c r="AE66" i="15" s="1"/>
  <c r="R65" i="15"/>
  <c r="K65" i="15"/>
  <c r="AG65" i="15" s="1"/>
  <c r="C65" i="15"/>
  <c r="Y65" i="15" s="1"/>
  <c r="R64" i="15"/>
  <c r="K64" i="15"/>
  <c r="AG64" i="15" s="1"/>
  <c r="C64" i="15"/>
  <c r="Y64" i="15" s="1"/>
  <c r="R63" i="15"/>
  <c r="K63" i="15"/>
  <c r="AG63" i="15" s="1"/>
  <c r="C63" i="15"/>
  <c r="Y63" i="15" s="1"/>
  <c r="T62" i="15"/>
  <c r="L62" i="15"/>
  <c r="AH62" i="15" s="1"/>
  <c r="BC62" i="15" s="1"/>
  <c r="E62" i="15"/>
  <c r="AA62" i="15" s="1"/>
  <c r="N61" i="15"/>
  <c r="AJ61" i="15" s="1"/>
  <c r="G61" i="15"/>
  <c r="AC61" i="15" s="1"/>
  <c r="P60" i="15"/>
  <c r="AL60" i="15" s="1"/>
  <c r="I60" i="15"/>
  <c r="AE60" i="15" s="1"/>
  <c r="R59" i="15"/>
  <c r="K59" i="15"/>
  <c r="AG59" i="15" s="1"/>
  <c r="C59" i="15"/>
  <c r="Y59" i="15" s="1"/>
  <c r="T58" i="15"/>
  <c r="L58" i="15"/>
  <c r="AH58" i="15" s="1"/>
  <c r="BC58" i="15" s="1"/>
  <c r="E58" i="15"/>
  <c r="AA58" i="15" s="1"/>
  <c r="T57" i="15"/>
  <c r="L57" i="15"/>
  <c r="E57" i="15"/>
  <c r="AA57" i="15" s="1"/>
  <c r="U56" i="15"/>
  <c r="M56" i="15"/>
  <c r="AI56" i="15" s="1"/>
  <c r="F56" i="15"/>
  <c r="AB56" i="15" s="1"/>
  <c r="N55" i="15"/>
  <c r="AJ55" i="15" s="1"/>
  <c r="G55" i="15"/>
  <c r="AC55" i="15" s="1"/>
  <c r="P54" i="15"/>
  <c r="AL54" i="15" s="1"/>
  <c r="I54" i="15"/>
  <c r="AE54" i="15" s="1"/>
  <c r="Q53" i="15"/>
  <c r="J53" i="15"/>
  <c r="AF53" i="15" s="1"/>
  <c r="B53" i="15"/>
  <c r="X53" i="15" s="1"/>
  <c r="T52" i="15"/>
  <c r="L52" i="15"/>
  <c r="AH52" i="15" s="1"/>
  <c r="E52" i="15"/>
  <c r="AA52" i="15" s="1"/>
  <c r="O51" i="15"/>
  <c r="AK51" i="15" s="1"/>
  <c r="H51" i="15"/>
  <c r="AD51" i="15" s="1"/>
  <c r="P50" i="15"/>
  <c r="AL50" i="15" s="1"/>
  <c r="I50" i="15"/>
  <c r="AE50" i="15" s="1"/>
  <c r="Q49" i="15"/>
  <c r="J49" i="15"/>
  <c r="AF49" i="15" s="1"/>
  <c r="B49" i="15"/>
  <c r="X49" i="15" s="1"/>
  <c r="T48" i="15"/>
  <c r="P75" i="15"/>
  <c r="AL75" i="15" s="1"/>
  <c r="BG75" i="15" s="1"/>
  <c r="J71" i="15"/>
  <c r="AF71" i="15" s="1"/>
  <c r="BA71" i="15" s="1"/>
  <c r="E69" i="15"/>
  <c r="AA69" i="15" s="1"/>
  <c r="AV69" i="15" s="1"/>
  <c r="O66" i="15"/>
  <c r="AK66" i="15" s="1"/>
  <c r="BF66" i="15" s="1"/>
  <c r="B65" i="15"/>
  <c r="X65" i="15" s="1"/>
  <c r="Q59" i="15"/>
  <c r="AM59" i="15" s="1"/>
  <c r="BH59" i="15" s="1"/>
  <c r="G51" i="15"/>
  <c r="AC51" i="15" s="1"/>
  <c r="S50" i="15"/>
  <c r="N48" i="15"/>
  <c r="AJ48" i="15" s="1"/>
  <c r="G48" i="15"/>
  <c r="AC48" i="15" s="1"/>
  <c r="Q47" i="15"/>
  <c r="J47" i="15"/>
  <c r="AF47" i="15" s="1"/>
  <c r="B47" i="15"/>
  <c r="X47" i="15" s="1"/>
  <c r="T46" i="15"/>
  <c r="L46" i="15"/>
  <c r="AH46" i="15" s="1"/>
  <c r="E46" i="15"/>
  <c r="AA46" i="15" s="1"/>
  <c r="U45" i="15"/>
  <c r="M45" i="15"/>
  <c r="AI45" i="15" s="1"/>
  <c r="F45" i="15"/>
  <c r="AB45" i="15" s="1"/>
  <c r="U44" i="15"/>
  <c r="M44" i="15"/>
  <c r="AI44" i="15" s="1"/>
  <c r="F44" i="15"/>
  <c r="AB44" i="15" s="1"/>
  <c r="N43" i="15"/>
  <c r="AJ43" i="15" s="1"/>
  <c r="G43" i="15"/>
  <c r="AC43" i="15" s="1"/>
  <c r="P42" i="15"/>
  <c r="AL42" i="15" s="1"/>
  <c r="I42" i="15"/>
  <c r="AE42" i="15" s="1"/>
  <c r="Q41" i="15"/>
  <c r="J41" i="15"/>
  <c r="AF41" i="15" s="1"/>
  <c r="B41" i="15"/>
  <c r="X41" i="15" s="1"/>
  <c r="R40" i="15"/>
  <c r="K40" i="15"/>
  <c r="AG40" i="15" s="1"/>
  <c r="C40" i="15"/>
  <c r="Y40" i="15" s="1"/>
  <c r="R39" i="15"/>
  <c r="K39" i="15"/>
  <c r="AG39" i="15" s="1"/>
  <c r="C39" i="15"/>
  <c r="Y39" i="15" s="1"/>
  <c r="S38" i="15"/>
  <c r="D38" i="15"/>
  <c r="Z38" i="15" s="1"/>
  <c r="N37" i="15"/>
  <c r="AJ37" i="15" s="1"/>
  <c r="G37" i="15"/>
  <c r="AC37" i="15" s="1"/>
  <c r="P36" i="15"/>
  <c r="AL36" i="15" s="1"/>
  <c r="I36" i="15"/>
  <c r="AE36" i="15" s="1"/>
  <c r="P35" i="15"/>
  <c r="AL35" i="15" s="1"/>
  <c r="I35" i="15"/>
  <c r="AE35" i="15" s="1"/>
  <c r="P34" i="15"/>
  <c r="AL34" i="15" s="1"/>
  <c r="I34" i="15"/>
  <c r="AE34" i="15" s="1"/>
  <c r="Q33" i="15"/>
  <c r="J33" i="15"/>
  <c r="AF33" i="15" s="1"/>
  <c r="B33" i="15"/>
  <c r="X33" i="15" s="1"/>
  <c r="S32" i="15"/>
  <c r="D32" i="15"/>
  <c r="Z32" i="15" s="1"/>
  <c r="T31" i="15"/>
  <c r="L31" i="15"/>
  <c r="AH31" i="15" s="1"/>
  <c r="E31" i="15"/>
  <c r="AA31" i="15" s="1"/>
  <c r="N30" i="15"/>
  <c r="AJ30" i="15" s="1"/>
  <c r="G30" i="15"/>
  <c r="AC30" i="15" s="1"/>
  <c r="O29" i="15"/>
  <c r="AK29" i="15" s="1"/>
  <c r="H29" i="15"/>
  <c r="AD29" i="15" s="1"/>
  <c r="S28" i="15"/>
  <c r="D28" i="15"/>
  <c r="Z28" i="15" s="1"/>
  <c r="S27" i="15"/>
  <c r="D27" i="15"/>
  <c r="Z27" i="15" s="1"/>
  <c r="T26" i="15"/>
  <c r="L26" i="15"/>
  <c r="AH26" i="15" s="1"/>
  <c r="E26" i="15"/>
  <c r="AA26" i="15" s="1"/>
  <c r="U25" i="15"/>
  <c r="M25" i="15"/>
  <c r="AI25" i="15" s="1"/>
  <c r="F25" i="15"/>
  <c r="AB25" i="15" s="1"/>
  <c r="U24" i="15"/>
  <c r="M24" i="15"/>
  <c r="AI24" i="15" s="1"/>
  <c r="F24" i="15"/>
  <c r="AB24" i="15" s="1"/>
  <c r="O23" i="15"/>
  <c r="AK23" i="15" s="1"/>
  <c r="H23" i="15"/>
  <c r="AD23" i="15" s="1"/>
  <c r="P22" i="15"/>
  <c r="AL22" i="15" s="1"/>
  <c r="I22" i="15"/>
  <c r="AE22" i="15" s="1"/>
  <c r="R21" i="15"/>
  <c r="K21" i="15"/>
  <c r="AG21" i="15" s="1"/>
  <c r="Q72" i="15"/>
  <c r="AM72" i="15" s="1"/>
  <c r="BH72" i="15" s="1"/>
  <c r="B71" i="15"/>
  <c r="X71" i="15" s="1"/>
  <c r="D70" i="15"/>
  <c r="Z70" i="15" s="1"/>
  <c r="AU70" i="15" s="1"/>
  <c r="H66" i="15"/>
  <c r="AD66" i="15" s="1"/>
  <c r="AY66" i="15" s="1"/>
  <c r="U61" i="15"/>
  <c r="O60" i="15"/>
  <c r="AK60" i="15" s="1"/>
  <c r="BF60" i="15" s="1"/>
  <c r="J59" i="15"/>
  <c r="AF59" i="15" s="1"/>
  <c r="BA59" i="15" s="1"/>
  <c r="D58" i="15"/>
  <c r="Z58" i="15" s="1"/>
  <c r="AU58" i="15" s="1"/>
  <c r="P53" i="15"/>
  <c r="AL53" i="15" s="1"/>
  <c r="BG53" i="15" s="1"/>
  <c r="D52" i="15"/>
  <c r="Z52" i="15" s="1"/>
  <c r="AU52" i="15" s="1"/>
  <c r="E51" i="15"/>
  <c r="AA51" i="15" s="1"/>
  <c r="AV51" i="15" s="1"/>
  <c r="O50" i="15"/>
  <c r="AK50" i="15" s="1"/>
  <c r="BF50" i="15" s="1"/>
  <c r="I49" i="15"/>
  <c r="AE49" i="15" s="1"/>
  <c r="AZ49" i="15" s="1"/>
  <c r="M48" i="15"/>
  <c r="AI48" i="15" s="1"/>
  <c r="F48" i="15"/>
  <c r="AB48" i="15" s="1"/>
  <c r="P47" i="15"/>
  <c r="AL47" i="15" s="1"/>
  <c r="I47" i="15"/>
  <c r="AE47" i="15" s="1"/>
  <c r="S46" i="15"/>
  <c r="D46" i="15"/>
  <c r="Z46" i="15" s="1"/>
  <c r="T45" i="15"/>
  <c r="L45" i="15"/>
  <c r="AH45" i="15" s="1"/>
  <c r="E45" i="15"/>
  <c r="AA45" i="15" s="1"/>
  <c r="T44" i="15"/>
  <c r="L44" i="15"/>
  <c r="AH44" i="15" s="1"/>
  <c r="E44" i="15"/>
  <c r="AA44" i="15" s="1"/>
  <c r="U43" i="15"/>
  <c r="M43" i="15"/>
  <c r="AI43" i="15" s="1"/>
  <c r="F43" i="15"/>
  <c r="AB43" i="15" s="1"/>
  <c r="O42" i="15"/>
  <c r="AK42" i="15" s="1"/>
  <c r="H42" i="15"/>
  <c r="AD42" i="15" s="1"/>
  <c r="P41" i="15"/>
  <c r="AL41" i="15" s="1"/>
  <c r="I41" i="15"/>
  <c r="AE41" i="15" s="1"/>
  <c r="Q40" i="15"/>
  <c r="J40" i="15"/>
  <c r="AF40" i="15" s="1"/>
  <c r="B40" i="15"/>
  <c r="X40" i="15" s="1"/>
  <c r="Q39" i="15"/>
  <c r="J39" i="15"/>
  <c r="AF39" i="15" s="1"/>
  <c r="B39" i="15"/>
  <c r="X39" i="15" s="1"/>
  <c r="R38" i="15"/>
  <c r="K38" i="15"/>
  <c r="AG38" i="15" s="1"/>
  <c r="C38" i="15"/>
  <c r="Y38" i="15" s="1"/>
  <c r="U37" i="15"/>
  <c r="M37" i="15"/>
  <c r="AI37" i="15" s="1"/>
  <c r="F37" i="15"/>
  <c r="AB37" i="15" s="1"/>
  <c r="O36" i="15"/>
  <c r="AK36" i="15" s="1"/>
  <c r="H36" i="15"/>
  <c r="AD36" i="15" s="1"/>
  <c r="O35" i="15"/>
  <c r="AK35" i="15" s="1"/>
  <c r="H35" i="15"/>
  <c r="AD35" i="15" s="1"/>
  <c r="O34" i="15"/>
  <c r="AK34" i="15" s="1"/>
  <c r="H34" i="15"/>
  <c r="AD34" i="15" s="1"/>
  <c r="P33" i="15"/>
  <c r="AL33" i="15" s="1"/>
  <c r="I33" i="15"/>
  <c r="AE33" i="15" s="1"/>
  <c r="R32" i="15"/>
  <c r="K32" i="15"/>
  <c r="AG32" i="15" s="1"/>
  <c r="C32" i="15"/>
  <c r="Y32" i="15" s="1"/>
  <c r="S31" i="15"/>
  <c r="D31" i="15"/>
  <c r="Z31" i="15" s="1"/>
  <c r="U30" i="15"/>
  <c r="M30" i="15"/>
  <c r="AI30" i="15" s="1"/>
  <c r="F30" i="15"/>
  <c r="AB30" i="15" s="1"/>
  <c r="N29" i="15"/>
  <c r="AJ29" i="15" s="1"/>
  <c r="G29" i="15"/>
  <c r="AC29" i="15" s="1"/>
  <c r="N102" i="15"/>
  <c r="AJ102" i="15" s="1"/>
  <c r="D96" i="15"/>
  <c r="Z96" i="15" s="1"/>
  <c r="AU96" i="15" s="1"/>
  <c r="D78" i="15"/>
  <c r="Z78" i="15" s="1"/>
  <c r="AU78" i="15" s="1"/>
  <c r="J72" i="15"/>
  <c r="AF72" i="15" s="1"/>
  <c r="N67" i="15"/>
  <c r="AJ67" i="15" s="1"/>
  <c r="BE67" i="15" s="1"/>
  <c r="Q63" i="15"/>
  <c r="AM63" i="15" s="1"/>
  <c r="BH63" i="15" s="1"/>
  <c r="S62" i="15"/>
  <c r="M61" i="15"/>
  <c r="AI61" i="15" s="1"/>
  <c r="BD61" i="15" s="1"/>
  <c r="H60" i="15"/>
  <c r="AD60" i="15" s="1"/>
  <c r="AY60" i="15" s="1"/>
  <c r="B59" i="15"/>
  <c r="X59" i="15" s="1"/>
  <c r="I53" i="15"/>
  <c r="AE53" i="15" s="1"/>
  <c r="AZ53" i="15" s="1"/>
  <c r="C51" i="15"/>
  <c r="Y51" i="15" s="1"/>
  <c r="AT51" i="15" s="1"/>
  <c r="M50" i="15"/>
  <c r="AI50" i="15" s="1"/>
  <c r="G49" i="15"/>
  <c r="AC49" i="15" s="1"/>
  <c r="L48" i="15"/>
  <c r="AH48" i="15" s="1"/>
  <c r="E48" i="15"/>
  <c r="AA48" i="15" s="1"/>
  <c r="O47" i="15"/>
  <c r="AK47" i="15" s="1"/>
  <c r="H47" i="15"/>
  <c r="AD47" i="15" s="1"/>
  <c r="R46" i="15"/>
  <c r="K46" i="15"/>
  <c r="AG46" i="15" s="1"/>
  <c r="C46" i="15"/>
  <c r="Y46" i="15" s="1"/>
  <c r="S45" i="15"/>
  <c r="D45" i="15"/>
  <c r="Z45" i="15" s="1"/>
  <c r="S44" i="15"/>
  <c r="D44" i="15"/>
  <c r="Z44" i="15" s="1"/>
  <c r="T43" i="15"/>
  <c r="L43" i="15"/>
  <c r="AH43" i="15" s="1"/>
  <c r="E43" i="15"/>
  <c r="AA43" i="15" s="1"/>
  <c r="N42" i="15"/>
  <c r="AJ42" i="15" s="1"/>
  <c r="G42" i="15"/>
  <c r="AC42" i="15" s="1"/>
  <c r="O41" i="15"/>
  <c r="AK41" i="15" s="1"/>
  <c r="H41" i="15"/>
  <c r="AD41" i="15" s="1"/>
  <c r="P40" i="15"/>
  <c r="AL40" i="15" s="1"/>
  <c r="I40" i="15"/>
  <c r="AE40" i="15" s="1"/>
  <c r="P39" i="15"/>
  <c r="AL39" i="15" s="1"/>
  <c r="I39" i="15"/>
  <c r="AE39" i="15" s="1"/>
  <c r="Q38" i="15"/>
  <c r="J38" i="15"/>
  <c r="AF38" i="15" s="1"/>
  <c r="B38" i="15"/>
  <c r="X38" i="15" s="1"/>
  <c r="T37" i="15"/>
  <c r="L37" i="15"/>
  <c r="AH37" i="15" s="1"/>
  <c r="E37" i="15"/>
  <c r="AA37" i="15" s="1"/>
  <c r="N36" i="15"/>
  <c r="AJ36" i="15" s="1"/>
  <c r="G36" i="15"/>
  <c r="AC36" i="15" s="1"/>
  <c r="N35" i="15"/>
  <c r="AJ35" i="15" s="1"/>
  <c r="G35" i="15"/>
  <c r="AC35" i="15" s="1"/>
  <c r="N34" i="15"/>
  <c r="AJ34" i="15" s="1"/>
  <c r="G34" i="15"/>
  <c r="AC34" i="15" s="1"/>
  <c r="O33" i="15"/>
  <c r="AK33" i="15" s="1"/>
  <c r="H33" i="15"/>
  <c r="AD33" i="15" s="1"/>
  <c r="Q32" i="15"/>
  <c r="J32" i="15"/>
  <c r="AF32" i="15" s="1"/>
  <c r="B32" i="15"/>
  <c r="X32" i="15" s="1"/>
  <c r="R31" i="15"/>
  <c r="K31" i="15"/>
  <c r="AG31" i="15" s="1"/>
  <c r="C31" i="15"/>
  <c r="Y31" i="15" s="1"/>
  <c r="T30" i="15"/>
  <c r="L30" i="15"/>
  <c r="AH30" i="15" s="1"/>
  <c r="E30" i="15"/>
  <c r="AA30" i="15" s="1"/>
  <c r="U29" i="15"/>
  <c r="M29" i="15"/>
  <c r="AI29" i="15" s="1"/>
  <c r="B72" i="15"/>
  <c r="X72" i="15" s="1"/>
  <c r="G67" i="15"/>
  <c r="AC67" i="15" s="1"/>
  <c r="AX67" i="15" s="1"/>
  <c r="J63" i="15"/>
  <c r="AF63" i="15" s="1"/>
  <c r="BA63" i="15" s="1"/>
  <c r="F61" i="15"/>
  <c r="AB61" i="15" s="1"/>
  <c r="AW61" i="15" s="1"/>
  <c r="U55" i="15"/>
  <c r="O54" i="15"/>
  <c r="AK54" i="15" s="1"/>
  <c r="BF54" i="15" s="1"/>
  <c r="T49" i="15"/>
  <c r="E49" i="15"/>
  <c r="AA49" i="15" s="1"/>
  <c r="U48" i="15"/>
  <c r="D48" i="15"/>
  <c r="Z48" i="15" s="1"/>
  <c r="N47" i="15"/>
  <c r="AJ47" i="15" s="1"/>
  <c r="G47" i="15"/>
  <c r="AC47" i="15" s="1"/>
  <c r="Q46" i="15"/>
  <c r="J46" i="15"/>
  <c r="AF46" i="15" s="1"/>
  <c r="B46" i="15"/>
  <c r="X46" i="15" s="1"/>
  <c r="R45" i="15"/>
  <c r="K45" i="15"/>
  <c r="AG45" i="15" s="1"/>
  <c r="C45" i="15"/>
  <c r="Y45" i="15" s="1"/>
  <c r="R44" i="15"/>
  <c r="K44" i="15"/>
  <c r="AG44" i="15" s="1"/>
  <c r="C44" i="15"/>
  <c r="Y44" i="15" s="1"/>
  <c r="S43" i="15"/>
  <c r="D43" i="15"/>
  <c r="Z43" i="15" s="1"/>
  <c r="U42" i="15"/>
  <c r="M42" i="15"/>
  <c r="AI42" i="15" s="1"/>
  <c r="F42" i="15"/>
  <c r="AB42" i="15" s="1"/>
  <c r="N41" i="15"/>
  <c r="AJ41" i="15" s="1"/>
  <c r="G41" i="15"/>
  <c r="AC41" i="15" s="1"/>
  <c r="O40" i="15"/>
  <c r="AK40" i="15" s="1"/>
  <c r="H40" i="15"/>
  <c r="AD40" i="15" s="1"/>
  <c r="O39" i="15"/>
  <c r="AK39" i="15" s="1"/>
  <c r="H39" i="15"/>
  <c r="AD39" i="15" s="1"/>
  <c r="P38" i="15"/>
  <c r="AL38" i="15" s="1"/>
  <c r="I38" i="15"/>
  <c r="AE38" i="15" s="1"/>
  <c r="S37" i="15"/>
  <c r="D37" i="15"/>
  <c r="Z37" i="15" s="1"/>
  <c r="U36" i="15"/>
  <c r="M36" i="15"/>
  <c r="AI36" i="15" s="1"/>
  <c r="F36" i="15"/>
  <c r="AB36" i="15" s="1"/>
  <c r="U35" i="15"/>
  <c r="M35" i="15"/>
  <c r="AI35" i="15" s="1"/>
  <c r="F35" i="15"/>
  <c r="AB35" i="15" s="1"/>
  <c r="U34" i="15"/>
  <c r="M34" i="15"/>
  <c r="AI34" i="15" s="1"/>
  <c r="F34" i="15"/>
  <c r="AB34" i="15" s="1"/>
  <c r="N33" i="15"/>
  <c r="AJ33" i="15" s="1"/>
  <c r="G33" i="15"/>
  <c r="AC33" i="15" s="1"/>
  <c r="P32" i="15"/>
  <c r="AL32" i="15" s="1"/>
  <c r="I32" i="15"/>
  <c r="AE32" i="15" s="1"/>
  <c r="Q31" i="15"/>
  <c r="J31" i="15"/>
  <c r="AF31" i="15" s="1"/>
  <c r="B31" i="15"/>
  <c r="X31" i="15" s="1"/>
  <c r="S30" i="15"/>
  <c r="D30" i="15"/>
  <c r="Z30" i="15" s="1"/>
  <c r="T29" i="15"/>
  <c r="L29" i="15"/>
  <c r="AH29" i="15" s="1"/>
  <c r="E29" i="15"/>
  <c r="AA29" i="15" s="1"/>
  <c r="P28" i="15"/>
  <c r="AL28" i="15" s="1"/>
  <c r="I28" i="15"/>
  <c r="AE28" i="15" s="1"/>
  <c r="P27" i="15"/>
  <c r="AL27" i="15" s="1"/>
  <c r="I27" i="15"/>
  <c r="AE27" i="15" s="1"/>
  <c r="Q26" i="15"/>
  <c r="J26" i="15"/>
  <c r="AF26" i="15" s="1"/>
  <c r="B26" i="15"/>
  <c r="X26" i="15" s="1"/>
  <c r="R25" i="15"/>
  <c r="K25" i="15"/>
  <c r="AG25" i="15" s="1"/>
  <c r="C25" i="15"/>
  <c r="Y25" i="15" s="1"/>
  <c r="R24" i="15"/>
  <c r="K24" i="15"/>
  <c r="AG24" i="15" s="1"/>
  <c r="C24" i="15"/>
  <c r="Y24" i="15" s="1"/>
  <c r="T23" i="15"/>
  <c r="L23" i="15"/>
  <c r="AH23" i="15" s="1"/>
  <c r="E23" i="15"/>
  <c r="AA23" i="15" s="1"/>
  <c r="U22" i="15"/>
  <c r="M22" i="15"/>
  <c r="AI22" i="15" s="1"/>
  <c r="F22" i="15"/>
  <c r="AB22" i="15" s="1"/>
  <c r="I76" i="15"/>
  <c r="AE76" i="15" s="1"/>
  <c r="AZ76" i="15" s="1"/>
  <c r="R73" i="15"/>
  <c r="U68" i="15"/>
  <c r="Q64" i="15"/>
  <c r="AM64" i="15" s="1"/>
  <c r="BH64" i="15" s="1"/>
  <c r="B63" i="15"/>
  <c r="X63" i="15" s="1"/>
  <c r="D62" i="15"/>
  <c r="Z62" i="15" s="1"/>
  <c r="AU62" i="15" s="1"/>
  <c r="T56" i="15"/>
  <c r="M55" i="15"/>
  <c r="AI55" i="15" s="1"/>
  <c r="H54" i="15"/>
  <c r="AD54" i="15" s="1"/>
  <c r="AY54" i="15" s="1"/>
  <c r="H50" i="15"/>
  <c r="AD50" i="15" s="1"/>
  <c r="AY50" i="15" s="1"/>
  <c r="S49" i="15"/>
  <c r="D49" i="15"/>
  <c r="Z49" i="15" s="1"/>
  <c r="AU49" i="15" s="1"/>
  <c r="S48" i="15"/>
  <c r="K48" i="15"/>
  <c r="AG48" i="15" s="1"/>
  <c r="C48" i="15"/>
  <c r="Y48" i="15" s="1"/>
  <c r="U47" i="15"/>
  <c r="M47" i="15"/>
  <c r="AI47" i="15" s="1"/>
  <c r="F47" i="15"/>
  <c r="AB47" i="15" s="1"/>
  <c r="P46" i="15"/>
  <c r="AL46" i="15" s="1"/>
  <c r="I46" i="15"/>
  <c r="AE46" i="15" s="1"/>
  <c r="Q45" i="15"/>
  <c r="J45" i="15"/>
  <c r="AF45" i="15" s="1"/>
  <c r="B45" i="15"/>
  <c r="X45" i="15" s="1"/>
  <c r="Q44" i="15"/>
  <c r="J44" i="15"/>
  <c r="AF44" i="15" s="1"/>
  <c r="B44" i="15"/>
  <c r="X44" i="15" s="1"/>
  <c r="R43" i="15"/>
  <c r="K43" i="15"/>
  <c r="AG43" i="15" s="1"/>
  <c r="C43" i="15"/>
  <c r="Y43" i="15" s="1"/>
  <c r="T42" i="15"/>
  <c r="L42" i="15"/>
  <c r="AH42" i="15" s="1"/>
  <c r="E42" i="15"/>
  <c r="AA42" i="15" s="1"/>
  <c r="U41" i="15"/>
  <c r="M41" i="15"/>
  <c r="AI41" i="15" s="1"/>
  <c r="F41" i="15"/>
  <c r="AB41" i="15" s="1"/>
  <c r="N40" i="15"/>
  <c r="AJ40" i="15" s="1"/>
  <c r="G40" i="15"/>
  <c r="AC40" i="15" s="1"/>
  <c r="N39" i="15"/>
  <c r="AJ39" i="15" s="1"/>
  <c r="G39" i="15"/>
  <c r="AC39" i="15" s="1"/>
  <c r="O38" i="15"/>
  <c r="AK38" i="15" s="1"/>
  <c r="H38" i="15"/>
  <c r="AD38" i="15" s="1"/>
  <c r="R37" i="15"/>
  <c r="K37" i="15"/>
  <c r="AG37" i="15" s="1"/>
  <c r="C37" i="15"/>
  <c r="Y37" i="15" s="1"/>
  <c r="T36" i="15"/>
  <c r="L36" i="15"/>
  <c r="AH36" i="15" s="1"/>
  <c r="E36" i="15"/>
  <c r="AA36" i="15" s="1"/>
  <c r="T35" i="15"/>
  <c r="L35" i="15"/>
  <c r="AH35" i="15" s="1"/>
  <c r="E35" i="15"/>
  <c r="AA35" i="15" s="1"/>
  <c r="T34" i="15"/>
  <c r="L34" i="15"/>
  <c r="AH34" i="15" s="1"/>
  <c r="E34" i="15"/>
  <c r="AA34" i="15" s="1"/>
  <c r="U33" i="15"/>
  <c r="M33" i="15"/>
  <c r="AI33" i="15" s="1"/>
  <c r="F33" i="15"/>
  <c r="AB33" i="15" s="1"/>
  <c r="O32" i="15"/>
  <c r="AK32" i="15" s="1"/>
  <c r="H32" i="15"/>
  <c r="AD32" i="15" s="1"/>
  <c r="P31" i="15"/>
  <c r="AL31" i="15" s="1"/>
  <c r="I31" i="15"/>
  <c r="AE31" i="15" s="1"/>
  <c r="R30" i="15"/>
  <c r="K30" i="15"/>
  <c r="AG30" i="15" s="1"/>
  <c r="C30" i="15"/>
  <c r="Y30" i="15" s="1"/>
  <c r="S29" i="15"/>
  <c r="D29" i="15"/>
  <c r="Z29" i="15" s="1"/>
  <c r="O28" i="15"/>
  <c r="AK28" i="15" s="1"/>
  <c r="H28" i="15"/>
  <c r="AD28" i="15" s="1"/>
  <c r="O27" i="15"/>
  <c r="AK27" i="15" s="1"/>
  <c r="H27" i="15"/>
  <c r="AD27" i="15" s="1"/>
  <c r="P26" i="15"/>
  <c r="AL26" i="15" s="1"/>
  <c r="I26" i="15"/>
  <c r="AE26" i="15" s="1"/>
  <c r="Q25" i="15"/>
  <c r="J25" i="15"/>
  <c r="AF25" i="15" s="1"/>
  <c r="B25" i="15"/>
  <c r="X25" i="15" s="1"/>
  <c r="Q24" i="15"/>
  <c r="J24" i="15"/>
  <c r="AF24" i="15" s="1"/>
  <c r="B24" i="15"/>
  <c r="X24" i="15" s="1"/>
  <c r="S23" i="15"/>
  <c r="D23" i="15"/>
  <c r="Z23" i="15" s="1"/>
  <c r="T22" i="15"/>
  <c r="G93" i="15"/>
  <c r="AC93" i="15" s="1"/>
  <c r="AX93" i="15" s="1"/>
  <c r="J73" i="15"/>
  <c r="AF73" i="15" s="1"/>
  <c r="BA73" i="15" s="1"/>
  <c r="M68" i="15"/>
  <c r="AI68" i="15" s="1"/>
  <c r="J64" i="15"/>
  <c r="AF64" i="15" s="1"/>
  <c r="BA64" i="15" s="1"/>
  <c r="S57" i="15"/>
  <c r="L56" i="15"/>
  <c r="AH56" i="15" s="1"/>
  <c r="BC56" i="15" s="1"/>
  <c r="F55" i="15"/>
  <c r="AB55" i="15" s="1"/>
  <c r="AW55" i="15" s="1"/>
  <c r="F50" i="15"/>
  <c r="AB50" i="15" s="1"/>
  <c r="P49" i="15"/>
  <c r="AL49" i="15" s="1"/>
  <c r="BG49" i="15" s="1"/>
  <c r="Q48" i="15"/>
  <c r="J48" i="15"/>
  <c r="AF48" i="15" s="1"/>
  <c r="B48" i="15"/>
  <c r="X48" i="15" s="1"/>
  <c r="T47" i="15"/>
  <c r="L47" i="15"/>
  <c r="AH47" i="15" s="1"/>
  <c r="E47" i="15"/>
  <c r="AA47" i="15" s="1"/>
  <c r="O46" i="15"/>
  <c r="AK46" i="15" s="1"/>
  <c r="H46" i="15"/>
  <c r="AD46" i="15" s="1"/>
  <c r="P45" i="15"/>
  <c r="AL45" i="15" s="1"/>
  <c r="I45" i="15"/>
  <c r="AE45" i="15" s="1"/>
  <c r="P44" i="15"/>
  <c r="AL44" i="15" s="1"/>
  <c r="I44" i="15"/>
  <c r="AE44" i="15" s="1"/>
  <c r="Q43" i="15"/>
  <c r="J43" i="15"/>
  <c r="AF43" i="15" s="1"/>
  <c r="B43" i="15"/>
  <c r="X43" i="15" s="1"/>
  <c r="S42" i="15"/>
  <c r="D42" i="15"/>
  <c r="Z42" i="15" s="1"/>
  <c r="T41" i="15"/>
  <c r="L41" i="15"/>
  <c r="AH41" i="15" s="1"/>
  <c r="E41" i="15"/>
  <c r="AA41" i="15" s="1"/>
  <c r="U40" i="15"/>
  <c r="M40" i="15"/>
  <c r="AI40" i="15" s="1"/>
  <c r="F40" i="15"/>
  <c r="AB40" i="15" s="1"/>
  <c r="U39" i="15"/>
  <c r="M39" i="15"/>
  <c r="AI39" i="15" s="1"/>
  <c r="F39" i="15"/>
  <c r="AB39" i="15" s="1"/>
  <c r="N38" i="15"/>
  <c r="AJ38" i="15" s="1"/>
  <c r="G38" i="15"/>
  <c r="AC38" i="15" s="1"/>
  <c r="Q37" i="15"/>
  <c r="J37" i="15"/>
  <c r="AF37" i="15" s="1"/>
  <c r="B37" i="15"/>
  <c r="X37" i="15" s="1"/>
  <c r="S36" i="15"/>
  <c r="D36" i="15"/>
  <c r="Z36" i="15" s="1"/>
  <c r="S35" i="15"/>
  <c r="D35" i="15"/>
  <c r="Z35" i="15" s="1"/>
  <c r="S34" i="15"/>
  <c r="D34" i="15"/>
  <c r="Z34" i="15" s="1"/>
  <c r="T33" i="15"/>
  <c r="L33" i="15"/>
  <c r="AH33" i="15" s="1"/>
  <c r="E33" i="15"/>
  <c r="AA33" i="15" s="1"/>
  <c r="N32" i="15"/>
  <c r="AJ32" i="15" s="1"/>
  <c r="G32" i="15"/>
  <c r="AC32" i="15" s="1"/>
  <c r="O31" i="15"/>
  <c r="AK31" i="15" s="1"/>
  <c r="H31" i="15"/>
  <c r="AD31" i="15" s="1"/>
  <c r="Q30" i="15"/>
  <c r="J30" i="15"/>
  <c r="AF30" i="15" s="1"/>
  <c r="B30" i="15"/>
  <c r="X30" i="15" s="1"/>
  <c r="R29" i="15"/>
  <c r="K29" i="15"/>
  <c r="AG29" i="15" s="1"/>
  <c r="C29" i="15"/>
  <c r="Y29" i="15" s="1"/>
  <c r="N28" i="15"/>
  <c r="AJ28" i="15" s="1"/>
  <c r="G28" i="15"/>
  <c r="AC28" i="15" s="1"/>
  <c r="N27" i="15"/>
  <c r="AJ27" i="15" s="1"/>
  <c r="G27" i="15"/>
  <c r="AC27" i="15" s="1"/>
  <c r="O26" i="15"/>
  <c r="AK26" i="15" s="1"/>
  <c r="H26" i="15"/>
  <c r="AD26" i="15" s="1"/>
  <c r="P25" i="15"/>
  <c r="AL25" i="15" s="1"/>
  <c r="I25" i="15"/>
  <c r="AE25" i="15" s="1"/>
  <c r="P24" i="15"/>
  <c r="AL24" i="15" s="1"/>
  <c r="I24" i="15"/>
  <c r="AE24" i="15" s="1"/>
  <c r="R23" i="15"/>
  <c r="K23" i="15"/>
  <c r="AG23" i="15" s="1"/>
  <c r="C23" i="15"/>
  <c r="Y23" i="15" s="1"/>
  <c r="S22" i="15"/>
  <c r="D22" i="15"/>
  <c r="Z22" i="15" s="1"/>
  <c r="U21" i="15"/>
  <c r="M21" i="15"/>
  <c r="AI21" i="15" s="1"/>
  <c r="S97" i="15"/>
  <c r="R89" i="15"/>
  <c r="S79" i="15"/>
  <c r="M74" i="15"/>
  <c r="AI74" i="15" s="1"/>
  <c r="BD74" i="15" s="1"/>
  <c r="T69" i="15"/>
  <c r="F68" i="15"/>
  <c r="AB68" i="15" s="1"/>
  <c r="AW68" i="15" s="1"/>
  <c r="Q65" i="15"/>
  <c r="AM65" i="15" s="1"/>
  <c r="B64" i="15"/>
  <c r="X64" i="15" s="1"/>
  <c r="E56" i="15"/>
  <c r="AA56" i="15" s="1"/>
  <c r="AV56" i="15" s="1"/>
  <c r="N51" i="15"/>
  <c r="AJ51" i="15" s="1"/>
  <c r="BE51" i="15" s="1"/>
  <c r="D50" i="15"/>
  <c r="Z50" i="15" s="1"/>
  <c r="N49" i="15"/>
  <c r="AJ49" i="15" s="1"/>
  <c r="BE49" i="15" s="1"/>
  <c r="P48" i="15"/>
  <c r="AL48" i="15" s="1"/>
  <c r="I48" i="15"/>
  <c r="AE48" i="15" s="1"/>
  <c r="S47" i="15"/>
  <c r="D47" i="15"/>
  <c r="Z47" i="15" s="1"/>
  <c r="N46" i="15"/>
  <c r="AJ46" i="15" s="1"/>
  <c r="G46" i="15"/>
  <c r="AC46" i="15" s="1"/>
  <c r="O45" i="15"/>
  <c r="AK45" i="15" s="1"/>
  <c r="H45" i="15"/>
  <c r="AD45" i="15" s="1"/>
  <c r="O44" i="15"/>
  <c r="AK44" i="15" s="1"/>
  <c r="H44" i="15"/>
  <c r="AD44" i="15" s="1"/>
  <c r="P43" i="15"/>
  <c r="AL43" i="15" s="1"/>
  <c r="I43" i="15"/>
  <c r="AE43" i="15" s="1"/>
  <c r="R42" i="15"/>
  <c r="K42" i="15"/>
  <c r="AG42" i="15" s="1"/>
  <c r="C42" i="15"/>
  <c r="Y42" i="15" s="1"/>
  <c r="S41" i="15"/>
  <c r="D41" i="15"/>
  <c r="Z41" i="15" s="1"/>
  <c r="T40" i="15"/>
  <c r="L40" i="15"/>
  <c r="AH40" i="15" s="1"/>
  <c r="BC40" i="15" s="1"/>
  <c r="E40" i="15"/>
  <c r="AA40" i="15" s="1"/>
  <c r="T39" i="15"/>
  <c r="L39" i="15"/>
  <c r="AH39" i="15" s="1"/>
  <c r="BC39" i="15" s="1"/>
  <c r="E39" i="15"/>
  <c r="AA39" i="15" s="1"/>
  <c r="U38" i="15"/>
  <c r="M38" i="15"/>
  <c r="AI38" i="15" s="1"/>
  <c r="F38" i="15"/>
  <c r="AB38" i="15" s="1"/>
  <c r="P37" i="15"/>
  <c r="AL37" i="15" s="1"/>
  <c r="I37" i="15"/>
  <c r="AE37" i="15" s="1"/>
  <c r="R36" i="15"/>
  <c r="K36" i="15"/>
  <c r="AG36" i="15" s="1"/>
  <c r="C36" i="15"/>
  <c r="Y36" i="15" s="1"/>
  <c r="R35" i="15"/>
  <c r="K35" i="15"/>
  <c r="AG35" i="15" s="1"/>
  <c r="C35" i="15"/>
  <c r="Y35" i="15" s="1"/>
  <c r="R34" i="15"/>
  <c r="K34" i="15"/>
  <c r="AG34" i="15" s="1"/>
  <c r="C34" i="15"/>
  <c r="Y34" i="15" s="1"/>
  <c r="S33" i="15"/>
  <c r="D33" i="15"/>
  <c r="Z33" i="15" s="1"/>
  <c r="U32" i="15"/>
  <c r="M32" i="15"/>
  <c r="AI32" i="15" s="1"/>
  <c r="F32" i="15"/>
  <c r="AB32" i="15" s="1"/>
  <c r="N31" i="15"/>
  <c r="AJ31" i="15" s="1"/>
  <c r="G31" i="15"/>
  <c r="AC31" i="15" s="1"/>
  <c r="P30" i="15"/>
  <c r="AL30" i="15" s="1"/>
  <c r="I30" i="15"/>
  <c r="AE30" i="15" s="1"/>
  <c r="Q29" i="15"/>
  <c r="J29" i="15"/>
  <c r="AF29" i="15" s="1"/>
  <c r="B29" i="15"/>
  <c r="X29" i="15" s="1"/>
  <c r="U28" i="15"/>
  <c r="M28" i="15"/>
  <c r="AI28" i="15" s="1"/>
  <c r="F28" i="15"/>
  <c r="AB28" i="15" s="1"/>
  <c r="U27" i="15"/>
  <c r="M27" i="15"/>
  <c r="AI27" i="15" s="1"/>
  <c r="F27" i="15"/>
  <c r="AB27" i="15" s="1"/>
  <c r="N26" i="15"/>
  <c r="AJ26" i="15" s="1"/>
  <c r="G26" i="15"/>
  <c r="AC26" i="15" s="1"/>
  <c r="O25" i="15"/>
  <c r="AK25" i="15" s="1"/>
  <c r="H25" i="15"/>
  <c r="AD25" i="15" s="1"/>
  <c r="O24" i="15"/>
  <c r="AK24" i="15" s="1"/>
  <c r="H24" i="15"/>
  <c r="AD24" i="15" s="1"/>
  <c r="Q23" i="15"/>
  <c r="J23" i="15"/>
  <c r="AF23" i="15" s="1"/>
  <c r="B23" i="15"/>
  <c r="X23" i="15" s="1"/>
  <c r="R22" i="15"/>
  <c r="K22" i="15"/>
  <c r="AG22" i="15" s="1"/>
  <c r="C22" i="15"/>
  <c r="Y22" i="15" s="1"/>
  <c r="H43" i="15"/>
  <c r="AD43" i="15" s="1"/>
  <c r="B42" i="15"/>
  <c r="X42" i="15" s="1"/>
  <c r="T38" i="15"/>
  <c r="J36" i="15"/>
  <c r="AF36" i="15" s="1"/>
  <c r="T32" i="15"/>
  <c r="M31" i="15"/>
  <c r="AI31" i="15" s="1"/>
  <c r="BD31" i="15" s="1"/>
  <c r="H30" i="15"/>
  <c r="AD30" i="15" s="1"/>
  <c r="AY30" i="15" s="1"/>
  <c r="L28" i="15"/>
  <c r="AH28" i="15" s="1"/>
  <c r="C27" i="15"/>
  <c r="Y27" i="15" s="1"/>
  <c r="M26" i="15"/>
  <c r="AI26" i="15" s="1"/>
  <c r="BD26" i="15" s="1"/>
  <c r="D25" i="15"/>
  <c r="Z25" i="15" s="1"/>
  <c r="AU25" i="15" s="1"/>
  <c r="U23" i="15"/>
  <c r="H22" i="15"/>
  <c r="AD22" i="15" s="1"/>
  <c r="C21" i="15"/>
  <c r="Y21" i="15" s="1"/>
  <c r="U20" i="15"/>
  <c r="M20" i="15"/>
  <c r="AI20" i="15" s="1"/>
  <c r="F20" i="15"/>
  <c r="AB20" i="15" s="1"/>
  <c r="N19" i="15"/>
  <c r="AJ19" i="15" s="1"/>
  <c r="G19" i="15"/>
  <c r="AC19" i="15" s="1"/>
  <c r="O18" i="15"/>
  <c r="AK18" i="15" s="1"/>
  <c r="H18" i="15"/>
  <c r="AD18" i="15" s="1"/>
  <c r="Q17" i="15"/>
  <c r="J17" i="15"/>
  <c r="AF17" i="15" s="1"/>
  <c r="B17" i="15"/>
  <c r="X17" i="15" s="1"/>
  <c r="Q16" i="15"/>
  <c r="J16" i="15"/>
  <c r="AF16" i="15" s="1"/>
  <c r="B16" i="15"/>
  <c r="X16" i="15" s="1"/>
  <c r="T15" i="15"/>
  <c r="L15" i="15"/>
  <c r="AH15" i="15" s="1"/>
  <c r="E15" i="15"/>
  <c r="AA15" i="15" s="1"/>
  <c r="P14" i="15"/>
  <c r="AL14" i="15" s="1"/>
  <c r="I14" i="15"/>
  <c r="AE14" i="15" s="1"/>
  <c r="R13" i="15"/>
  <c r="K13" i="15"/>
  <c r="AG13" i="15" s="1"/>
  <c r="C13" i="15"/>
  <c r="Y13" i="15" s="1"/>
  <c r="T12" i="15"/>
  <c r="L12" i="15"/>
  <c r="AH12" i="15" s="1"/>
  <c r="E12" i="15"/>
  <c r="AA12" i="15" s="1"/>
  <c r="T11" i="15"/>
  <c r="L11" i="15"/>
  <c r="AH11" i="15" s="1"/>
  <c r="E11" i="15"/>
  <c r="AA11" i="15" s="1"/>
  <c r="U10" i="15"/>
  <c r="M10" i="15"/>
  <c r="AI10" i="15" s="1"/>
  <c r="F10" i="15"/>
  <c r="AB10" i="15" s="1"/>
  <c r="U9" i="15"/>
  <c r="M9" i="15"/>
  <c r="AI9" i="15" s="1"/>
  <c r="F9" i="15"/>
  <c r="AB9" i="15" s="1"/>
  <c r="O8" i="15"/>
  <c r="AK8" i="15" s="1"/>
  <c r="H8" i="15"/>
  <c r="AD8" i="15" s="1"/>
  <c r="Q7" i="15"/>
  <c r="J7" i="15"/>
  <c r="AF7" i="15" s="1"/>
  <c r="B7" i="15"/>
  <c r="X7" i="15" s="1"/>
  <c r="U6" i="15"/>
  <c r="M6" i="15"/>
  <c r="AI6" i="15" s="1"/>
  <c r="F6" i="15"/>
  <c r="AB6" i="15" s="1"/>
  <c r="O5" i="15"/>
  <c r="AK5" i="15" s="1"/>
  <c r="H5" i="15"/>
  <c r="AD5" i="15" s="1"/>
  <c r="B14" i="15"/>
  <c r="X14" i="15" s="1"/>
  <c r="P83" i="15"/>
  <c r="AL83" i="15" s="1"/>
  <c r="BG83" i="15" s="1"/>
  <c r="J65" i="15"/>
  <c r="AF65" i="15" s="1"/>
  <c r="BA65" i="15" s="1"/>
  <c r="S52" i="15"/>
  <c r="N44" i="15"/>
  <c r="AJ44" i="15" s="1"/>
  <c r="BE44" i="15" s="1"/>
  <c r="S39" i="15"/>
  <c r="L38" i="15"/>
  <c r="AH38" i="15" s="1"/>
  <c r="O37" i="15"/>
  <c r="AK37" i="15" s="1"/>
  <c r="BF37" i="15" s="1"/>
  <c r="B36" i="15"/>
  <c r="X36" i="15" s="1"/>
  <c r="R33" i="15"/>
  <c r="L32" i="15"/>
  <c r="AH32" i="15" s="1"/>
  <c r="BC32" i="15" s="1"/>
  <c r="F31" i="15"/>
  <c r="AB31" i="15" s="1"/>
  <c r="K28" i="15"/>
  <c r="AG28" i="15" s="1"/>
  <c r="T27" i="15"/>
  <c r="B27" i="15"/>
  <c r="X27" i="15" s="1"/>
  <c r="T25" i="15"/>
  <c r="G24" i="15"/>
  <c r="AC24" i="15" s="1"/>
  <c r="AX24" i="15" s="1"/>
  <c r="P23" i="15"/>
  <c r="AL23" i="15" s="1"/>
  <c r="BG23" i="15" s="1"/>
  <c r="G22" i="15"/>
  <c r="AC22" i="15" s="1"/>
  <c r="AX22" i="15" s="1"/>
  <c r="T21" i="15"/>
  <c r="J21" i="15"/>
  <c r="AF21" i="15" s="1"/>
  <c r="B21" i="15"/>
  <c r="X21" i="15" s="1"/>
  <c r="T20" i="15"/>
  <c r="L20" i="15"/>
  <c r="AH20" i="15" s="1"/>
  <c r="E20" i="15"/>
  <c r="AA20" i="15" s="1"/>
  <c r="U19" i="15"/>
  <c r="M19" i="15"/>
  <c r="AI19" i="15" s="1"/>
  <c r="F19" i="15"/>
  <c r="AB19" i="15" s="1"/>
  <c r="N18" i="15"/>
  <c r="AJ18" i="15" s="1"/>
  <c r="G18" i="15"/>
  <c r="AC18" i="15" s="1"/>
  <c r="P17" i="15"/>
  <c r="AL17" i="15" s="1"/>
  <c r="I17" i="15"/>
  <c r="AE17" i="15" s="1"/>
  <c r="P16" i="15"/>
  <c r="AL16" i="15" s="1"/>
  <c r="I16" i="15"/>
  <c r="AE16" i="15" s="1"/>
  <c r="S15" i="15"/>
  <c r="D15" i="15"/>
  <c r="Z15" i="15" s="1"/>
  <c r="O14" i="15"/>
  <c r="AK14" i="15" s="1"/>
  <c r="H14" i="15"/>
  <c r="AD14" i="15" s="1"/>
  <c r="Q13" i="15"/>
  <c r="J13" i="15"/>
  <c r="AF13" i="15" s="1"/>
  <c r="B13" i="15"/>
  <c r="X13" i="15" s="1"/>
  <c r="S12" i="15"/>
  <c r="D12" i="15"/>
  <c r="Z12" i="15" s="1"/>
  <c r="S11" i="15"/>
  <c r="D11" i="15"/>
  <c r="Z11" i="15" s="1"/>
  <c r="T10" i="15"/>
  <c r="L10" i="15"/>
  <c r="AH10" i="15" s="1"/>
  <c r="E10" i="15"/>
  <c r="AA10" i="15" s="1"/>
  <c r="T9" i="15"/>
  <c r="L9" i="15"/>
  <c r="AH9" i="15" s="1"/>
  <c r="E9" i="15"/>
  <c r="AA9" i="15" s="1"/>
  <c r="N8" i="15"/>
  <c r="AJ8" i="15" s="1"/>
  <c r="G8" i="15"/>
  <c r="AC8" i="15" s="1"/>
  <c r="P7" i="15"/>
  <c r="AL7" i="15" s="1"/>
  <c r="I7" i="15"/>
  <c r="AE7" i="15" s="1"/>
  <c r="T6" i="15"/>
  <c r="L6" i="15"/>
  <c r="AH6" i="15" s="1"/>
  <c r="E6" i="15"/>
  <c r="AA6" i="15" s="1"/>
  <c r="N5" i="15"/>
  <c r="AJ5" i="15" s="1"/>
  <c r="G5" i="15"/>
  <c r="AC5" i="15" s="1"/>
  <c r="O30" i="15"/>
  <c r="AK30" i="15" s="1"/>
  <c r="BF30" i="15" s="1"/>
  <c r="E27" i="15"/>
  <c r="AA27" i="15" s="1"/>
  <c r="AV27" i="15" s="1"/>
  <c r="N20" i="15"/>
  <c r="AJ20" i="15" s="1"/>
  <c r="BE20" i="15" s="1"/>
  <c r="P18" i="15"/>
  <c r="AL18" i="15" s="1"/>
  <c r="K16" i="15"/>
  <c r="AG16" i="15" s="1"/>
  <c r="BB16" i="15" s="1"/>
  <c r="Q14" i="15"/>
  <c r="AM14" i="15" s="1"/>
  <c r="U12" i="15"/>
  <c r="G10" i="15"/>
  <c r="AC10" i="15" s="1"/>
  <c r="R7" i="15"/>
  <c r="P5" i="15"/>
  <c r="AL5" i="15" s="1"/>
  <c r="L69" i="15"/>
  <c r="AH69" i="15" s="1"/>
  <c r="U50" i="15"/>
  <c r="G44" i="15"/>
  <c r="AC44" i="15" s="1"/>
  <c r="AX44" i="15" s="1"/>
  <c r="E38" i="15"/>
  <c r="AA38" i="15" s="1"/>
  <c r="AV38" i="15" s="1"/>
  <c r="H37" i="15"/>
  <c r="AD37" i="15" s="1"/>
  <c r="AY37" i="15" s="1"/>
  <c r="K33" i="15"/>
  <c r="AG33" i="15" s="1"/>
  <c r="BB33" i="15" s="1"/>
  <c r="E32" i="15"/>
  <c r="AA32" i="15" s="1"/>
  <c r="AV32" i="15" s="1"/>
  <c r="J28" i="15"/>
  <c r="AF28" i="15" s="1"/>
  <c r="BA28" i="15" s="1"/>
  <c r="R27" i="15"/>
  <c r="K26" i="15"/>
  <c r="AG26" i="15" s="1"/>
  <c r="BB26" i="15" s="1"/>
  <c r="S25" i="15"/>
  <c r="E24" i="15"/>
  <c r="AA24" i="15" s="1"/>
  <c r="N23" i="15"/>
  <c r="AJ23" i="15" s="1"/>
  <c r="E22" i="15"/>
  <c r="AA22" i="15" s="1"/>
  <c r="S21" i="15"/>
  <c r="I21" i="15"/>
  <c r="AE21" i="15" s="1"/>
  <c r="S20" i="15"/>
  <c r="D20" i="15"/>
  <c r="Z20" i="15" s="1"/>
  <c r="T19" i="15"/>
  <c r="L19" i="15"/>
  <c r="AH19" i="15" s="1"/>
  <c r="E19" i="15"/>
  <c r="AA19" i="15" s="1"/>
  <c r="U18" i="15"/>
  <c r="M18" i="15"/>
  <c r="AI18" i="15" s="1"/>
  <c r="F18" i="15"/>
  <c r="AB18" i="15" s="1"/>
  <c r="O17" i="15"/>
  <c r="AK17" i="15" s="1"/>
  <c r="H17" i="15"/>
  <c r="AD17" i="15" s="1"/>
  <c r="O16" i="15"/>
  <c r="AK16" i="15" s="1"/>
  <c r="H16" i="15"/>
  <c r="AD16" i="15" s="1"/>
  <c r="R15" i="15"/>
  <c r="K15" i="15"/>
  <c r="AG15" i="15" s="1"/>
  <c r="C15" i="15"/>
  <c r="Y15" i="15" s="1"/>
  <c r="N14" i="15"/>
  <c r="AJ14" i="15" s="1"/>
  <c r="G14" i="15"/>
  <c r="AC14" i="15" s="1"/>
  <c r="P13" i="15"/>
  <c r="AL13" i="15" s="1"/>
  <c r="I13" i="15"/>
  <c r="AE13" i="15" s="1"/>
  <c r="R12" i="15"/>
  <c r="K12" i="15"/>
  <c r="AG12" i="15" s="1"/>
  <c r="C12" i="15"/>
  <c r="Y12" i="15" s="1"/>
  <c r="R11" i="15"/>
  <c r="K11" i="15"/>
  <c r="AG11" i="15" s="1"/>
  <c r="C11" i="15"/>
  <c r="Y11" i="15" s="1"/>
  <c r="S10" i="15"/>
  <c r="D10" i="15"/>
  <c r="Z10" i="15" s="1"/>
  <c r="S9" i="15"/>
  <c r="D9" i="15"/>
  <c r="Z9" i="15" s="1"/>
  <c r="U8" i="15"/>
  <c r="M8" i="15"/>
  <c r="AI8" i="15" s="1"/>
  <c r="F8" i="15"/>
  <c r="AB8" i="15" s="1"/>
  <c r="O7" i="15"/>
  <c r="AK7" i="15" s="1"/>
  <c r="H7" i="15"/>
  <c r="AD7" i="15" s="1"/>
  <c r="S6" i="15"/>
  <c r="D6" i="15"/>
  <c r="Z6" i="15" s="1"/>
  <c r="U5" i="15"/>
  <c r="M5" i="15"/>
  <c r="AI5" i="15" s="1"/>
  <c r="F5" i="15"/>
  <c r="AB5" i="15" s="1"/>
  <c r="H48" i="15"/>
  <c r="AD48" i="15" s="1"/>
  <c r="AY48" i="15" s="1"/>
  <c r="O43" i="15"/>
  <c r="AK43" i="15" s="1"/>
  <c r="BF43" i="15" s="1"/>
  <c r="B35" i="15"/>
  <c r="X35" i="15" s="1"/>
  <c r="F29" i="15"/>
  <c r="AB29" i="15" s="1"/>
  <c r="AW29" i="15" s="1"/>
  <c r="L24" i="15"/>
  <c r="AH24" i="15" s="1"/>
  <c r="G20" i="15"/>
  <c r="AC20" i="15" s="1"/>
  <c r="AX20" i="15" s="1"/>
  <c r="I18" i="15"/>
  <c r="AE18" i="15" s="1"/>
  <c r="AZ18" i="15" s="1"/>
  <c r="C16" i="15"/>
  <c r="Y16" i="15" s="1"/>
  <c r="S13" i="15"/>
  <c r="U11" i="15"/>
  <c r="G9" i="15"/>
  <c r="AC9" i="15" s="1"/>
  <c r="C7" i="15"/>
  <c r="Y7" i="15" s="1"/>
  <c r="AT7" i="15" s="1"/>
  <c r="D57" i="15"/>
  <c r="Z57" i="15" s="1"/>
  <c r="AU57" i="15" s="1"/>
  <c r="S40" i="15"/>
  <c r="D39" i="15"/>
  <c r="Z39" i="15" s="1"/>
  <c r="AU39" i="15" s="1"/>
  <c r="Q34" i="15"/>
  <c r="AM34" i="15" s="1"/>
  <c r="BH34" i="15" s="1"/>
  <c r="C33" i="15"/>
  <c r="Y33" i="15" s="1"/>
  <c r="AT33" i="15" s="1"/>
  <c r="E28" i="15"/>
  <c r="AA28" i="15" s="1"/>
  <c r="AV28" i="15" s="1"/>
  <c r="Q27" i="15"/>
  <c r="AM27" i="15" s="1"/>
  <c r="BH27" i="15" s="1"/>
  <c r="F26" i="15"/>
  <c r="AB26" i="15" s="1"/>
  <c r="AW26" i="15" s="1"/>
  <c r="N25" i="15"/>
  <c r="AJ25" i="15" s="1"/>
  <c r="BE25" i="15" s="1"/>
  <c r="D24" i="15"/>
  <c r="Z24" i="15" s="1"/>
  <c r="M23" i="15"/>
  <c r="AI23" i="15" s="1"/>
  <c r="BD23" i="15" s="1"/>
  <c r="Q22" i="15"/>
  <c r="AM22" i="15" s="1"/>
  <c r="B22" i="15"/>
  <c r="X22" i="15" s="1"/>
  <c r="Q21" i="15"/>
  <c r="H21" i="15"/>
  <c r="AD21" i="15" s="1"/>
  <c r="R20" i="15"/>
  <c r="K20" i="15"/>
  <c r="AG20" i="15" s="1"/>
  <c r="C20" i="15"/>
  <c r="Y20" i="15" s="1"/>
  <c r="S19" i="15"/>
  <c r="D19" i="15"/>
  <c r="Z19" i="15" s="1"/>
  <c r="T18" i="15"/>
  <c r="L18" i="15"/>
  <c r="AH18" i="15" s="1"/>
  <c r="E18" i="15"/>
  <c r="AA18" i="15" s="1"/>
  <c r="N17" i="15"/>
  <c r="AJ17" i="15" s="1"/>
  <c r="G17" i="15"/>
  <c r="AC17" i="15" s="1"/>
  <c r="N16" i="15"/>
  <c r="AJ16" i="15" s="1"/>
  <c r="G16" i="15"/>
  <c r="AC16" i="15" s="1"/>
  <c r="Q15" i="15"/>
  <c r="J15" i="15"/>
  <c r="AF15" i="15" s="1"/>
  <c r="B15" i="15"/>
  <c r="X15" i="15" s="1"/>
  <c r="U14" i="15"/>
  <c r="M14" i="15"/>
  <c r="AI14" i="15" s="1"/>
  <c r="F14" i="15"/>
  <c r="AB14" i="15" s="1"/>
  <c r="O13" i="15"/>
  <c r="AK13" i="15" s="1"/>
  <c r="H13" i="15"/>
  <c r="AD13" i="15" s="1"/>
  <c r="Q12" i="15"/>
  <c r="J12" i="15"/>
  <c r="AF12" i="15" s="1"/>
  <c r="B12" i="15"/>
  <c r="X12" i="15" s="1"/>
  <c r="Q11" i="15"/>
  <c r="J11" i="15"/>
  <c r="AF11" i="15" s="1"/>
  <c r="B11" i="15"/>
  <c r="X11" i="15" s="1"/>
  <c r="R10" i="15"/>
  <c r="K10" i="15"/>
  <c r="AG10" i="15" s="1"/>
  <c r="C10" i="15"/>
  <c r="Y10" i="15" s="1"/>
  <c r="R9" i="15"/>
  <c r="K9" i="15"/>
  <c r="AG9" i="15" s="1"/>
  <c r="C9" i="15"/>
  <c r="Y9" i="15" s="1"/>
  <c r="T8" i="15"/>
  <c r="L8" i="15"/>
  <c r="AH8" i="15" s="1"/>
  <c r="E8" i="15"/>
  <c r="AA8" i="15" s="1"/>
  <c r="N7" i="15"/>
  <c r="AJ7" i="15" s="1"/>
  <c r="G7" i="15"/>
  <c r="AC7" i="15" s="1"/>
  <c r="R6" i="15"/>
  <c r="K6" i="15"/>
  <c r="AG6" i="15" s="1"/>
  <c r="C6" i="15"/>
  <c r="Y6" i="15" s="1"/>
  <c r="T5" i="15"/>
  <c r="L5" i="15"/>
  <c r="AH5" i="15" s="1"/>
  <c r="E5" i="15"/>
  <c r="AA5" i="15" s="1"/>
  <c r="C41" i="15"/>
  <c r="Y41" i="15" s="1"/>
  <c r="AT41" i="15" s="1"/>
  <c r="E25" i="15"/>
  <c r="AA25" i="15" s="1"/>
  <c r="L21" i="15"/>
  <c r="AH21" i="15" s="1"/>
  <c r="BC21" i="15" s="1"/>
  <c r="H19" i="15"/>
  <c r="AD19" i="15" s="1"/>
  <c r="R16" i="15"/>
  <c r="J14" i="15"/>
  <c r="AF14" i="15" s="1"/>
  <c r="BA14" i="15" s="1"/>
  <c r="F12" i="15"/>
  <c r="AB12" i="15" s="1"/>
  <c r="F11" i="15"/>
  <c r="AB11" i="15" s="1"/>
  <c r="AW11" i="15" s="1"/>
  <c r="I8" i="15"/>
  <c r="AE8" i="15" s="1"/>
  <c r="AZ8" i="15" s="1"/>
  <c r="I5" i="15"/>
  <c r="AE5" i="15" s="1"/>
  <c r="N45" i="15"/>
  <c r="AJ45" i="15" s="1"/>
  <c r="BE45" i="15" s="1"/>
  <c r="J34" i="15"/>
  <c r="AF34" i="15" s="1"/>
  <c r="BA34" i="15" s="1"/>
  <c r="C28" i="15"/>
  <c r="Y28" i="15" s="1"/>
  <c r="L27" i="15"/>
  <c r="AH27" i="15" s="1"/>
  <c r="D26" i="15"/>
  <c r="Z26" i="15" s="1"/>
  <c r="L25" i="15"/>
  <c r="AH25" i="15" s="1"/>
  <c r="T24" i="15"/>
  <c r="I23" i="15"/>
  <c r="AE23" i="15" s="1"/>
  <c r="AZ23" i="15" s="1"/>
  <c r="O22" i="15"/>
  <c r="AK22" i="15" s="1"/>
  <c r="P21" i="15"/>
  <c r="AL21" i="15" s="1"/>
  <c r="G21" i="15"/>
  <c r="AC21" i="15" s="1"/>
  <c r="Q20" i="15"/>
  <c r="J20" i="15"/>
  <c r="AF20" i="15" s="1"/>
  <c r="B20" i="15"/>
  <c r="X20" i="15" s="1"/>
  <c r="R19" i="15"/>
  <c r="K19" i="15"/>
  <c r="AG19" i="15" s="1"/>
  <c r="C19" i="15"/>
  <c r="Y19" i="15" s="1"/>
  <c r="S18" i="15"/>
  <c r="D18" i="15"/>
  <c r="Z18" i="15" s="1"/>
  <c r="U17" i="15"/>
  <c r="M17" i="15"/>
  <c r="AI17" i="15" s="1"/>
  <c r="F17" i="15"/>
  <c r="AB17" i="15" s="1"/>
  <c r="U16" i="15"/>
  <c r="M16" i="15"/>
  <c r="AI16" i="15" s="1"/>
  <c r="F16" i="15"/>
  <c r="AB16" i="15" s="1"/>
  <c r="P15" i="15"/>
  <c r="AL15" i="15" s="1"/>
  <c r="I15" i="15"/>
  <c r="AE15" i="15" s="1"/>
  <c r="T14" i="15"/>
  <c r="L14" i="15"/>
  <c r="AH14" i="15" s="1"/>
  <c r="E14" i="15"/>
  <c r="AA14" i="15" s="1"/>
  <c r="N13" i="15"/>
  <c r="AJ13" i="15" s="1"/>
  <c r="G13" i="15"/>
  <c r="AC13" i="15" s="1"/>
  <c r="P12" i="15"/>
  <c r="AL12" i="15" s="1"/>
  <c r="I12" i="15"/>
  <c r="AE12" i="15" s="1"/>
  <c r="P11" i="15"/>
  <c r="AL11" i="15" s="1"/>
  <c r="I11" i="15"/>
  <c r="AE11" i="15" s="1"/>
  <c r="Q10" i="15"/>
  <c r="J10" i="15"/>
  <c r="AF10" i="15" s="1"/>
  <c r="B10" i="15"/>
  <c r="X10" i="15" s="1"/>
  <c r="Q9" i="15"/>
  <c r="J9" i="15"/>
  <c r="AF9" i="15" s="1"/>
  <c r="B9" i="15"/>
  <c r="X9" i="15" s="1"/>
  <c r="S8" i="15"/>
  <c r="D8" i="15"/>
  <c r="Z8" i="15" s="1"/>
  <c r="U7" i="15"/>
  <c r="M7" i="15"/>
  <c r="AI7" i="15" s="1"/>
  <c r="F7" i="15"/>
  <c r="AB7" i="15" s="1"/>
  <c r="Q6" i="15"/>
  <c r="J6" i="15"/>
  <c r="AF6" i="15" s="1"/>
  <c r="B6" i="15"/>
  <c r="X6" i="15" s="1"/>
  <c r="S5" i="15"/>
  <c r="D5" i="15"/>
  <c r="Z5" i="15" s="1"/>
  <c r="Q28" i="15"/>
  <c r="AM28" i="15" s="1"/>
  <c r="BH28" i="15" s="1"/>
  <c r="R17" i="15"/>
  <c r="U15" i="15"/>
  <c r="D13" i="15"/>
  <c r="Z13" i="15" s="1"/>
  <c r="N10" i="15"/>
  <c r="AJ10" i="15" s="1"/>
  <c r="K7" i="15"/>
  <c r="AG7" i="15" s="1"/>
  <c r="S70" i="15"/>
  <c r="R47" i="15"/>
  <c r="U46" i="15"/>
  <c r="G45" i="15"/>
  <c r="AC45" i="15" s="1"/>
  <c r="AX45" i="15" s="1"/>
  <c r="R41" i="15"/>
  <c r="D40" i="15"/>
  <c r="Z40" i="15" s="1"/>
  <c r="AU40" i="15" s="1"/>
  <c r="Q35" i="15"/>
  <c r="AM35" i="15" s="1"/>
  <c r="BH35" i="15" s="1"/>
  <c r="B34" i="15"/>
  <c r="X34" i="15" s="1"/>
  <c r="P29" i="15"/>
  <c r="AL29" i="15" s="1"/>
  <c r="BG29" i="15" s="1"/>
  <c r="T28" i="15"/>
  <c r="B28" i="15"/>
  <c r="X28" i="15" s="1"/>
  <c r="K27" i="15"/>
  <c r="AG27" i="15" s="1"/>
  <c r="U26" i="15"/>
  <c r="C26" i="15"/>
  <c r="Y26" i="15" s="1"/>
  <c r="AT26" i="15" s="1"/>
  <c r="S24" i="15"/>
  <c r="G23" i="15"/>
  <c r="AC23" i="15" s="1"/>
  <c r="N22" i="15"/>
  <c r="AJ22" i="15" s="1"/>
  <c r="BE22" i="15" s="1"/>
  <c r="O21" i="15"/>
  <c r="AK21" i="15" s="1"/>
  <c r="F21" i="15"/>
  <c r="AB21" i="15" s="1"/>
  <c r="P20" i="15"/>
  <c r="AL20" i="15" s="1"/>
  <c r="I20" i="15"/>
  <c r="AE20" i="15" s="1"/>
  <c r="Q19" i="15"/>
  <c r="J19" i="15"/>
  <c r="AF19" i="15" s="1"/>
  <c r="B19" i="15"/>
  <c r="X19" i="15" s="1"/>
  <c r="R18" i="15"/>
  <c r="K18" i="15"/>
  <c r="AG18" i="15" s="1"/>
  <c r="C18" i="15"/>
  <c r="Y18" i="15" s="1"/>
  <c r="T17" i="15"/>
  <c r="L17" i="15"/>
  <c r="AH17" i="15" s="1"/>
  <c r="E17" i="15"/>
  <c r="AA17" i="15" s="1"/>
  <c r="T16" i="15"/>
  <c r="L16" i="15"/>
  <c r="AH16" i="15" s="1"/>
  <c r="E16" i="15"/>
  <c r="AA16" i="15" s="1"/>
  <c r="O15" i="15"/>
  <c r="AK15" i="15" s="1"/>
  <c r="H15" i="15"/>
  <c r="AD15" i="15" s="1"/>
  <c r="S14" i="15"/>
  <c r="D14" i="15"/>
  <c r="Z14" i="15" s="1"/>
  <c r="U13" i="15"/>
  <c r="M13" i="15"/>
  <c r="AI13" i="15" s="1"/>
  <c r="F13" i="15"/>
  <c r="AB13" i="15" s="1"/>
  <c r="O12" i="15"/>
  <c r="AK12" i="15" s="1"/>
  <c r="H12" i="15"/>
  <c r="AD12" i="15" s="1"/>
  <c r="O11" i="15"/>
  <c r="AK11" i="15" s="1"/>
  <c r="H11" i="15"/>
  <c r="AD11" i="15" s="1"/>
  <c r="P10" i="15"/>
  <c r="AL10" i="15" s="1"/>
  <c r="I10" i="15"/>
  <c r="AE10" i="15" s="1"/>
  <c r="P9" i="15"/>
  <c r="AL9" i="15" s="1"/>
  <c r="I9" i="15"/>
  <c r="AE9" i="15" s="1"/>
  <c r="R8" i="15"/>
  <c r="K8" i="15"/>
  <c r="AG8" i="15" s="1"/>
  <c r="C8" i="15"/>
  <c r="Y8" i="15" s="1"/>
  <c r="T7" i="15"/>
  <c r="L7" i="15"/>
  <c r="AH7" i="15" s="1"/>
  <c r="E7" i="15"/>
  <c r="AA7" i="15" s="1"/>
  <c r="P6" i="15"/>
  <c r="AL6" i="15" s="1"/>
  <c r="I6" i="15"/>
  <c r="AE6" i="15" s="1"/>
  <c r="R5" i="15"/>
  <c r="K5" i="15"/>
  <c r="AG5" i="15" s="1"/>
  <c r="C5" i="15"/>
  <c r="Q36" i="15"/>
  <c r="AM36" i="15" s="1"/>
  <c r="BH36" i="15" s="1"/>
  <c r="D21" i="15"/>
  <c r="Z21" i="15" s="1"/>
  <c r="K17" i="15"/>
  <c r="AG17" i="15" s="1"/>
  <c r="M15" i="15"/>
  <c r="AI15" i="15" s="1"/>
  <c r="BD15" i="15" s="1"/>
  <c r="M12" i="15"/>
  <c r="AI12" i="15" s="1"/>
  <c r="BD12" i="15" s="1"/>
  <c r="N9" i="15"/>
  <c r="AJ9" i="15" s="1"/>
  <c r="G6" i="15"/>
  <c r="AC6" i="15" s="1"/>
  <c r="L51" i="15"/>
  <c r="AH51" i="15" s="1"/>
  <c r="BC51" i="15" s="1"/>
  <c r="O48" i="15"/>
  <c r="AK48" i="15" s="1"/>
  <c r="K47" i="15"/>
  <c r="AG47" i="15" s="1"/>
  <c r="BB47" i="15" s="1"/>
  <c r="M46" i="15"/>
  <c r="AI46" i="15" s="1"/>
  <c r="BD46" i="15" s="1"/>
  <c r="Q42" i="15"/>
  <c r="AM42" i="15" s="1"/>
  <c r="K41" i="15"/>
  <c r="AG41" i="15" s="1"/>
  <c r="BB41" i="15" s="1"/>
  <c r="J35" i="15"/>
  <c r="AF35" i="15" s="1"/>
  <c r="BA35" i="15" s="1"/>
  <c r="I29" i="15"/>
  <c r="AE29" i="15" s="1"/>
  <c r="R28" i="15"/>
  <c r="AN28" i="15" s="1"/>
  <c r="BI28" i="15" s="1"/>
  <c r="J27" i="15"/>
  <c r="AF27" i="15" s="1"/>
  <c r="BA27" i="15" s="1"/>
  <c r="S26" i="15"/>
  <c r="G25" i="15"/>
  <c r="AC25" i="15" s="1"/>
  <c r="AX25" i="15" s="1"/>
  <c r="N24" i="15"/>
  <c r="AJ24" i="15" s="1"/>
  <c r="BE24" i="15" s="1"/>
  <c r="F23" i="15"/>
  <c r="AB23" i="15" s="1"/>
  <c r="AW23" i="15" s="1"/>
  <c r="L22" i="15"/>
  <c r="AH22" i="15" s="1"/>
  <c r="N21" i="15"/>
  <c r="AJ21" i="15" s="1"/>
  <c r="BE21" i="15" s="1"/>
  <c r="E21" i="15"/>
  <c r="AA21" i="15" s="1"/>
  <c r="O20" i="15"/>
  <c r="AK20" i="15" s="1"/>
  <c r="BF20" i="15" s="1"/>
  <c r="H20" i="15"/>
  <c r="AD20" i="15" s="1"/>
  <c r="AY20" i="15" s="1"/>
  <c r="P19" i="15"/>
  <c r="AL19" i="15" s="1"/>
  <c r="I19" i="15"/>
  <c r="AE19" i="15" s="1"/>
  <c r="Q18" i="15"/>
  <c r="AM18" i="15" s="1"/>
  <c r="BH18" i="15" s="1"/>
  <c r="J18" i="15"/>
  <c r="AF18" i="15" s="1"/>
  <c r="B18" i="15"/>
  <c r="X18" i="15" s="1"/>
  <c r="S17" i="15"/>
  <c r="D17" i="15"/>
  <c r="Z17" i="15" s="1"/>
  <c r="S16" i="15"/>
  <c r="D16" i="15"/>
  <c r="Z16" i="15" s="1"/>
  <c r="AU16" i="15" s="1"/>
  <c r="N15" i="15"/>
  <c r="AJ15" i="15" s="1"/>
  <c r="BE15" i="15" s="1"/>
  <c r="G15" i="15"/>
  <c r="AC15" i="15" s="1"/>
  <c r="R14" i="15"/>
  <c r="AN14" i="15" s="1"/>
  <c r="K14" i="15"/>
  <c r="AG14" i="15" s="1"/>
  <c r="BB14" i="15" s="1"/>
  <c r="C14" i="15"/>
  <c r="Y14" i="15" s="1"/>
  <c r="AT14" i="15" s="1"/>
  <c r="T13" i="15"/>
  <c r="L13" i="15"/>
  <c r="AH13" i="15" s="1"/>
  <c r="E13" i="15"/>
  <c r="AA13" i="15" s="1"/>
  <c r="AV13" i="15" s="1"/>
  <c r="N12" i="15"/>
  <c r="AJ12" i="15" s="1"/>
  <c r="G12" i="15"/>
  <c r="AC12" i="15" s="1"/>
  <c r="N11" i="15"/>
  <c r="AJ11" i="15" s="1"/>
  <c r="G11" i="15"/>
  <c r="AC11" i="15" s="1"/>
  <c r="AX11" i="15" s="1"/>
  <c r="O10" i="15"/>
  <c r="AK10" i="15" s="1"/>
  <c r="H10" i="15"/>
  <c r="AD10" i="15" s="1"/>
  <c r="AY10" i="15" s="1"/>
  <c r="O9" i="15"/>
  <c r="AK9" i="15" s="1"/>
  <c r="H9" i="15"/>
  <c r="AD9" i="15" s="1"/>
  <c r="AY9" i="15" s="1"/>
  <c r="Q8" i="15"/>
  <c r="J8" i="15"/>
  <c r="AF8" i="15" s="1"/>
  <c r="B8" i="15"/>
  <c r="X8" i="15" s="1"/>
  <c r="S7" i="15"/>
  <c r="D7" i="15"/>
  <c r="Z7" i="15" s="1"/>
  <c r="AU7" i="15" s="1"/>
  <c r="O6" i="15"/>
  <c r="AK6" i="15" s="1"/>
  <c r="H6" i="15"/>
  <c r="AD6" i="15" s="1"/>
  <c r="Q5" i="15"/>
  <c r="AM5" i="15" s="1"/>
  <c r="J5" i="15"/>
  <c r="AF5" i="15" s="1"/>
  <c r="BA5" i="15" s="1"/>
  <c r="B5" i="15"/>
  <c r="Q71" i="15"/>
  <c r="AM71" i="15" s="1"/>
  <c r="BH71" i="15" s="1"/>
  <c r="S58" i="15"/>
  <c r="L49" i="15"/>
  <c r="AH49" i="15" s="1"/>
  <c r="BC49" i="15" s="1"/>
  <c r="C47" i="15"/>
  <c r="Y47" i="15" s="1"/>
  <c r="AT47" i="15" s="1"/>
  <c r="F46" i="15"/>
  <c r="AB46" i="15" s="1"/>
  <c r="AW46" i="15" s="1"/>
  <c r="J42" i="15"/>
  <c r="AF42" i="15" s="1"/>
  <c r="BA42" i="15" s="1"/>
  <c r="U31" i="15"/>
  <c r="R26" i="15"/>
  <c r="J22" i="15"/>
  <c r="AF22" i="15" s="1"/>
  <c r="BA22" i="15" s="1"/>
  <c r="O19" i="15"/>
  <c r="AK19" i="15" s="1"/>
  <c r="BF19" i="15" s="1"/>
  <c r="C17" i="15"/>
  <c r="Y17" i="15" s="1"/>
  <c r="AT17" i="15" s="1"/>
  <c r="F15" i="15"/>
  <c r="AB15" i="15" s="1"/>
  <c r="M11" i="15"/>
  <c r="AI11" i="15" s="1"/>
  <c r="BD11" i="15" s="1"/>
  <c r="P8" i="15"/>
  <c r="AL8" i="15" s="1"/>
  <c r="BG8" i="15" s="1"/>
  <c r="N6" i="15"/>
  <c r="AJ6" i="15" s="1"/>
  <c r="BE6" i="15" s="1"/>
  <c r="V104" i="14"/>
  <c r="N104" i="14"/>
  <c r="F104" i="14"/>
  <c r="S103" i="14"/>
  <c r="K103" i="14"/>
  <c r="C103" i="14"/>
  <c r="Z103" i="14" s="1"/>
  <c r="P102" i="14"/>
  <c r="H102" i="14"/>
  <c r="U101" i="14"/>
  <c r="M101" i="14"/>
  <c r="E101" i="14"/>
  <c r="AB101" i="14" s="1"/>
  <c r="R100" i="14"/>
  <c r="J100" i="14"/>
  <c r="B100" i="14"/>
  <c r="Y100" i="14" s="1"/>
  <c r="O99" i="14"/>
  <c r="G99" i="14"/>
  <c r="T98" i="14"/>
  <c r="L98" i="14"/>
  <c r="D98" i="14"/>
  <c r="AA98" i="14" s="1"/>
  <c r="Q97" i="14"/>
  <c r="I97" i="14"/>
  <c r="V96" i="14"/>
  <c r="N96" i="14"/>
  <c r="F96" i="14"/>
  <c r="S95" i="14"/>
  <c r="K95" i="14"/>
  <c r="C95" i="14"/>
  <c r="Z95" i="14" s="1"/>
  <c r="P94" i="14"/>
  <c r="H94" i="14"/>
  <c r="U93" i="14"/>
  <c r="M93" i="14"/>
  <c r="E93" i="14"/>
  <c r="AB93" i="14" s="1"/>
  <c r="R92" i="14"/>
  <c r="J92" i="14"/>
  <c r="B92" i="14"/>
  <c r="Y92" i="14" s="1"/>
  <c r="O91" i="14"/>
  <c r="G91" i="14"/>
  <c r="T90" i="14"/>
  <c r="L90" i="14"/>
  <c r="D90" i="14"/>
  <c r="AA90" i="14" s="1"/>
  <c r="Q89" i="14"/>
  <c r="I89" i="14"/>
  <c r="V88" i="14"/>
  <c r="N88" i="14"/>
  <c r="F88" i="14"/>
  <c r="S87" i="14"/>
  <c r="K87" i="14"/>
  <c r="C87" i="14"/>
  <c r="Z87" i="14" s="1"/>
  <c r="P86" i="14"/>
  <c r="H86" i="14"/>
  <c r="U85" i="14"/>
  <c r="M85" i="14"/>
  <c r="E85" i="14"/>
  <c r="AB85" i="14" s="1"/>
  <c r="R84" i="14"/>
  <c r="J84" i="14"/>
  <c r="B84" i="14"/>
  <c r="Y84" i="14" s="1"/>
  <c r="O83" i="14"/>
  <c r="G83" i="14"/>
  <c r="U104" i="14"/>
  <c r="M104" i="14"/>
  <c r="E104" i="14"/>
  <c r="AB104" i="14" s="1"/>
  <c r="R103" i="14"/>
  <c r="J103" i="14"/>
  <c r="B103" i="14"/>
  <c r="Y103" i="14" s="1"/>
  <c r="O102" i="14"/>
  <c r="G102" i="14"/>
  <c r="T101" i="14"/>
  <c r="L101" i="14"/>
  <c r="D101" i="14"/>
  <c r="AA101" i="14" s="1"/>
  <c r="Q100" i="14"/>
  <c r="I100" i="14"/>
  <c r="V99" i="14"/>
  <c r="N99" i="14"/>
  <c r="F99" i="14"/>
  <c r="S98" i="14"/>
  <c r="K98" i="14"/>
  <c r="C98" i="14"/>
  <c r="Z98" i="14" s="1"/>
  <c r="P97" i="14"/>
  <c r="H97" i="14"/>
  <c r="U96" i="14"/>
  <c r="M96" i="14"/>
  <c r="E96" i="14"/>
  <c r="AB96" i="14" s="1"/>
  <c r="R95" i="14"/>
  <c r="J95" i="14"/>
  <c r="B95" i="14"/>
  <c r="Y95" i="14" s="1"/>
  <c r="O94" i="14"/>
  <c r="G94" i="14"/>
  <c r="T93" i="14"/>
  <c r="L93" i="14"/>
  <c r="D93" i="14"/>
  <c r="AA93" i="14" s="1"/>
  <c r="Q92" i="14"/>
  <c r="I92" i="14"/>
  <c r="V91" i="14"/>
  <c r="N91" i="14"/>
  <c r="F91" i="14"/>
  <c r="S90" i="14"/>
  <c r="K90" i="14"/>
  <c r="C90" i="14"/>
  <c r="Z90" i="14" s="1"/>
  <c r="P89" i="14"/>
  <c r="H89" i="14"/>
  <c r="U88" i="14"/>
  <c r="M88" i="14"/>
  <c r="E88" i="14"/>
  <c r="AB88" i="14" s="1"/>
  <c r="R87" i="14"/>
  <c r="J87" i="14"/>
  <c r="B87" i="14"/>
  <c r="Y87" i="14" s="1"/>
  <c r="O86" i="14"/>
  <c r="G86" i="14"/>
  <c r="T85" i="14"/>
  <c r="L85" i="14"/>
  <c r="D85" i="14"/>
  <c r="AA85" i="14" s="1"/>
  <c r="Q84" i="14"/>
  <c r="I84" i="14"/>
  <c r="V83" i="14"/>
  <c r="N83" i="14"/>
  <c r="F83" i="14"/>
  <c r="S82" i="14"/>
  <c r="K82" i="14"/>
  <c r="C82" i="14"/>
  <c r="Z82" i="14" s="1"/>
  <c r="P81" i="14"/>
  <c r="H81" i="14"/>
  <c r="U80" i="14"/>
  <c r="M80" i="14"/>
  <c r="E80" i="14"/>
  <c r="AB80" i="14" s="1"/>
  <c r="R79" i="14"/>
  <c r="J79" i="14"/>
  <c r="B79" i="14"/>
  <c r="Y79" i="14" s="1"/>
  <c r="O78" i="14"/>
  <c r="G78" i="14"/>
  <c r="T77" i="14"/>
  <c r="L77" i="14"/>
  <c r="D77" i="14"/>
  <c r="AA77" i="14" s="1"/>
  <c r="Q76" i="14"/>
  <c r="I76" i="14"/>
  <c r="V75" i="14"/>
  <c r="N75" i="14"/>
  <c r="F75" i="14"/>
  <c r="AC75" i="14" s="1"/>
  <c r="S74" i="14"/>
  <c r="K74" i="14"/>
  <c r="C74" i="14"/>
  <c r="Z74" i="14" s="1"/>
  <c r="P73" i="14"/>
  <c r="H73" i="14"/>
  <c r="U72" i="14"/>
  <c r="T104" i="14"/>
  <c r="L104" i="14"/>
  <c r="D104" i="14"/>
  <c r="AA104" i="14" s="1"/>
  <c r="Q103" i="14"/>
  <c r="I103" i="14"/>
  <c r="V102" i="14"/>
  <c r="N102" i="14"/>
  <c r="F102" i="14"/>
  <c r="S101" i="14"/>
  <c r="K101" i="14"/>
  <c r="C101" i="14"/>
  <c r="Z101" i="14" s="1"/>
  <c r="P100" i="14"/>
  <c r="H100" i="14"/>
  <c r="U99" i="14"/>
  <c r="M99" i="14"/>
  <c r="E99" i="14"/>
  <c r="AB99" i="14" s="1"/>
  <c r="R98" i="14"/>
  <c r="J98" i="14"/>
  <c r="B98" i="14"/>
  <c r="Y98" i="14" s="1"/>
  <c r="O97" i="14"/>
  <c r="G97" i="14"/>
  <c r="T96" i="14"/>
  <c r="L96" i="14"/>
  <c r="D96" i="14"/>
  <c r="AA96" i="14" s="1"/>
  <c r="Q95" i="14"/>
  <c r="I95" i="14"/>
  <c r="V94" i="14"/>
  <c r="N94" i="14"/>
  <c r="F94" i="14"/>
  <c r="S93" i="14"/>
  <c r="K93" i="14"/>
  <c r="C93" i="14"/>
  <c r="Z93" i="14" s="1"/>
  <c r="P92" i="14"/>
  <c r="H92" i="14"/>
  <c r="U91" i="14"/>
  <c r="M91" i="14"/>
  <c r="E91" i="14"/>
  <c r="AB91" i="14" s="1"/>
  <c r="R90" i="14"/>
  <c r="J90" i="14"/>
  <c r="B90" i="14"/>
  <c r="Y90" i="14" s="1"/>
  <c r="O89" i="14"/>
  <c r="G89" i="14"/>
  <c r="T88" i="14"/>
  <c r="L88" i="14"/>
  <c r="D88" i="14"/>
  <c r="AA88" i="14" s="1"/>
  <c r="Q87" i="14"/>
  <c r="I87" i="14"/>
  <c r="V86" i="14"/>
  <c r="N86" i="14"/>
  <c r="F86" i="14"/>
  <c r="S85" i="14"/>
  <c r="K85" i="14"/>
  <c r="C85" i="14"/>
  <c r="Z85" i="14" s="1"/>
  <c r="P84" i="14"/>
  <c r="H84" i="14"/>
  <c r="U83" i="14"/>
  <c r="M83" i="14"/>
  <c r="E83" i="14"/>
  <c r="AB83" i="14" s="1"/>
  <c r="R82" i="14"/>
  <c r="J82" i="14"/>
  <c r="B82" i="14"/>
  <c r="Y82" i="14" s="1"/>
  <c r="O81" i="14"/>
  <c r="G81" i="14"/>
  <c r="T80" i="14"/>
  <c r="L80" i="14"/>
  <c r="D80" i="14"/>
  <c r="AA80" i="14" s="1"/>
  <c r="Q79" i="14"/>
  <c r="I79" i="14"/>
  <c r="V78" i="14"/>
  <c r="N78" i="14"/>
  <c r="F78" i="14"/>
  <c r="S77" i="14"/>
  <c r="K77" i="14"/>
  <c r="C77" i="14"/>
  <c r="Z77" i="14" s="1"/>
  <c r="P76" i="14"/>
  <c r="H76" i="14"/>
  <c r="U75" i="14"/>
  <c r="M75" i="14"/>
  <c r="E75" i="14"/>
  <c r="AB75" i="14" s="1"/>
  <c r="R74" i="14"/>
  <c r="J74" i="14"/>
  <c r="B74" i="14"/>
  <c r="Y74" i="14" s="1"/>
  <c r="O73" i="14"/>
  <c r="G73" i="14"/>
  <c r="T72" i="14"/>
  <c r="S104" i="14"/>
  <c r="R104" i="14"/>
  <c r="J104" i="14"/>
  <c r="B104" i="14"/>
  <c r="Y104" i="14" s="1"/>
  <c r="O103" i="14"/>
  <c r="G103" i="14"/>
  <c r="T102" i="14"/>
  <c r="L102" i="14"/>
  <c r="D102" i="14"/>
  <c r="AA102" i="14" s="1"/>
  <c r="Q101" i="14"/>
  <c r="I101" i="14"/>
  <c r="V100" i="14"/>
  <c r="N100" i="14"/>
  <c r="F100" i="14"/>
  <c r="S99" i="14"/>
  <c r="K99" i="14"/>
  <c r="C99" i="14"/>
  <c r="Z99" i="14" s="1"/>
  <c r="P98" i="14"/>
  <c r="H98" i="14"/>
  <c r="U97" i="14"/>
  <c r="M97" i="14"/>
  <c r="E97" i="14"/>
  <c r="AB97" i="14" s="1"/>
  <c r="R96" i="14"/>
  <c r="J96" i="14"/>
  <c r="B96" i="14"/>
  <c r="Y96" i="14" s="1"/>
  <c r="O95" i="14"/>
  <c r="G95" i="14"/>
  <c r="T94" i="14"/>
  <c r="L94" i="14"/>
  <c r="D94" i="14"/>
  <c r="AA94" i="14" s="1"/>
  <c r="Q93" i="14"/>
  <c r="I93" i="14"/>
  <c r="V92" i="14"/>
  <c r="N92" i="14"/>
  <c r="F92" i="14"/>
  <c r="S91" i="14"/>
  <c r="K91" i="14"/>
  <c r="C91" i="14"/>
  <c r="Z91" i="14" s="1"/>
  <c r="P90" i="14"/>
  <c r="H90" i="14"/>
  <c r="U89" i="14"/>
  <c r="M89" i="14"/>
  <c r="E89" i="14"/>
  <c r="AB89" i="14" s="1"/>
  <c r="R88" i="14"/>
  <c r="J88" i="14"/>
  <c r="B88" i="14"/>
  <c r="Y88" i="14" s="1"/>
  <c r="O87" i="14"/>
  <c r="G87" i="14"/>
  <c r="T86" i="14"/>
  <c r="L86" i="14"/>
  <c r="D86" i="14"/>
  <c r="AA86" i="14" s="1"/>
  <c r="Q85" i="14"/>
  <c r="I85" i="14"/>
  <c r="V84" i="14"/>
  <c r="N84" i="14"/>
  <c r="F84" i="14"/>
  <c r="S83" i="14"/>
  <c r="K83" i="14"/>
  <c r="C83" i="14"/>
  <c r="Z83" i="14" s="1"/>
  <c r="P82" i="14"/>
  <c r="H82" i="14"/>
  <c r="U81" i="14"/>
  <c r="M81" i="14"/>
  <c r="E81" i="14"/>
  <c r="AB81" i="14" s="1"/>
  <c r="R80" i="14"/>
  <c r="J80" i="14"/>
  <c r="B80" i="14"/>
  <c r="Y80" i="14" s="1"/>
  <c r="O79" i="14"/>
  <c r="G79" i="14"/>
  <c r="T78" i="14"/>
  <c r="L78" i="14"/>
  <c r="D78" i="14"/>
  <c r="AA78" i="14" s="1"/>
  <c r="Q77" i="14"/>
  <c r="I77" i="14"/>
  <c r="V76" i="14"/>
  <c r="N76" i="14"/>
  <c r="F76" i="14"/>
  <c r="AC76" i="14" s="1"/>
  <c r="S75" i="14"/>
  <c r="K75" i="14"/>
  <c r="C75" i="14"/>
  <c r="Z75" i="14" s="1"/>
  <c r="P74" i="14"/>
  <c r="H74" i="14"/>
  <c r="U73" i="14"/>
  <c r="M73" i="14"/>
  <c r="E73" i="14"/>
  <c r="AB73" i="14" s="1"/>
  <c r="R72" i="14"/>
  <c r="Q104" i="14"/>
  <c r="I104" i="14"/>
  <c r="V103" i="14"/>
  <c r="N103" i="14"/>
  <c r="F103" i="14"/>
  <c r="S102" i="14"/>
  <c r="K102" i="14"/>
  <c r="C102" i="14"/>
  <c r="Z102" i="14" s="1"/>
  <c r="P101" i="14"/>
  <c r="H101" i="14"/>
  <c r="U100" i="14"/>
  <c r="M100" i="14"/>
  <c r="E100" i="14"/>
  <c r="AB100" i="14" s="1"/>
  <c r="R99" i="14"/>
  <c r="J99" i="14"/>
  <c r="B99" i="14"/>
  <c r="Y99" i="14" s="1"/>
  <c r="O98" i="14"/>
  <c r="G98" i="14"/>
  <c r="T97" i="14"/>
  <c r="L97" i="14"/>
  <c r="D97" i="14"/>
  <c r="AA97" i="14" s="1"/>
  <c r="Q96" i="14"/>
  <c r="I96" i="14"/>
  <c r="V95" i="14"/>
  <c r="N95" i="14"/>
  <c r="F95" i="14"/>
  <c r="S94" i="14"/>
  <c r="K94" i="14"/>
  <c r="C94" i="14"/>
  <c r="Z94" i="14" s="1"/>
  <c r="P93" i="14"/>
  <c r="H93" i="14"/>
  <c r="U92" i="14"/>
  <c r="M92" i="14"/>
  <c r="E92" i="14"/>
  <c r="AB92" i="14" s="1"/>
  <c r="R91" i="14"/>
  <c r="J91" i="14"/>
  <c r="B91" i="14"/>
  <c r="Y91" i="14" s="1"/>
  <c r="O90" i="14"/>
  <c r="G90" i="14"/>
  <c r="T89" i="14"/>
  <c r="L89" i="14"/>
  <c r="D89" i="14"/>
  <c r="AA89" i="14" s="1"/>
  <c r="Q88" i="14"/>
  <c r="I88" i="14"/>
  <c r="V87" i="14"/>
  <c r="N87" i="14"/>
  <c r="F87" i="14"/>
  <c r="AC87" i="14" s="1"/>
  <c r="S86" i="14"/>
  <c r="K86" i="14"/>
  <c r="C86" i="14"/>
  <c r="Z86" i="14" s="1"/>
  <c r="P85" i="14"/>
  <c r="H85" i="14"/>
  <c r="U84" i="14"/>
  <c r="M84" i="14"/>
  <c r="E84" i="14"/>
  <c r="AB84" i="14" s="1"/>
  <c r="R83" i="14"/>
  <c r="J83" i="14"/>
  <c r="B83" i="14"/>
  <c r="Y83" i="14" s="1"/>
  <c r="O82" i="14"/>
  <c r="G82" i="14"/>
  <c r="T81" i="14"/>
  <c r="L81" i="14"/>
  <c r="D81" i="14"/>
  <c r="AA81" i="14" s="1"/>
  <c r="Q80" i="14"/>
  <c r="I80" i="14"/>
  <c r="V79" i="14"/>
  <c r="N79" i="14"/>
  <c r="F79" i="14"/>
  <c r="S78" i="14"/>
  <c r="K78" i="14"/>
  <c r="C78" i="14"/>
  <c r="Z78" i="14" s="1"/>
  <c r="P77" i="14"/>
  <c r="H77" i="14"/>
  <c r="U76" i="14"/>
  <c r="M76" i="14"/>
  <c r="E76" i="14"/>
  <c r="AB76" i="14" s="1"/>
  <c r="R75" i="14"/>
  <c r="J75" i="14"/>
  <c r="B75" i="14"/>
  <c r="Y75" i="14" s="1"/>
  <c r="O74" i="14"/>
  <c r="G74" i="14"/>
  <c r="T73" i="14"/>
  <c r="L73" i="14"/>
  <c r="D73" i="14"/>
  <c r="AA73" i="14" s="1"/>
  <c r="Q72" i="14"/>
  <c r="P104" i="14"/>
  <c r="H104" i="14"/>
  <c r="U103" i="14"/>
  <c r="M103" i="14"/>
  <c r="E103" i="14"/>
  <c r="AB103" i="14" s="1"/>
  <c r="R102" i="14"/>
  <c r="J102" i="14"/>
  <c r="B102" i="14"/>
  <c r="Y102" i="14" s="1"/>
  <c r="O101" i="14"/>
  <c r="G101" i="14"/>
  <c r="T100" i="14"/>
  <c r="L100" i="14"/>
  <c r="D100" i="14"/>
  <c r="AA100" i="14" s="1"/>
  <c r="Q99" i="14"/>
  <c r="I99" i="14"/>
  <c r="V98" i="14"/>
  <c r="N98" i="14"/>
  <c r="F98" i="14"/>
  <c r="AC98" i="14" s="1"/>
  <c r="S97" i="14"/>
  <c r="K97" i="14"/>
  <c r="C97" i="14"/>
  <c r="Z97" i="14" s="1"/>
  <c r="P96" i="14"/>
  <c r="H96" i="14"/>
  <c r="U95" i="14"/>
  <c r="M95" i="14"/>
  <c r="E95" i="14"/>
  <c r="AB95" i="14" s="1"/>
  <c r="R94" i="14"/>
  <c r="J94" i="14"/>
  <c r="B94" i="14"/>
  <c r="Y94" i="14" s="1"/>
  <c r="O93" i="14"/>
  <c r="G93" i="14"/>
  <c r="T92" i="14"/>
  <c r="L92" i="14"/>
  <c r="D92" i="14"/>
  <c r="AA92" i="14" s="1"/>
  <c r="Q91" i="14"/>
  <c r="I91" i="14"/>
  <c r="V90" i="14"/>
  <c r="N90" i="14"/>
  <c r="F90" i="14"/>
  <c r="S89" i="14"/>
  <c r="K89" i="14"/>
  <c r="C89" i="14"/>
  <c r="Z89" i="14" s="1"/>
  <c r="P88" i="14"/>
  <c r="H88" i="14"/>
  <c r="U87" i="14"/>
  <c r="M87" i="14"/>
  <c r="E87" i="14"/>
  <c r="AB87" i="14" s="1"/>
  <c r="R86" i="14"/>
  <c r="J86" i="14"/>
  <c r="B86" i="14"/>
  <c r="Y86" i="14" s="1"/>
  <c r="O85" i="14"/>
  <c r="G85" i="14"/>
  <c r="T84" i="14"/>
  <c r="L84" i="14"/>
  <c r="D84" i="14"/>
  <c r="AA84" i="14" s="1"/>
  <c r="Q83" i="14"/>
  <c r="I83" i="14"/>
  <c r="V82" i="14"/>
  <c r="N82" i="14"/>
  <c r="F82" i="14"/>
  <c r="S81" i="14"/>
  <c r="K81" i="14"/>
  <c r="C81" i="14"/>
  <c r="Z81" i="14" s="1"/>
  <c r="P80" i="14"/>
  <c r="H80" i="14"/>
  <c r="U79" i="14"/>
  <c r="M79" i="14"/>
  <c r="E79" i="14"/>
  <c r="AB79" i="14" s="1"/>
  <c r="R78" i="14"/>
  <c r="J78" i="14"/>
  <c r="B78" i="14"/>
  <c r="Y78" i="14" s="1"/>
  <c r="O77" i="14"/>
  <c r="G77" i="14"/>
  <c r="T76" i="14"/>
  <c r="L76" i="14"/>
  <c r="D76" i="14"/>
  <c r="AA76" i="14" s="1"/>
  <c r="Q75" i="14"/>
  <c r="I75" i="14"/>
  <c r="V74" i="14"/>
  <c r="N74" i="14"/>
  <c r="F74" i="14"/>
  <c r="S73" i="14"/>
  <c r="K73" i="14"/>
  <c r="C73" i="14"/>
  <c r="Z73" i="14" s="1"/>
  <c r="P72" i="14"/>
  <c r="O104" i="14"/>
  <c r="G104" i="14"/>
  <c r="T103" i="14"/>
  <c r="L103" i="14"/>
  <c r="D103" i="14"/>
  <c r="AA103" i="14" s="1"/>
  <c r="AW103" i="14" s="1"/>
  <c r="Q102" i="14"/>
  <c r="I102" i="14"/>
  <c r="V101" i="14"/>
  <c r="N101" i="14"/>
  <c r="F101" i="14"/>
  <c r="AC101" i="14" s="1"/>
  <c r="S100" i="14"/>
  <c r="K100" i="14"/>
  <c r="C100" i="14"/>
  <c r="Z100" i="14" s="1"/>
  <c r="AV100" i="14" s="1"/>
  <c r="P99" i="14"/>
  <c r="H99" i="14"/>
  <c r="U98" i="14"/>
  <c r="M98" i="14"/>
  <c r="E98" i="14"/>
  <c r="AB98" i="14" s="1"/>
  <c r="R97" i="14"/>
  <c r="J97" i="14"/>
  <c r="B97" i="14"/>
  <c r="Y97" i="14" s="1"/>
  <c r="O96" i="14"/>
  <c r="G96" i="14"/>
  <c r="T95" i="14"/>
  <c r="L95" i="14"/>
  <c r="D95" i="14"/>
  <c r="AA95" i="14" s="1"/>
  <c r="Q94" i="14"/>
  <c r="I94" i="14"/>
  <c r="V93" i="14"/>
  <c r="N93" i="14"/>
  <c r="F93" i="14"/>
  <c r="AC93" i="14" s="1"/>
  <c r="S92" i="14"/>
  <c r="K92" i="14"/>
  <c r="C92" i="14"/>
  <c r="Z92" i="14" s="1"/>
  <c r="P91" i="14"/>
  <c r="H91" i="14"/>
  <c r="U90" i="14"/>
  <c r="M90" i="14"/>
  <c r="E90" i="14"/>
  <c r="AB90" i="14" s="1"/>
  <c r="R89" i="14"/>
  <c r="J89" i="14"/>
  <c r="B89" i="14"/>
  <c r="Y89" i="14" s="1"/>
  <c r="O88" i="14"/>
  <c r="G88" i="14"/>
  <c r="T87" i="14"/>
  <c r="L87" i="14"/>
  <c r="D87" i="14"/>
  <c r="AA87" i="14" s="1"/>
  <c r="Q86" i="14"/>
  <c r="I86" i="14"/>
  <c r="V85" i="14"/>
  <c r="N85" i="14"/>
  <c r="F85" i="14"/>
  <c r="AC85" i="14" s="1"/>
  <c r="AY85" i="14" s="1"/>
  <c r="S84" i="14"/>
  <c r="K84" i="14"/>
  <c r="C84" i="14"/>
  <c r="Z84" i="14" s="1"/>
  <c r="P83" i="14"/>
  <c r="H83" i="14"/>
  <c r="U82" i="14"/>
  <c r="M82" i="14"/>
  <c r="E82" i="14"/>
  <c r="AB82" i="14" s="1"/>
  <c r="R81" i="14"/>
  <c r="J81" i="14"/>
  <c r="B81" i="14"/>
  <c r="Y81" i="14" s="1"/>
  <c r="O80" i="14"/>
  <c r="G80" i="14"/>
  <c r="T79" i="14"/>
  <c r="L79" i="14"/>
  <c r="D79" i="14"/>
  <c r="AA79" i="14" s="1"/>
  <c r="Q78" i="14"/>
  <c r="I78" i="14"/>
  <c r="V77" i="14"/>
  <c r="N77" i="14"/>
  <c r="F77" i="14"/>
  <c r="S76" i="14"/>
  <c r="K76" i="14"/>
  <c r="C76" i="14"/>
  <c r="Z76" i="14" s="1"/>
  <c r="P75" i="14"/>
  <c r="H75" i="14"/>
  <c r="U74" i="14"/>
  <c r="M74" i="14"/>
  <c r="E74" i="14"/>
  <c r="AB74" i="14" s="1"/>
  <c r="R73" i="14"/>
  <c r="J73" i="14"/>
  <c r="B73" i="14"/>
  <c r="Y73" i="14" s="1"/>
  <c r="O72" i="14"/>
  <c r="K104" i="14"/>
  <c r="J101" i="14"/>
  <c r="I98" i="14"/>
  <c r="H95" i="14"/>
  <c r="G92" i="14"/>
  <c r="F89" i="14"/>
  <c r="AC89" i="14" s="1"/>
  <c r="AY89" i="14" s="1"/>
  <c r="E86" i="14"/>
  <c r="AB86" i="14" s="1"/>
  <c r="D83" i="14"/>
  <c r="AA83" i="14" s="1"/>
  <c r="N81" i="14"/>
  <c r="C80" i="14"/>
  <c r="Z80" i="14" s="1"/>
  <c r="M78" i="14"/>
  <c r="B77" i="14"/>
  <c r="Y77" i="14" s="1"/>
  <c r="L75" i="14"/>
  <c r="V73" i="14"/>
  <c r="M72" i="14"/>
  <c r="E72" i="14"/>
  <c r="AB72" i="14" s="1"/>
  <c r="R71" i="14"/>
  <c r="J71" i="14"/>
  <c r="B71" i="14"/>
  <c r="Y71" i="14" s="1"/>
  <c r="O70" i="14"/>
  <c r="G70" i="14"/>
  <c r="T69" i="14"/>
  <c r="L69" i="14"/>
  <c r="D69" i="14"/>
  <c r="AA69" i="14" s="1"/>
  <c r="Q68" i="14"/>
  <c r="I68" i="14"/>
  <c r="V67" i="14"/>
  <c r="N67" i="14"/>
  <c r="F67" i="14"/>
  <c r="S66" i="14"/>
  <c r="K66" i="14"/>
  <c r="C66" i="14"/>
  <c r="Z66" i="14" s="1"/>
  <c r="Q65" i="14"/>
  <c r="I65" i="14"/>
  <c r="V64" i="14"/>
  <c r="N64" i="14"/>
  <c r="F64" i="14"/>
  <c r="S63" i="14"/>
  <c r="K63" i="14"/>
  <c r="C63" i="14"/>
  <c r="Z63" i="14" s="1"/>
  <c r="P62" i="14"/>
  <c r="H62" i="14"/>
  <c r="U61" i="14"/>
  <c r="M61" i="14"/>
  <c r="E61" i="14"/>
  <c r="AB61" i="14" s="1"/>
  <c r="R60" i="14"/>
  <c r="J60" i="14"/>
  <c r="B60" i="14"/>
  <c r="Y60" i="14" s="1"/>
  <c r="O59" i="14"/>
  <c r="G59" i="14"/>
  <c r="T58" i="14"/>
  <c r="L58" i="14"/>
  <c r="D58" i="14"/>
  <c r="AA58" i="14" s="1"/>
  <c r="Q57" i="14"/>
  <c r="I57" i="14"/>
  <c r="V56" i="14"/>
  <c r="N56" i="14"/>
  <c r="C104" i="14"/>
  <c r="Z104" i="14" s="1"/>
  <c r="B101" i="14"/>
  <c r="Y101" i="14" s="1"/>
  <c r="V97" i="14"/>
  <c r="U94" i="14"/>
  <c r="T91" i="14"/>
  <c r="S88" i="14"/>
  <c r="R85" i="14"/>
  <c r="T82" i="14"/>
  <c r="I81" i="14"/>
  <c r="S79" i="14"/>
  <c r="H78" i="14"/>
  <c r="R76" i="14"/>
  <c r="G75" i="14"/>
  <c r="Q73" i="14"/>
  <c r="L72" i="14"/>
  <c r="D72" i="14"/>
  <c r="AA72" i="14" s="1"/>
  <c r="Q71" i="14"/>
  <c r="I71" i="14"/>
  <c r="V70" i="14"/>
  <c r="N70" i="14"/>
  <c r="F70" i="14"/>
  <c r="S69" i="14"/>
  <c r="K69" i="14"/>
  <c r="C69" i="14"/>
  <c r="Z69" i="14" s="1"/>
  <c r="P68" i="14"/>
  <c r="H68" i="14"/>
  <c r="U67" i="14"/>
  <c r="M67" i="14"/>
  <c r="E67" i="14"/>
  <c r="AB67" i="14" s="1"/>
  <c r="R66" i="14"/>
  <c r="J66" i="14"/>
  <c r="B66" i="14"/>
  <c r="Y66" i="14" s="1"/>
  <c r="P65" i="14"/>
  <c r="H65" i="14"/>
  <c r="U64" i="14"/>
  <c r="M64" i="14"/>
  <c r="E64" i="14"/>
  <c r="AB64" i="14" s="1"/>
  <c r="R63" i="14"/>
  <c r="J63" i="14"/>
  <c r="B63" i="14"/>
  <c r="Y63" i="14" s="1"/>
  <c r="O62" i="14"/>
  <c r="G62" i="14"/>
  <c r="T61" i="14"/>
  <c r="L61" i="14"/>
  <c r="D61" i="14"/>
  <c r="AA61" i="14" s="1"/>
  <c r="Q60" i="14"/>
  <c r="I60" i="14"/>
  <c r="V59" i="14"/>
  <c r="N59" i="14"/>
  <c r="F59" i="14"/>
  <c r="S58" i="14"/>
  <c r="K58" i="14"/>
  <c r="C58" i="14"/>
  <c r="Z58" i="14" s="1"/>
  <c r="P57" i="14"/>
  <c r="H57" i="14"/>
  <c r="U56" i="14"/>
  <c r="M56" i="14"/>
  <c r="E56" i="14"/>
  <c r="AB56" i="14" s="1"/>
  <c r="R55" i="14"/>
  <c r="P103" i="14"/>
  <c r="O100" i="14"/>
  <c r="N97" i="14"/>
  <c r="M94" i="14"/>
  <c r="L91" i="14"/>
  <c r="K88" i="14"/>
  <c r="J85" i="14"/>
  <c r="Q82" i="14"/>
  <c r="F81" i="14"/>
  <c r="P79" i="14"/>
  <c r="E78" i="14"/>
  <c r="AB78" i="14" s="1"/>
  <c r="O76" i="14"/>
  <c r="D75" i="14"/>
  <c r="AA75" i="14" s="1"/>
  <c r="N73" i="14"/>
  <c r="K72" i="14"/>
  <c r="C72" i="14"/>
  <c r="Z72" i="14" s="1"/>
  <c r="P71" i="14"/>
  <c r="H71" i="14"/>
  <c r="U70" i="14"/>
  <c r="M70" i="14"/>
  <c r="E70" i="14"/>
  <c r="AB70" i="14" s="1"/>
  <c r="R69" i="14"/>
  <c r="J69" i="14"/>
  <c r="B69" i="14"/>
  <c r="Y69" i="14" s="1"/>
  <c r="O68" i="14"/>
  <c r="G68" i="14"/>
  <c r="T67" i="14"/>
  <c r="L67" i="14"/>
  <c r="D67" i="14"/>
  <c r="AA67" i="14" s="1"/>
  <c r="Q66" i="14"/>
  <c r="I66" i="14"/>
  <c r="O65" i="14"/>
  <c r="G65" i="14"/>
  <c r="T64" i="14"/>
  <c r="L64" i="14"/>
  <c r="D64" i="14"/>
  <c r="AA64" i="14" s="1"/>
  <c r="Q63" i="14"/>
  <c r="I63" i="14"/>
  <c r="V62" i="14"/>
  <c r="N62" i="14"/>
  <c r="F62" i="14"/>
  <c r="S61" i="14"/>
  <c r="K61" i="14"/>
  <c r="C61" i="14"/>
  <c r="Z61" i="14" s="1"/>
  <c r="P60" i="14"/>
  <c r="H60" i="14"/>
  <c r="U59" i="14"/>
  <c r="M59" i="14"/>
  <c r="E59" i="14"/>
  <c r="AB59" i="14" s="1"/>
  <c r="R58" i="14"/>
  <c r="J58" i="14"/>
  <c r="B58" i="14"/>
  <c r="Y58" i="14" s="1"/>
  <c r="O57" i="14"/>
  <c r="G57" i="14"/>
  <c r="T56" i="14"/>
  <c r="L56" i="14"/>
  <c r="D56" i="14"/>
  <c r="AA56" i="14" s="1"/>
  <c r="Q55" i="14"/>
  <c r="I55" i="14"/>
  <c r="V54" i="14"/>
  <c r="N54" i="14"/>
  <c r="F54" i="14"/>
  <c r="S53" i="14"/>
  <c r="K53" i="14"/>
  <c r="C53" i="14"/>
  <c r="Z53" i="14" s="1"/>
  <c r="Q52" i="14"/>
  <c r="I52" i="14"/>
  <c r="V51" i="14"/>
  <c r="N51" i="14"/>
  <c r="F51" i="14"/>
  <c r="T50" i="14"/>
  <c r="L50" i="14"/>
  <c r="D50" i="14"/>
  <c r="AA50" i="14" s="1"/>
  <c r="Q49" i="14"/>
  <c r="I49" i="14"/>
  <c r="O48" i="14"/>
  <c r="G48" i="14"/>
  <c r="T47" i="14"/>
  <c r="L47" i="14"/>
  <c r="D47" i="14"/>
  <c r="AA47" i="14" s="1"/>
  <c r="R46" i="14"/>
  <c r="J46" i="14"/>
  <c r="B46" i="14"/>
  <c r="Y46" i="14" s="1"/>
  <c r="H103" i="14"/>
  <c r="G100" i="14"/>
  <c r="F97" i="14"/>
  <c r="AC97" i="14" s="1"/>
  <c r="E94" i="14"/>
  <c r="AB94" i="14" s="1"/>
  <c r="AX94" i="14" s="1"/>
  <c r="D91" i="14"/>
  <c r="AA91" i="14" s="1"/>
  <c r="AW91" i="14" s="1"/>
  <c r="C88" i="14"/>
  <c r="Z88" i="14" s="1"/>
  <c r="B85" i="14"/>
  <c r="Y85" i="14" s="1"/>
  <c r="L82" i="14"/>
  <c r="V80" i="14"/>
  <c r="K79" i="14"/>
  <c r="U77" i="14"/>
  <c r="J76" i="14"/>
  <c r="T74" i="14"/>
  <c r="I73" i="14"/>
  <c r="J72" i="14"/>
  <c r="B72" i="14"/>
  <c r="Y72" i="14" s="1"/>
  <c r="O71" i="14"/>
  <c r="G71" i="14"/>
  <c r="T70" i="14"/>
  <c r="L70" i="14"/>
  <c r="D70" i="14"/>
  <c r="AA70" i="14" s="1"/>
  <c r="Q69" i="14"/>
  <c r="I69" i="14"/>
  <c r="V68" i="14"/>
  <c r="N68" i="14"/>
  <c r="F68" i="14"/>
  <c r="S67" i="14"/>
  <c r="K67" i="14"/>
  <c r="C67" i="14"/>
  <c r="Z67" i="14" s="1"/>
  <c r="P66" i="14"/>
  <c r="H66" i="14"/>
  <c r="V65" i="14"/>
  <c r="N65" i="14"/>
  <c r="F65" i="14"/>
  <c r="S64" i="14"/>
  <c r="K64" i="14"/>
  <c r="C64" i="14"/>
  <c r="Z64" i="14" s="1"/>
  <c r="P63" i="14"/>
  <c r="H63" i="14"/>
  <c r="U62" i="14"/>
  <c r="M62" i="14"/>
  <c r="E62" i="14"/>
  <c r="AB62" i="14" s="1"/>
  <c r="R61" i="14"/>
  <c r="J61" i="14"/>
  <c r="B61" i="14"/>
  <c r="Y61" i="14" s="1"/>
  <c r="O60" i="14"/>
  <c r="G60" i="14"/>
  <c r="T59" i="14"/>
  <c r="L59" i="14"/>
  <c r="D59" i="14"/>
  <c r="AA59" i="14" s="1"/>
  <c r="Q58" i="14"/>
  <c r="I58" i="14"/>
  <c r="V57" i="14"/>
  <c r="N57" i="14"/>
  <c r="F57" i="14"/>
  <c r="S56" i="14"/>
  <c r="K56" i="14"/>
  <c r="C56" i="14"/>
  <c r="Z56" i="14" s="1"/>
  <c r="P55" i="14"/>
  <c r="H55" i="14"/>
  <c r="U54" i="14"/>
  <c r="M54" i="14"/>
  <c r="E54" i="14"/>
  <c r="AB54" i="14" s="1"/>
  <c r="R53" i="14"/>
  <c r="J53" i="14"/>
  <c r="B53" i="14"/>
  <c r="Y53" i="14" s="1"/>
  <c r="P52" i="14"/>
  <c r="H52" i="14"/>
  <c r="U51" i="14"/>
  <c r="M51" i="14"/>
  <c r="E51" i="14"/>
  <c r="AB51" i="14" s="1"/>
  <c r="S50" i="14"/>
  <c r="K50" i="14"/>
  <c r="C50" i="14"/>
  <c r="Z50" i="14" s="1"/>
  <c r="P49" i="14"/>
  <c r="H49" i="14"/>
  <c r="V48" i="14"/>
  <c r="N48" i="14"/>
  <c r="F48" i="14"/>
  <c r="S47" i="14"/>
  <c r="K47" i="14"/>
  <c r="C47" i="14"/>
  <c r="Z47" i="14" s="1"/>
  <c r="Q46" i="14"/>
  <c r="I46" i="14"/>
  <c r="V45" i="14"/>
  <c r="U102" i="14"/>
  <c r="T99" i="14"/>
  <c r="S96" i="14"/>
  <c r="R93" i="14"/>
  <c r="Q90" i="14"/>
  <c r="P87" i="14"/>
  <c r="O84" i="14"/>
  <c r="I82" i="14"/>
  <c r="S80" i="14"/>
  <c r="H79" i="14"/>
  <c r="R77" i="14"/>
  <c r="G76" i="14"/>
  <c r="Q74" i="14"/>
  <c r="F73" i="14"/>
  <c r="AC73" i="14" s="1"/>
  <c r="I72" i="14"/>
  <c r="V71" i="14"/>
  <c r="N71" i="14"/>
  <c r="F71" i="14"/>
  <c r="S70" i="14"/>
  <c r="K70" i="14"/>
  <c r="C70" i="14"/>
  <c r="Z70" i="14" s="1"/>
  <c r="P69" i="14"/>
  <c r="H69" i="14"/>
  <c r="U68" i="14"/>
  <c r="M68" i="14"/>
  <c r="E68" i="14"/>
  <c r="AB68" i="14" s="1"/>
  <c r="R67" i="14"/>
  <c r="J67" i="14"/>
  <c r="B67" i="14"/>
  <c r="Y67" i="14" s="1"/>
  <c r="O66" i="14"/>
  <c r="G66" i="14"/>
  <c r="U65" i="14"/>
  <c r="M65" i="14"/>
  <c r="E65" i="14"/>
  <c r="AB65" i="14" s="1"/>
  <c r="R64" i="14"/>
  <c r="J64" i="14"/>
  <c r="B64" i="14"/>
  <c r="Y64" i="14" s="1"/>
  <c r="O63" i="14"/>
  <c r="G63" i="14"/>
  <c r="T62" i="14"/>
  <c r="L62" i="14"/>
  <c r="D62" i="14"/>
  <c r="AA62" i="14" s="1"/>
  <c r="Q61" i="14"/>
  <c r="I61" i="14"/>
  <c r="V60" i="14"/>
  <c r="N60" i="14"/>
  <c r="F60" i="14"/>
  <c r="S59" i="14"/>
  <c r="K59" i="14"/>
  <c r="C59" i="14"/>
  <c r="Z59" i="14" s="1"/>
  <c r="P58" i="14"/>
  <c r="H58" i="14"/>
  <c r="U57" i="14"/>
  <c r="M57" i="14"/>
  <c r="E57" i="14"/>
  <c r="AB57" i="14" s="1"/>
  <c r="R56" i="14"/>
  <c r="J56" i="14"/>
  <c r="B56" i="14"/>
  <c r="Y56" i="14" s="1"/>
  <c r="O55" i="14"/>
  <c r="E102" i="14"/>
  <c r="AB102" i="14" s="1"/>
  <c r="D99" i="14"/>
  <c r="AA99" i="14" s="1"/>
  <c r="C96" i="14"/>
  <c r="Z96" i="14" s="1"/>
  <c r="B93" i="14"/>
  <c r="Y93" i="14" s="1"/>
  <c r="V89" i="14"/>
  <c r="U86" i="14"/>
  <c r="T83" i="14"/>
  <c r="V81" i="14"/>
  <c r="K80" i="14"/>
  <c r="U78" i="14"/>
  <c r="J77" i="14"/>
  <c r="T75" i="14"/>
  <c r="I74" i="14"/>
  <c r="S72" i="14"/>
  <c r="G72" i="14"/>
  <c r="T71" i="14"/>
  <c r="L71" i="14"/>
  <c r="D71" i="14"/>
  <c r="AA71" i="14" s="1"/>
  <c r="Q70" i="14"/>
  <c r="I70" i="14"/>
  <c r="V69" i="14"/>
  <c r="N69" i="14"/>
  <c r="F69" i="14"/>
  <c r="S68" i="14"/>
  <c r="K68" i="14"/>
  <c r="C68" i="14"/>
  <c r="Z68" i="14" s="1"/>
  <c r="P67" i="14"/>
  <c r="H67" i="14"/>
  <c r="U66" i="14"/>
  <c r="M66" i="14"/>
  <c r="E66" i="14"/>
  <c r="AB66" i="14" s="1"/>
  <c r="S65" i="14"/>
  <c r="K65" i="14"/>
  <c r="C65" i="14"/>
  <c r="Z65" i="14" s="1"/>
  <c r="P64" i="14"/>
  <c r="H64" i="14"/>
  <c r="U63" i="14"/>
  <c r="M63" i="14"/>
  <c r="E63" i="14"/>
  <c r="AB63" i="14" s="1"/>
  <c r="R62" i="14"/>
  <c r="J62" i="14"/>
  <c r="B62" i="14"/>
  <c r="Y62" i="14" s="1"/>
  <c r="O61" i="14"/>
  <c r="G61" i="14"/>
  <c r="T60" i="14"/>
  <c r="L60" i="14"/>
  <c r="D60" i="14"/>
  <c r="AA60" i="14" s="1"/>
  <c r="Q59" i="14"/>
  <c r="I59" i="14"/>
  <c r="V58" i="14"/>
  <c r="N58" i="14"/>
  <c r="F58" i="14"/>
  <c r="S57" i="14"/>
  <c r="K57" i="14"/>
  <c r="C57" i="14"/>
  <c r="Z57" i="14" s="1"/>
  <c r="P56" i="14"/>
  <c r="H56" i="14"/>
  <c r="U55" i="14"/>
  <c r="M55" i="14"/>
  <c r="E55" i="14"/>
  <c r="AB55" i="14" s="1"/>
  <c r="R54" i="14"/>
  <c r="J54" i="14"/>
  <c r="B54" i="14"/>
  <c r="Y54" i="14" s="1"/>
  <c r="O53" i="14"/>
  <c r="G53" i="14"/>
  <c r="U52" i="14"/>
  <c r="M52" i="14"/>
  <c r="E52" i="14"/>
  <c r="AB52" i="14" s="1"/>
  <c r="R51" i="14"/>
  <c r="J51" i="14"/>
  <c r="B51" i="14"/>
  <c r="Y51" i="14" s="1"/>
  <c r="P50" i="14"/>
  <c r="H50" i="14"/>
  <c r="U49" i="14"/>
  <c r="M49" i="14"/>
  <c r="E49" i="14"/>
  <c r="AB49" i="14" s="1"/>
  <c r="S48" i="14"/>
  <c r="K48" i="14"/>
  <c r="C48" i="14"/>
  <c r="Z48" i="14" s="1"/>
  <c r="P47" i="14"/>
  <c r="H47" i="14"/>
  <c r="V46" i="14"/>
  <c r="N46" i="14"/>
  <c r="F46" i="14"/>
  <c r="S45" i="14"/>
  <c r="R101" i="14"/>
  <c r="Q98" i="14"/>
  <c r="P95" i="14"/>
  <c r="O92" i="14"/>
  <c r="N89" i="14"/>
  <c r="M86" i="14"/>
  <c r="L83" i="14"/>
  <c r="Q81" i="14"/>
  <c r="F80" i="14"/>
  <c r="P78" i="14"/>
  <c r="E77" i="14"/>
  <c r="AB77" i="14" s="1"/>
  <c r="O75" i="14"/>
  <c r="D74" i="14"/>
  <c r="AA74" i="14" s="1"/>
  <c r="N72" i="14"/>
  <c r="F72" i="14"/>
  <c r="AC72" i="14" s="1"/>
  <c r="S71" i="14"/>
  <c r="K71" i="14"/>
  <c r="C71" i="14"/>
  <c r="Z71" i="14" s="1"/>
  <c r="P70" i="14"/>
  <c r="H70" i="14"/>
  <c r="U69" i="14"/>
  <c r="M69" i="14"/>
  <c r="E69" i="14"/>
  <c r="AB69" i="14" s="1"/>
  <c r="R68" i="14"/>
  <c r="J68" i="14"/>
  <c r="B68" i="14"/>
  <c r="Y68" i="14" s="1"/>
  <c r="O67" i="14"/>
  <c r="G67" i="14"/>
  <c r="T66" i="14"/>
  <c r="L66" i="14"/>
  <c r="D66" i="14"/>
  <c r="AA66" i="14" s="1"/>
  <c r="R65" i="14"/>
  <c r="J65" i="14"/>
  <c r="B65" i="14"/>
  <c r="Y65" i="14" s="1"/>
  <c r="O64" i="14"/>
  <c r="G64" i="14"/>
  <c r="T63" i="14"/>
  <c r="L63" i="14"/>
  <c r="D63" i="14"/>
  <c r="AA63" i="14" s="1"/>
  <c r="Q62" i="14"/>
  <c r="I62" i="14"/>
  <c r="V61" i="14"/>
  <c r="N61" i="14"/>
  <c r="F61" i="14"/>
  <c r="AC61" i="14" s="1"/>
  <c r="S60" i="14"/>
  <c r="K60" i="14"/>
  <c r="C60" i="14"/>
  <c r="Z60" i="14" s="1"/>
  <c r="P59" i="14"/>
  <c r="H59" i="14"/>
  <c r="U58" i="14"/>
  <c r="M58" i="14"/>
  <c r="E58" i="14"/>
  <c r="AB58" i="14" s="1"/>
  <c r="R57" i="14"/>
  <c r="J57" i="14"/>
  <c r="B57" i="14"/>
  <c r="Y57" i="14" s="1"/>
  <c r="O56" i="14"/>
  <c r="G56" i="14"/>
  <c r="T55" i="14"/>
  <c r="L55" i="14"/>
  <c r="D55" i="14"/>
  <c r="AA55" i="14" s="1"/>
  <c r="Q54" i="14"/>
  <c r="I54" i="14"/>
  <c r="V53" i="14"/>
  <c r="N53" i="14"/>
  <c r="F53" i="14"/>
  <c r="T52" i="14"/>
  <c r="L52" i="14"/>
  <c r="D52" i="14"/>
  <c r="AA52" i="14" s="1"/>
  <c r="Q51" i="14"/>
  <c r="I51" i="14"/>
  <c r="O50" i="14"/>
  <c r="G50" i="14"/>
  <c r="T49" i="14"/>
  <c r="L49" i="14"/>
  <c r="D49" i="14"/>
  <c r="AA49" i="14" s="1"/>
  <c r="R48" i="14"/>
  <c r="J48" i="14"/>
  <c r="B48" i="14"/>
  <c r="Y48" i="14" s="1"/>
  <c r="O47" i="14"/>
  <c r="G47" i="14"/>
  <c r="U46" i="14"/>
  <c r="M46" i="14"/>
  <c r="E46" i="14"/>
  <c r="AB46" i="14" s="1"/>
  <c r="M102" i="14"/>
  <c r="N80" i="14"/>
  <c r="M71" i="14"/>
  <c r="L68" i="14"/>
  <c r="L65" i="14"/>
  <c r="K62" i="14"/>
  <c r="J59" i="14"/>
  <c r="I56" i="14"/>
  <c r="F55" i="14"/>
  <c r="K54" i="14"/>
  <c r="P53" i="14"/>
  <c r="V52" i="14"/>
  <c r="F52" i="14"/>
  <c r="AC52" i="14" s="1"/>
  <c r="K51" i="14"/>
  <c r="Q50" i="14"/>
  <c r="V49" i="14"/>
  <c r="F49" i="14"/>
  <c r="L48" i="14"/>
  <c r="Q47" i="14"/>
  <c r="G46" i="14"/>
  <c r="O45" i="14"/>
  <c r="G45" i="14"/>
  <c r="T44" i="14"/>
  <c r="L44" i="14"/>
  <c r="D44" i="14"/>
  <c r="AA44" i="14" s="1"/>
  <c r="R43" i="14"/>
  <c r="J43" i="14"/>
  <c r="B43" i="14"/>
  <c r="Y43" i="14" s="1"/>
  <c r="O42" i="14"/>
  <c r="G42" i="14"/>
  <c r="T41" i="14"/>
  <c r="L41" i="14"/>
  <c r="D41" i="14"/>
  <c r="AA41" i="14" s="1"/>
  <c r="Q40" i="14"/>
  <c r="I40" i="14"/>
  <c r="V39" i="14"/>
  <c r="N39" i="14"/>
  <c r="F39" i="14"/>
  <c r="S38" i="14"/>
  <c r="K38" i="14"/>
  <c r="C38" i="14"/>
  <c r="Z38" i="14" s="1"/>
  <c r="Q37" i="14"/>
  <c r="I37" i="14"/>
  <c r="V36" i="14"/>
  <c r="N36" i="14"/>
  <c r="F36" i="14"/>
  <c r="S35" i="14"/>
  <c r="K35" i="14"/>
  <c r="C35" i="14"/>
  <c r="Z35" i="14" s="1"/>
  <c r="P34" i="14"/>
  <c r="H34" i="14"/>
  <c r="U33" i="14"/>
  <c r="M33" i="14"/>
  <c r="E33" i="14"/>
  <c r="AB33" i="14" s="1"/>
  <c r="R32" i="14"/>
  <c r="J32" i="14"/>
  <c r="B32" i="14"/>
  <c r="Y32" i="14" s="1"/>
  <c r="P31" i="14"/>
  <c r="L99" i="14"/>
  <c r="C79" i="14"/>
  <c r="Z79" i="14" s="1"/>
  <c r="E71" i="14"/>
  <c r="AB71" i="14" s="1"/>
  <c r="D68" i="14"/>
  <c r="AA68" i="14" s="1"/>
  <c r="D65" i="14"/>
  <c r="AA65" i="14" s="1"/>
  <c r="C62" i="14"/>
  <c r="Z62" i="14" s="1"/>
  <c r="B59" i="14"/>
  <c r="Y59" i="14" s="1"/>
  <c r="F56" i="14"/>
  <c r="AC56" i="14" s="1"/>
  <c r="C55" i="14"/>
  <c r="Z55" i="14" s="1"/>
  <c r="H54" i="14"/>
  <c r="M53" i="14"/>
  <c r="S52" i="14"/>
  <c r="C52" i="14"/>
  <c r="Z52" i="14" s="1"/>
  <c r="H51" i="14"/>
  <c r="N50" i="14"/>
  <c r="S49" i="14"/>
  <c r="C49" i="14"/>
  <c r="Z49" i="14" s="1"/>
  <c r="I48" i="14"/>
  <c r="N47" i="14"/>
  <c r="T46" i="14"/>
  <c r="D46" i="14"/>
  <c r="AA46" i="14" s="1"/>
  <c r="N45" i="14"/>
  <c r="F45" i="14"/>
  <c r="S44" i="14"/>
  <c r="K44" i="14"/>
  <c r="C44" i="14"/>
  <c r="Z44" i="14" s="1"/>
  <c r="Q43" i="14"/>
  <c r="I43" i="14"/>
  <c r="V42" i="14"/>
  <c r="N42" i="14"/>
  <c r="F42" i="14"/>
  <c r="S41" i="14"/>
  <c r="K41" i="14"/>
  <c r="C41" i="14"/>
  <c r="Z41" i="14" s="1"/>
  <c r="P40" i="14"/>
  <c r="H40" i="14"/>
  <c r="U39" i="14"/>
  <c r="M39" i="14"/>
  <c r="E39" i="14"/>
  <c r="AB39" i="14" s="1"/>
  <c r="R38" i="14"/>
  <c r="J38" i="14"/>
  <c r="B38" i="14"/>
  <c r="Y38" i="14" s="1"/>
  <c r="P37" i="14"/>
  <c r="H37" i="14"/>
  <c r="U36" i="14"/>
  <c r="M36" i="14"/>
  <c r="E36" i="14"/>
  <c r="AB36" i="14" s="1"/>
  <c r="R35" i="14"/>
  <c r="J35" i="14"/>
  <c r="B35" i="14"/>
  <c r="Y35" i="14" s="1"/>
  <c r="O34" i="14"/>
  <c r="G34" i="14"/>
  <c r="T33" i="14"/>
  <c r="L33" i="14"/>
  <c r="D33" i="14"/>
  <c r="AA33" i="14" s="1"/>
  <c r="Q32" i="14"/>
  <c r="I32" i="14"/>
  <c r="O31" i="14"/>
  <c r="G31" i="14"/>
  <c r="T30" i="14"/>
  <c r="L30" i="14"/>
  <c r="D30" i="14"/>
  <c r="AA30" i="14" s="1"/>
  <c r="Q29" i="14"/>
  <c r="I29" i="14"/>
  <c r="V28" i="14"/>
  <c r="N28" i="14"/>
  <c r="F28" i="14"/>
  <c r="S27" i="14"/>
  <c r="K27" i="14"/>
  <c r="C27" i="14"/>
  <c r="Z27" i="14" s="1"/>
  <c r="P26" i="14"/>
  <c r="H26" i="14"/>
  <c r="U25" i="14"/>
  <c r="M25" i="14"/>
  <c r="E25" i="14"/>
  <c r="AB25" i="14" s="1"/>
  <c r="R24" i="14"/>
  <c r="J24" i="14"/>
  <c r="B24" i="14"/>
  <c r="Y24" i="14" s="1"/>
  <c r="O23" i="14"/>
  <c r="G23" i="14"/>
  <c r="T22" i="14"/>
  <c r="L22" i="14"/>
  <c r="D22" i="14"/>
  <c r="AA22" i="14" s="1"/>
  <c r="Q21" i="14"/>
  <c r="K96" i="14"/>
  <c r="M77" i="14"/>
  <c r="R70" i="14"/>
  <c r="Q67" i="14"/>
  <c r="Q64" i="14"/>
  <c r="P61" i="14"/>
  <c r="O58" i="14"/>
  <c r="V55" i="14"/>
  <c r="B55" i="14"/>
  <c r="Y55" i="14" s="1"/>
  <c r="G54" i="14"/>
  <c r="L53" i="14"/>
  <c r="R52" i="14"/>
  <c r="B52" i="14"/>
  <c r="Y52" i="14" s="1"/>
  <c r="G51" i="14"/>
  <c r="M50" i="14"/>
  <c r="R49" i="14"/>
  <c r="B49" i="14"/>
  <c r="Y49" i="14" s="1"/>
  <c r="H48" i="14"/>
  <c r="M47" i="14"/>
  <c r="S46" i="14"/>
  <c r="C46" i="14"/>
  <c r="Z46" i="14" s="1"/>
  <c r="M45" i="14"/>
  <c r="E45" i="14"/>
  <c r="AB45" i="14" s="1"/>
  <c r="R44" i="14"/>
  <c r="J44" i="14"/>
  <c r="B44" i="14"/>
  <c r="Y44" i="14" s="1"/>
  <c r="P43" i="14"/>
  <c r="H43" i="14"/>
  <c r="U42" i="14"/>
  <c r="M42" i="14"/>
  <c r="E42" i="14"/>
  <c r="AB42" i="14" s="1"/>
  <c r="R41" i="14"/>
  <c r="J41" i="14"/>
  <c r="B41" i="14"/>
  <c r="Y41" i="14" s="1"/>
  <c r="O40" i="14"/>
  <c r="G40" i="14"/>
  <c r="T39" i="14"/>
  <c r="L39" i="14"/>
  <c r="D39" i="14"/>
  <c r="AA39" i="14" s="1"/>
  <c r="Q38" i="14"/>
  <c r="I38" i="14"/>
  <c r="O37" i="14"/>
  <c r="G37" i="14"/>
  <c r="T36" i="14"/>
  <c r="L36" i="14"/>
  <c r="D36" i="14"/>
  <c r="AA36" i="14" s="1"/>
  <c r="Q35" i="14"/>
  <c r="I35" i="14"/>
  <c r="V34" i="14"/>
  <c r="N34" i="14"/>
  <c r="F34" i="14"/>
  <c r="AC34" i="14" s="1"/>
  <c r="S33" i="14"/>
  <c r="K33" i="14"/>
  <c r="C33" i="14"/>
  <c r="Z33" i="14" s="1"/>
  <c r="P32" i="14"/>
  <c r="H32" i="14"/>
  <c r="V31" i="14"/>
  <c r="N31" i="14"/>
  <c r="F31" i="14"/>
  <c r="AC31" i="14" s="1"/>
  <c r="S30" i="14"/>
  <c r="K30" i="14"/>
  <c r="J93" i="14"/>
  <c r="B76" i="14"/>
  <c r="Y76" i="14" s="1"/>
  <c r="J70" i="14"/>
  <c r="I67" i="14"/>
  <c r="I64" i="14"/>
  <c r="H61" i="14"/>
  <c r="G58" i="14"/>
  <c r="S55" i="14"/>
  <c r="T54" i="14"/>
  <c r="D54" i="14"/>
  <c r="AA54" i="14" s="1"/>
  <c r="I53" i="14"/>
  <c r="O52" i="14"/>
  <c r="T51" i="14"/>
  <c r="D51" i="14"/>
  <c r="AA51" i="14" s="1"/>
  <c r="J50" i="14"/>
  <c r="O49" i="14"/>
  <c r="U48" i="14"/>
  <c r="E48" i="14"/>
  <c r="AB48" i="14" s="1"/>
  <c r="J47" i="14"/>
  <c r="P46" i="14"/>
  <c r="U45" i="14"/>
  <c r="L45" i="14"/>
  <c r="D45" i="14"/>
  <c r="AA45" i="14" s="1"/>
  <c r="Q44" i="14"/>
  <c r="I44" i="14"/>
  <c r="O43" i="14"/>
  <c r="G43" i="14"/>
  <c r="T42" i="14"/>
  <c r="L42" i="14"/>
  <c r="D42" i="14"/>
  <c r="AA42" i="14" s="1"/>
  <c r="Q41" i="14"/>
  <c r="I41" i="14"/>
  <c r="V40" i="14"/>
  <c r="N40" i="14"/>
  <c r="F40" i="14"/>
  <c r="S39" i="14"/>
  <c r="K39" i="14"/>
  <c r="C39" i="14"/>
  <c r="Z39" i="14" s="1"/>
  <c r="P38" i="14"/>
  <c r="H38" i="14"/>
  <c r="V37" i="14"/>
  <c r="N37" i="14"/>
  <c r="F37" i="14"/>
  <c r="S36" i="14"/>
  <c r="K36" i="14"/>
  <c r="C36" i="14"/>
  <c r="Z36" i="14" s="1"/>
  <c r="P35" i="14"/>
  <c r="H35" i="14"/>
  <c r="U34" i="14"/>
  <c r="M34" i="14"/>
  <c r="E34" i="14"/>
  <c r="AB34" i="14" s="1"/>
  <c r="R33" i="14"/>
  <c r="J33" i="14"/>
  <c r="B33" i="14"/>
  <c r="Y33" i="14" s="1"/>
  <c r="O32" i="14"/>
  <c r="G32" i="14"/>
  <c r="U31" i="14"/>
  <c r="M31" i="14"/>
  <c r="E31" i="14"/>
  <c r="AB31" i="14" s="1"/>
  <c r="R30" i="14"/>
  <c r="J30" i="14"/>
  <c r="B30" i="14"/>
  <c r="Y30" i="14" s="1"/>
  <c r="O29" i="14"/>
  <c r="G29" i="14"/>
  <c r="T28" i="14"/>
  <c r="L28" i="14"/>
  <c r="D28" i="14"/>
  <c r="AA28" i="14" s="1"/>
  <c r="Q27" i="14"/>
  <c r="I27" i="14"/>
  <c r="V26" i="14"/>
  <c r="N26" i="14"/>
  <c r="F26" i="14"/>
  <c r="S25" i="14"/>
  <c r="K25" i="14"/>
  <c r="C25" i="14"/>
  <c r="Z25" i="14" s="1"/>
  <c r="P24" i="14"/>
  <c r="H24" i="14"/>
  <c r="U23" i="14"/>
  <c r="M23" i="14"/>
  <c r="E23" i="14"/>
  <c r="AB23" i="14" s="1"/>
  <c r="R22" i="14"/>
  <c r="J22" i="14"/>
  <c r="B22" i="14"/>
  <c r="Y22" i="14" s="1"/>
  <c r="O21" i="14"/>
  <c r="I90" i="14"/>
  <c r="L74" i="14"/>
  <c r="B70" i="14"/>
  <c r="Y70" i="14" s="1"/>
  <c r="V66" i="14"/>
  <c r="V63" i="14"/>
  <c r="U60" i="14"/>
  <c r="T57" i="14"/>
  <c r="N55" i="14"/>
  <c r="S54" i="14"/>
  <c r="C54" i="14"/>
  <c r="Z54" i="14" s="1"/>
  <c r="H53" i="14"/>
  <c r="N52" i="14"/>
  <c r="S51" i="14"/>
  <c r="C51" i="14"/>
  <c r="Z51" i="14" s="1"/>
  <c r="I50" i="14"/>
  <c r="N49" i="14"/>
  <c r="T48" i="14"/>
  <c r="D48" i="14"/>
  <c r="AA48" i="14" s="1"/>
  <c r="I47" i="14"/>
  <c r="O46" i="14"/>
  <c r="T45" i="14"/>
  <c r="K45" i="14"/>
  <c r="C45" i="14"/>
  <c r="Z45" i="14" s="1"/>
  <c r="P44" i="14"/>
  <c r="H44" i="14"/>
  <c r="V43" i="14"/>
  <c r="N43" i="14"/>
  <c r="F43" i="14"/>
  <c r="S42" i="14"/>
  <c r="K42" i="14"/>
  <c r="C42" i="14"/>
  <c r="Z42" i="14" s="1"/>
  <c r="P41" i="14"/>
  <c r="H41" i="14"/>
  <c r="U40" i="14"/>
  <c r="M40" i="14"/>
  <c r="E40" i="14"/>
  <c r="AB40" i="14" s="1"/>
  <c r="R39" i="14"/>
  <c r="J39" i="14"/>
  <c r="B39" i="14"/>
  <c r="Y39" i="14" s="1"/>
  <c r="O38" i="14"/>
  <c r="G38" i="14"/>
  <c r="U37" i="14"/>
  <c r="M37" i="14"/>
  <c r="E37" i="14"/>
  <c r="AB37" i="14" s="1"/>
  <c r="R36" i="14"/>
  <c r="J36" i="14"/>
  <c r="B36" i="14"/>
  <c r="Y36" i="14" s="1"/>
  <c r="O35" i="14"/>
  <c r="G35" i="14"/>
  <c r="T34" i="14"/>
  <c r="L34" i="14"/>
  <c r="D34" i="14"/>
  <c r="AA34" i="14" s="1"/>
  <c r="Q33" i="14"/>
  <c r="I33" i="14"/>
  <c r="V32" i="14"/>
  <c r="N32" i="14"/>
  <c r="F32" i="14"/>
  <c r="T31" i="14"/>
  <c r="L31" i="14"/>
  <c r="D31" i="14"/>
  <c r="AA31" i="14" s="1"/>
  <c r="Q30" i="14"/>
  <c r="I30" i="14"/>
  <c r="V29" i="14"/>
  <c r="N29" i="14"/>
  <c r="F29" i="14"/>
  <c r="AC29" i="14" s="1"/>
  <c r="S28" i="14"/>
  <c r="K28" i="14"/>
  <c r="C28" i="14"/>
  <c r="Z28" i="14" s="1"/>
  <c r="P27" i="14"/>
  <c r="H27" i="14"/>
  <c r="U26" i="14"/>
  <c r="M26" i="14"/>
  <c r="E26" i="14"/>
  <c r="AB26" i="14" s="1"/>
  <c r="R25" i="14"/>
  <c r="J25" i="14"/>
  <c r="B25" i="14"/>
  <c r="Y25" i="14" s="1"/>
  <c r="O24" i="14"/>
  <c r="G24" i="14"/>
  <c r="T23" i="14"/>
  <c r="L23" i="14"/>
  <c r="D23" i="14"/>
  <c r="AA23" i="14" s="1"/>
  <c r="Q22" i="14"/>
  <c r="I22" i="14"/>
  <c r="V21" i="14"/>
  <c r="N21" i="14"/>
  <c r="G84" i="14"/>
  <c r="H72" i="14"/>
  <c r="G69" i="14"/>
  <c r="F66" i="14"/>
  <c r="AC66" i="14" s="1"/>
  <c r="F63" i="14"/>
  <c r="AC63" i="14" s="1"/>
  <c r="E60" i="14"/>
  <c r="AB60" i="14" s="1"/>
  <c r="D57" i="14"/>
  <c r="AA57" i="14" s="1"/>
  <c r="J55" i="14"/>
  <c r="O54" i="14"/>
  <c r="T53" i="14"/>
  <c r="D53" i="14"/>
  <c r="AA53" i="14" s="1"/>
  <c r="AW53" i="14" s="1"/>
  <c r="J52" i="14"/>
  <c r="O51" i="14"/>
  <c r="U50" i="14"/>
  <c r="E50" i="14"/>
  <c r="AB50" i="14" s="1"/>
  <c r="J49" i="14"/>
  <c r="P48" i="14"/>
  <c r="U47" i="14"/>
  <c r="E47" i="14"/>
  <c r="AB47" i="14" s="1"/>
  <c r="K46" i="14"/>
  <c r="Q45" i="14"/>
  <c r="I45" i="14"/>
  <c r="V44" i="14"/>
  <c r="N44" i="14"/>
  <c r="F44" i="14"/>
  <c r="T43" i="14"/>
  <c r="L43" i="14"/>
  <c r="D43" i="14"/>
  <c r="AA43" i="14" s="1"/>
  <c r="Q42" i="14"/>
  <c r="I42" i="14"/>
  <c r="V41" i="14"/>
  <c r="N41" i="14"/>
  <c r="F41" i="14"/>
  <c r="AC41" i="14" s="1"/>
  <c r="S40" i="14"/>
  <c r="K40" i="14"/>
  <c r="C40" i="14"/>
  <c r="Z40" i="14" s="1"/>
  <c r="P39" i="14"/>
  <c r="H39" i="14"/>
  <c r="U38" i="14"/>
  <c r="M38" i="14"/>
  <c r="E38" i="14"/>
  <c r="AB38" i="14" s="1"/>
  <c r="S37" i="14"/>
  <c r="K37" i="14"/>
  <c r="C37" i="14"/>
  <c r="Z37" i="14" s="1"/>
  <c r="P36" i="14"/>
  <c r="H36" i="14"/>
  <c r="U35" i="14"/>
  <c r="M35" i="14"/>
  <c r="E35" i="14"/>
  <c r="AB35" i="14" s="1"/>
  <c r="R34" i="14"/>
  <c r="J34" i="14"/>
  <c r="B34" i="14"/>
  <c r="Y34" i="14" s="1"/>
  <c r="O33" i="14"/>
  <c r="G33" i="14"/>
  <c r="T32" i="14"/>
  <c r="L32" i="14"/>
  <c r="D32" i="14"/>
  <c r="AA32" i="14" s="1"/>
  <c r="R31" i="14"/>
  <c r="J31" i="14"/>
  <c r="B31" i="14"/>
  <c r="Y31" i="14" s="1"/>
  <c r="O30" i="14"/>
  <c r="D82" i="14"/>
  <c r="AA82" i="14" s="1"/>
  <c r="AW82" i="14" s="1"/>
  <c r="U71" i="14"/>
  <c r="T68" i="14"/>
  <c r="T65" i="14"/>
  <c r="S62" i="14"/>
  <c r="R59" i="14"/>
  <c r="Q56" i="14"/>
  <c r="G55" i="14"/>
  <c r="L54" i="14"/>
  <c r="Q53" i="14"/>
  <c r="G52" i="14"/>
  <c r="L51" i="14"/>
  <c r="R50" i="14"/>
  <c r="B50" i="14"/>
  <c r="Y50" i="14" s="1"/>
  <c r="G49" i="14"/>
  <c r="M48" i="14"/>
  <c r="R47" i="14"/>
  <c r="B47" i="14"/>
  <c r="Y47" i="14" s="1"/>
  <c r="H46" i="14"/>
  <c r="P45" i="14"/>
  <c r="H45" i="14"/>
  <c r="U44" i="14"/>
  <c r="M44" i="14"/>
  <c r="E44" i="14"/>
  <c r="AB44" i="14" s="1"/>
  <c r="S43" i="14"/>
  <c r="K43" i="14"/>
  <c r="C43" i="14"/>
  <c r="Z43" i="14" s="1"/>
  <c r="AV43" i="14" s="1"/>
  <c r="P42" i="14"/>
  <c r="H42" i="14"/>
  <c r="U41" i="14"/>
  <c r="M41" i="14"/>
  <c r="E41" i="14"/>
  <c r="AB41" i="14" s="1"/>
  <c r="AX41" i="14" s="1"/>
  <c r="R40" i="14"/>
  <c r="J40" i="14"/>
  <c r="B40" i="14"/>
  <c r="Y40" i="14" s="1"/>
  <c r="O39" i="14"/>
  <c r="G39" i="14"/>
  <c r="T38" i="14"/>
  <c r="L38" i="14"/>
  <c r="D38" i="14"/>
  <c r="AA38" i="14" s="1"/>
  <c r="AW38" i="14" s="1"/>
  <c r="R37" i="14"/>
  <c r="J37" i="14"/>
  <c r="B37" i="14"/>
  <c r="Y37" i="14" s="1"/>
  <c r="O36" i="14"/>
  <c r="G36" i="14"/>
  <c r="T35" i="14"/>
  <c r="L35" i="14"/>
  <c r="D35" i="14"/>
  <c r="AA35" i="14" s="1"/>
  <c r="AW35" i="14" s="1"/>
  <c r="Q34" i="14"/>
  <c r="I34" i="14"/>
  <c r="V33" i="14"/>
  <c r="N33" i="14"/>
  <c r="F33" i="14"/>
  <c r="AC33" i="14" s="1"/>
  <c r="S32" i="14"/>
  <c r="K32" i="14"/>
  <c r="C32" i="14"/>
  <c r="Z32" i="14" s="1"/>
  <c r="AV32" i="14" s="1"/>
  <c r="Q31" i="14"/>
  <c r="I31" i="14"/>
  <c r="V30" i="14"/>
  <c r="N30" i="14"/>
  <c r="F30" i="14"/>
  <c r="S29" i="14"/>
  <c r="K29" i="14"/>
  <c r="C29" i="14"/>
  <c r="Z29" i="14" s="1"/>
  <c r="P28" i="14"/>
  <c r="H28" i="14"/>
  <c r="U27" i="14"/>
  <c r="M27" i="14"/>
  <c r="E27" i="14"/>
  <c r="AB27" i="14" s="1"/>
  <c r="R26" i="14"/>
  <c r="J26" i="14"/>
  <c r="B26" i="14"/>
  <c r="Y26" i="14" s="1"/>
  <c r="O25" i="14"/>
  <c r="G25" i="14"/>
  <c r="T24" i="14"/>
  <c r="L24" i="14"/>
  <c r="D24" i="14"/>
  <c r="AA24" i="14" s="1"/>
  <c r="Q23" i="14"/>
  <c r="I23" i="14"/>
  <c r="V22" i="14"/>
  <c r="N22" i="14"/>
  <c r="F22" i="14"/>
  <c r="AC22" i="14" s="1"/>
  <c r="S21" i="14"/>
  <c r="K21" i="14"/>
  <c r="H87" i="14"/>
  <c r="P54" i="14"/>
  <c r="Q48" i="14"/>
  <c r="G44" i="14"/>
  <c r="G41" i="14"/>
  <c r="F38" i="14"/>
  <c r="F35" i="14"/>
  <c r="E32" i="14"/>
  <c r="AB32" i="14" s="1"/>
  <c r="AX32" i="14" s="1"/>
  <c r="H30" i="14"/>
  <c r="M29" i="14"/>
  <c r="R28" i="14"/>
  <c r="B28" i="14"/>
  <c r="Y28" i="14" s="1"/>
  <c r="G27" i="14"/>
  <c r="L26" i="14"/>
  <c r="Q25" i="14"/>
  <c r="V24" i="14"/>
  <c r="F24" i="14"/>
  <c r="K23" i="14"/>
  <c r="P22" i="14"/>
  <c r="U21" i="14"/>
  <c r="H21" i="14"/>
  <c r="U20" i="14"/>
  <c r="M20" i="14"/>
  <c r="E20" i="14"/>
  <c r="AB20" i="14" s="1"/>
  <c r="R19" i="14"/>
  <c r="J19" i="14"/>
  <c r="B19" i="14"/>
  <c r="Y19" i="14" s="1"/>
  <c r="O18" i="14"/>
  <c r="G18" i="14"/>
  <c r="T17" i="14"/>
  <c r="L17" i="14"/>
  <c r="D17" i="14"/>
  <c r="AA17" i="14" s="1"/>
  <c r="Q16" i="14"/>
  <c r="I16" i="14"/>
  <c r="V15" i="14"/>
  <c r="N15" i="14"/>
  <c r="F15" i="14"/>
  <c r="S14" i="14"/>
  <c r="K14" i="14"/>
  <c r="C14" i="14"/>
  <c r="Z14" i="14" s="1"/>
  <c r="P13" i="14"/>
  <c r="H13" i="14"/>
  <c r="U12" i="14"/>
  <c r="M12" i="14"/>
  <c r="E12" i="14"/>
  <c r="AB12" i="14" s="1"/>
  <c r="R11" i="14"/>
  <c r="J11" i="14"/>
  <c r="B11" i="14"/>
  <c r="Y11" i="14" s="1"/>
  <c r="O10" i="14"/>
  <c r="G10" i="14"/>
  <c r="T9" i="14"/>
  <c r="L9" i="14"/>
  <c r="D9" i="14"/>
  <c r="AA9" i="14" s="1"/>
  <c r="Q8" i="14"/>
  <c r="I8" i="14"/>
  <c r="V7" i="14"/>
  <c r="N7" i="14"/>
  <c r="F7" i="14"/>
  <c r="S6" i="14"/>
  <c r="K6" i="14"/>
  <c r="C6" i="14"/>
  <c r="Z6" i="14" s="1"/>
  <c r="Q5" i="14"/>
  <c r="I5" i="14"/>
  <c r="V72" i="14"/>
  <c r="U53" i="14"/>
  <c r="V47" i="14"/>
  <c r="U43" i="14"/>
  <c r="T40" i="14"/>
  <c r="T37" i="14"/>
  <c r="S34" i="14"/>
  <c r="S31" i="14"/>
  <c r="G30" i="14"/>
  <c r="L29" i="14"/>
  <c r="Q28" i="14"/>
  <c r="V27" i="14"/>
  <c r="F27" i="14"/>
  <c r="AC27" i="14" s="1"/>
  <c r="K26" i="14"/>
  <c r="P25" i="14"/>
  <c r="U24" i="14"/>
  <c r="E24" i="14"/>
  <c r="AB24" i="14" s="1"/>
  <c r="J23" i="14"/>
  <c r="O22" i="14"/>
  <c r="T21" i="14"/>
  <c r="G21" i="14"/>
  <c r="T20" i="14"/>
  <c r="L20" i="14"/>
  <c r="D20" i="14"/>
  <c r="AA20" i="14" s="1"/>
  <c r="Q19" i="14"/>
  <c r="I19" i="14"/>
  <c r="V18" i="14"/>
  <c r="N18" i="14"/>
  <c r="F18" i="14"/>
  <c r="S17" i="14"/>
  <c r="K17" i="14"/>
  <c r="C17" i="14"/>
  <c r="Z17" i="14" s="1"/>
  <c r="P16" i="14"/>
  <c r="H16" i="14"/>
  <c r="U15" i="14"/>
  <c r="M15" i="14"/>
  <c r="E15" i="14"/>
  <c r="AB15" i="14" s="1"/>
  <c r="R14" i="14"/>
  <c r="J14" i="14"/>
  <c r="B14" i="14"/>
  <c r="Y14" i="14" s="1"/>
  <c r="O13" i="14"/>
  <c r="G13" i="14"/>
  <c r="T12" i="14"/>
  <c r="L12" i="14"/>
  <c r="D12" i="14"/>
  <c r="AA12" i="14" s="1"/>
  <c r="Q11" i="14"/>
  <c r="I11" i="14"/>
  <c r="V10" i="14"/>
  <c r="N10" i="14"/>
  <c r="F10" i="14"/>
  <c r="S9" i="14"/>
  <c r="K9" i="14"/>
  <c r="C9" i="14"/>
  <c r="Z9" i="14" s="1"/>
  <c r="P8" i="14"/>
  <c r="H8" i="14"/>
  <c r="U7" i="14"/>
  <c r="M7" i="14"/>
  <c r="E7" i="14"/>
  <c r="AB7" i="14" s="1"/>
  <c r="R6" i="14"/>
  <c r="J6" i="14"/>
  <c r="B6" i="14"/>
  <c r="Y6" i="14" s="1"/>
  <c r="P5" i="14"/>
  <c r="H5" i="14"/>
  <c r="O69" i="14"/>
  <c r="E53" i="14"/>
  <c r="AB53" i="14" s="1"/>
  <c r="F47" i="14"/>
  <c r="M43" i="14"/>
  <c r="L40" i="14"/>
  <c r="L37" i="14"/>
  <c r="K34" i="14"/>
  <c r="K31" i="14"/>
  <c r="E30" i="14"/>
  <c r="AB30" i="14" s="1"/>
  <c r="J29" i="14"/>
  <c r="O28" i="14"/>
  <c r="T27" i="14"/>
  <c r="D27" i="14"/>
  <c r="AA27" i="14" s="1"/>
  <c r="AW27" i="14" s="1"/>
  <c r="I26" i="14"/>
  <c r="N25" i="14"/>
  <c r="S24" i="14"/>
  <c r="C24" i="14"/>
  <c r="Z24" i="14" s="1"/>
  <c r="H23" i="14"/>
  <c r="M22" i="14"/>
  <c r="R21" i="14"/>
  <c r="F21" i="14"/>
  <c r="AC21" i="14" s="1"/>
  <c r="S20" i="14"/>
  <c r="K20" i="14"/>
  <c r="C20" i="14"/>
  <c r="Z20" i="14" s="1"/>
  <c r="P19" i="14"/>
  <c r="H19" i="14"/>
  <c r="U18" i="14"/>
  <c r="M18" i="14"/>
  <c r="E18" i="14"/>
  <c r="AB18" i="14" s="1"/>
  <c r="R17" i="14"/>
  <c r="J17" i="14"/>
  <c r="B17" i="14"/>
  <c r="Y17" i="14" s="1"/>
  <c r="O16" i="14"/>
  <c r="G16" i="14"/>
  <c r="T15" i="14"/>
  <c r="L15" i="14"/>
  <c r="D15" i="14"/>
  <c r="AA15" i="14" s="1"/>
  <c r="Q14" i="14"/>
  <c r="I14" i="14"/>
  <c r="V13" i="14"/>
  <c r="N13" i="14"/>
  <c r="F13" i="14"/>
  <c r="S12" i="14"/>
  <c r="K12" i="14"/>
  <c r="C12" i="14"/>
  <c r="Z12" i="14" s="1"/>
  <c r="P11" i="14"/>
  <c r="H11" i="14"/>
  <c r="U10" i="14"/>
  <c r="M10" i="14"/>
  <c r="E10" i="14"/>
  <c r="AB10" i="14" s="1"/>
  <c r="R9" i="14"/>
  <c r="J9" i="14"/>
  <c r="B9" i="14"/>
  <c r="Y9" i="14" s="1"/>
  <c r="O8" i="14"/>
  <c r="G8" i="14"/>
  <c r="T7" i="14"/>
  <c r="L7" i="14"/>
  <c r="D7" i="14"/>
  <c r="AA7" i="14" s="1"/>
  <c r="Q6" i="14"/>
  <c r="I6" i="14"/>
  <c r="O5" i="14"/>
  <c r="G5" i="14"/>
  <c r="N66" i="14"/>
  <c r="K52" i="14"/>
  <c r="L46" i="14"/>
  <c r="E43" i="14"/>
  <c r="AB43" i="14" s="1"/>
  <c r="D40" i="14"/>
  <c r="AA40" i="14" s="1"/>
  <c r="D37" i="14"/>
  <c r="AA37" i="14" s="1"/>
  <c r="C34" i="14"/>
  <c r="Z34" i="14" s="1"/>
  <c r="AV34" i="14" s="1"/>
  <c r="H31" i="14"/>
  <c r="C30" i="14"/>
  <c r="Z30" i="14" s="1"/>
  <c r="H29" i="14"/>
  <c r="M28" i="14"/>
  <c r="R27" i="14"/>
  <c r="B27" i="14"/>
  <c r="Y27" i="14" s="1"/>
  <c r="G26" i="14"/>
  <c r="L25" i="14"/>
  <c r="Q24" i="14"/>
  <c r="V23" i="14"/>
  <c r="F23" i="14"/>
  <c r="AC23" i="14" s="1"/>
  <c r="AY23" i="14" s="1"/>
  <c r="K22" i="14"/>
  <c r="P21" i="14"/>
  <c r="E21" i="14"/>
  <c r="AB21" i="14" s="1"/>
  <c r="R20" i="14"/>
  <c r="J20" i="14"/>
  <c r="B20" i="14"/>
  <c r="Y20" i="14" s="1"/>
  <c r="O19" i="14"/>
  <c r="G19" i="14"/>
  <c r="T18" i="14"/>
  <c r="L18" i="14"/>
  <c r="D18" i="14"/>
  <c r="AA18" i="14" s="1"/>
  <c r="Q17" i="14"/>
  <c r="I17" i="14"/>
  <c r="V16" i="14"/>
  <c r="N16" i="14"/>
  <c r="F16" i="14"/>
  <c r="S15" i="14"/>
  <c r="K15" i="14"/>
  <c r="C15" i="14"/>
  <c r="Z15" i="14" s="1"/>
  <c r="P14" i="14"/>
  <c r="H14" i="14"/>
  <c r="U13" i="14"/>
  <c r="M13" i="14"/>
  <c r="E13" i="14"/>
  <c r="AB13" i="14" s="1"/>
  <c r="R12" i="14"/>
  <c r="J12" i="14"/>
  <c r="B12" i="14"/>
  <c r="Y12" i="14" s="1"/>
  <c r="O11" i="14"/>
  <c r="G11" i="14"/>
  <c r="T10" i="14"/>
  <c r="L10" i="14"/>
  <c r="D10" i="14"/>
  <c r="AA10" i="14" s="1"/>
  <c r="Q9" i="14"/>
  <c r="I9" i="14"/>
  <c r="V8" i="14"/>
  <c r="N8" i="14"/>
  <c r="F8" i="14"/>
  <c r="AC8" i="14" s="1"/>
  <c r="S7" i="14"/>
  <c r="K7" i="14"/>
  <c r="C7" i="14"/>
  <c r="Z7" i="14" s="1"/>
  <c r="P6" i="14"/>
  <c r="H6" i="14"/>
  <c r="V5" i="14"/>
  <c r="N5" i="14"/>
  <c r="F5" i="14"/>
  <c r="N63" i="14"/>
  <c r="P51" i="14"/>
  <c r="R45" i="14"/>
  <c r="R42" i="14"/>
  <c r="Q39" i="14"/>
  <c r="Q36" i="14"/>
  <c r="P33" i="14"/>
  <c r="C31" i="14"/>
  <c r="Z31" i="14" s="1"/>
  <c r="AV31" i="14" s="1"/>
  <c r="U29" i="14"/>
  <c r="E29" i="14"/>
  <c r="AB29" i="14" s="1"/>
  <c r="J28" i="14"/>
  <c r="O27" i="14"/>
  <c r="T26" i="14"/>
  <c r="D26" i="14"/>
  <c r="AA26" i="14" s="1"/>
  <c r="I25" i="14"/>
  <c r="N24" i="14"/>
  <c r="S23" i="14"/>
  <c r="C23" i="14"/>
  <c r="Z23" i="14" s="1"/>
  <c r="H22" i="14"/>
  <c r="M21" i="14"/>
  <c r="D21" i="14"/>
  <c r="AA21" i="14" s="1"/>
  <c r="Q20" i="14"/>
  <c r="I20" i="14"/>
  <c r="V19" i="14"/>
  <c r="N19" i="14"/>
  <c r="F19" i="14"/>
  <c r="S18" i="14"/>
  <c r="K18" i="14"/>
  <c r="C18" i="14"/>
  <c r="Z18" i="14" s="1"/>
  <c r="P17" i="14"/>
  <c r="H17" i="14"/>
  <c r="U16" i="14"/>
  <c r="M16" i="14"/>
  <c r="E16" i="14"/>
  <c r="AB16" i="14" s="1"/>
  <c r="R15" i="14"/>
  <c r="J15" i="14"/>
  <c r="B15" i="14"/>
  <c r="Y15" i="14" s="1"/>
  <c r="O14" i="14"/>
  <c r="G14" i="14"/>
  <c r="T13" i="14"/>
  <c r="L13" i="14"/>
  <c r="D13" i="14"/>
  <c r="AA13" i="14" s="1"/>
  <c r="Q12" i="14"/>
  <c r="I12" i="14"/>
  <c r="V11" i="14"/>
  <c r="N11" i="14"/>
  <c r="F11" i="14"/>
  <c r="S10" i="14"/>
  <c r="K10" i="14"/>
  <c r="C10" i="14"/>
  <c r="Z10" i="14" s="1"/>
  <c r="P9" i="14"/>
  <c r="H9" i="14"/>
  <c r="U8" i="14"/>
  <c r="M8" i="14"/>
  <c r="E8" i="14"/>
  <c r="AB8" i="14" s="1"/>
  <c r="R7" i="14"/>
  <c r="J7" i="14"/>
  <c r="B7" i="14"/>
  <c r="Y7" i="14" s="1"/>
  <c r="O6" i="14"/>
  <c r="G6" i="14"/>
  <c r="U5" i="14"/>
  <c r="M5" i="14"/>
  <c r="E5" i="14"/>
  <c r="M60" i="14"/>
  <c r="V50" i="14"/>
  <c r="J45" i="14"/>
  <c r="J42" i="14"/>
  <c r="I39" i="14"/>
  <c r="I36" i="14"/>
  <c r="H33" i="14"/>
  <c r="U30" i="14"/>
  <c r="T29" i="14"/>
  <c r="D29" i="14"/>
  <c r="AA29" i="14" s="1"/>
  <c r="AW29" i="14" s="1"/>
  <c r="I28" i="14"/>
  <c r="N27" i="14"/>
  <c r="S26" i="14"/>
  <c r="C26" i="14"/>
  <c r="Z26" i="14" s="1"/>
  <c r="H25" i="14"/>
  <c r="M24" i="14"/>
  <c r="R23" i="14"/>
  <c r="B23" i="14"/>
  <c r="Y23" i="14" s="1"/>
  <c r="G22" i="14"/>
  <c r="L21" i="14"/>
  <c r="C21" i="14"/>
  <c r="Z21" i="14" s="1"/>
  <c r="P20" i="14"/>
  <c r="H20" i="14"/>
  <c r="U19" i="14"/>
  <c r="M19" i="14"/>
  <c r="E19" i="14"/>
  <c r="AB19" i="14" s="1"/>
  <c r="R18" i="14"/>
  <c r="J18" i="14"/>
  <c r="B18" i="14"/>
  <c r="Y18" i="14" s="1"/>
  <c r="O17" i="14"/>
  <c r="G17" i="14"/>
  <c r="T16" i="14"/>
  <c r="L16" i="14"/>
  <c r="D16" i="14"/>
  <c r="AA16" i="14" s="1"/>
  <c r="Q15" i="14"/>
  <c r="I15" i="14"/>
  <c r="V14" i="14"/>
  <c r="N14" i="14"/>
  <c r="F14" i="14"/>
  <c r="S13" i="14"/>
  <c r="K13" i="14"/>
  <c r="C13" i="14"/>
  <c r="Z13" i="14" s="1"/>
  <c r="P12" i="14"/>
  <c r="H12" i="14"/>
  <c r="U11" i="14"/>
  <c r="M11" i="14"/>
  <c r="E11" i="14"/>
  <c r="AB11" i="14" s="1"/>
  <c r="R10" i="14"/>
  <c r="J10" i="14"/>
  <c r="B10" i="14"/>
  <c r="Y10" i="14" s="1"/>
  <c r="O9" i="14"/>
  <c r="G9" i="14"/>
  <c r="T8" i="14"/>
  <c r="L8" i="14"/>
  <c r="D8" i="14"/>
  <c r="AA8" i="14" s="1"/>
  <c r="Q7" i="14"/>
  <c r="I7" i="14"/>
  <c r="V6" i="14"/>
  <c r="N6" i="14"/>
  <c r="F6" i="14"/>
  <c r="T5" i="14"/>
  <c r="L5" i="14"/>
  <c r="D5" i="14"/>
  <c r="L57" i="14"/>
  <c r="F50" i="14"/>
  <c r="AC50" i="14" s="1"/>
  <c r="B45" i="14"/>
  <c r="Y45" i="14" s="1"/>
  <c r="B42" i="14"/>
  <c r="Y42" i="14" s="1"/>
  <c r="V38" i="14"/>
  <c r="V35" i="14"/>
  <c r="U32" i="14"/>
  <c r="P30" i="14"/>
  <c r="R29" i="14"/>
  <c r="B29" i="14"/>
  <c r="Y29" i="14" s="1"/>
  <c r="G28" i="14"/>
  <c r="L27" i="14"/>
  <c r="Q26" i="14"/>
  <c r="V25" i="14"/>
  <c r="F25" i="14"/>
  <c r="AC25" i="14" s="1"/>
  <c r="AY25" i="14" s="1"/>
  <c r="K24" i="14"/>
  <c r="P23" i="14"/>
  <c r="U22" i="14"/>
  <c r="E22" i="14"/>
  <c r="AB22" i="14" s="1"/>
  <c r="J21" i="14"/>
  <c r="B21" i="14"/>
  <c r="Y21" i="14" s="1"/>
  <c r="O20" i="14"/>
  <c r="G20" i="14"/>
  <c r="T19" i="14"/>
  <c r="L19" i="14"/>
  <c r="D19" i="14"/>
  <c r="AA19" i="14" s="1"/>
  <c r="Q18" i="14"/>
  <c r="I18" i="14"/>
  <c r="V17" i="14"/>
  <c r="N17" i="14"/>
  <c r="F17" i="14"/>
  <c r="S16" i="14"/>
  <c r="K16" i="14"/>
  <c r="C16" i="14"/>
  <c r="Z16" i="14" s="1"/>
  <c r="P15" i="14"/>
  <c r="H15" i="14"/>
  <c r="U14" i="14"/>
  <c r="M14" i="14"/>
  <c r="E14" i="14"/>
  <c r="AB14" i="14" s="1"/>
  <c r="R13" i="14"/>
  <c r="J13" i="14"/>
  <c r="B13" i="14"/>
  <c r="Y13" i="14" s="1"/>
  <c r="O12" i="14"/>
  <c r="G12" i="14"/>
  <c r="T11" i="14"/>
  <c r="L11" i="14"/>
  <c r="D11" i="14"/>
  <c r="AA11" i="14" s="1"/>
  <c r="Q10" i="14"/>
  <c r="I10" i="14"/>
  <c r="V9" i="14"/>
  <c r="N9" i="14"/>
  <c r="F9" i="14"/>
  <c r="S8" i="14"/>
  <c r="K8" i="14"/>
  <c r="C8" i="14"/>
  <c r="Z8" i="14" s="1"/>
  <c r="P7" i="14"/>
  <c r="H7" i="14"/>
  <c r="U6" i="14"/>
  <c r="M6" i="14"/>
  <c r="E6" i="14"/>
  <c r="AB6" i="14" s="1"/>
  <c r="S5" i="14"/>
  <c r="K5" i="14"/>
  <c r="C5" i="14"/>
  <c r="K55" i="14"/>
  <c r="K49" i="14"/>
  <c r="O44" i="14"/>
  <c r="O41" i="14"/>
  <c r="N38" i="14"/>
  <c r="N35" i="14"/>
  <c r="M32" i="14"/>
  <c r="M30" i="14"/>
  <c r="P29" i="14"/>
  <c r="U28" i="14"/>
  <c r="E28" i="14"/>
  <c r="AB28" i="14" s="1"/>
  <c r="J27" i="14"/>
  <c r="O26" i="14"/>
  <c r="T25" i="14"/>
  <c r="D25" i="14"/>
  <c r="AA25" i="14" s="1"/>
  <c r="I24" i="14"/>
  <c r="N23" i="14"/>
  <c r="S22" i="14"/>
  <c r="C22" i="14"/>
  <c r="Z22" i="14" s="1"/>
  <c r="I21" i="14"/>
  <c r="V20" i="14"/>
  <c r="N20" i="14"/>
  <c r="F20" i="14"/>
  <c r="S19" i="14"/>
  <c r="K19" i="14"/>
  <c r="C19" i="14"/>
  <c r="Z19" i="14" s="1"/>
  <c r="P18" i="14"/>
  <c r="H18" i="14"/>
  <c r="U17" i="14"/>
  <c r="M17" i="14"/>
  <c r="E17" i="14"/>
  <c r="AB17" i="14" s="1"/>
  <c r="R16" i="14"/>
  <c r="J16" i="14"/>
  <c r="B16" i="14"/>
  <c r="Y16" i="14" s="1"/>
  <c r="O15" i="14"/>
  <c r="G15" i="14"/>
  <c r="T14" i="14"/>
  <c r="L14" i="14"/>
  <c r="D14" i="14"/>
  <c r="AA14" i="14" s="1"/>
  <c r="Q13" i="14"/>
  <c r="I13" i="14"/>
  <c r="V12" i="14"/>
  <c r="N12" i="14"/>
  <c r="F12" i="14"/>
  <c r="S11" i="14"/>
  <c r="K11" i="14"/>
  <c r="C11" i="14"/>
  <c r="Z11" i="14" s="1"/>
  <c r="P10" i="14"/>
  <c r="H10" i="14"/>
  <c r="U9" i="14"/>
  <c r="M9" i="14"/>
  <c r="E9" i="14"/>
  <c r="AB9" i="14" s="1"/>
  <c r="R8" i="14"/>
  <c r="J8" i="14"/>
  <c r="B8" i="14"/>
  <c r="Y8" i="14" s="1"/>
  <c r="O7" i="14"/>
  <c r="G7" i="14"/>
  <c r="T6" i="14"/>
  <c r="L6" i="14"/>
  <c r="D6" i="14"/>
  <c r="AA6" i="14" s="1"/>
  <c r="R5" i="14"/>
  <c r="J5" i="14"/>
  <c r="B5" i="14"/>
  <c r="B5" i="13"/>
  <c r="B13" i="13"/>
  <c r="Y13" i="13" s="1"/>
  <c r="B21" i="13"/>
  <c r="Y21" i="13" s="1"/>
  <c r="B29" i="13"/>
  <c r="Y29" i="13" s="1"/>
  <c r="B37" i="13"/>
  <c r="Y37" i="13" s="1"/>
  <c r="B45" i="13"/>
  <c r="Y45" i="13" s="1"/>
  <c r="B53" i="13"/>
  <c r="Y53" i="13" s="1"/>
  <c r="B61" i="13"/>
  <c r="Y61" i="13" s="1"/>
  <c r="B69" i="13"/>
  <c r="Y69" i="13" s="1"/>
  <c r="B77" i="13"/>
  <c r="Y77" i="13" s="1"/>
  <c r="B85" i="13"/>
  <c r="Y85" i="13" s="1"/>
  <c r="B93" i="13"/>
  <c r="Y93" i="13" s="1"/>
  <c r="B101" i="13"/>
  <c r="Y101" i="13" s="1"/>
  <c r="B28" i="13"/>
  <c r="Y28" i="13" s="1"/>
  <c r="B100" i="13"/>
  <c r="Y100" i="13" s="1"/>
  <c r="B6" i="13"/>
  <c r="Y6" i="13" s="1"/>
  <c r="B14" i="13"/>
  <c r="Y14" i="13" s="1"/>
  <c r="B22" i="13"/>
  <c r="Y22" i="13" s="1"/>
  <c r="B30" i="13"/>
  <c r="Y30" i="13" s="1"/>
  <c r="B38" i="13"/>
  <c r="Y38" i="13" s="1"/>
  <c r="B46" i="13"/>
  <c r="Y46" i="13" s="1"/>
  <c r="B54" i="13"/>
  <c r="Y54" i="13" s="1"/>
  <c r="B62" i="13"/>
  <c r="Y62" i="13" s="1"/>
  <c r="B70" i="13"/>
  <c r="Y70" i="13" s="1"/>
  <c r="B78" i="13"/>
  <c r="Y78" i="13" s="1"/>
  <c r="B86" i="13"/>
  <c r="Y86" i="13" s="1"/>
  <c r="B94" i="13"/>
  <c r="Y94" i="13" s="1"/>
  <c r="B102" i="13"/>
  <c r="Y102" i="13" s="1"/>
  <c r="B36" i="13"/>
  <c r="Y36" i="13" s="1"/>
  <c r="B84" i="13"/>
  <c r="Y84" i="13" s="1"/>
  <c r="B7" i="13"/>
  <c r="Y7" i="13" s="1"/>
  <c r="B15" i="13"/>
  <c r="Y15" i="13" s="1"/>
  <c r="B23" i="13"/>
  <c r="Y23" i="13" s="1"/>
  <c r="B31" i="13"/>
  <c r="Y31" i="13" s="1"/>
  <c r="B39" i="13"/>
  <c r="Y39" i="13" s="1"/>
  <c r="B47" i="13"/>
  <c r="Y47" i="13" s="1"/>
  <c r="B55" i="13"/>
  <c r="Y55" i="13" s="1"/>
  <c r="B63" i="13"/>
  <c r="Y63" i="13" s="1"/>
  <c r="B71" i="13"/>
  <c r="Y71" i="13" s="1"/>
  <c r="B79" i="13"/>
  <c r="Y79" i="13" s="1"/>
  <c r="B87" i="13"/>
  <c r="Y87" i="13" s="1"/>
  <c r="B95" i="13"/>
  <c r="Y95" i="13" s="1"/>
  <c r="B103" i="13"/>
  <c r="Y103" i="13" s="1"/>
  <c r="B44" i="13"/>
  <c r="Y44" i="13" s="1"/>
  <c r="B92" i="13"/>
  <c r="Y92" i="13" s="1"/>
  <c r="B8" i="13"/>
  <c r="Y8" i="13" s="1"/>
  <c r="B16" i="13"/>
  <c r="Y16" i="13" s="1"/>
  <c r="B24" i="13"/>
  <c r="Y24" i="13" s="1"/>
  <c r="B32" i="13"/>
  <c r="Y32" i="13" s="1"/>
  <c r="B40" i="13"/>
  <c r="Y40" i="13" s="1"/>
  <c r="B48" i="13"/>
  <c r="Y48" i="13" s="1"/>
  <c r="B56" i="13"/>
  <c r="Y56" i="13" s="1"/>
  <c r="B64" i="13"/>
  <c r="Y64" i="13" s="1"/>
  <c r="B72" i="13"/>
  <c r="Y72" i="13" s="1"/>
  <c r="B80" i="13"/>
  <c r="Y80" i="13" s="1"/>
  <c r="B88" i="13"/>
  <c r="Y88" i="13" s="1"/>
  <c r="B96" i="13"/>
  <c r="Y96" i="13" s="1"/>
  <c r="B104" i="13"/>
  <c r="Y104" i="13" s="1"/>
  <c r="B60" i="13"/>
  <c r="Y60" i="13" s="1"/>
  <c r="B9" i="13"/>
  <c r="Y9" i="13" s="1"/>
  <c r="B17" i="13"/>
  <c r="Y17" i="13" s="1"/>
  <c r="B25" i="13"/>
  <c r="Y25" i="13" s="1"/>
  <c r="B33" i="13"/>
  <c r="Y33" i="13" s="1"/>
  <c r="B41" i="13"/>
  <c r="Y41" i="13" s="1"/>
  <c r="B49" i="13"/>
  <c r="Y49" i="13" s="1"/>
  <c r="B57" i="13"/>
  <c r="Y57" i="13" s="1"/>
  <c r="B65" i="13"/>
  <c r="Y65" i="13" s="1"/>
  <c r="B73" i="13"/>
  <c r="Y73" i="13" s="1"/>
  <c r="B81" i="13"/>
  <c r="Y81" i="13" s="1"/>
  <c r="B89" i="13"/>
  <c r="Y89" i="13" s="1"/>
  <c r="B97" i="13"/>
  <c r="Y97" i="13" s="1"/>
  <c r="C5" i="13"/>
  <c r="Z5" i="13" s="1"/>
  <c r="B52" i="13"/>
  <c r="Y52" i="13" s="1"/>
  <c r="B10" i="13"/>
  <c r="Y10" i="13" s="1"/>
  <c r="B18" i="13"/>
  <c r="Y18" i="13" s="1"/>
  <c r="B26" i="13"/>
  <c r="Y26" i="13" s="1"/>
  <c r="B34" i="13"/>
  <c r="Y34" i="13" s="1"/>
  <c r="B42" i="13"/>
  <c r="Y42" i="13" s="1"/>
  <c r="B50" i="13"/>
  <c r="Y50" i="13" s="1"/>
  <c r="B58" i="13"/>
  <c r="Y58" i="13" s="1"/>
  <c r="B66" i="13"/>
  <c r="Y66" i="13" s="1"/>
  <c r="B74" i="13"/>
  <c r="Y74" i="13" s="1"/>
  <c r="B82" i="13"/>
  <c r="Y82" i="13" s="1"/>
  <c r="B90" i="13"/>
  <c r="Y90" i="13" s="1"/>
  <c r="B98" i="13"/>
  <c r="Y98" i="13" s="1"/>
  <c r="B20" i="13"/>
  <c r="Y20" i="13" s="1"/>
  <c r="B76" i="13"/>
  <c r="Y76" i="13" s="1"/>
  <c r="B11" i="13"/>
  <c r="Y11" i="13" s="1"/>
  <c r="B19" i="13"/>
  <c r="Y19" i="13" s="1"/>
  <c r="B27" i="13"/>
  <c r="Y27" i="13" s="1"/>
  <c r="B35" i="13"/>
  <c r="Y35" i="13" s="1"/>
  <c r="B43" i="13"/>
  <c r="Y43" i="13" s="1"/>
  <c r="B51" i="13"/>
  <c r="Y51" i="13" s="1"/>
  <c r="B59" i="13"/>
  <c r="Y59" i="13" s="1"/>
  <c r="B67" i="13"/>
  <c r="Y67" i="13" s="1"/>
  <c r="B75" i="13"/>
  <c r="Y75" i="13" s="1"/>
  <c r="B83" i="13"/>
  <c r="Y83" i="13" s="1"/>
  <c r="B91" i="13"/>
  <c r="Y91" i="13" s="1"/>
  <c r="B99" i="13"/>
  <c r="Y99" i="13" s="1"/>
  <c r="B12" i="13"/>
  <c r="Y12" i="13" s="1"/>
  <c r="B68" i="13"/>
  <c r="Y68" i="13" s="1"/>
  <c r="P6" i="13"/>
  <c r="T7" i="13"/>
  <c r="P8" i="13"/>
  <c r="T9" i="13"/>
  <c r="P10" i="13"/>
  <c r="T11" i="13"/>
  <c r="P12" i="13"/>
  <c r="T13" i="13"/>
  <c r="P14" i="13"/>
  <c r="T15" i="13"/>
  <c r="P16" i="13"/>
  <c r="Q6" i="13"/>
  <c r="M7" i="13"/>
  <c r="U7" i="13"/>
  <c r="Q8" i="13"/>
  <c r="M9" i="13"/>
  <c r="U9" i="13"/>
  <c r="Q10" i="13"/>
  <c r="M11" i="13"/>
  <c r="U11" i="13"/>
  <c r="Q12" i="13"/>
  <c r="M13" i="13"/>
  <c r="U13" i="13"/>
  <c r="Q14" i="13"/>
  <c r="M15" i="13"/>
  <c r="U15" i="13"/>
  <c r="Q16" i="13"/>
  <c r="M17" i="13"/>
  <c r="U17" i="13"/>
  <c r="Q18" i="13"/>
  <c r="M19" i="13"/>
  <c r="U19" i="13"/>
  <c r="R6" i="13"/>
  <c r="S6" i="13"/>
  <c r="O7" i="13"/>
  <c r="S8" i="13"/>
  <c r="O9" i="13"/>
  <c r="S10" i="13"/>
  <c r="O11" i="13"/>
  <c r="S12" i="13"/>
  <c r="O13" i="13"/>
  <c r="S14" i="13"/>
  <c r="O15" i="13"/>
  <c r="S16" i="13"/>
  <c r="O17" i="13"/>
  <c r="T6" i="13"/>
  <c r="P7" i="13"/>
  <c r="T8" i="13"/>
  <c r="P9" i="13"/>
  <c r="T10" i="13"/>
  <c r="P11" i="13"/>
  <c r="T12" i="13"/>
  <c r="P13" i="13"/>
  <c r="T14" i="13"/>
  <c r="P15" i="13"/>
  <c r="T16" i="13"/>
  <c r="P17" i="13"/>
  <c r="M6" i="13"/>
  <c r="U6" i="13"/>
  <c r="Q7" i="13"/>
  <c r="M8" i="13"/>
  <c r="U8" i="13"/>
  <c r="Q9" i="13"/>
  <c r="M10" i="13"/>
  <c r="U10" i="13"/>
  <c r="Q11" i="13"/>
  <c r="M12" i="13"/>
  <c r="U12" i="13"/>
  <c r="Q13" i="13"/>
  <c r="M14" i="13"/>
  <c r="U14" i="13"/>
  <c r="Q15" i="13"/>
  <c r="M16" i="13"/>
  <c r="U16" i="13"/>
  <c r="Q17" i="13"/>
  <c r="N6" i="13"/>
  <c r="V6" i="13"/>
  <c r="R7" i="13"/>
  <c r="N8" i="13"/>
  <c r="V8" i="13"/>
  <c r="R9" i="13"/>
  <c r="N10" i="13"/>
  <c r="V10" i="13"/>
  <c r="R11" i="13"/>
  <c r="N12" i="13"/>
  <c r="V12" i="13"/>
  <c r="R13" i="13"/>
  <c r="N14" i="13"/>
  <c r="V14" i="13"/>
  <c r="R15" i="13"/>
  <c r="N16" i="13"/>
  <c r="V16" i="13"/>
  <c r="R17" i="13"/>
  <c r="N18" i="13"/>
  <c r="V18" i="13"/>
  <c r="O6" i="13"/>
  <c r="S7" i="13"/>
  <c r="O8" i="13"/>
  <c r="S9" i="13"/>
  <c r="O10" i="13"/>
  <c r="S11" i="13"/>
  <c r="O12" i="13"/>
  <c r="S13" i="13"/>
  <c r="O14" i="13"/>
  <c r="S15" i="13"/>
  <c r="O16" i="13"/>
  <c r="S17" i="13"/>
  <c r="O18" i="13"/>
  <c r="S19" i="13"/>
  <c r="R8" i="13"/>
  <c r="V11" i="13"/>
  <c r="V17" i="13"/>
  <c r="R18" i="13"/>
  <c r="V19" i="13"/>
  <c r="R20" i="13"/>
  <c r="N21" i="13"/>
  <c r="V21" i="13"/>
  <c r="R22" i="13"/>
  <c r="N23" i="13"/>
  <c r="V23" i="13"/>
  <c r="R24" i="13"/>
  <c r="N25" i="13"/>
  <c r="V25" i="13"/>
  <c r="R26" i="13"/>
  <c r="N27" i="13"/>
  <c r="V27" i="13"/>
  <c r="R28" i="13"/>
  <c r="N29" i="13"/>
  <c r="V29" i="13"/>
  <c r="R30" i="13"/>
  <c r="N31" i="13"/>
  <c r="V31" i="13"/>
  <c r="R32" i="13"/>
  <c r="N33" i="13"/>
  <c r="V33" i="13"/>
  <c r="R34" i="13"/>
  <c r="N35" i="13"/>
  <c r="V35" i="13"/>
  <c r="R36" i="13"/>
  <c r="N37" i="13"/>
  <c r="V37" i="13"/>
  <c r="R38" i="13"/>
  <c r="N39" i="13"/>
  <c r="V39" i="13"/>
  <c r="R40" i="13"/>
  <c r="N41" i="13"/>
  <c r="V41" i="13"/>
  <c r="R42" i="13"/>
  <c r="N43" i="13"/>
  <c r="V43" i="13"/>
  <c r="R44" i="13"/>
  <c r="N45" i="13"/>
  <c r="V45" i="13"/>
  <c r="R46" i="13"/>
  <c r="N47" i="13"/>
  <c r="V47" i="13"/>
  <c r="R48" i="13"/>
  <c r="N15" i="13"/>
  <c r="S18" i="13"/>
  <c r="S20" i="13"/>
  <c r="O21" i="13"/>
  <c r="S22" i="13"/>
  <c r="O23" i="13"/>
  <c r="S24" i="13"/>
  <c r="O25" i="13"/>
  <c r="S26" i="13"/>
  <c r="O27" i="13"/>
  <c r="S28" i="13"/>
  <c r="O29" i="13"/>
  <c r="S30" i="13"/>
  <c r="O31" i="13"/>
  <c r="S32" i="13"/>
  <c r="O33" i="13"/>
  <c r="S34" i="13"/>
  <c r="O35" i="13"/>
  <c r="S36" i="13"/>
  <c r="O37" i="13"/>
  <c r="S38" i="13"/>
  <c r="O39" i="13"/>
  <c r="S40" i="13"/>
  <c r="O41" i="13"/>
  <c r="S42" i="13"/>
  <c r="O43" i="13"/>
  <c r="S44" i="13"/>
  <c r="O45" i="13"/>
  <c r="N9" i="13"/>
  <c r="R12" i="13"/>
  <c r="V15" i="13"/>
  <c r="T18" i="13"/>
  <c r="N19" i="13"/>
  <c r="T20" i="13"/>
  <c r="P21" i="13"/>
  <c r="T22" i="13"/>
  <c r="P23" i="13"/>
  <c r="T24" i="13"/>
  <c r="P25" i="13"/>
  <c r="T26" i="13"/>
  <c r="P27" i="13"/>
  <c r="T28" i="13"/>
  <c r="P29" i="13"/>
  <c r="T30" i="13"/>
  <c r="P31" i="13"/>
  <c r="T32" i="13"/>
  <c r="P33" i="13"/>
  <c r="T34" i="13"/>
  <c r="P35" i="13"/>
  <c r="T36" i="13"/>
  <c r="P37" i="13"/>
  <c r="T38" i="13"/>
  <c r="P39" i="13"/>
  <c r="T40" i="13"/>
  <c r="P41" i="13"/>
  <c r="T42" i="13"/>
  <c r="P43" i="13"/>
  <c r="T44" i="13"/>
  <c r="P45" i="13"/>
  <c r="V9" i="13"/>
  <c r="U18" i="13"/>
  <c r="O19" i="13"/>
  <c r="M20" i="13"/>
  <c r="U20" i="13"/>
  <c r="Q21" i="13"/>
  <c r="M22" i="13"/>
  <c r="U22" i="13"/>
  <c r="Q23" i="13"/>
  <c r="M24" i="13"/>
  <c r="U24" i="13"/>
  <c r="Q25" i="13"/>
  <c r="M26" i="13"/>
  <c r="U26" i="13"/>
  <c r="Q27" i="13"/>
  <c r="M28" i="13"/>
  <c r="U28" i="13"/>
  <c r="Q29" i="13"/>
  <c r="M30" i="13"/>
  <c r="U30" i="13"/>
  <c r="Q31" i="13"/>
  <c r="M32" i="13"/>
  <c r="U32" i="13"/>
  <c r="Q33" i="13"/>
  <c r="M34" i="13"/>
  <c r="U34" i="13"/>
  <c r="Q35" i="13"/>
  <c r="M36" i="13"/>
  <c r="U36" i="13"/>
  <c r="Q37" i="13"/>
  <c r="M38" i="13"/>
  <c r="U38" i="13"/>
  <c r="Q39" i="13"/>
  <c r="M40" i="13"/>
  <c r="U40" i="13"/>
  <c r="Q41" i="13"/>
  <c r="M42" i="13"/>
  <c r="U42" i="13"/>
  <c r="Q43" i="13"/>
  <c r="M44" i="13"/>
  <c r="U44" i="13"/>
  <c r="Q45" i="13"/>
  <c r="M46" i="13"/>
  <c r="U46" i="13"/>
  <c r="Q47" i="13"/>
  <c r="M48" i="13"/>
  <c r="U48" i="13"/>
  <c r="Q49" i="13"/>
  <c r="M50" i="13"/>
  <c r="U50" i="13"/>
  <c r="N13" i="13"/>
  <c r="R16" i="13"/>
  <c r="P19" i="13"/>
  <c r="N20" i="13"/>
  <c r="V20" i="13"/>
  <c r="R21" i="13"/>
  <c r="N22" i="13"/>
  <c r="V22" i="13"/>
  <c r="R23" i="13"/>
  <c r="N24" i="13"/>
  <c r="V24" i="13"/>
  <c r="R25" i="13"/>
  <c r="N26" i="13"/>
  <c r="V26" i="13"/>
  <c r="R27" i="13"/>
  <c r="N28" i="13"/>
  <c r="V28" i="13"/>
  <c r="R29" i="13"/>
  <c r="N30" i="13"/>
  <c r="V30" i="13"/>
  <c r="R31" i="13"/>
  <c r="N32" i="13"/>
  <c r="V32" i="13"/>
  <c r="R33" i="13"/>
  <c r="N34" i="13"/>
  <c r="V34" i="13"/>
  <c r="R35" i="13"/>
  <c r="N36" i="13"/>
  <c r="V36" i="13"/>
  <c r="R37" i="13"/>
  <c r="N38" i="13"/>
  <c r="V38" i="13"/>
  <c r="R39" i="13"/>
  <c r="N40" i="13"/>
  <c r="V40" i="13"/>
  <c r="R41" i="13"/>
  <c r="N42" i="13"/>
  <c r="V42" i="13"/>
  <c r="R43" i="13"/>
  <c r="N44" i="13"/>
  <c r="V44" i="13"/>
  <c r="R45" i="13"/>
  <c r="N46" i="13"/>
  <c r="V46" i="13"/>
  <c r="R47" i="13"/>
  <c r="N48" i="13"/>
  <c r="V48" i="13"/>
  <c r="R49" i="13"/>
  <c r="N50" i="13"/>
  <c r="V50" i="13"/>
  <c r="N7" i="13"/>
  <c r="R10" i="13"/>
  <c r="V13" i="13"/>
  <c r="Q19" i="13"/>
  <c r="O20" i="13"/>
  <c r="S21" i="13"/>
  <c r="O22" i="13"/>
  <c r="S23" i="13"/>
  <c r="O24" i="13"/>
  <c r="S25" i="13"/>
  <c r="O26" i="13"/>
  <c r="S27" i="13"/>
  <c r="O28" i="13"/>
  <c r="S29" i="13"/>
  <c r="O30" i="13"/>
  <c r="S31" i="13"/>
  <c r="O32" i="13"/>
  <c r="S33" i="13"/>
  <c r="O34" i="13"/>
  <c r="S35" i="13"/>
  <c r="O36" i="13"/>
  <c r="S37" i="13"/>
  <c r="O38" i="13"/>
  <c r="S39" i="13"/>
  <c r="O40" i="13"/>
  <c r="S41" i="13"/>
  <c r="O42" i="13"/>
  <c r="S43" i="13"/>
  <c r="O44" i="13"/>
  <c r="S45" i="13"/>
  <c r="O46" i="13"/>
  <c r="S47" i="13"/>
  <c r="O48" i="13"/>
  <c r="V7" i="13"/>
  <c r="N17" i="13"/>
  <c r="M18" i="13"/>
  <c r="R19" i="13"/>
  <c r="P20" i="13"/>
  <c r="T21" i="13"/>
  <c r="P22" i="13"/>
  <c r="T23" i="13"/>
  <c r="P24" i="13"/>
  <c r="T25" i="13"/>
  <c r="P26" i="13"/>
  <c r="T27" i="13"/>
  <c r="P28" i="13"/>
  <c r="T29" i="13"/>
  <c r="P30" i="13"/>
  <c r="T31" i="13"/>
  <c r="P32" i="13"/>
  <c r="T33" i="13"/>
  <c r="P34" i="13"/>
  <c r="T35" i="13"/>
  <c r="P36" i="13"/>
  <c r="T37" i="13"/>
  <c r="P38" i="13"/>
  <c r="T39" i="13"/>
  <c r="P40" i="13"/>
  <c r="T41" i="13"/>
  <c r="P42" i="13"/>
  <c r="T43" i="13"/>
  <c r="P44" i="13"/>
  <c r="T45" i="13"/>
  <c r="P46" i="13"/>
  <c r="T47" i="13"/>
  <c r="P48" i="13"/>
  <c r="T49" i="13"/>
  <c r="P50" i="13"/>
  <c r="P18" i="13"/>
  <c r="M25" i="13"/>
  <c r="Q28" i="13"/>
  <c r="U31" i="13"/>
  <c r="M41" i="13"/>
  <c r="Q44" i="13"/>
  <c r="S46" i="13"/>
  <c r="U47" i="13"/>
  <c r="T48" i="13"/>
  <c r="P49" i="13"/>
  <c r="T51" i="13"/>
  <c r="P52" i="13"/>
  <c r="T53" i="13"/>
  <c r="P54" i="13"/>
  <c r="T55" i="13"/>
  <c r="P56" i="13"/>
  <c r="T57" i="13"/>
  <c r="P58" i="13"/>
  <c r="T59" i="13"/>
  <c r="P60" i="13"/>
  <c r="T61" i="13"/>
  <c r="P62" i="13"/>
  <c r="T63" i="13"/>
  <c r="P64" i="13"/>
  <c r="T65" i="13"/>
  <c r="P66" i="13"/>
  <c r="T67" i="13"/>
  <c r="P68" i="13"/>
  <c r="T69" i="13"/>
  <c r="P70" i="13"/>
  <c r="T71" i="13"/>
  <c r="P72" i="13"/>
  <c r="T73" i="13"/>
  <c r="P74" i="13"/>
  <c r="T75" i="13"/>
  <c r="P76" i="13"/>
  <c r="T77" i="13"/>
  <c r="Q22" i="13"/>
  <c r="U25" i="13"/>
  <c r="M35" i="13"/>
  <c r="Q38" i="13"/>
  <c r="U41" i="13"/>
  <c r="T46" i="13"/>
  <c r="S49" i="13"/>
  <c r="M51" i="13"/>
  <c r="U51" i="13"/>
  <c r="Q52" i="13"/>
  <c r="M53" i="13"/>
  <c r="U53" i="13"/>
  <c r="Q54" i="13"/>
  <c r="M55" i="13"/>
  <c r="U55" i="13"/>
  <c r="Q56" i="13"/>
  <c r="M57" i="13"/>
  <c r="U57" i="13"/>
  <c r="Q58" i="13"/>
  <c r="M59" i="13"/>
  <c r="U59" i="13"/>
  <c r="Q60" i="13"/>
  <c r="M61" i="13"/>
  <c r="U61" i="13"/>
  <c r="Q62" i="13"/>
  <c r="M63" i="13"/>
  <c r="U63" i="13"/>
  <c r="Q64" i="13"/>
  <c r="M65" i="13"/>
  <c r="U65" i="13"/>
  <c r="Q66" i="13"/>
  <c r="M67" i="13"/>
  <c r="U67" i="13"/>
  <c r="Q68" i="13"/>
  <c r="M69" i="13"/>
  <c r="U69" i="13"/>
  <c r="Q70" i="13"/>
  <c r="M71" i="13"/>
  <c r="U71" i="13"/>
  <c r="Q72" i="13"/>
  <c r="M73" i="13"/>
  <c r="U73" i="13"/>
  <c r="T19" i="13"/>
  <c r="M29" i="13"/>
  <c r="Q32" i="13"/>
  <c r="U35" i="13"/>
  <c r="M45" i="13"/>
  <c r="U49" i="13"/>
  <c r="N51" i="13"/>
  <c r="V51" i="13"/>
  <c r="R52" i="13"/>
  <c r="N53" i="13"/>
  <c r="V53" i="13"/>
  <c r="R54" i="13"/>
  <c r="N55" i="13"/>
  <c r="V55" i="13"/>
  <c r="R56" i="13"/>
  <c r="N57" i="13"/>
  <c r="V57" i="13"/>
  <c r="R58" i="13"/>
  <c r="N59" i="13"/>
  <c r="V59" i="13"/>
  <c r="R60" i="13"/>
  <c r="N61" i="13"/>
  <c r="V61" i="13"/>
  <c r="R62" i="13"/>
  <c r="N63" i="13"/>
  <c r="V63" i="13"/>
  <c r="R64" i="13"/>
  <c r="N65" i="13"/>
  <c r="V65" i="13"/>
  <c r="R66" i="13"/>
  <c r="N67" i="13"/>
  <c r="V67" i="13"/>
  <c r="R68" i="13"/>
  <c r="N69" i="13"/>
  <c r="V69" i="13"/>
  <c r="R70" i="13"/>
  <c r="N71" i="13"/>
  <c r="V71" i="13"/>
  <c r="R72" i="13"/>
  <c r="N73" i="13"/>
  <c r="V73" i="13"/>
  <c r="M23" i="13"/>
  <c r="Q26" i="13"/>
  <c r="U29" i="13"/>
  <c r="M39" i="13"/>
  <c r="Q42" i="13"/>
  <c r="U45" i="13"/>
  <c r="V49" i="13"/>
  <c r="O50" i="13"/>
  <c r="O51" i="13"/>
  <c r="S52" i="13"/>
  <c r="O53" i="13"/>
  <c r="S54" i="13"/>
  <c r="O55" i="13"/>
  <c r="S56" i="13"/>
  <c r="O57" i="13"/>
  <c r="S58" i="13"/>
  <c r="O59" i="13"/>
  <c r="S60" i="13"/>
  <c r="O61" i="13"/>
  <c r="S62" i="13"/>
  <c r="O63" i="13"/>
  <c r="S64" i="13"/>
  <c r="O65" i="13"/>
  <c r="S66" i="13"/>
  <c r="O67" i="13"/>
  <c r="S68" i="13"/>
  <c r="O69" i="13"/>
  <c r="S70" i="13"/>
  <c r="O71" i="13"/>
  <c r="S72" i="13"/>
  <c r="O73" i="13"/>
  <c r="S74" i="13"/>
  <c r="O75" i="13"/>
  <c r="S76" i="13"/>
  <c r="O77" i="13"/>
  <c r="S78" i="13"/>
  <c r="Q20" i="13"/>
  <c r="U23" i="13"/>
  <c r="M33" i="13"/>
  <c r="Q36" i="13"/>
  <c r="U39" i="13"/>
  <c r="Q50" i="13"/>
  <c r="P51" i="13"/>
  <c r="T52" i="13"/>
  <c r="P53" i="13"/>
  <c r="T54" i="13"/>
  <c r="P55" i="13"/>
  <c r="T56" i="13"/>
  <c r="P57" i="13"/>
  <c r="T58" i="13"/>
  <c r="P59" i="13"/>
  <c r="T60" i="13"/>
  <c r="P61" i="13"/>
  <c r="T62" i="13"/>
  <c r="P63" i="13"/>
  <c r="T64" i="13"/>
  <c r="P65" i="13"/>
  <c r="T66" i="13"/>
  <c r="P67" i="13"/>
  <c r="T68" i="13"/>
  <c r="P69" i="13"/>
  <c r="T70" i="13"/>
  <c r="P71" i="13"/>
  <c r="T72" i="13"/>
  <c r="P73" i="13"/>
  <c r="T74" i="13"/>
  <c r="P75" i="13"/>
  <c r="T76" i="13"/>
  <c r="P77" i="13"/>
  <c r="N11" i="13"/>
  <c r="M27" i="13"/>
  <c r="Q30" i="13"/>
  <c r="U33" i="13"/>
  <c r="M43" i="13"/>
  <c r="M47" i="13"/>
  <c r="M49" i="13"/>
  <c r="R50" i="13"/>
  <c r="Q51" i="13"/>
  <c r="M52" i="13"/>
  <c r="U52" i="13"/>
  <c r="Q53" i="13"/>
  <c r="M54" i="13"/>
  <c r="U54" i="13"/>
  <c r="Q55" i="13"/>
  <c r="M56" i="13"/>
  <c r="U56" i="13"/>
  <c r="Q57" i="13"/>
  <c r="M58" i="13"/>
  <c r="U58" i="13"/>
  <c r="Q59" i="13"/>
  <c r="M60" i="13"/>
  <c r="U60" i="13"/>
  <c r="Q61" i="13"/>
  <c r="M62" i="13"/>
  <c r="U62" i="13"/>
  <c r="Q63" i="13"/>
  <c r="M64" i="13"/>
  <c r="U64" i="13"/>
  <c r="Q65" i="13"/>
  <c r="M66" i="13"/>
  <c r="U66" i="13"/>
  <c r="Q67" i="13"/>
  <c r="M68" i="13"/>
  <c r="U68" i="13"/>
  <c r="Q69" i="13"/>
  <c r="M70" i="13"/>
  <c r="U70" i="13"/>
  <c r="Q71" i="13"/>
  <c r="M72" i="13"/>
  <c r="U72" i="13"/>
  <c r="Q73" i="13"/>
  <c r="M74" i="13"/>
  <c r="U74" i="13"/>
  <c r="Q75" i="13"/>
  <c r="M76" i="13"/>
  <c r="U76" i="13"/>
  <c r="Q77" i="13"/>
  <c r="M78" i="13"/>
  <c r="U78" i="13"/>
  <c r="R14" i="13"/>
  <c r="M21" i="13"/>
  <c r="Q24" i="13"/>
  <c r="U27" i="13"/>
  <c r="M37" i="13"/>
  <c r="Q40" i="13"/>
  <c r="U43" i="13"/>
  <c r="O47" i="13"/>
  <c r="Q48" i="13"/>
  <c r="N49" i="13"/>
  <c r="S50" i="13"/>
  <c r="R51" i="13"/>
  <c r="N52" i="13"/>
  <c r="V52" i="13"/>
  <c r="R53" i="13"/>
  <c r="N54" i="13"/>
  <c r="V54" i="13"/>
  <c r="R55" i="13"/>
  <c r="N56" i="13"/>
  <c r="V56" i="13"/>
  <c r="R57" i="13"/>
  <c r="N58" i="13"/>
  <c r="V58" i="13"/>
  <c r="R59" i="13"/>
  <c r="N60" i="13"/>
  <c r="V60" i="13"/>
  <c r="R61" i="13"/>
  <c r="N62" i="13"/>
  <c r="V62" i="13"/>
  <c r="R63" i="13"/>
  <c r="N64" i="13"/>
  <c r="V64" i="13"/>
  <c r="R65" i="13"/>
  <c r="N66" i="13"/>
  <c r="V66" i="13"/>
  <c r="R67" i="13"/>
  <c r="N68" i="13"/>
  <c r="V68" i="13"/>
  <c r="R69" i="13"/>
  <c r="N70" i="13"/>
  <c r="V70" i="13"/>
  <c r="R71" i="13"/>
  <c r="N72" i="13"/>
  <c r="V72" i="13"/>
  <c r="R73" i="13"/>
  <c r="N74" i="13"/>
  <c r="V74" i="13"/>
  <c r="R75" i="13"/>
  <c r="N76" i="13"/>
  <c r="V76" i="13"/>
  <c r="R77" i="13"/>
  <c r="N78" i="13"/>
  <c r="V78" i="13"/>
  <c r="M31" i="13"/>
  <c r="O49" i="13"/>
  <c r="O56" i="13"/>
  <c r="S59" i="13"/>
  <c r="O72" i="13"/>
  <c r="V75" i="13"/>
  <c r="Q78" i="13"/>
  <c r="P79" i="13"/>
  <c r="T80" i="13"/>
  <c r="P81" i="13"/>
  <c r="T82" i="13"/>
  <c r="P83" i="13"/>
  <c r="T84" i="13"/>
  <c r="P85" i="13"/>
  <c r="T86" i="13"/>
  <c r="P87" i="13"/>
  <c r="T88" i="13"/>
  <c r="P89" i="13"/>
  <c r="T90" i="13"/>
  <c r="P91" i="13"/>
  <c r="T92" i="13"/>
  <c r="P93" i="13"/>
  <c r="T94" i="13"/>
  <c r="P95" i="13"/>
  <c r="T96" i="13"/>
  <c r="P97" i="13"/>
  <c r="T98" i="13"/>
  <c r="P99" i="13"/>
  <c r="T100" i="13"/>
  <c r="P101" i="13"/>
  <c r="T102" i="13"/>
  <c r="P103" i="13"/>
  <c r="T104" i="13"/>
  <c r="Q34" i="13"/>
  <c r="S53" i="13"/>
  <c r="O66" i="13"/>
  <c r="S69" i="13"/>
  <c r="R78" i="13"/>
  <c r="Q79" i="13"/>
  <c r="M80" i="13"/>
  <c r="U80" i="13"/>
  <c r="Q81" i="13"/>
  <c r="M82" i="13"/>
  <c r="U82" i="13"/>
  <c r="Q83" i="13"/>
  <c r="M84" i="13"/>
  <c r="U84" i="13"/>
  <c r="Q85" i="13"/>
  <c r="M86" i="13"/>
  <c r="U86" i="13"/>
  <c r="Q87" i="13"/>
  <c r="M88" i="13"/>
  <c r="U88" i="13"/>
  <c r="Q89" i="13"/>
  <c r="M90" i="13"/>
  <c r="U90" i="13"/>
  <c r="Q91" i="13"/>
  <c r="M92" i="13"/>
  <c r="U92" i="13"/>
  <c r="Q93" i="13"/>
  <c r="M94" i="13"/>
  <c r="U94" i="13"/>
  <c r="Q95" i="13"/>
  <c r="M96" i="13"/>
  <c r="U96" i="13"/>
  <c r="Q97" i="13"/>
  <c r="M98" i="13"/>
  <c r="U98" i="13"/>
  <c r="Q99" i="13"/>
  <c r="M100" i="13"/>
  <c r="U100" i="13"/>
  <c r="Q101" i="13"/>
  <c r="U37" i="13"/>
  <c r="T50" i="13"/>
  <c r="O60" i="13"/>
  <c r="S63" i="13"/>
  <c r="T78" i="13"/>
  <c r="R79" i="13"/>
  <c r="N80" i="13"/>
  <c r="V80" i="13"/>
  <c r="R81" i="13"/>
  <c r="N82" i="13"/>
  <c r="V82" i="13"/>
  <c r="R83" i="13"/>
  <c r="N84" i="13"/>
  <c r="V84" i="13"/>
  <c r="R85" i="13"/>
  <c r="N86" i="13"/>
  <c r="V86" i="13"/>
  <c r="R87" i="13"/>
  <c r="N88" i="13"/>
  <c r="V88" i="13"/>
  <c r="R89" i="13"/>
  <c r="N90" i="13"/>
  <c r="V90" i="13"/>
  <c r="R91" i="13"/>
  <c r="N92" i="13"/>
  <c r="V92" i="13"/>
  <c r="R93" i="13"/>
  <c r="N94" i="13"/>
  <c r="V94" i="13"/>
  <c r="R95" i="13"/>
  <c r="N96" i="13"/>
  <c r="V96" i="13"/>
  <c r="R97" i="13"/>
  <c r="N98" i="13"/>
  <c r="V98" i="13"/>
  <c r="R99" i="13"/>
  <c r="N100" i="13"/>
  <c r="V100" i="13"/>
  <c r="R101" i="13"/>
  <c r="O54" i="13"/>
  <c r="S57" i="13"/>
  <c r="O70" i="13"/>
  <c r="S73" i="13"/>
  <c r="M77" i="13"/>
  <c r="S79" i="13"/>
  <c r="O80" i="13"/>
  <c r="S81" i="13"/>
  <c r="O82" i="13"/>
  <c r="S83" i="13"/>
  <c r="O84" i="13"/>
  <c r="S85" i="13"/>
  <c r="O86" i="13"/>
  <c r="S87" i="13"/>
  <c r="O88" i="13"/>
  <c r="S89" i="13"/>
  <c r="O90" i="13"/>
  <c r="S91" i="13"/>
  <c r="O92" i="13"/>
  <c r="S93" i="13"/>
  <c r="O94" i="13"/>
  <c r="S95" i="13"/>
  <c r="O96" i="13"/>
  <c r="S97" i="13"/>
  <c r="O98" i="13"/>
  <c r="S99" i="13"/>
  <c r="O100" i="13"/>
  <c r="S101" i="13"/>
  <c r="O102" i="13"/>
  <c r="S103" i="13"/>
  <c r="O104" i="13"/>
  <c r="S5" i="13"/>
  <c r="G104" i="13"/>
  <c r="J103" i="13"/>
  <c r="T17" i="13"/>
  <c r="S51" i="13"/>
  <c r="O64" i="13"/>
  <c r="S67" i="13"/>
  <c r="M75" i="13"/>
  <c r="O76" i="13"/>
  <c r="N77" i="13"/>
  <c r="T79" i="13"/>
  <c r="P80" i="13"/>
  <c r="T81" i="13"/>
  <c r="P82" i="13"/>
  <c r="T83" i="13"/>
  <c r="P84" i="13"/>
  <c r="T85" i="13"/>
  <c r="P86" i="13"/>
  <c r="T87" i="13"/>
  <c r="P88" i="13"/>
  <c r="T89" i="13"/>
  <c r="P90" i="13"/>
  <c r="T91" i="13"/>
  <c r="P92" i="13"/>
  <c r="T93" i="13"/>
  <c r="P94" i="13"/>
  <c r="T95" i="13"/>
  <c r="P96" i="13"/>
  <c r="T97" i="13"/>
  <c r="P98" i="13"/>
  <c r="T99" i="13"/>
  <c r="P100" i="13"/>
  <c r="T101" i="13"/>
  <c r="P102" i="13"/>
  <c r="T103" i="13"/>
  <c r="P104" i="13"/>
  <c r="T5" i="13"/>
  <c r="F104" i="13"/>
  <c r="I103" i="13"/>
  <c r="U21" i="13"/>
  <c r="Q46" i="13"/>
  <c r="O58" i="13"/>
  <c r="S61" i="13"/>
  <c r="O74" i="13"/>
  <c r="N75" i="13"/>
  <c r="Q76" i="13"/>
  <c r="S77" i="13"/>
  <c r="M79" i="13"/>
  <c r="U79" i="13"/>
  <c r="Q80" i="13"/>
  <c r="M81" i="13"/>
  <c r="U81" i="13"/>
  <c r="Q82" i="13"/>
  <c r="M83" i="13"/>
  <c r="U83" i="13"/>
  <c r="Q84" i="13"/>
  <c r="M85" i="13"/>
  <c r="U85" i="13"/>
  <c r="Q86" i="13"/>
  <c r="M87" i="13"/>
  <c r="U87" i="13"/>
  <c r="Q88" i="13"/>
  <c r="M89" i="13"/>
  <c r="U89" i="13"/>
  <c r="Q90" i="13"/>
  <c r="M91" i="13"/>
  <c r="U91" i="13"/>
  <c r="Q92" i="13"/>
  <c r="M93" i="13"/>
  <c r="U93" i="13"/>
  <c r="Q94" i="13"/>
  <c r="M95" i="13"/>
  <c r="U95" i="13"/>
  <c r="Q96" i="13"/>
  <c r="M97" i="13"/>
  <c r="U97" i="13"/>
  <c r="Q98" i="13"/>
  <c r="M99" i="13"/>
  <c r="U99" i="13"/>
  <c r="Q100" i="13"/>
  <c r="M101" i="13"/>
  <c r="U101" i="13"/>
  <c r="Q102" i="13"/>
  <c r="M103" i="13"/>
  <c r="U103" i="13"/>
  <c r="Q104" i="13"/>
  <c r="P47" i="13"/>
  <c r="O52" i="13"/>
  <c r="S55" i="13"/>
  <c r="O68" i="13"/>
  <c r="S71" i="13"/>
  <c r="Q74" i="13"/>
  <c r="S75" i="13"/>
  <c r="R76" i="13"/>
  <c r="U77" i="13"/>
  <c r="O78" i="13"/>
  <c r="N79" i="13"/>
  <c r="V79" i="13"/>
  <c r="R80" i="13"/>
  <c r="N81" i="13"/>
  <c r="V81" i="13"/>
  <c r="R82" i="13"/>
  <c r="N83" i="13"/>
  <c r="V83" i="13"/>
  <c r="R84" i="13"/>
  <c r="N85" i="13"/>
  <c r="V85" i="13"/>
  <c r="R86" i="13"/>
  <c r="N87" i="13"/>
  <c r="V87" i="13"/>
  <c r="R88" i="13"/>
  <c r="N89" i="13"/>
  <c r="V89" i="13"/>
  <c r="R90" i="13"/>
  <c r="N91" i="13"/>
  <c r="V91" i="13"/>
  <c r="R92" i="13"/>
  <c r="N93" i="13"/>
  <c r="V93" i="13"/>
  <c r="R94" i="13"/>
  <c r="N95" i="13"/>
  <c r="V95" i="13"/>
  <c r="R96" i="13"/>
  <c r="N97" i="13"/>
  <c r="V97" i="13"/>
  <c r="R98" i="13"/>
  <c r="N99" i="13"/>
  <c r="V99" i="13"/>
  <c r="R100" i="13"/>
  <c r="N101" i="13"/>
  <c r="V101" i="13"/>
  <c r="R102" i="13"/>
  <c r="N103" i="13"/>
  <c r="V103" i="13"/>
  <c r="R104" i="13"/>
  <c r="N5" i="13"/>
  <c r="V5" i="13"/>
  <c r="L104" i="13"/>
  <c r="D104" i="13"/>
  <c r="V77" i="13"/>
  <c r="O81" i="13"/>
  <c r="S84" i="13"/>
  <c r="O97" i="13"/>
  <c r="S100" i="13"/>
  <c r="N102" i="13"/>
  <c r="Q103" i="13"/>
  <c r="S104" i="13"/>
  <c r="O5" i="13"/>
  <c r="L103" i="13"/>
  <c r="E102" i="13"/>
  <c r="H101" i="13"/>
  <c r="K100" i="13"/>
  <c r="C100" i="13"/>
  <c r="Z100" i="13" s="1"/>
  <c r="F99" i="13"/>
  <c r="I98" i="13"/>
  <c r="L97" i="13"/>
  <c r="D97" i="13"/>
  <c r="G96" i="13"/>
  <c r="J95" i="13"/>
  <c r="E94" i="13"/>
  <c r="H93" i="13"/>
  <c r="K92" i="13"/>
  <c r="C92" i="13"/>
  <c r="Z92" i="13" s="1"/>
  <c r="AV92" i="13" s="1"/>
  <c r="F91" i="13"/>
  <c r="I90" i="13"/>
  <c r="L89" i="13"/>
  <c r="D89" i="13"/>
  <c r="G88" i="13"/>
  <c r="J87" i="13"/>
  <c r="E86" i="13"/>
  <c r="H85" i="13"/>
  <c r="K84" i="13"/>
  <c r="C84" i="13"/>
  <c r="Z84" i="13" s="1"/>
  <c r="F83" i="13"/>
  <c r="I82" i="13"/>
  <c r="L81" i="13"/>
  <c r="D81" i="13"/>
  <c r="G80" i="13"/>
  <c r="J79" i="13"/>
  <c r="E78" i="13"/>
  <c r="H77" i="13"/>
  <c r="K76" i="13"/>
  <c r="C76" i="13"/>
  <c r="Z76" i="13" s="1"/>
  <c r="F75" i="13"/>
  <c r="I74" i="13"/>
  <c r="L73" i="13"/>
  <c r="D73" i="13"/>
  <c r="G72" i="13"/>
  <c r="J71" i="13"/>
  <c r="E70" i="13"/>
  <c r="H69" i="13"/>
  <c r="K68" i="13"/>
  <c r="C68" i="13"/>
  <c r="Z68" i="13" s="1"/>
  <c r="AV68" i="13" s="1"/>
  <c r="F67" i="13"/>
  <c r="I66" i="13"/>
  <c r="L65" i="13"/>
  <c r="D65" i="13"/>
  <c r="G64" i="13"/>
  <c r="J63" i="13"/>
  <c r="E62" i="13"/>
  <c r="H61" i="13"/>
  <c r="K60" i="13"/>
  <c r="C60" i="13"/>
  <c r="Z60" i="13" s="1"/>
  <c r="F59" i="13"/>
  <c r="I58" i="13"/>
  <c r="L57" i="13"/>
  <c r="D57" i="13"/>
  <c r="G56" i="13"/>
  <c r="J55" i="13"/>
  <c r="E54" i="13"/>
  <c r="H53" i="13"/>
  <c r="K52" i="13"/>
  <c r="C52" i="13"/>
  <c r="Z52" i="13" s="1"/>
  <c r="F51" i="13"/>
  <c r="I50" i="13"/>
  <c r="O62" i="13"/>
  <c r="P78" i="13"/>
  <c r="O91" i="13"/>
  <c r="S94" i="13"/>
  <c r="S102" i="13"/>
  <c r="R103" i="13"/>
  <c r="U104" i="13"/>
  <c r="P5" i="13"/>
  <c r="K104" i="13"/>
  <c r="K103" i="13"/>
  <c r="L102" i="13"/>
  <c r="D102" i="13"/>
  <c r="AA102" i="13" s="1"/>
  <c r="G101" i="13"/>
  <c r="J100" i="13"/>
  <c r="E99" i="13"/>
  <c r="H98" i="13"/>
  <c r="K97" i="13"/>
  <c r="C97" i="13"/>
  <c r="Z97" i="13" s="1"/>
  <c r="F96" i="13"/>
  <c r="I95" i="13"/>
  <c r="L94" i="13"/>
  <c r="D94" i="13"/>
  <c r="G93" i="13"/>
  <c r="J92" i="13"/>
  <c r="E91" i="13"/>
  <c r="H90" i="13"/>
  <c r="K89" i="13"/>
  <c r="C89" i="13"/>
  <c r="Z89" i="13" s="1"/>
  <c r="F88" i="13"/>
  <c r="I87" i="13"/>
  <c r="L86" i="13"/>
  <c r="D86" i="13"/>
  <c r="G85" i="13"/>
  <c r="J84" i="13"/>
  <c r="E83" i="13"/>
  <c r="H82" i="13"/>
  <c r="K81" i="13"/>
  <c r="C81" i="13"/>
  <c r="Z81" i="13" s="1"/>
  <c r="AV81" i="13" s="1"/>
  <c r="F80" i="13"/>
  <c r="I79" i="13"/>
  <c r="L78" i="13"/>
  <c r="D78" i="13"/>
  <c r="G77" i="13"/>
  <c r="J76" i="13"/>
  <c r="E75" i="13"/>
  <c r="H74" i="13"/>
  <c r="K73" i="13"/>
  <c r="C73" i="13"/>
  <c r="Z73" i="13" s="1"/>
  <c r="F72" i="13"/>
  <c r="I71" i="13"/>
  <c r="L70" i="13"/>
  <c r="D70" i="13"/>
  <c r="AA70" i="13" s="1"/>
  <c r="G69" i="13"/>
  <c r="J68" i="13"/>
  <c r="E67" i="13"/>
  <c r="H66" i="13"/>
  <c r="K65" i="13"/>
  <c r="C65" i="13"/>
  <c r="Z65" i="13" s="1"/>
  <c r="F64" i="13"/>
  <c r="I63" i="13"/>
  <c r="L62" i="13"/>
  <c r="D62" i="13"/>
  <c r="G61" i="13"/>
  <c r="J60" i="13"/>
  <c r="E59" i="13"/>
  <c r="H58" i="13"/>
  <c r="K57" i="13"/>
  <c r="S65" i="13"/>
  <c r="O85" i="13"/>
  <c r="S88" i="13"/>
  <c r="O101" i="13"/>
  <c r="U102" i="13"/>
  <c r="V104" i="13"/>
  <c r="Q5" i="13"/>
  <c r="J104" i="13"/>
  <c r="H103" i="13"/>
  <c r="K102" i="13"/>
  <c r="C102" i="13"/>
  <c r="Z102" i="13" s="1"/>
  <c r="AV102" i="13" s="1"/>
  <c r="F101" i="13"/>
  <c r="I100" i="13"/>
  <c r="L99" i="13"/>
  <c r="D99" i="13"/>
  <c r="G98" i="13"/>
  <c r="J97" i="13"/>
  <c r="E96" i="13"/>
  <c r="H95" i="13"/>
  <c r="K94" i="13"/>
  <c r="C94" i="13"/>
  <c r="Z94" i="13" s="1"/>
  <c r="F93" i="13"/>
  <c r="I92" i="13"/>
  <c r="L91" i="13"/>
  <c r="D91" i="13"/>
  <c r="G90" i="13"/>
  <c r="J89" i="13"/>
  <c r="E88" i="13"/>
  <c r="H87" i="13"/>
  <c r="K86" i="13"/>
  <c r="C86" i="13"/>
  <c r="Z86" i="13" s="1"/>
  <c r="F85" i="13"/>
  <c r="I84" i="13"/>
  <c r="L83" i="13"/>
  <c r="D83" i="13"/>
  <c r="G82" i="13"/>
  <c r="J81" i="13"/>
  <c r="E80" i="13"/>
  <c r="H79" i="13"/>
  <c r="K78" i="13"/>
  <c r="C78" i="13"/>
  <c r="Z78" i="13" s="1"/>
  <c r="F77" i="13"/>
  <c r="I76" i="13"/>
  <c r="L75" i="13"/>
  <c r="D75" i="13"/>
  <c r="G74" i="13"/>
  <c r="J73" i="13"/>
  <c r="E72" i="13"/>
  <c r="H71" i="13"/>
  <c r="K70" i="13"/>
  <c r="C70" i="13"/>
  <c r="Z70" i="13" s="1"/>
  <c r="F69" i="13"/>
  <c r="I68" i="13"/>
  <c r="L67" i="13"/>
  <c r="D67" i="13"/>
  <c r="G66" i="13"/>
  <c r="J65" i="13"/>
  <c r="E64" i="13"/>
  <c r="H63" i="13"/>
  <c r="K62" i="13"/>
  <c r="C62" i="13"/>
  <c r="Z62" i="13" s="1"/>
  <c r="F61" i="13"/>
  <c r="I60" i="13"/>
  <c r="L59" i="13"/>
  <c r="D59" i="13"/>
  <c r="G58" i="13"/>
  <c r="O79" i="13"/>
  <c r="S82" i="13"/>
  <c r="O95" i="13"/>
  <c r="S98" i="13"/>
  <c r="V102" i="13"/>
  <c r="R5" i="13"/>
  <c r="I104" i="13"/>
  <c r="G103" i="13"/>
  <c r="J102" i="13"/>
  <c r="E101" i="13"/>
  <c r="H100" i="13"/>
  <c r="K99" i="13"/>
  <c r="C99" i="13"/>
  <c r="Z99" i="13" s="1"/>
  <c r="F98" i="13"/>
  <c r="I97" i="13"/>
  <c r="L96" i="13"/>
  <c r="D96" i="13"/>
  <c r="G95" i="13"/>
  <c r="J94" i="13"/>
  <c r="E93" i="13"/>
  <c r="H92" i="13"/>
  <c r="K91" i="13"/>
  <c r="C91" i="13"/>
  <c r="Z91" i="13" s="1"/>
  <c r="AV91" i="13" s="1"/>
  <c r="F90" i="13"/>
  <c r="I89" i="13"/>
  <c r="L88" i="13"/>
  <c r="D88" i="13"/>
  <c r="G87" i="13"/>
  <c r="J86" i="13"/>
  <c r="E85" i="13"/>
  <c r="H84" i="13"/>
  <c r="K83" i="13"/>
  <c r="C83" i="13"/>
  <c r="Z83" i="13" s="1"/>
  <c r="F82" i="13"/>
  <c r="I81" i="13"/>
  <c r="L80" i="13"/>
  <c r="D80" i="13"/>
  <c r="G79" i="13"/>
  <c r="J78" i="13"/>
  <c r="E77" i="13"/>
  <c r="H76" i="13"/>
  <c r="K75" i="13"/>
  <c r="C75" i="13"/>
  <c r="Z75" i="13" s="1"/>
  <c r="F74" i="13"/>
  <c r="I73" i="13"/>
  <c r="L72" i="13"/>
  <c r="D72" i="13"/>
  <c r="G71" i="13"/>
  <c r="J70" i="13"/>
  <c r="E69" i="13"/>
  <c r="H68" i="13"/>
  <c r="K67" i="13"/>
  <c r="C67" i="13"/>
  <c r="Z67" i="13" s="1"/>
  <c r="F66" i="13"/>
  <c r="I65" i="13"/>
  <c r="L64" i="13"/>
  <c r="D64" i="13"/>
  <c r="G63" i="13"/>
  <c r="J62" i="13"/>
  <c r="E61" i="13"/>
  <c r="H60" i="13"/>
  <c r="K59" i="13"/>
  <c r="C59" i="13"/>
  <c r="Z59" i="13" s="1"/>
  <c r="F58" i="13"/>
  <c r="I57" i="13"/>
  <c r="L56" i="13"/>
  <c r="D56" i="13"/>
  <c r="G55" i="13"/>
  <c r="J54" i="13"/>
  <c r="E53" i="13"/>
  <c r="H52" i="13"/>
  <c r="K51" i="13"/>
  <c r="C51" i="13"/>
  <c r="Z51" i="13" s="1"/>
  <c r="AV51" i="13" s="1"/>
  <c r="F50" i="13"/>
  <c r="I49" i="13"/>
  <c r="L48" i="13"/>
  <c r="D48" i="13"/>
  <c r="O89" i="13"/>
  <c r="S92" i="13"/>
  <c r="U5" i="13"/>
  <c r="H104" i="13"/>
  <c r="F103" i="13"/>
  <c r="I102" i="13"/>
  <c r="L101" i="13"/>
  <c r="D101" i="13"/>
  <c r="G100" i="13"/>
  <c r="J99" i="13"/>
  <c r="E98" i="13"/>
  <c r="H97" i="13"/>
  <c r="K96" i="13"/>
  <c r="C96" i="13"/>
  <c r="Z96" i="13" s="1"/>
  <c r="F95" i="13"/>
  <c r="I94" i="13"/>
  <c r="L93" i="13"/>
  <c r="D93" i="13"/>
  <c r="G92" i="13"/>
  <c r="J91" i="13"/>
  <c r="E90" i="13"/>
  <c r="H89" i="13"/>
  <c r="K88" i="13"/>
  <c r="C88" i="13"/>
  <c r="Z88" i="13" s="1"/>
  <c r="AV88" i="13" s="1"/>
  <c r="F87" i="13"/>
  <c r="I86" i="13"/>
  <c r="L85" i="13"/>
  <c r="D85" i="13"/>
  <c r="G84" i="13"/>
  <c r="J83" i="13"/>
  <c r="E82" i="13"/>
  <c r="H81" i="13"/>
  <c r="K80" i="13"/>
  <c r="C80" i="13"/>
  <c r="Z80" i="13" s="1"/>
  <c r="F79" i="13"/>
  <c r="I78" i="13"/>
  <c r="L77" i="13"/>
  <c r="D77" i="13"/>
  <c r="G76" i="13"/>
  <c r="J75" i="13"/>
  <c r="E74" i="13"/>
  <c r="H73" i="13"/>
  <c r="K72" i="13"/>
  <c r="C72" i="13"/>
  <c r="Z72" i="13" s="1"/>
  <c r="F71" i="13"/>
  <c r="I70" i="13"/>
  <c r="L69" i="13"/>
  <c r="D69" i="13"/>
  <c r="G68" i="13"/>
  <c r="J67" i="13"/>
  <c r="E66" i="13"/>
  <c r="H65" i="13"/>
  <c r="K64" i="13"/>
  <c r="C64" i="13"/>
  <c r="Z64" i="13" s="1"/>
  <c r="AV64" i="13" s="1"/>
  <c r="F63" i="13"/>
  <c r="I62" i="13"/>
  <c r="L61" i="13"/>
  <c r="D61" i="13"/>
  <c r="G60" i="13"/>
  <c r="J59" i="13"/>
  <c r="E58" i="13"/>
  <c r="H57" i="13"/>
  <c r="K56" i="13"/>
  <c r="C56" i="13"/>
  <c r="Z56" i="13" s="1"/>
  <c r="F55" i="13"/>
  <c r="I54" i="13"/>
  <c r="L53" i="13"/>
  <c r="D53" i="13"/>
  <c r="G52" i="13"/>
  <c r="J51" i="13"/>
  <c r="E50" i="13"/>
  <c r="S48" i="13"/>
  <c r="R74" i="13"/>
  <c r="O83" i="13"/>
  <c r="S86" i="13"/>
  <c r="O99" i="13"/>
  <c r="E104" i="13"/>
  <c r="E103" i="13"/>
  <c r="H102" i="13"/>
  <c r="K101" i="13"/>
  <c r="C101" i="13"/>
  <c r="Z101" i="13" s="1"/>
  <c r="AV101" i="13" s="1"/>
  <c r="F100" i="13"/>
  <c r="I99" i="13"/>
  <c r="L98" i="13"/>
  <c r="D98" i="13"/>
  <c r="G97" i="13"/>
  <c r="J96" i="13"/>
  <c r="E95" i="13"/>
  <c r="H94" i="13"/>
  <c r="K93" i="13"/>
  <c r="C93" i="13"/>
  <c r="Z93" i="13" s="1"/>
  <c r="F92" i="13"/>
  <c r="I91" i="13"/>
  <c r="L90" i="13"/>
  <c r="D90" i="13"/>
  <c r="G89" i="13"/>
  <c r="J88" i="13"/>
  <c r="E87" i="13"/>
  <c r="H86" i="13"/>
  <c r="K85" i="13"/>
  <c r="C85" i="13"/>
  <c r="Z85" i="13" s="1"/>
  <c r="F84" i="13"/>
  <c r="I83" i="13"/>
  <c r="L82" i="13"/>
  <c r="D82" i="13"/>
  <c r="G81" i="13"/>
  <c r="J80" i="13"/>
  <c r="E79" i="13"/>
  <c r="H78" i="13"/>
  <c r="K77" i="13"/>
  <c r="C77" i="13"/>
  <c r="Z77" i="13" s="1"/>
  <c r="F76" i="13"/>
  <c r="I75" i="13"/>
  <c r="L74" i="13"/>
  <c r="D74" i="13"/>
  <c r="G73" i="13"/>
  <c r="J72" i="13"/>
  <c r="E71" i="13"/>
  <c r="H70" i="13"/>
  <c r="K69" i="13"/>
  <c r="C69" i="13"/>
  <c r="Z69" i="13" s="1"/>
  <c r="AV69" i="13" s="1"/>
  <c r="F68" i="13"/>
  <c r="I67" i="13"/>
  <c r="L66" i="13"/>
  <c r="D66" i="13"/>
  <c r="G65" i="13"/>
  <c r="J64" i="13"/>
  <c r="E63" i="13"/>
  <c r="H62" i="13"/>
  <c r="K61" i="13"/>
  <c r="C61" i="13"/>
  <c r="Z61" i="13" s="1"/>
  <c r="F60" i="13"/>
  <c r="I59" i="13"/>
  <c r="L58" i="13"/>
  <c r="D58" i="13"/>
  <c r="G57" i="13"/>
  <c r="J56" i="13"/>
  <c r="E55" i="13"/>
  <c r="H54" i="13"/>
  <c r="K53" i="13"/>
  <c r="C53" i="13"/>
  <c r="Z53" i="13" s="1"/>
  <c r="F52" i="13"/>
  <c r="I51" i="13"/>
  <c r="L50" i="13"/>
  <c r="D50" i="13"/>
  <c r="G49" i="13"/>
  <c r="J48" i="13"/>
  <c r="E47" i="13"/>
  <c r="U75" i="13"/>
  <c r="S80" i="13"/>
  <c r="O93" i="13"/>
  <c r="S96" i="13"/>
  <c r="M104" i="13"/>
  <c r="C104" i="13"/>
  <c r="Z104" i="13" s="1"/>
  <c r="AV104" i="13" s="1"/>
  <c r="D103" i="13"/>
  <c r="G102" i="13"/>
  <c r="J101" i="13"/>
  <c r="E100" i="13"/>
  <c r="H99" i="13"/>
  <c r="K98" i="13"/>
  <c r="C98" i="13"/>
  <c r="Z98" i="13" s="1"/>
  <c r="AV98" i="13" s="1"/>
  <c r="F97" i="13"/>
  <c r="I96" i="13"/>
  <c r="L95" i="13"/>
  <c r="D95" i="13"/>
  <c r="G94" i="13"/>
  <c r="J93" i="13"/>
  <c r="E92" i="13"/>
  <c r="H91" i="13"/>
  <c r="K90" i="13"/>
  <c r="C90" i="13"/>
  <c r="Z90" i="13" s="1"/>
  <c r="F89" i="13"/>
  <c r="I88" i="13"/>
  <c r="L87" i="13"/>
  <c r="D87" i="13"/>
  <c r="G86" i="13"/>
  <c r="J85" i="13"/>
  <c r="E84" i="13"/>
  <c r="H83" i="13"/>
  <c r="K82" i="13"/>
  <c r="C82" i="13"/>
  <c r="Z82" i="13" s="1"/>
  <c r="F81" i="13"/>
  <c r="I80" i="13"/>
  <c r="L79" i="13"/>
  <c r="D79" i="13"/>
  <c r="G78" i="13"/>
  <c r="J77" i="13"/>
  <c r="E76" i="13"/>
  <c r="H75" i="13"/>
  <c r="K74" i="13"/>
  <c r="C74" i="13"/>
  <c r="Z74" i="13" s="1"/>
  <c r="F73" i="13"/>
  <c r="I72" i="13"/>
  <c r="L71" i="13"/>
  <c r="D71" i="13"/>
  <c r="G70" i="13"/>
  <c r="J69" i="13"/>
  <c r="E68" i="13"/>
  <c r="H67" i="13"/>
  <c r="K66" i="13"/>
  <c r="C66" i="13"/>
  <c r="Z66" i="13" s="1"/>
  <c r="AV66" i="13" s="1"/>
  <c r="F65" i="13"/>
  <c r="I64" i="13"/>
  <c r="L63" i="13"/>
  <c r="D63" i="13"/>
  <c r="G62" i="13"/>
  <c r="J61" i="13"/>
  <c r="E60" i="13"/>
  <c r="H59" i="13"/>
  <c r="K58" i="13"/>
  <c r="C58" i="13"/>
  <c r="Z58" i="13" s="1"/>
  <c r="F57" i="13"/>
  <c r="I56" i="13"/>
  <c r="L55" i="13"/>
  <c r="D55" i="13"/>
  <c r="G54" i="13"/>
  <c r="J53" i="13"/>
  <c r="E52" i="13"/>
  <c r="H51" i="13"/>
  <c r="K50" i="13"/>
  <c r="C50" i="13"/>
  <c r="Z50" i="13" s="1"/>
  <c r="F49" i="13"/>
  <c r="I48" i="13"/>
  <c r="L47" i="13"/>
  <c r="D47" i="13"/>
  <c r="O87" i="13"/>
  <c r="M5" i="13"/>
  <c r="C103" i="13"/>
  <c r="Z103" i="13" s="1"/>
  <c r="L92" i="13"/>
  <c r="I85" i="13"/>
  <c r="F78" i="13"/>
  <c r="C71" i="13"/>
  <c r="Z71" i="13" s="1"/>
  <c r="L60" i="13"/>
  <c r="E57" i="13"/>
  <c r="I55" i="13"/>
  <c r="C54" i="13"/>
  <c r="Z54" i="13" s="1"/>
  <c r="I52" i="13"/>
  <c r="J50" i="13"/>
  <c r="E49" i="13"/>
  <c r="E48" i="13"/>
  <c r="F47" i="13"/>
  <c r="G46" i="13"/>
  <c r="J45" i="13"/>
  <c r="E44" i="13"/>
  <c r="H43" i="13"/>
  <c r="K42" i="13"/>
  <c r="C42" i="13"/>
  <c r="Z42" i="13" s="1"/>
  <c r="F41" i="13"/>
  <c r="I40" i="13"/>
  <c r="L39" i="13"/>
  <c r="D39" i="13"/>
  <c r="G38" i="13"/>
  <c r="J37" i="13"/>
  <c r="E36" i="13"/>
  <c r="H35" i="13"/>
  <c r="K34" i="13"/>
  <c r="C34" i="13"/>
  <c r="Z34" i="13" s="1"/>
  <c r="AV34" i="13" s="1"/>
  <c r="F33" i="13"/>
  <c r="I32" i="13"/>
  <c r="L31" i="13"/>
  <c r="D31" i="13"/>
  <c r="G30" i="13"/>
  <c r="J29" i="13"/>
  <c r="E28" i="13"/>
  <c r="H27" i="13"/>
  <c r="K26" i="13"/>
  <c r="C26" i="13"/>
  <c r="Z26" i="13" s="1"/>
  <c r="F25" i="13"/>
  <c r="I24" i="13"/>
  <c r="L23" i="13"/>
  <c r="D23" i="13"/>
  <c r="G22" i="13"/>
  <c r="J21" i="13"/>
  <c r="E20" i="13"/>
  <c r="H19" i="13"/>
  <c r="K18" i="13"/>
  <c r="C18" i="13"/>
  <c r="Z18" i="13" s="1"/>
  <c r="F17" i="13"/>
  <c r="I16" i="13"/>
  <c r="L15" i="13"/>
  <c r="D15" i="13"/>
  <c r="G14" i="13"/>
  <c r="J13" i="13"/>
  <c r="E12" i="13"/>
  <c r="H11" i="13"/>
  <c r="K10" i="13"/>
  <c r="C10" i="13"/>
  <c r="Z10" i="13" s="1"/>
  <c r="F9" i="13"/>
  <c r="I8" i="13"/>
  <c r="L7" i="13"/>
  <c r="D7" i="13"/>
  <c r="G6" i="13"/>
  <c r="J5" i="13"/>
  <c r="N104" i="13"/>
  <c r="D54" i="13"/>
  <c r="F44" i="13"/>
  <c r="C37" i="13"/>
  <c r="Z37" i="13" s="1"/>
  <c r="AV37" i="13" s="1"/>
  <c r="H30" i="13"/>
  <c r="G25" i="13"/>
  <c r="I19" i="13"/>
  <c r="H14" i="13"/>
  <c r="G9" i="13"/>
  <c r="S90" i="13"/>
  <c r="G99" i="13"/>
  <c r="K95" i="13"/>
  <c r="D92" i="13"/>
  <c r="AA92" i="13" s="1"/>
  <c r="AW92" i="13" s="1"/>
  <c r="H88" i="13"/>
  <c r="E81" i="13"/>
  <c r="J74" i="13"/>
  <c r="G67" i="13"/>
  <c r="K63" i="13"/>
  <c r="D60" i="13"/>
  <c r="AA60" i="13" s="1"/>
  <c r="C57" i="13"/>
  <c r="Z57" i="13" s="1"/>
  <c r="H55" i="13"/>
  <c r="D52" i="13"/>
  <c r="AA52" i="13" s="1"/>
  <c r="H50" i="13"/>
  <c r="D49" i="13"/>
  <c r="C48" i="13"/>
  <c r="Z48" i="13" s="1"/>
  <c r="C47" i="13"/>
  <c r="Z47" i="13" s="1"/>
  <c r="F46" i="13"/>
  <c r="I45" i="13"/>
  <c r="L44" i="13"/>
  <c r="D44" i="13"/>
  <c r="G43" i="13"/>
  <c r="J42" i="13"/>
  <c r="E41" i="13"/>
  <c r="H40" i="13"/>
  <c r="K39" i="13"/>
  <c r="C39" i="13"/>
  <c r="Z39" i="13" s="1"/>
  <c r="F38" i="13"/>
  <c r="I37" i="13"/>
  <c r="L36" i="13"/>
  <c r="D36" i="13"/>
  <c r="G35" i="13"/>
  <c r="J34" i="13"/>
  <c r="E33" i="13"/>
  <c r="H32" i="13"/>
  <c r="K31" i="13"/>
  <c r="C31" i="13"/>
  <c r="Z31" i="13" s="1"/>
  <c r="AV31" i="13" s="1"/>
  <c r="F30" i="13"/>
  <c r="I29" i="13"/>
  <c r="L28" i="13"/>
  <c r="D28" i="13"/>
  <c r="G27" i="13"/>
  <c r="J26" i="13"/>
  <c r="E25" i="13"/>
  <c r="H24" i="13"/>
  <c r="K23" i="13"/>
  <c r="C23" i="13"/>
  <c r="Z23" i="13" s="1"/>
  <c r="F22" i="13"/>
  <c r="I21" i="13"/>
  <c r="L20" i="13"/>
  <c r="D20" i="13"/>
  <c r="AA20" i="13" s="1"/>
  <c r="G19" i="13"/>
  <c r="J18" i="13"/>
  <c r="E17" i="13"/>
  <c r="H16" i="13"/>
  <c r="K15" i="13"/>
  <c r="C15" i="13"/>
  <c r="Z15" i="13" s="1"/>
  <c r="F14" i="13"/>
  <c r="I13" i="13"/>
  <c r="L12" i="13"/>
  <c r="D12" i="13"/>
  <c r="G11" i="13"/>
  <c r="J10" i="13"/>
  <c r="E9" i="13"/>
  <c r="H8" i="13"/>
  <c r="K7" i="13"/>
  <c r="C7" i="13"/>
  <c r="Z7" i="13" s="1"/>
  <c r="F6" i="13"/>
  <c r="I5" i="13"/>
  <c r="G75" i="13"/>
  <c r="J52" i="13"/>
  <c r="K45" i="13"/>
  <c r="J40" i="13"/>
  <c r="L34" i="13"/>
  <c r="F28" i="13"/>
  <c r="J24" i="13"/>
  <c r="L18" i="13"/>
  <c r="F12" i="13"/>
  <c r="E7" i="13"/>
  <c r="F102" i="13"/>
  <c r="C95" i="13"/>
  <c r="Z95" i="13" s="1"/>
  <c r="L84" i="13"/>
  <c r="I77" i="13"/>
  <c r="F70" i="13"/>
  <c r="C63" i="13"/>
  <c r="Z63" i="13" s="1"/>
  <c r="C55" i="13"/>
  <c r="Z55" i="13" s="1"/>
  <c r="AV55" i="13" s="1"/>
  <c r="I53" i="13"/>
  <c r="G50" i="13"/>
  <c r="C49" i="13"/>
  <c r="Z49" i="13" s="1"/>
  <c r="E46" i="13"/>
  <c r="H45" i="13"/>
  <c r="K44" i="13"/>
  <c r="C44" i="13"/>
  <c r="Z44" i="13" s="1"/>
  <c r="F43" i="13"/>
  <c r="I42" i="13"/>
  <c r="L41" i="13"/>
  <c r="D41" i="13"/>
  <c r="G40" i="13"/>
  <c r="J39" i="13"/>
  <c r="E38" i="13"/>
  <c r="H37" i="13"/>
  <c r="K36" i="13"/>
  <c r="C36" i="13"/>
  <c r="Z36" i="13" s="1"/>
  <c r="AV36" i="13" s="1"/>
  <c r="F35" i="13"/>
  <c r="I34" i="13"/>
  <c r="L33" i="13"/>
  <c r="D33" i="13"/>
  <c r="G32" i="13"/>
  <c r="J31" i="13"/>
  <c r="E30" i="13"/>
  <c r="H29" i="13"/>
  <c r="K28" i="13"/>
  <c r="C28" i="13"/>
  <c r="Z28" i="13" s="1"/>
  <c r="F27" i="13"/>
  <c r="I26" i="13"/>
  <c r="L25" i="13"/>
  <c r="D25" i="13"/>
  <c r="G24" i="13"/>
  <c r="J23" i="13"/>
  <c r="E22" i="13"/>
  <c r="H21" i="13"/>
  <c r="K20" i="13"/>
  <c r="C20" i="13"/>
  <c r="Z20" i="13" s="1"/>
  <c r="AV20" i="13" s="1"/>
  <c r="F19" i="13"/>
  <c r="I18" i="13"/>
  <c r="L17" i="13"/>
  <c r="D17" i="13"/>
  <c r="G16" i="13"/>
  <c r="J15" i="13"/>
  <c r="E14" i="13"/>
  <c r="H13" i="13"/>
  <c r="K12" i="13"/>
  <c r="C12" i="13"/>
  <c r="Z12" i="13" s="1"/>
  <c r="F11" i="13"/>
  <c r="I10" i="13"/>
  <c r="L9" i="13"/>
  <c r="D9" i="13"/>
  <c r="G8" i="13"/>
  <c r="J7" i="13"/>
  <c r="E6" i="13"/>
  <c r="H5" i="13"/>
  <c r="D100" i="13"/>
  <c r="AA100" i="13" s="1"/>
  <c r="E89" i="13"/>
  <c r="H64" i="13"/>
  <c r="F48" i="13"/>
  <c r="L42" i="13"/>
  <c r="K37" i="13"/>
  <c r="E31" i="13"/>
  <c r="D26" i="13"/>
  <c r="AA26" i="13" s="1"/>
  <c r="AW26" i="13" s="1"/>
  <c r="C21" i="13"/>
  <c r="Z21" i="13" s="1"/>
  <c r="K13" i="13"/>
  <c r="J8" i="13"/>
  <c r="J98" i="13"/>
  <c r="G91" i="13"/>
  <c r="K87" i="13"/>
  <c r="D84" i="13"/>
  <c r="AA84" i="13" s="1"/>
  <c r="H80" i="13"/>
  <c r="E73" i="13"/>
  <c r="J66" i="13"/>
  <c r="G59" i="13"/>
  <c r="H56" i="13"/>
  <c r="G53" i="13"/>
  <c r="L51" i="13"/>
  <c r="K47" i="13"/>
  <c r="L46" i="13"/>
  <c r="D46" i="13"/>
  <c r="G45" i="13"/>
  <c r="J44" i="13"/>
  <c r="E43" i="13"/>
  <c r="H42" i="13"/>
  <c r="K41" i="13"/>
  <c r="C41" i="13"/>
  <c r="Z41" i="13" s="1"/>
  <c r="F40" i="13"/>
  <c r="I39" i="13"/>
  <c r="L38" i="13"/>
  <c r="D38" i="13"/>
  <c r="G37" i="13"/>
  <c r="J36" i="13"/>
  <c r="E35" i="13"/>
  <c r="H34" i="13"/>
  <c r="K33" i="13"/>
  <c r="C33" i="13"/>
  <c r="Z33" i="13" s="1"/>
  <c r="F32" i="13"/>
  <c r="I31" i="13"/>
  <c r="L30" i="13"/>
  <c r="D30" i="13"/>
  <c r="G29" i="13"/>
  <c r="J28" i="13"/>
  <c r="E27" i="13"/>
  <c r="H26" i="13"/>
  <c r="K25" i="13"/>
  <c r="C25" i="13"/>
  <c r="Z25" i="13" s="1"/>
  <c r="AV25" i="13" s="1"/>
  <c r="F24" i="13"/>
  <c r="I23" i="13"/>
  <c r="L22" i="13"/>
  <c r="D22" i="13"/>
  <c r="G21" i="13"/>
  <c r="J20" i="13"/>
  <c r="E19" i="13"/>
  <c r="H18" i="13"/>
  <c r="K17" i="13"/>
  <c r="C17" i="13"/>
  <c r="Z17" i="13" s="1"/>
  <c r="AV17" i="13" s="1"/>
  <c r="F16" i="13"/>
  <c r="I15" i="13"/>
  <c r="L14" i="13"/>
  <c r="D14" i="13"/>
  <c r="G13" i="13"/>
  <c r="J12" i="13"/>
  <c r="E11" i="13"/>
  <c r="H10" i="13"/>
  <c r="K9" i="13"/>
  <c r="C9" i="13"/>
  <c r="Z9" i="13" s="1"/>
  <c r="F8" i="13"/>
  <c r="I7" i="13"/>
  <c r="L6" i="13"/>
  <c r="D6" i="13"/>
  <c r="G5" i="13"/>
  <c r="D68" i="13"/>
  <c r="H46" i="13"/>
  <c r="G41" i="13"/>
  <c r="I35" i="13"/>
  <c r="K29" i="13"/>
  <c r="E23" i="13"/>
  <c r="G17" i="13"/>
  <c r="I11" i="13"/>
  <c r="H6" i="13"/>
  <c r="I101" i="13"/>
  <c r="F94" i="13"/>
  <c r="C87" i="13"/>
  <c r="Z87" i="13" s="1"/>
  <c r="L76" i="13"/>
  <c r="I69" i="13"/>
  <c r="F62" i="13"/>
  <c r="F56" i="13"/>
  <c r="L54" i="13"/>
  <c r="F53" i="13"/>
  <c r="G51" i="13"/>
  <c r="L49" i="13"/>
  <c r="K48" i="13"/>
  <c r="J47" i="13"/>
  <c r="K46" i="13"/>
  <c r="C46" i="13"/>
  <c r="Z46" i="13" s="1"/>
  <c r="AV46" i="13" s="1"/>
  <c r="F45" i="13"/>
  <c r="I44" i="13"/>
  <c r="L43" i="13"/>
  <c r="D43" i="13"/>
  <c r="G42" i="13"/>
  <c r="J41" i="13"/>
  <c r="E40" i="13"/>
  <c r="H39" i="13"/>
  <c r="K38" i="13"/>
  <c r="C38" i="13"/>
  <c r="Z38" i="13" s="1"/>
  <c r="F37" i="13"/>
  <c r="I36" i="13"/>
  <c r="L35" i="13"/>
  <c r="D35" i="13"/>
  <c r="G34" i="13"/>
  <c r="J33" i="13"/>
  <c r="E32" i="13"/>
  <c r="H31" i="13"/>
  <c r="K30" i="13"/>
  <c r="C30" i="13"/>
  <c r="Z30" i="13" s="1"/>
  <c r="AV30" i="13" s="1"/>
  <c r="F29" i="13"/>
  <c r="I28" i="13"/>
  <c r="L27" i="13"/>
  <c r="D27" i="13"/>
  <c r="G26" i="13"/>
  <c r="J25" i="13"/>
  <c r="E24" i="13"/>
  <c r="H23" i="13"/>
  <c r="K22" i="13"/>
  <c r="C22" i="13"/>
  <c r="Z22" i="13" s="1"/>
  <c r="F21" i="13"/>
  <c r="I20" i="13"/>
  <c r="L19" i="13"/>
  <c r="D19" i="13"/>
  <c r="G18" i="13"/>
  <c r="J17" i="13"/>
  <c r="E16" i="13"/>
  <c r="H15" i="13"/>
  <c r="K14" i="13"/>
  <c r="C14" i="13"/>
  <c r="Z14" i="13" s="1"/>
  <c r="F13" i="13"/>
  <c r="I12" i="13"/>
  <c r="L11" i="13"/>
  <c r="D11" i="13"/>
  <c r="G10" i="13"/>
  <c r="J9" i="13"/>
  <c r="E8" i="13"/>
  <c r="H7" i="13"/>
  <c r="K6" i="13"/>
  <c r="C6" i="13"/>
  <c r="Z6" i="13" s="1"/>
  <c r="F5" i="13"/>
  <c r="K55" i="13"/>
  <c r="I43" i="13"/>
  <c r="H38" i="13"/>
  <c r="G33" i="13"/>
  <c r="I27" i="13"/>
  <c r="K21" i="13"/>
  <c r="J16" i="13"/>
  <c r="L10" i="13"/>
  <c r="K5" i="13"/>
  <c r="M102" i="13"/>
  <c r="E97" i="13"/>
  <c r="J90" i="13"/>
  <c r="G83" i="13"/>
  <c r="K79" i="13"/>
  <c r="D76" i="13"/>
  <c r="H72" i="13"/>
  <c r="E65" i="13"/>
  <c r="J58" i="13"/>
  <c r="E56" i="13"/>
  <c r="K54" i="13"/>
  <c r="E51" i="13"/>
  <c r="K49" i="13"/>
  <c r="H48" i="13"/>
  <c r="I47" i="13"/>
  <c r="J46" i="13"/>
  <c r="E45" i="13"/>
  <c r="H44" i="13"/>
  <c r="K43" i="13"/>
  <c r="C43" i="13"/>
  <c r="Z43" i="13" s="1"/>
  <c r="F42" i="13"/>
  <c r="I41" i="13"/>
  <c r="L40" i="13"/>
  <c r="D40" i="13"/>
  <c r="G39" i="13"/>
  <c r="J38" i="13"/>
  <c r="E37" i="13"/>
  <c r="H36" i="13"/>
  <c r="K35" i="13"/>
  <c r="C35" i="13"/>
  <c r="Z35" i="13" s="1"/>
  <c r="F34" i="13"/>
  <c r="I33" i="13"/>
  <c r="L32" i="13"/>
  <c r="D32" i="13"/>
  <c r="G31" i="13"/>
  <c r="J30" i="13"/>
  <c r="E29" i="13"/>
  <c r="H28" i="13"/>
  <c r="K27" i="13"/>
  <c r="C27" i="13"/>
  <c r="Z27" i="13" s="1"/>
  <c r="AV27" i="13" s="1"/>
  <c r="F26" i="13"/>
  <c r="I25" i="13"/>
  <c r="L24" i="13"/>
  <c r="D24" i="13"/>
  <c r="G23" i="13"/>
  <c r="J22" i="13"/>
  <c r="E21" i="13"/>
  <c r="H20" i="13"/>
  <c r="K19" i="13"/>
  <c r="C19" i="13"/>
  <c r="Z19" i="13" s="1"/>
  <c r="F18" i="13"/>
  <c r="I17" i="13"/>
  <c r="L16" i="13"/>
  <c r="D16" i="13"/>
  <c r="G15" i="13"/>
  <c r="J14" i="13"/>
  <c r="E13" i="13"/>
  <c r="H12" i="13"/>
  <c r="K11" i="13"/>
  <c r="C11" i="13"/>
  <c r="Z11" i="13" s="1"/>
  <c r="F10" i="13"/>
  <c r="I9" i="13"/>
  <c r="L8" i="13"/>
  <c r="D8" i="13"/>
  <c r="G7" i="13"/>
  <c r="J6" i="13"/>
  <c r="E5" i="13"/>
  <c r="K71" i="13"/>
  <c r="H49" i="13"/>
  <c r="C45" i="13"/>
  <c r="Z45" i="13" s="1"/>
  <c r="AV45" i="13" s="1"/>
  <c r="E39" i="13"/>
  <c r="D34" i="13"/>
  <c r="AA34" i="13" s="1"/>
  <c r="C29" i="13"/>
  <c r="Z29" i="13" s="1"/>
  <c r="AV29" i="13" s="1"/>
  <c r="H22" i="13"/>
  <c r="D18" i="13"/>
  <c r="AA18" i="13" s="1"/>
  <c r="C13" i="13"/>
  <c r="Z13" i="13" s="1"/>
  <c r="O103" i="13"/>
  <c r="L100" i="13"/>
  <c r="I93" i="13"/>
  <c r="F86" i="13"/>
  <c r="C79" i="13"/>
  <c r="Z79" i="13" s="1"/>
  <c r="L68" i="13"/>
  <c r="I61" i="13"/>
  <c r="F54" i="13"/>
  <c r="L52" i="13"/>
  <c r="D51" i="13"/>
  <c r="AA51" i="13" s="1"/>
  <c r="J49" i="13"/>
  <c r="G48" i="13"/>
  <c r="H47" i="13"/>
  <c r="I46" i="13"/>
  <c r="L45" i="13"/>
  <c r="D45" i="13"/>
  <c r="G44" i="13"/>
  <c r="J43" i="13"/>
  <c r="E42" i="13"/>
  <c r="H41" i="13"/>
  <c r="K40" i="13"/>
  <c r="C40" i="13"/>
  <c r="Z40" i="13" s="1"/>
  <c r="F39" i="13"/>
  <c r="I38" i="13"/>
  <c r="L37" i="13"/>
  <c r="D37" i="13"/>
  <c r="AA37" i="13" s="1"/>
  <c r="G36" i="13"/>
  <c r="J35" i="13"/>
  <c r="E34" i="13"/>
  <c r="H33" i="13"/>
  <c r="K32" i="13"/>
  <c r="C32" i="13"/>
  <c r="Z32" i="13" s="1"/>
  <c r="F31" i="13"/>
  <c r="I30" i="13"/>
  <c r="L29" i="13"/>
  <c r="D29" i="13"/>
  <c r="AA29" i="13" s="1"/>
  <c r="G28" i="13"/>
  <c r="J27" i="13"/>
  <c r="E26" i="13"/>
  <c r="H25" i="13"/>
  <c r="K24" i="13"/>
  <c r="C24" i="13"/>
  <c r="Z24" i="13" s="1"/>
  <c r="F23" i="13"/>
  <c r="I22" i="13"/>
  <c r="L21" i="13"/>
  <c r="D21" i="13"/>
  <c r="AA21" i="13" s="1"/>
  <c r="G20" i="13"/>
  <c r="J19" i="13"/>
  <c r="E18" i="13"/>
  <c r="H17" i="13"/>
  <c r="K16" i="13"/>
  <c r="C16" i="13"/>
  <c r="Z16" i="13" s="1"/>
  <c r="F15" i="13"/>
  <c r="I14" i="13"/>
  <c r="L13" i="13"/>
  <c r="D13" i="13"/>
  <c r="G12" i="13"/>
  <c r="J11" i="13"/>
  <c r="E10" i="13"/>
  <c r="H9" i="13"/>
  <c r="K8" i="13"/>
  <c r="C8" i="13"/>
  <c r="Z8" i="13" s="1"/>
  <c r="F7" i="13"/>
  <c r="I6" i="13"/>
  <c r="L5" i="13"/>
  <c r="D5" i="13"/>
  <c r="H96" i="13"/>
  <c r="J82" i="13"/>
  <c r="J57" i="13"/>
  <c r="G47" i="13"/>
  <c r="D42" i="13"/>
  <c r="AA42" i="13" s="1"/>
  <c r="F36" i="13"/>
  <c r="J32" i="13"/>
  <c r="L26" i="13"/>
  <c r="F20" i="13"/>
  <c r="E15" i="13"/>
  <c r="D10" i="13"/>
  <c r="AA10" i="13" s="1"/>
  <c r="BF10" i="15" l="1"/>
  <c r="AW12" i="15"/>
  <c r="BC24" i="15"/>
  <c r="BH14" i="15"/>
  <c r="BH100" i="15"/>
  <c r="AV43" i="13"/>
  <c r="AX6" i="15"/>
  <c r="AX49" i="15"/>
  <c r="BC70" i="15"/>
  <c r="BE92" i="15"/>
  <c r="BB89" i="15"/>
  <c r="BF89" i="15"/>
  <c r="BE9" i="15"/>
  <c r="AX51" i="15"/>
  <c r="AU98" i="15"/>
  <c r="BG79" i="15"/>
  <c r="AW83" i="15"/>
  <c r="BC92" i="15"/>
  <c r="BC38" i="15"/>
  <c r="BA74" i="15"/>
  <c r="BG98" i="15"/>
  <c r="AU102" i="15"/>
  <c r="AU21" i="15"/>
  <c r="AW31" i="15"/>
  <c r="BE95" i="15"/>
  <c r="AW15" i="15"/>
  <c r="BE84" i="15"/>
  <c r="AZ29" i="15"/>
  <c r="AY73" i="15"/>
  <c r="AY56" i="14"/>
  <c r="AW74" i="14"/>
  <c r="AW75" i="14"/>
  <c r="BI14" i="15"/>
  <c r="BA18" i="15"/>
  <c r="BC22" i="15"/>
  <c r="AX9" i="15"/>
  <c r="AY43" i="15"/>
  <c r="BC52" i="15"/>
  <c r="AZ82" i="15"/>
  <c r="AX91" i="15"/>
  <c r="G2" i="16"/>
  <c r="G3" i="16" s="1"/>
  <c r="AX8" i="16"/>
  <c r="BA8" i="15"/>
  <c r="AX12" i="15"/>
  <c r="BB7" i="15"/>
  <c r="AY19" i="15"/>
  <c r="BC69" i="15"/>
  <c r="BH65" i="15"/>
  <c r="BA72" i="15"/>
  <c r="AV22" i="16"/>
  <c r="AV26" i="16"/>
  <c r="AX77" i="14"/>
  <c r="BH42" i="15"/>
  <c r="BE10" i="15"/>
  <c r="AU91" i="15"/>
  <c r="BH5" i="15"/>
  <c r="BB17" i="15"/>
  <c r="AU13" i="15"/>
  <c r="AV25" i="15"/>
  <c r="BH22" i="15"/>
  <c r="AT16" i="15"/>
  <c r="AT99" i="15"/>
  <c r="BG87" i="15"/>
  <c r="BC84" i="15"/>
  <c r="AW24" i="16"/>
  <c r="AV92" i="14"/>
  <c r="AW95" i="14"/>
  <c r="AX98" i="14"/>
  <c r="AY101" i="14"/>
  <c r="BC13" i="15"/>
  <c r="AV22" i="15"/>
  <c r="AW50" i="15"/>
  <c r="BE102" i="15"/>
  <c r="BG76" i="15"/>
  <c r="BG81" i="15"/>
  <c r="BB103" i="15"/>
  <c r="BF48" i="15"/>
  <c r="BC25" i="15"/>
  <c r="AU24" i="15"/>
  <c r="BA36" i="15"/>
  <c r="AU50" i="15"/>
  <c r="BC76" i="15"/>
  <c r="BG96" i="15"/>
  <c r="BE100" i="15"/>
  <c r="BC16" i="15"/>
  <c r="AW10" i="16"/>
  <c r="BE94" i="15"/>
  <c r="AU97" i="15"/>
  <c r="AZ5" i="15"/>
  <c r="BF9" i="15"/>
  <c r="AX10" i="15"/>
  <c r="AV17" i="16"/>
  <c r="AW14" i="16"/>
  <c r="AW19" i="16"/>
  <c r="AV9" i="16"/>
  <c r="AW26" i="16"/>
  <c r="AW36" i="16"/>
  <c r="AV28" i="16"/>
  <c r="AV48" i="16"/>
  <c r="AW39" i="16"/>
  <c r="AV62" i="16"/>
  <c r="Z68" i="16"/>
  <c r="AV68" i="16" s="1"/>
  <c r="V2" i="16"/>
  <c r="V3" i="16" s="1"/>
  <c r="AV30" i="14"/>
  <c r="BG18" i="15"/>
  <c r="P2" i="16"/>
  <c r="P3" i="16" s="1"/>
  <c r="BE12" i="15"/>
  <c r="AZ19" i="15"/>
  <c r="BG5" i="15"/>
  <c r="BC7" i="15"/>
  <c r="BE26" i="15"/>
  <c r="AV26" i="14"/>
  <c r="AV60" i="14"/>
  <c r="AW63" i="14"/>
  <c r="AW66" i="14"/>
  <c r="AX69" i="14"/>
  <c r="AA11" i="16"/>
  <c r="AW11" i="16" s="1"/>
  <c r="AA16" i="16"/>
  <c r="AW16" i="16" s="1"/>
  <c r="AV19" i="16"/>
  <c r="S2" i="16"/>
  <c r="S3" i="16" s="1"/>
  <c r="U2" i="16"/>
  <c r="U3" i="16" s="1"/>
  <c r="AV41" i="16"/>
  <c r="AV35" i="16"/>
  <c r="AV38" i="16"/>
  <c r="AB41" i="16"/>
  <c r="AV24" i="16"/>
  <c r="AB36" i="16"/>
  <c r="AX36" i="16" s="1"/>
  <c r="AB42" i="16"/>
  <c r="AA29" i="16"/>
  <c r="AW29" i="16" s="1"/>
  <c r="AA47" i="16"/>
  <c r="AW47" i="16" s="1"/>
  <c r="AB29" i="16"/>
  <c r="AA54" i="16"/>
  <c r="AB53" i="16"/>
  <c r="H2" i="16"/>
  <c r="H3" i="16" s="1"/>
  <c r="AV14" i="16"/>
  <c r="AB11" i="16"/>
  <c r="AB14" i="16"/>
  <c r="K2" i="16"/>
  <c r="K3" i="16" s="1"/>
  <c r="AV20" i="16"/>
  <c r="AA6" i="16"/>
  <c r="AW6" i="16" s="1"/>
  <c r="AB22" i="16"/>
  <c r="AA41" i="16"/>
  <c r="AW41" i="16" s="1"/>
  <c r="AV23" i="16"/>
  <c r="AV44" i="16"/>
  <c r="AA45" i="16"/>
  <c r="AW45" i="16" s="1"/>
  <c r="AV30" i="16"/>
  <c r="AV47" i="16"/>
  <c r="AA32" i="16"/>
  <c r="AW32" i="16" s="1"/>
  <c r="AB32" i="16"/>
  <c r="Z60" i="16"/>
  <c r="AV60" i="16" s="1"/>
  <c r="AA66" i="16"/>
  <c r="N2" i="16"/>
  <c r="N3" i="16" s="1"/>
  <c r="AV7" i="16"/>
  <c r="AC39" i="16"/>
  <c r="AY39" i="16" s="1"/>
  <c r="AB52" i="16"/>
  <c r="AX52" i="16" s="1"/>
  <c r="AV11" i="16"/>
  <c r="AV12" i="16"/>
  <c r="AA17" i="16"/>
  <c r="AW17" i="16" s="1"/>
  <c r="Y5" i="16"/>
  <c r="Y2" i="16" s="1"/>
  <c r="Y3" i="16" s="1"/>
  <c r="B2" i="16"/>
  <c r="B3" i="16" s="1"/>
  <c r="AA20" i="16"/>
  <c r="AW20" i="16" s="1"/>
  <c r="AB26" i="16"/>
  <c r="AV36" i="16"/>
  <c r="AA42" i="16"/>
  <c r="AW42" i="16" s="1"/>
  <c r="AA37" i="16"/>
  <c r="AW37" i="16" s="1"/>
  <c r="AA43" i="16"/>
  <c r="AA28" i="16"/>
  <c r="AW28" i="16" s="1"/>
  <c r="AB45" i="16"/>
  <c r="AB24" i="16"/>
  <c r="AA30" i="16"/>
  <c r="AV39" i="16"/>
  <c r="AA55" i="16"/>
  <c r="AW55" i="16" s="1"/>
  <c r="O2" i="16"/>
  <c r="O3" i="16" s="1"/>
  <c r="AV15" i="16"/>
  <c r="I2" i="16"/>
  <c r="I3" i="16" s="1"/>
  <c r="AA12" i="16"/>
  <c r="AW12" i="16" s="1"/>
  <c r="J2" i="16"/>
  <c r="J3" i="16" s="1"/>
  <c r="AA5" i="16"/>
  <c r="D2" i="16"/>
  <c r="D3" i="16" s="1"/>
  <c r="AV21" i="16"/>
  <c r="AB20" i="16"/>
  <c r="AA7" i="16"/>
  <c r="AD39" i="16"/>
  <c r="AZ39" i="16" s="1"/>
  <c r="AV42" i="16"/>
  <c r="AA27" i="16"/>
  <c r="AW27" i="16" s="1"/>
  <c r="AV45" i="16"/>
  <c r="AA46" i="16"/>
  <c r="AW46" i="16" s="1"/>
  <c r="AV31" i="16"/>
  <c r="AA48" i="16"/>
  <c r="AW48" i="16" s="1"/>
  <c r="AV33" i="16"/>
  <c r="AA33" i="16"/>
  <c r="AW33" i="16" s="1"/>
  <c r="AB47" i="16"/>
  <c r="AV61" i="16"/>
  <c r="AV67" i="16"/>
  <c r="AA60" i="16"/>
  <c r="AB6" i="16"/>
  <c r="AC9" i="16"/>
  <c r="AX9" i="16"/>
  <c r="AB10" i="16"/>
  <c r="Q2" i="16"/>
  <c r="Q3" i="16" s="1"/>
  <c r="AA15" i="16"/>
  <c r="AW15" i="16" s="1"/>
  <c r="R2" i="16"/>
  <c r="R3" i="16" s="1"/>
  <c r="AA18" i="16"/>
  <c r="AW18" i="16" s="1"/>
  <c r="L2" i="16"/>
  <c r="L3" i="16" s="1"/>
  <c r="AB33" i="16"/>
  <c r="AA34" i="16"/>
  <c r="AW34" i="16" s="1"/>
  <c r="AA40" i="16"/>
  <c r="AW40" i="16" s="1"/>
  <c r="AB34" i="16"/>
  <c r="AX34" i="16" s="1"/>
  <c r="AV37" i="16"/>
  <c r="AA23" i="16"/>
  <c r="AW23" i="16" s="1"/>
  <c r="AB37" i="16"/>
  <c r="AB28" i="16"/>
  <c r="AA25" i="16"/>
  <c r="AW25" i="16" s="1"/>
  <c r="AA53" i="16"/>
  <c r="AW53" i="16" s="1"/>
  <c r="AC52" i="16"/>
  <c r="AV13" i="16"/>
  <c r="AV18" i="16"/>
  <c r="T2" i="16"/>
  <c r="T3" i="16" s="1"/>
  <c r="AB19" i="16"/>
  <c r="AX19" i="16" s="1"/>
  <c r="E2" i="16"/>
  <c r="E3" i="16" s="1"/>
  <c r="AA21" i="16"/>
  <c r="AW21" i="16" s="1"/>
  <c r="AV27" i="16"/>
  <c r="AB40" i="16"/>
  <c r="AV43" i="16"/>
  <c r="AA38" i="16"/>
  <c r="AW38" i="16" s="1"/>
  <c r="AA44" i="16"/>
  <c r="AW44" i="16" s="1"/>
  <c r="AV29" i="16"/>
  <c r="AB46" i="16"/>
  <c r="AV25" i="16"/>
  <c r="AA31" i="16"/>
  <c r="AW31" i="16" s="1"/>
  <c r="AA56" i="16"/>
  <c r="AW56" i="16" s="1"/>
  <c r="AA59" i="16"/>
  <c r="AW59" i="16" s="1"/>
  <c r="AB55" i="16"/>
  <c r="AC8" i="16"/>
  <c r="AY8" i="16" s="1"/>
  <c r="AV16" i="16"/>
  <c r="F2" i="16"/>
  <c r="F3" i="16" s="1"/>
  <c r="AA13" i="16"/>
  <c r="AW13" i="16" s="1"/>
  <c r="AB16" i="16"/>
  <c r="AX16" i="16" s="1"/>
  <c r="AB18" i="16"/>
  <c r="AC29" i="16"/>
  <c r="Z5" i="16"/>
  <c r="C2" i="16"/>
  <c r="C3" i="16" s="1"/>
  <c r="AV6" i="16"/>
  <c r="AA22" i="16"/>
  <c r="AW22" i="16" s="1"/>
  <c r="M2" i="16"/>
  <c r="M3" i="16" s="1"/>
  <c r="AV8" i="16"/>
  <c r="AA35" i="16"/>
  <c r="AV46" i="16"/>
  <c r="AB27" i="16"/>
  <c r="AX27" i="16" s="1"/>
  <c r="AV32" i="16"/>
  <c r="AA74" i="16"/>
  <c r="AW74" i="16" s="1"/>
  <c r="AA61" i="16"/>
  <c r="AW61" i="16" s="1"/>
  <c r="AA67" i="16"/>
  <c r="AW67" i="16" s="1"/>
  <c r="AB74" i="16"/>
  <c r="AC74" i="16"/>
  <c r="AY74" i="16" s="1"/>
  <c r="AV65" i="16"/>
  <c r="AA65" i="16"/>
  <c r="AW65" i="16" s="1"/>
  <c r="AA71" i="16"/>
  <c r="AW71" i="16" s="1"/>
  <c r="AA75" i="16"/>
  <c r="AW75" i="16" s="1"/>
  <c r="AA85" i="16"/>
  <c r="AW85" i="16" s="1"/>
  <c r="AV104" i="16"/>
  <c r="AA79" i="16"/>
  <c r="AW79" i="16" s="1"/>
  <c r="AV97" i="16"/>
  <c r="AB48" i="16"/>
  <c r="AV84" i="16"/>
  <c r="AA90" i="16"/>
  <c r="AW90" i="16" s="1"/>
  <c r="AV101" i="16"/>
  <c r="AV94" i="16"/>
  <c r="AA78" i="16"/>
  <c r="AW78" i="16" s="1"/>
  <c r="AV89" i="16"/>
  <c r="AA62" i="16"/>
  <c r="AW62" i="16" s="1"/>
  <c r="AA68" i="16"/>
  <c r="AW68" i="16" s="1"/>
  <c r="AV72" i="16"/>
  <c r="AV93" i="16"/>
  <c r="AV77" i="16"/>
  <c r="AA96" i="16"/>
  <c r="AW96" i="16" s="1"/>
  <c r="AA102" i="16"/>
  <c r="AW102" i="16" s="1"/>
  <c r="AA104" i="16"/>
  <c r="AW104" i="16" s="1"/>
  <c r="AV80" i="16"/>
  <c r="AV81" i="16"/>
  <c r="AV98" i="16"/>
  <c r="AA99" i="16"/>
  <c r="AB62" i="16"/>
  <c r="AB68" i="16"/>
  <c r="AA51" i="16"/>
  <c r="AA72" i="16"/>
  <c r="AV76" i="16"/>
  <c r="AB82" i="16"/>
  <c r="AX82" i="16" s="1"/>
  <c r="Z86" i="16"/>
  <c r="AV86" i="16" s="1"/>
  <c r="AA92" i="16"/>
  <c r="AW92" i="16" s="1"/>
  <c r="AA101" i="16"/>
  <c r="AW101" i="16" s="1"/>
  <c r="AB85" i="16"/>
  <c r="AX85" i="16" s="1"/>
  <c r="AD74" i="16"/>
  <c r="AA87" i="16"/>
  <c r="AA88" i="16"/>
  <c r="AW88" i="16" s="1"/>
  <c r="Z57" i="16"/>
  <c r="AV57" i="16" s="1"/>
  <c r="AB60" i="16"/>
  <c r="AA49" i="16"/>
  <c r="AA69" i="16"/>
  <c r="AW69" i="16" s="1"/>
  <c r="AA70" i="16"/>
  <c r="AW70" i="16" s="1"/>
  <c r="AV85" i="16"/>
  <c r="AA91" i="16"/>
  <c r="AB75" i="16"/>
  <c r="AV95" i="16"/>
  <c r="AV79" i="16"/>
  <c r="AA94" i="16"/>
  <c r="AW94" i="16" s="1"/>
  <c r="AB102" i="16"/>
  <c r="AA97" i="16"/>
  <c r="AW97" i="16" s="1"/>
  <c r="AA81" i="16"/>
  <c r="AW81" i="16" s="1"/>
  <c r="Z63" i="16"/>
  <c r="AV63" i="16" s="1"/>
  <c r="AB81" i="16"/>
  <c r="AB70" i="16"/>
  <c r="AV78" i="16"/>
  <c r="AA84" i="16"/>
  <c r="AB90" i="16"/>
  <c r="AV103" i="16"/>
  <c r="AB78" i="16"/>
  <c r="AX78" i="16" s="1"/>
  <c r="AV87" i="16"/>
  <c r="AB96" i="16"/>
  <c r="AV99" i="16"/>
  <c r="AV49" i="16"/>
  <c r="AA63" i="16"/>
  <c r="AW63" i="16" s="1"/>
  <c r="AV69" i="16"/>
  <c r="AV51" i="16"/>
  <c r="AV52" i="16"/>
  <c r="Z73" i="16"/>
  <c r="AA83" i="16"/>
  <c r="AB89" i="16"/>
  <c r="AA100" i="16"/>
  <c r="AA93" i="16"/>
  <c r="AV102" i="16"/>
  <c r="AA77" i="16"/>
  <c r="AW77" i="16" s="1"/>
  <c r="AA86" i="16"/>
  <c r="AB92" i="16"/>
  <c r="AV88" i="16"/>
  <c r="AB88" i="16"/>
  <c r="AB61" i="16"/>
  <c r="AB67" i="16"/>
  <c r="Z50" i="16"/>
  <c r="AV50" i="16" s="1"/>
  <c r="AC48" i="16"/>
  <c r="Z64" i="16"/>
  <c r="AV64" i="16" s="1"/>
  <c r="AV70" i="16"/>
  <c r="AV58" i="16"/>
  <c r="AV71" i="16"/>
  <c r="AA58" i="16"/>
  <c r="AV92" i="16"/>
  <c r="AA76" i="16"/>
  <c r="AW76" i="16" s="1"/>
  <c r="AC82" i="16"/>
  <c r="AV96" i="16"/>
  <c r="AA95" i="16"/>
  <c r="AW95" i="16" s="1"/>
  <c r="AB101" i="16"/>
  <c r="AC85" i="16"/>
  <c r="AB94" i="16"/>
  <c r="AA103" i="16"/>
  <c r="AW103" i="16" s="1"/>
  <c r="AB79" i="16"/>
  <c r="AX79" i="16" s="1"/>
  <c r="AB104" i="16"/>
  <c r="AA80" i="16"/>
  <c r="AB97" i="16"/>
  <c r="AV82" i="16"/>
  <c r="AA98" i="16"/>
  <c r="AW98" i="16" s="1"/>
  <c r="AY51" i="15"/>
  <c r="AV21" i="15"/>
  <c r="BG19" i="15"/>
  <c r="BD6" i="15"/>
  <c r="AY6" i="15"/>
  <c r="AT42" i="15"/>
  <c r="AM8" i="15"/>
  <c r="BH8" i="15" s="1"/>
  <c r="BG6" i="15"/>
  <c r="BG9" i="15"/>
  <c r="BD13" i="15"/>
  <c r="BA19" i="15"/>
  <c r="BA6" i="15"/>
  <c r="BA9" i="15"/>
  <c r="BG12" i="15"/>
  <c r="AW16" i="15"/>
  <c r="AT19" i="15"/>
  <c r="BF22" i="15"/>
  <c r="BA12" i="15"/>
  <c r="BA15" i="15"/>
  <c r="AW8" i="15"/>
  <c r="BB11" i="15"/>
  <c r="BE14" i="15"/>
  <c r="AW18" i="15"/>
  <c r="AZ21" i="15"/>
  <c r="BG7" i="15"/>
  <c r="AY14" i="15"/>
  <c r="AX18" i="15"/>
  <c r="AW6" i="15"/>
  <c r="AW9" i="15"/>
  <c r="BG14" i="15"/>
  <c r="BA17" i="15"/>
  <c r="BB22" i="15"/>
  <c r="BF25" i="15"/>
  <c r="AW32" i="15"/>
  <c r="AT35" i="15"/>
  <c r="AW38" i="15"/>
  <c r="AY44" i="15"/>
  <c r="AZ48" i="15"/>
  <c r="AU22" i="15"/>
  <c r="BG25" i="15"/>
  <c r="BB29" i="15"/>
  <c r="BE32" i="15"/>
  <c r="AU36" i="15"/>
  <c r="BD39" i="15"/>
  <c r="AU42" i="15"/>
  <c r="BG45" i="15"/>
  <c r="AM48" i="15"/>
  <c r="BH48" i="15" s="1"/>
  <c r="BF28" i="15"/>
  <c r="AY32" i="15"/>
  <c r="AV35" i="15"/>
  <c r="BD41" i="15"/>
  <c r="AW47" i="15"/>
  <c r="AT24" i="15"/>
  <c r="AM26" i="15"/>
  <c r="BH26" i="15" s="1"/>
  <c r="AU30" i="15"/>
  <c r="BE33" i="15"/>
  <c r="BD36" i="15"/>
  <c r="AY40" i="15"/>
  <c r="BA46" i="15"/>
  <c r="AV30" i="15"/>
  <c r="AM32" i="15"/>
  <c r="BH32" i="15" s="1"/>
  <c r="BE36" i="15"/>
  <c r="BG39" i="15"/>
  <c r="BC43" i="15"/>
  <c r="AU31" i="15"/>
  <c r="BF34" i="15"/>
  <c r="AT38" i="15"/>
  <c r="AM40" i="15"/>
  <c r="BH40" i="15" s="1"/>
  <c r="AV44" i="15"/>
  <c r="AZ47" i="15"/>
  <c r="BD24" i="15"/>
  <c r="AU27" i="15"/>
  <c r="AV31" i="15"/>
  <c r="AZ34" i="15"/>
  <c r="AU38" i="15"/>
  <c r="BD44" i="15"/>
  <c r="AM49" i="15"/>
  <c r="BH49" i="15" s="1"/>
  <c r="BD56" i="15"/>
  <c r="AT59" i="15"/>
  <c r="AT65" i="15"/>
  <c r="BE68" i="15"/>
  <c r="BB71" i="15"/>
  <c r="AZ51" i="15"/>
  <c r="BA60" i="15"/>
  <c r="AZ67" i="15"/>
  <c r="BF74" i="15"/>
  <c r="BA51" i="15"/>
  <c r="AV7" i="15"/>
  <c r="AZ10" i="15"/>
  <c r="AV17" i="15"/>
  <c r="AM19" i="15"/>
  <c r="BH19" i="15" s="1"/>
  <c r="AM6" i="15"/>
  <c r="BH6" i="15" s="1"/>
  <c r="AM9" i="15"/>
  <c r="BH9" i="15" s="1"/>
  <c r="AX13" i="15"/>
  <c r="BD16" i="15"/>
  <c r="BB19" i="15"/>
  <c r="AX7" i="15"/>
  <c r="AT10" i="15"/>
  <c r="AM12" i="15"/>
  <c r="BH12" i="15" s="1"/>
  <c r="AM15" i="15"/>
  <c r="BH15" i="15" s="1"/>
  <c r="AU19" i="15"/>
  <c r="AW5" i="15"/>
  <c r="BD8" i="15"/>
  <c r="AT15" i="15"/>
  <c r="BD18" i="15"/>
  <c r="AX8" i="15"/>
  <c r="AU11" i="15"/>
  <c r="BF14" i="15"/>
  <c r="BE18" i="15"/>
  <c r="BA21" i="15"/>
  <c r="BB28" i="15"/>
  <c r="BD9" i="15"/>
  <c r="AV12" i="15"/>
  <c r="AV15" i="15"/>
  <c r="AM17" i="15"/>
  <c r="BH17" i="15" s="1"/>
  <c r="AT21" i="15"/>
  <c r="AN22" i="15"/>
  <c r="BI22" i="15" s="1"/>
  <c r="AX26" i="15"/>
  <c r="BD32" i="15"/>
  <c r="BB35" i="15"/>
  <c r="BD38" i="15"/>
  <c r="AU41" i="15"/>
  <c r="BF44" i="15"/>
  <c r="BG48" i="15"/>
  <c r="AY26" i="15"/>
  <c r="AV33" i="15"/>
  <c r="AY46" i="15"/>
  <c r="BA25" i="15"/>
  <c r="AU29" i="15"/>
  <c r="BF32" i="15"/>
  <c r="BC35" i="15"/>
  <c r="AY38" i="15"/>
  <c r="BA44" i="15"/>
  <c r="BD47" i="15"/>
  <c r="BB24" i="15"/>
  <c r="AZ27" i="15"/>
  <c r="AW34" i="15"/>
  <c r="BF40" i="15"/>
  <c r="AT44" i="15"/>
  <c r="AM46" i="15"/>
  <c r="BH46" i="15" s="1"/>
  <c r="BC30" i="15"/>
  <c r="AY33" i="15"/>
  <c r="AV37" i="15"/>
  <c r="AZ40" i="15"/>
  <c r="AY47" i="15"/>
  <c r="AY35" i="15"/>
  <c r="BB38" i="15"/>
  <c r="AZ41" i="15"/>
  <c r="BC44" i="15"/>
  <c r="BG47" i="15"/>
  <c r="BB21" i="15"/>
  <c r="BC31" i="15"/>
  <c r="BG34" i="15"/>
  <c r="BA41" i="15"/>
  <c r="BA47" i="15"/>
  <c r="AZ50" i="15"/>
  <c r="BA53" i="15"/>
  <c r="BB59" i="15"/>
  <c r="BB65" i="15"/>
  <c r="AW69" i="15"/>
  <c r="AN71" i="15"/>
  <c r="BI71" i="15" s="1"/>
  <c r="BE74" i="15"/>
  <c r="BG51" i="15"/>
  <c r="BA54" i="15"/>
  <c r="AM60" i="15"/>
  <c r="BH60" i="15" s="1"/>
  <c r="AU64" i="15"/>
  <c r="BG67" i="15"/>
  <c r="AU71" i="15"/>
  <c r="AM51" i="15"/>
  <c r="BH51" i="15" s="1"/>
  <c r="AZ55" i="15"/>
  <c r="AV59" i="15"/>
  <c r="AX62" i="15"/>
  <c r="AV65" i="15"/>
  <c r="AM67" i="15"/>
  <c r="BH67" i="15" s="1"/>
  <c r="BC71" i="15"/>
  <c r="BG10" i="15"/>
  <c r="AU14" i="15"/>
  <c r="BC17" i="15"/>
  <c r="AZ20" i="15"/>
  <c r="AW7" i="15"/>
  <c r="BE13" i="15"/>
  <c r="AN19" i="15"/>
  <c r="BE7" i="15"/>
  <c r="BB10" i="15"/>
  <c r="AY13" i="15"/>
  <c r="AX16" i="15"/>
  <c r="BD5" i="15"/>
  <c r="AT12" i="15"/>
  <c r="BB15" i="15"/>
  <c r="AX5" i="15"/>
  <c r="BE8" i="15"/>
  <c r="AU15" i="15"/>
  <c r="AW19" i="15"/>
  <c r="BC12" i="15"/>
  <c r="BC15" i="15"/>
  <c r="AY18" i="15"/>
  <c r="AY22" i="15"/>
  <c r="BA29" i="15"/>
  <c r="AN35" i="15"/>
  <c r="BI35" i="15" s="1"/>
  <c r="AY45" i="15"/>
  <c r="AT23" i="15"/>
  <c r="BF26" i="15"/>
  <c r="BC33" i="15"/>
  <c r="AW40" i="15"/>
  <c r="BF46" i="15"/>
  <c r="AM25" i="15"/>
  <c r="BH25" i="15" s="1"/>
  <c r="AW33" i="15"/>
  <c r="BF38" i="15"/>
  <c r="AV42" i="15"/>
  <c r="AM44" i="15"/>
  <c r="BH44" i="15" s="1"/>
  <c r="AW22" i="15"/>
  <c r="BG27" i="15"/>
  <c r="BD34" i="15"/>
  <c r="AU37" i="15"/>
  <c r="AX41" i="15"/>
  <c r="BB44" i="15"/>
  <c r="AX47" i="15"/>
  <c r="BF33" i="15"/>
  <c r="BC37" i="15"/>
  <c r="BG40" i="15"/>
  <c r="AU44" i="15"/>
  <c r="BF47" i="15"/>
  <c r="AT32" i="15"/>
  <c r="BF35" i="15"/>
  <c r="BG41" i="15"/>
  <c r="AW48" i="15"/>
  <c r="AW25" i="15"/>
  <c r="AU28" i="15"/>
  <c r="AZ35" i="15"/>
  <c r="AT39" i="15"/>
  <c r="AM41" i="15"/>
  <c r="BH41" i="15" s="1"/>
  <c r="AW45" i="15"/>
  <c r="AM47" i="15"/>
  <c r="BH47" i="15" s="1"/>
  <c r="BG50" i="15"/>
  <c r="AM53" i="15"/>
  <c r="BH53" i="15" s="1"/>
  <c r="AV57" i="15"/>
  <c r="AN59" i="15"/>
  <c r="BI59" i="15" s="1"/>
  <c r="AT63" i="15"/>
  <c r="AN65" i="15"/>
  <c r="BI65" i="15" s="1"/>
  <c r="BD69" i="15"/>
  <c r="AT72" i="15"/>
  <c r="AT49" i="15"/>
  <c r="AW52" i="15"/>
  <c r="AM54" i="15"/>
  <c r="BH54" i="15" s="1"/>
  <c r="AW58" i="15"/>
  <c r="AY61" i="15"/>
  <c r="AY68" i="15"/>
  <c r="AO71" i="15"/>
  <c r="BJ71" i="15" s="1"/>
  <c r="AX52" i="15"/>
  <c r="BG55" i="15"/>
  <c r="BC59" i="15"/>
  <c r="BE62" i="15"/>
  <c r="BC65" i="15"/>
  <c r="AZ68" i="15"/>
  <c r="BF6" i="15"/>
  <c r="AU17" i="15"/>
  <c r="AY11" i="15"/>
  <c r="AO14" i="15"/>
  <c r="BJ14" i="15" s="1"/>
  <c r="BG20" i="15"/>
  <c r="BB27" i="15"/>
  <c r="BD7" i="15"/>
  <c r="BA10" i="15"/>
  <c r="AV14" i="15"/>
  <c r="AW17" i="15"/>
  <c r="AV5" i="15"/>
  <c r="AV8" i="15"/>
  <c r="BF13" i="15"/>
  <c r="BE16" i="15"/>
  <c r="AT20" i="15"/>
  <c r="AU9" i="15"/>
  <c r="BB12" i="15"/>
  <c r="AN15" i="15"/>
  <c r="AV19" i="15"/>
  <c r="BE23" i="15"/>
  <c r="BE5" i="15"/>
  <c r="AV9" i="15"/>
  <c r="AU12" i="15"/>
  <c r="BD19" i="15"/>
  <c r="AW10" i="15"/>
  <c r="BF18" i="15"/>
  <c r="BA23" i="15"/>
  <c r="AW27" i="15"/>
  <c r="AM29" i="15"/>
  <c r="BH29" i="15" s="1"/>
  <c r="AU33" i="15"/>
  <c r="AT36" i="15"/>
  <c r="AV39" i="15"/>
  <c r="BF45" i="15"/>
  <c r="BB23" i="15"/>
  <c r="AX27" i="15"/>
  <c r="BA30" i="15"/>
  <c r="BA37" i="15"/>
  <c r="BD40" i="15"/>
  <c r="BA43" i="15"/>
  <c r="AV47" i="15"/>
  <c r="AU23" i="15"/>
  <c r="AZ26" i="15"/>
  <c r="AT30" i="15"/>
  <c r="BD33" i="15"/>
  <c r="AV36" i="15"/>
  <c r="AX39" i="15"/>
  <c r="BC42" i="15"/>
  <c r="AT48" i="15"/>
  <c r="BD22" i="15"/>
  <c r="AT25" i="15"/>
  <c r="AZ28" i="15"/>
  <c r="BA31" i="15"/>
  <c r="BE41" i="15"/>
  <c r="BE47" i="15"/>
  <c r="AT31" i="15"/>
  <c r="AX34" i="15"/>
  <c r="AY41" i="15"/>
  <c r="AV48" i="15"/>
  <c r="AX29" i="15"/>
  <c r="BB32" i="15"/>
  <c r="AY36" i="15"/>
  <c r="AY42" i="15"/>
  <c r="AV45" i="15"/>
  <c r="BD48" i="15"/>
  <c r="AZ22" i="15"/>
  <c r="BD25" i="15"/>
  <c r="AO28" i="15"/>
  <c r="BJ28" i="15" s="1"/>
  <c r="AU32" i="15"/>
  <c r="BG35" i="15"/>
  <c r="BB39" i="15"/>
  <c r="AZ42" i="15"/>
  <c r="BD45" i="15"/>
  <c r="AX48" i="15"/>
  <c r="AZ54" i="15"/>
  <c r="AZ60" i="15"/>
  <c r="BB63" i="15"/>
  <c r="AZ66" i="15"/>
  <c r="BB72" i="15"/>
  <c r="BB49" i="15"/>
  <c r="BD52" i="15"/>
  <c r="AY55" i="15"/>
  <c r="BD58" i="15"/>
  <c r="BF61" i="15"/>
  <c r="AU65" i="15"/>
  <c r="BF68" i="15"/>
  <c r="AU72" i="15"/>
  <c r="BE52" i="15"/>
  <c r="AY56" i="15"/>
  <c r="AV63" i="15"/>
  <c r="BG68" i="15"/>
  <c r="AV72" i="15"/>
  <c r="AT8" i="15"/>
  <c r="BF11" i="15"/>
  <c r="AY15" i="15"/>
  <c r="AT18" i="15"/>
  <c r="AW21" i="15"/>
  <c r="AM10" i="15"/>
  <c r="BH10" i="15" s="1"/>
  <c r="BC14" i="15"/>
  <c r="BD17" i="15"/>
  <c r="BA20" i="15"/>
  <c r="AU26" i="15"/>
  <c r="BC5" i="15"/>
  <c r="BC8" i="15"/>
  <c r="AW14" i="15"/>
  <c r="AX17" i="15"/>
  <c r="BB20" i="15"/>
  <c r="AU6" i="15"/>
  <c r="AN12" i="15"/>
  <c r="AY16" i="15"/>
  <c r="BC19" i="15"/>
  <c r="AV24" i="15"/>
  <c r="AV6" i="15"/>
  <c r="BC9" i="15"/>
  <c r="AO12" i="15"/>
  <c r="AZ16" i="15"/>
  <c r="BA7" i="15"/>
  <c r="BD10" i="15"/>
  <c r="AT13" i="15"/>
  <c r="AX19" i="15"/>
  <c r="AM23" i="15"/>
  <c r="BH23" i="15" s="1"/>
  <c r="BD27" i="15"/>
  <c r="AZ30" i="15"/>
  <c r="BB36" i="15"/>
  <c r="BB42" i="15"/>
  <c r="AX46" i="15"/>
  <c r="AN23" i="15"/>
  <c r="BI23" i="15" s="1"/>
  <c r="BE27" i="15"/>
  <c r="AM30" i="15"/>
  <c r="BH30" i="15" s="1"/>
  <c r="AU34" i="15"/>
  <c r="AM37" i="15"/>
  <c r="BH37" i="15" s="1"/>
  <c r="AM43" i="15"/>
  <c r="BH43" i="15" s="1"/>
  <c r="BC47" i="15"/>
  <c r="AO23" i="15"/>
  <c r="BG26" i="15"/>
  <c r="BB30" i="15"/>
  <c r="BC36" i="15"/>
  <c r="BE39" i="15"/>
  <c r="BA45" i="15"/>
  <c r="BB48" i="15"/>
  <c r="BB25" i="15"/>
  <c r="BG28" i="15"/>
  <c r="AM31" i="15"/>
  <c r="BH31" i="15" s="1"/>
  <c r="AW35" i="15"/>
  <c r="AZ38" i="15"/>
  <c r="AW42" i="15"/>
  <c r="AT45" i="15"/>
  <c r="AU48" i="15"/>
  <c r="BB31" i="15"/>
  <c r="BE34" i="15"/>
  <c r="BF41" i="15"/>
  <c r="AU45" i="15"/>
  <c r="BC48" i="15"/>
  <c r="BE29" i="15"/>
  <c r="AN32" i="15"/>
  <c r="BF36" i="15"/>
  <c r="BA39" i="15"/>
  <c r="BF42" i="15"/>
  <c r="BC45" i="15"/>
  <c r="BG22" i="15"/>
  <c r="AY29" i="15"/>
  <c r="AZ36" i="15"/>
  <c r="BG42" i="15"/>
  <c r="BE48" i="15"/>
  <c r="BF51" i="15"/>
  <c r="BG54" i="15"/>
  <c r="BG60" i="15"/>
  <c r="AN63" i="15"/>
  <c r="BI63" i="15" s="1"/>
  <c r="BG66" i="15"/>
  <c r="AV70" i="15"/>
  <c r="AN72" i="15"/>
  <c r="BI72" i="15" s="1"/>
  <c r="AN49" i="15"/>
  <c r="BF55" i="15"/>
  <c r="AW62" i="15"/>
  <c r="AO65" i="15"/>
  <c r="AX69" i="15"/>
  <c r="AT50" i="15"/>
  <c r="AU53" i="15"/>
  <c r="BF56" i="15"/>
  <c r="AT60" i="15"/>
  <c r="AH63" i="15"/>
  <c r="BC63" i="15" s="1"/>
  <c r="AT66" i="15"/>
  <c r="BB5" i="15"/>
  <c r="BB8" i="15"/>
  <c r="AY12" i="15"/>
  <c r="BF15" i="15"/>
  <c r="BB18" i="15"/>
  <c r="BF21" i="15"/>
  <c r="AP28" i="15"/>
  <c r="BK28" i="15" s="1"/>
  <c r="AN47" i="15"/>
  <c r="BI47" i="15" s="1"/>
  <c r="AU8" i="15"/>
  <c r="AZ11" i="15"/>
  <c r="AP14" i="15"/>
  <c r="AM20" i="15"/>
  <c r="BH20" i="15" s="1"/>
  <c r="BC27" i="15"/>
  <c r="BA11" i="15"/>
  <c r="BD14" i="15"/>
  <c r="BE17" i="15"/>
  <c r="AU10" i="15"/>
  <c r="AZ13" i="15"/>
  <c r="BF16" i="15"/>
  <c r="BC6" i="15"/>
  <c r="BG16" i="15"/>
  <c r="AV20" i="15"/>
  <c r="AM7" i="15"/>
  <c r="BH7" i="15" s="1"/>
  <c r="BB13" i="15"/>
  <c r="BA16" i="15"/>
  <c r="BE19" i="15"/>
  <c r="AY24" i="15"/>
  <c r="BG30" i="15"/>
  <c r="AT34" i="15"/>
  <c r="AN36" i="15"/>
  <c r="BI36" i="15" s="1"/>
  <c r="AN42" i="15"/>
  <c r="BI42" i="15" s="1"/>
  <c r="BE46" i="15"/>
  <c r="AZ24" i="15"/>
  <c r="AX28" i="15"/>
  <c r="AY31" i="15"/>
  <c r="AX38" i="15"/>
  <c r="AV41" i="15"/>
  <c r="AZ44" i="15"/>
  <c r="AY27" i="15"/>
  <c r="AV34" i="15"/>
  <c r="AX40" i="15"/>
  <c r="AT43" i="15"/>
  <c r="AM45" i="15"/>
  <c r="BH45" i="15" s="1"/>
  <c r="AV23" i="15"/>
  <c r="AN25" i="15"/>
  <c r="BI25" i="15" s="1"/>
  <c r="AV29" i="15"/>
  <c r="AZ32" i="15"/>
  <c r="BD35" i="15"/>
  <c r="BG38" i="15"/>
  <c r="BD42" i="15"/>
  <c r="BB45" i="15"/>
  <c r="AN31" i="15"/>
  <c r="AX35" i="15"/>
  <c r="BA38" i="15"/>
  <c r="AX42" i="15"/>
  <c r="AW30" i="15"/>
  <c r="AZ33" i="15"/>
  <c r="AW37" i="15"/>
  <c r="AM39" i="15"/>
  <c r="BH39" i="15" s="1"/>
  <c r="AW43" i="15"/>
  <c r="AY23" i="15"/>
  <c r="AV26" i="15"/>
  <c r="BF29" i="15"/>
  <c r="BG36" i="15"/>
  <c r="AT40" i="15"/>
  <c r="AX43" i="15"/>
  <c r="AV46" i="15"/>
  <c r="AV52" i="15"/>
  <c r="AX55" i="15"/>
  <c r="AV58" i="15"/>
  <c r="AX61" i="15"/>
  <c r="AT64" i="15"/>
  <c r="AY67" i="15"/>
  <c r="AT53" i="15"/>
  <c r="AX56" i="15"/>
  <c r="AU59" i="15"/>
  <c r="BD62" i="15"/>
  <c r="BE69" i="15"/>
  <c r="AT73" i="15"/>
  <c r="BB50" i="15"/>
  <c r="AX57" i="15"/>
  <c r="BB60" i="15"/>
  <c r="BB66" i="15"/>
  <c r="BF69" i="15"/>
  <c r="BE11" i="15"/>
  <c r="AN5" i="15"/>
  <c r="BI5" i="15" s="1"/>
  <c r="AN8" i="15"/>
  <c r="BF12" i="15"/>
  <c r="AV16" i="15"/>
  <c r="AN18" i="15"/>
  <c r="BI18" i="15" s="1"/>
  <c r="AO8" i="15"/>
  <c r="BG11" i="15"/>
  <c r="AZ15" i="15"/>
  <c r="AU18" i="15"/>
  <c r="AX21" i="15"/>
  <c r="AT28" i="15"/>
  <c r="AT6" i="15"/>
  <c r="AT9" i="15"/>
  <c r="AM11" i="15"/>
  <c r="BH11" i="15" s="1"/>
  <c r="AV18" i="15"/>
  <c r="AY21" i="15"/>
  <c r="AY7" i="15"/>
  <c r="BG13" i="15"/>
  <c r="AY17" i="15"/>
  <c r="AU20" i="15"/>
  <c r="AV10" i="15"/>
  <c r="BA13" i="15"/>
  <c r="AZ17" i="15"/>
  <c r="BC20" i="15"/>
  <c r="AY5" i="15"/>
  <c r="AY8" i="15"/>
  <c r="AV11" i="15"/>
  <c r="AM16" i="15"/>
  <c r="BH16" i="15" s="1"/>
  <c r="AW20" i="15"/>
  <c r="AT27" i="15"/>
  <c r="BF24" i="15"/>
  <c r="AW28" i="15"/>
  <c r="AX31" i="15"/>
  <c r="BB34" i="15"/>
  <c r="AZ37" i="15"/>
  <c r="AV40" i="15"/>
  <c r="AZ43" i="15"/>
  <c r="AU47" i="15"/>
  <c r="BD21" i="15"/>
  <c r="BG24" i="15"/>
  <c r="BE28" i="15"/>
  <c r="BF31" i="15"/>
  <c r="AU35" i="15"/>
  <c r="BE38" i="15"/>
  <c r="BC41" i="15"/>
  <c r="BG44" i="15"/>
  <c r="BA24" i="15"/>
  <c r="BF27" i="15"/>
  <c r="AZ31" i="15"/>
  <c r="BC34" i="15"/>
  <c r="AT37" i="15"/>
  <c r="BE40" i="15"/>
  <c r="BB43" i="15"/>
  <c r="AZ46" i="15"/>
  <c r="BC23" i="15"/>
  <c r="BC29" i="15"/>
  <c r="BG32" i="15"/>
  <c r="AY39" i="15"/>
  <c r="AN45" i="15"/>
  <c r="BI45" i="15" s="1"/>
  <c r="AV49" i="15"/>
  <c r="BD29" i="15"/>
  <c r="BE35" i="15"/>
  <c r="AM38" i="15"/>
  <c r="BH38" i="15" s="1"/>
  <c r="BE42" i="15"/>
  <c r="AT46" i="15"/>
  <c r="BD30" i="15"/>
  <c r="BG33" i="15"/>
  <c r="BD37" i="15"/>
  <c r="BD43" i="15"/>
  <c r="AU46" i="15"/>
  <c r="BF23" i="15"/>
  <c r="BC26" i="15"/>
  <c r="AX30" i="15"/>
  <c r="BA33" i="15"/>
  <c r="AX37" i="15"/>
  <c r="BB40" i="15"/>
  <c r="BE43" i="15"/>
  <c r="BC46" i="15"/>
  <c r="BE55" i="15"/>
  <c r="BE61" i="15"/>
  <c r="BB64" i="15"/>
  <c r="BF67" i="15"/>
  <c r="BB73" i="15"/>
  <c r="BA50" i="15"/>
  <c r="BB53" i="15"/>
  <c r="BE56" i="15"/>
  <c r="AO59" i="15"/>
  <c r="BA66" i="15"/>
  <c r="AW70" i="15"/>
  <c r="AT54" i="15"/>
  <c r="BE57" i="15"/>
  <c r="AN60" i="15"/>
  <c r="AV64" i="15"/>
  <c r="AN26" i="15"/>
  <c r="BI26" i="15" s="1"/>
  <c r="AX15" i="15"/>
  <c r="AZ6" i="15"/>
  <c r="AZ9" i="15"/>
  <c r="AW13" i="15"/>
  <c r="AX23" i="15"/>
  <c r="AZ12" i="15"/>
  <c r="BG15" i="15"/>
  <c r="AO18" i="15"/>
  <c r="BG21" i="15"/>
  <c r="BB6" i="15"/>
  <c r="BB9" i="15"/>
  <c r="BC18" i="15"/>
  <c r="AM21" i="15"/>
  <c r="BH21" i="15" s="1"/>
  <c r="BF7" i="15"/>
  <c r="AT11" i="15"/>
  <c r="AX14" i="15"/>
  <c r="BF17" i="15"/>
  <c r="AN27" i="15"/>
  <c r="BI27" i="15" s="1"/>
  <c r="AZ7" i="15"/>
  <c r="BC10" i="15"/>
  <c r="AM13" i="15"/>
  <c r="BH13" i="15" s="1"/>
  <c r="BG17" i="15"/>
  <c r="BF5" i="15"/>
  <c r="BF8" i="15"/>
  <c r="BC11" i="15"/>
  <c r="AZ14" i="15"/>
  <c r="BD20" i="15"/>
  <c r="BC28" i="15"/>
  <c r="AT22" i="15"/>
  <c r="AY25" i="15"/>
  <c r="BD28" i="15"/>
  <c r="BE31" i="15"/>
  <c r="AN34" i="15"/>
  <c r="BI34" i="15" s="1"/>
  <c r="BG37" i="15"/>
  <c r="BG43" i="15"/>
  <c r="AO47" i="15"/>
  <c r="AZ25" i="15"/>
  <c r="AT29" i="15"/>
  <c r="AX32" i="15"/>
  <c r="AO35" i="15"/>
  <c r="AW39" i="15"/>
  <c r="AZ45" i="15"/>
  <c r="BA48" i="15"/>
  <c r="AM24" i="15"/>
  <c r="BH24" i="15" s="1"/>
  <c r="AY28" i="15"/>
  <c r="BG31" i="15"/>
  <c r="BB37" i="15"/>
  <c r="AW41" i="15"/>
  <c r="AN43" i="15"/>
  <c r="BI43" i="15" s="1"/>
  <c r="BG46" i="15"/>
  <c r="AO49" i="15"/>
  <c r="BJ49" i="15" s="1"/>
  <c r="AP23" i="15"/>
  <c r="BA26" i="15"/>
  <c r="AX33" i="15"/>
  <c r="AW36" i="15"/>
  <c r="BF39" i="15"/>
  <c r="AU43" i="15"/>
  <c r="AP49" i="15"/>
  <c r="BA32" i="15"/>
  <c r="AX36" i="15"/>
  <c r="AZ39" i="15"/>
  <c r="AV43" i="15"/>
  <c r="BB46" i="15"/>
  <c r="AY34" i="15"/>
  <c r="BA40" i="15"/>
  <c r="AW24" i="15"/>
  <c r="BE30" i="15"/>
  <c r="AM33" i="15"/>
  <c r="BH33" i="15" s="1"/>
  <c r="BE37" i="15"/>
  <c r="AN40" i="15"/>
  <c r="BI40" i="15" s="1"/>
  <c r="AW44" i="15"/>
  <c r="BA49" i="15"/>
  <c r="AW56" i="15"/>
  <c r="AV62" i="15"/>
  <c r="AN64" i="15"/>
  <c r="BI64" i="15" s="1"/>
  <c r="AX68" i="15"/>
  <c r="AT71" i="15"/>
  <c r="AM50" i="15"/>
  <c r="BH50" i="15" s="1"/>
  <c r="AN53" i="15"/>
  <c r="AW57" i="15"/>
  <c r="AU63" i="15"/>
  <c r="AM66" i="15"/>
  <c r="BH66" i="15" s="1"/>
  <c r="BD70" i="15"/>
  <c r="AT74" i="15"/>
  <c r="BB54" i="15"/>
  <c r="AX58" i="15"/>
  <c r="AZ61" i="15"/>
  <c r="AH64" i="15"/>
  <c r="BC64" i="15" s="1"/>
  <c r="BE70" i="15"/>
  <c r="AH73" i="15"/>
  <c r="BC73" i="15" s="1"/>
  <c r="BE58" i="15"/>
  <c r="BG61" i="15"/>
  <c r="BA67" i="15"/>
  <c r="AV71" i="15"/>
  <c r="AY52" i="15"/>
  <c r="BA55" i="15"/>
  <c r="AW59" i="15"/>
  <c r="AY62" i="15"/>
  <c r="AW65" i="15"/>
  <c r="BD71" i="15"/>
  <c r="AN74" i="15"/>
  <c r="BI74" i="15" s="1"/>
  <c r="BG57" i="15"/>
  <c r="AT61" i="15"/>
  <c r="BE64" i="15"/>
  <c r="AT68" i="15"/>
  <c r="AX71" i="15"/>
  <c r="AU55" i="15"/>
  <c r="AU61" i="15"/>
  <c r="BF64" i="15"/>
  <c r="AM70" i="15"/>
  <c r="BH70" i="15" s="1"/>
  <c r="AW51" i="15"/>
  <c r="AX54" i="15"/>
  <c r="AH57" i="15"/>
  <c r="BC57" i="15" s="1"/>
  <c r="BB57" i="15"/>
  <c r="BE60" i="15"/>
  <c r="BG63" i="15"/>
  <c r="BD67" i="15"/>
  <c r="BB70" i="15"/>
  <c r="BB74" i="15"/>
  <c r="AZ74" i="15"/>
  <c r="AM80" i="15"/>
  <c r="BH80" i="15" s="1"/>
  <c r="AV84" i="15"/>
  <c r="AY90" i="15"/>
  <c r="AV93" i="15"/>
  <c r="BA98" i="15"/>
  <c r="AN104" i="15"/>
  <c r="BI104" i="15" s="1"/>
  <c r="AT78" i="15"/>
  <c r="AN80" i="15"/>
  <c r="AW84" i="15"/>
  <c r="BA89" i="15"/>
  <c r="BD92" i="15"/>
  <c r="AW95" i="15"/>
  <c r="BG100" i="15"/>
  <c r="AV78" i="15"/>
  <c r="BA83" i="15"/>
  <c r="AY93" i="15"/>
  <c r="AX103" i="15"/>
  <c r="AT75" i="15"/>
  <c r="AW78" i="15"/>
  <c r="AH83" i="15"/>
  <c r="BC83" i="15" s="1"/>
  <c r="BB83" i="15"/>
  <c r="BC89" i="15"/>
  <c r="AZ93" i="15"/>
  <c r="BC99" i="15"/>
  <c r="BG102" i="15"/>
  <c r="AX78" i="15"/>
  <c r="AU82" i="15"/>
  <c r="BG85" i="15"/>
  <c r="BD89" i="15"/>
  <c r="AM94" i="15"/>
  <c r="BH94" i="15" s="1"/>
  <c r="AX98" i="15"/>
  <c r="AT101" i="15"/>
  <c r="AY104" i="15"/>
  <c r="BF79" i="15"/>
  <c r="AV83" i="15"/>
  <c r="AM85" i="15"/>
  <c r="BH85" i="15" s="1"/>
  <c r="BE89" i="15"/>
  <c r="BB92" i="15"/>
  <c r="AT95" i="15"/>
  <c r="BF98" i="15"/>
  <c r="AT102" i="15"/>
  <c r="BF52" i="15"/>
  <c r="AM55" i="15"/>
  <c r="BH55" i="15" s="1"/>
  <c r="BD59" i="15"/>
  <c r="BF62" i="15"/>
  <c r="BD65" i="15"/>
  <c r="BA68" i="15"/>
  <c r="AV75" i="15"/>
  <c r="AW49" i="15"/>
  <c r="AZ52" i="15"/>
  <c r="AT55" i="15"/>
  <c r="AZ58" i="15"/>
  <c r="BB61" i="15"/>
  <c r="AX65" i="15"/>
  <c r="BB68" i="15"/>
  <c r="BE71" i="15"/>
  <c r="BA52" i="15"/>
  <c r="BA58" i="15"/>
  <c r="AY65" i="15"/>
  <c r="AU68" i="15"/>
  <c r="AY71" i="15"/>
  <c r="BD51" i="15"/>
  <c r="BE54" i="15"/>
  <c r="AV61" i="15"/>
  <c r="AZ64" i="15"/>
  <c r="AN70" i="15"/>
  <c r="BG74" i="15"/>
  <c r="BA78" i="15"/>
  <c r="BA87" i="15"/>
  <c r="BF90" i="15"/>
  <c r="AM98" i="15"/>
  <c r="BH98" i="15" s="1"/>
  <c r="AV102" i="15"/>
  <c r="AY75" i="15"/>
  <c r="BB78" i="15"/>
  <c r="AT81" i="15"/>
  <c r="BD84" i="15"/>
  <c r="AT87" i="15"/>
  <c r="AM89" i="15"/>
  <c r="BH89" i="15" s="1"/>
  <c r="BD95" i="15"/>
  <c r="AT98" i="15"/>
  <c r="AX101" i="15"/>
  <c r="AU104" i="15"/>
  <c r="BA75" i="15"/>
  <c r="BC78" i="15"/>
  <c r="AV81" i="15"/>
  <c r="AM83" i="15"/>
  <c r="BH83" i="15" s="1"/>
  <c r="AV87" i="15"/>
  <c r="AT90" i="15"/>
  <c r="BF93" i="15"/>
  <c r="AV97" i="15"/>
  <c r="AT100" i="15"/>
  <c r="BE103" i="15"/>
  <c r="BB75" i="15"/>
  <c r="BD78" i="15"/>
  <c r="AW81" i="15"/>
  <c r="AW87" i="15"/>
  <c r="BG93" i="15"/>
  <c r="AW97" i="15"/>
  <c r="AY103" i="15"/>
  <c r="BE78" i="15"/>
  <c r="AX86" i="15"/>
  <c r="BA92" i="15"/>
  <c r="BE98" i="15"/>
  <c r="BB101" i="15"/>
  <c r="BF104" i="15"/>
  <c r="AY80" i="15"/>
  <c r="AY86" i="15"/>
  <c r="AW90" i="15"/>
  <c r="BB95" i="15"/>
  <c r="AX99" i="15"/>
  <c r="BB102" i="15"/>
  <c r="AV53" i="15"/>
  <c r="AZ56" i="15"/>
  <c r="AW63" i="15"/>
  <c r="AM68" i="15"/>
  <c r="BH68" i="15" s="1"/>
  <c r="AW72" i="15"/>
  <c r="BD49" i="15"/>
  <c r="BG52" i="15"/>
  <c r="AH55" i="15"/>
  <c r="BC55" i="15" s="1"/>
  <c r="BB55" i="15"/>
  <c r="BG58" i="15"/>
  <c r="BE65" i="15"/>
  <c r="AX72" i="15"/>
  <c r="AM52" i="15"/>
  <c r="BH52" i="15" s="1"/>
  <c r="AT56" i="15"/>
  <c r="AM58" i="15"/>
  <c r="BH58" i="15" s="1"/>
  <c r="BF65" i="15"/>
  <c r="BF71" i="15"/>
  <c r="AO80" i="15"/>
  <c r="BJ80" i="15" s="1"/>
  <c r="AV55" i="15"/>
  <c r="AT58" i="15"/>
  <c r="BC61" i="15"/>
  <c r="BG64" i="15"/>
  <c r="AV68" i="15"/>
  <c r="AZ71" i="15"/>
  <c r="AV76" i="15"/>
  <c r="AW75" i="15"/>
  <c r="AX75" i="15"/>
  <c r="AM78" i="15"/>
  <c r="BH78" i="15" s="1"/>
  <c r="BA81" i="15"/>
  <c r="AM87" i="15"/>
  <c r="BH87" i="15" s="1"/>
  <c r="AV91" i="15"/>
  <c r="BA96" i="15"/>
  <c r="AZ99" i="15"/>
  <c r="BF75" i="15"/>
  <c r="AN78" i="15"/>
  <c r="BB81" i="15"/>
  <c r="BB87" i="15"/>
  <c r="AZ90" i="15"/>
  <c r="AW93" i="15"/>
  <c r="BB98" i="15"/>
  <c r="BE101" i="15"/>
  <c r="AO104" i="15"/>
  <c r="AM75" i="15"/>
  <c r="BH75" i="15" s="1"/>
  <c r="BC81" i="15"/>
  <c r="AY84" i="15"/>
  <c r="BC87" i="15"/>
  <c r="BB90" i="15"/>
  <c r="AY94" i="15"/>
  <c r="BC97" i="15"/>
  <c r="BB100" i="15"/>
  <c r="AW104" i="15"/>
  <c r="BD81" i="15"/>
  <c r="AZ84" i="15"/>
  <c r="BD87" i="15"/>
  <c r="AU90" i="15"/>
  <c r="AZ94" i="15"/>
  <c r="BD97" i="15"/>
  <c r="AU100" i="15"/>
  <c r="BF103" i="15"/>
  <c r="AX79" i="15"/>
  <c r="AU83" i="15"/>
  <c r="BE86" i="15"/>
  <c r="AV90" i="15"/>
  <c r="AM92" i="15"/>
  <c r="BH92" i="15" s="1"/>
  <c r="BA95" i="15"/>
  <c r="AW99" i="15"/>
  <c r="BF80" i="15"/>
  <c r="BF86" i="15"/>
  <c r="BD90" i="15"/>
  <c r="AT93" i="15"/>
  <c r="BE99" i="15"/>
  <c r="BC53" i="15"/>
  <c r="BG56" i="15"/>
  <c r="AU60" i="15"/>
  <c r="BD63" i="15"/>
  <c r="AU66" i="15"/>
  <c r="AZ69" i="15"/>
  <c r="BD72" i="15"/>
  <c r="AQ49" i="15"/>
  <c r="AW53" i="15"/>
  <c r="AN55" i="15"/>
  <c r="BI55" i="15" s="1"/>
  <c r="AX59" i="15"/>
  <c r="AZ62" i="15"/>
  <c r="AV66" i="15"/>
  <c r="BE72" i="15"/>
  <c r="AX53" i="15"/>
  <c r="BB56" i="15"/>
  <c r="AY59" i="15"/>
  <c r="BA62" i="15"/>
  <c r="AW66" i="15"/>
  <c r="AT69" i="15"/>
  <c r="AY72" i="15"/>
  <c r="AN48" i="15"/>
  <c r="AT52" i="15"/>
  <c r="BB58" i="15"/>
  <c r="AZ65" i="15"/>
  <c r="AH68" i="15"/>
  <c r="BC68" i="15" s="1"/>
  <c r="BG71" i="15"/>
  <c r="BD75" i="15"/>
  <c r="BE75" i="15"/>
  <c r="AM81" i="15"/>
  <c r="BH81" i="15" s="1"/>
  <c r="AU85" i="15"/>
  <c r="AV94" i="15"/>
  <c r="AM96" i="15"/>
  <c r="BH96" i="15" s="1"/>
  <c r="BG99" i="15"/>
  <c r="AY76" i="15"/>
  <c r="AT79" i="15"/>
  <c r="AN81" i="15"/>
  <c r="AV85" i="15"/>
  <c r="AN87" i="15"/>
  <c r="BI87" i="15" s="1"/>
  <c r="BG90" i="15"/>
  <c r="BD93" i="15"/>
  <c r="AT96" i="15"/>
  <c r="AN98" i="15"/>
  <c r="AW102" i="15"/>
  <c r="AP104" i="15"/>
  <c r="AV79" i="15"/>
  <c r="BF84" i="15"/>
  <c r="AN90" i="15"/>
  <c r="BI90" i="15" s="1"/>
  <c r="BF94" i="15"/>
  <c r="AN100" i="15"/>
  <c r="BI100" i="15" s="1"/>
  <c r="BD104" i="15"/>
  <c r="AT76" i="15"/>
  <c r="AW79" i="15"/>
  <c r="BG84" i="15"/>
  <c r="BG94" i="15"/>
  <c r="AX104" i="15"/>
  <c r="BE79" i="15"/>
  <c r="AX87" i="15"/>
  <c r="BC90" i="15"/>
  <c r="AM95" i="15"/>
  <c r="BH95" i="15" s="1"/>
  <c r="BD99" i="15"/>
  <c r="BA77" i="15"/>
  <c r="AY81" i="15"/>
  <c r="AT84" i="15"/>
  <c r="AY87" i="15"/>
  <c r="BB93" i="15"/>
  <c r="AY96" i="15"/>
  <c r="AW100" i="15"/>
  <c r="AY69" i="15"/>
  <c r="BC72" i="15"/>
  <c r="AY57" i="15"/>
  <c r="BG69" i="15"/>
  <c r="AV50" i="15"/>
  <c r="BD53" i="15"/>
  <c r="BE59" i="15"/>
  <c r="BG62" i="15"/>
  <c r="BC66" i="15"/>
  <c r="BA69" i="15"/>
  <c r="AW73" i="15"/>
  <c r="BE53" i="15"/>
  <c r="BF59" i="15"/>
  <c r="AM62" i="15"/>
  <c r="BH62" i="15" s="1"/>
  <c r="BD66" i="15"/>
  <c r="BB69" i="15"/>
  <c r="BF72" i="15"/>
  <c r="AY49" i="15"/>
  <c r="BB52" i="15"/>
  <c r="AN58" i="15"/>
  <c r="BI58" i="15" s="1"/>
  <c r="AT62" i="15"/>
  <c r="BG65" i="15"/>
  <c r="AZ72" i="15"/>
  <c r="AX76" i="15"/>
  <c r="BA79" i="15"/>
  <c r="AX82" i="15"/>
  <c r="BA88" i="15"/>
  <c r="AY100" i="15"/>
  <c r="AU103" i="15"/>
  <c r="BF76" i="15"/>
  <c r="BB79" i="15"/>
  <c r="AY82" i="15"/>
  <c r="BC85" i="15"/>
  <c r="AT88" i="15"/>
  <c r="AW91" i="15"/>
  <c r="BB96" i="15"/>
  <c r="BD102" i="15"/>
  <c r="AX73" i="15"/>
  <c r="BA76" i="15"/>
  <c r="BC79" i="15"/>
  <c r="AX85" i="15"/>
  <c r="AV88" i="15"/>
  <c r="AY91" i="15"/>
  <c r="AY95" i="15"/>
  <c r="AV98" i="15"/>
  <c r="AZ101" i="15"/>
  <c r="BB76" i="15"/>
  <c r="BD79" i="15"/>
  <c r="AT82" i="15"/>
  <c r="AY85" i="15"/>
  <c r="AW88" i="15"/>
  <c r="AZ91" i="15"/>
  <c r="AZ95" i="15"/>
  <c r="AW98" i="15"/>
  <c r="BE104" i="15"/>
  <c r="AX80" i="15"/>
  <c r="BE87" i="15"/>
  <c r="BA93" i="15"/>
  <c r="AX96" i="15"/>
  <c r="BA102" i="15"/>
  <c r="AM77" i="15"/>
  <c r="BH77" i="15" s="1"/>
  <c r="BF81" i="15"/>
  <c r="BB84" i="15"/>
  <c r="BF87" i="15"/>
  <c r="AT91" i="15"/>
  <c r="BF96" i="15"/>
  <c r="BD100" i="15"/>
  <c r="BA103" i="15"/>
  <c r="AU54" i="15"/>
  <c r="BF57" i="15"/>
  <c r="AW64" i="15"/>
  <c r="AT67" i="15"/>
  <c r="AY70" i="15"/>
  <c r="AV73" i="15"/>
  <c r="AH50" i="15"/>
  <c r="BC50" i="15" s="1"/>
  <c r="BA56" i="15"/>
  <c r="AV60" i="15"/>
  <c r="AX63" i="15"/>
  <c r="AM69" i="15"/>
  <c r="BH69" i="15" s="1"/>
  <c r="AW54" i="15"/>
  <c r="AW60" i="15"/>
  <c r="AY63" i="15"/>
  <c r="AN69" i="15"/>
  <c r="BF49" i="15"/>
  <c r="AN52" i="15"/>
  <c r="BI52" i="15" s="1"/>
  <c r="AU56" i="15"/>
  <c r="AZ59" i="15"/>
  <c r="BB62" i="15"/>
  <c r="AX66" i="15"/>
  <c r="AU69" i="15"/>
  <c r="BG72" i="15"/>
  <c r="AW76" i="15"/>
  <c r="BE76" i="15"/>
  <c r="AM79" i="15"/>
  <c r="BH79" i="15" s="1"/>
  <c r="BE82" i="15"/>
  <c r="AM88" i="15"/>
  <c r="BH88" i="15" s="1"/>
  <c r="AV92" i="15"/>
  <c r="BA97" i="15"/>
  <c r="BF100" i="15"/>
  <c r="AV77" i="15"/>
  <c r="AN79" i="15"/>
  <c r="BI79" i="15" s="1"/>
  <c r="BF82" i="15"/>
  <c r="BB88" i="15"/>
  <c r="BD91" i="15"/>
  <c r="AW94" i="15"/>
  <c r="BA99" i="15"/>
  <c r="BE73" i="15"/>
  <c r="AM76" i="15"/>
  <c r="BH76" i="15" s="1"/>
  <c r="BA82" i="15"/>
  <c r="BE85" i="15"/>
  <c r="BC88" i="15"/>
  <c r="BF91" i="15"/>
  <c r="BF95" i="15"/>
  <c r="BC98" i="15"/>
  <c r="BG101" i="15"/>
  <c r="AV74" i="15"/>
  <c r="BB82" i="15"/>
  <c r="BF85" i="15"/>
  <c r="BD88" i="15"/>
  <c r="BG91" i="15"/>
  <c r="BG95" i="15"/>
  <c r="BD98" i="15"/>
  <c r="BA101" i="15"/>
  <c r="BE80" i="15"/>
  <c r="BA84" i="15"/>
  <c r="AX88" i="15"/>
  <c r="AM93" i="15"/>
  <c r="BH93" i="15" s="1"/>
  <c r="BE96" i="15"/>
  <c r="AV100" i="15"/>
  <c r="AM102" i="15"/>
  <c r="BH102" i="15" s="1"/>
  <c r="AY78" i="15"/>
  <c r="AV82" i="15"/>
  <c r="AY88" i="15"/>
  <c r="BB91" i="15"/>
  <c r="AT94" i="15"/>
  <c r="AY97" i="15"/>
  <c r="AM103" i="15"/>
  <c r="BH103" i="15" s="1"/>
  <c r="AN66" i="15"/>
  <c r="AX70" i="15"/>
  <c r="AU73" i="15"/>
  <c r="BB51" i="15"/>
  <c r="AY58" i="15"/>
  <c r="BA61" i="15"/>
  <c r="BD64" i="15"/>
  <c r="BB67" i="15"/>
  <c r="BF70" i="15"/>
  <c r="AV54" i="15"/>
  <c r="AM56" i="15"/>
  <c r="BH56" i="15" s="1"/>
  <c r="AH60" i="15"/>
  <c r="BC60" i="15" s="1"/>
  <c r="BE63" i="15"/>
  <c r="AU67" i="15"/>
  <c r="AZ70" i="15"/>
  <c r="AY74" i="15"/>
  <c r="BD54" i="15"/>
  <c r="BA57" i="15"/>
  <c r="BF63" i="15"/>
  <c r="AV67" i="15"/>
  <c r="BG73" i="15"/>
  <c r="AX50" i="15"/>
  <c r="AY53" i="15"/>
  <c r="BG59" i="15"/>
  <c r="AN62" i="15"/>
  <c r="BI62" i="15" s="1"/>
  <c r="BE66" i="15"/>
  <c r="AZ73" i="15"/>
  <c r="BD76" i="15"/>
  <c r="AU77" i="15"/>
  <c r="AX83" i="15"/>
  <c r="BA86" i="15"/>
  <c r="AZ89" i="15"/>
  <c r="AV95" i="15"/>
  <c r="AM97" i="15"/>
  <c r="BH97" i="15" s="1"/>
  <c r="AW101" i="15"/>
  <c r="AT104" i="15"/>
  <c r="BC77" i="15"/>
  <c r="AT80" i="15"/>
  <c r="AY83" i="15"/>
  <c r="AT86" i="15"/>
  <c r="AN88" i="15"/>
  <c r="BD94" i="15"/>
  <c r="AT97" i="15"/>
  <c r="AM99" i="15"/>
  <c r="BH99" i="15" s="1"/>
  <c r="AV103" i="15"/>
  <c r="AU74" i="15"/>
  <c r="AX77" i="15"/>
  <c r="AV80" i="15"/>
  <c r="AM82" i="15"/>
  <c r="BH82" i="15" s="1"/>
  <c r="AV86" i="15"/>
  <c r="AY92" i="15"/>
  <c r="AV96" i="15"/>
  <c r="AY102" i="15"/>
  <c r="BC74" i="15"/>
  <c r="AY77" i="15"/>
  <c r="AW80" i="15"/>
  <c r="AW86" i="15"/>
  <c r="AZ92" i="15"/>
  <c r="AW96" i="15"/>
  <c r="AM101" i="15"/>
  <c r="BH101" i="15" s="1"/>
  <c r="AZ77" i="15"/>
  <c r="AX81" i="15"/>
  <c r="AM84" i="15"/>
  <c r="BH84" i="15" s="1"/>
  <c r="BE88" i="15"/>
  <c r="BA91" i="15"/>
  <c r="AX97" i="15"/>
  <c r="BC100" i="15"/>
  <c r="AZ103" i="15"/>
  <c r="BF78" i="15"/>
  <c r="BC82" i="15"/>
  <c r="BF88" i="15"/>
  <c r="BB94" i="15"/>
  <c r="BF97" i="15"/>
  <c r="AU101" i="15"/>
  <c r="AZ104" i="15"/>
  <c r="AN51" i="15"/>
  <c r="BI51" i="15" s="1"/>
  <c r="BF58" i="15"/>
  <c r="AM61" i="15"/>
  <c r="BH61" i="15" s="1"/>
  <c r="AN67" i="15"/>
  <c r="BI67" i="15" s="1"/>
  <c r="AW71" i="15"/>
  <c r="AX74" i="15"/>
  <c r="AU51" i="15"/>
  <c r="BC54" i="15"/>
  <c r="AZ57" i="15"/>
  <c r="AX64" i="15"/>
  <c r="AO67" i="15"/>
  <c r="BG70" i="15"/>
  <c r="AM57" i="15"/>
  <c r="BH57" i="15" s="1"/>
  <c r="AY64" i="15"/>
  <c r="BC67" i="15"/>
  <c r="BA70" i="15"/>
  <c r="BE50" i="15"/>
  <c r="BF53" i="15"/>
  <c r="AT57" i="15"/>
  <c r="AX60" i="15"/>
  <c r="AZ63" i="15"/>
  <c r="AW67" i="15"/>
  <c r="AT70" i="15"/>
  <c r="AM73" i="15"/>
  <c r="BH73" i="15" s="1"/>
  <c r="BD83" i="15"/>
  <c r="BA80" i="15"/>
  <c r="BE83" i="15"/>
  <c r="AM86" i="15"/>
  <c r="BH86" i="15" s="1"/>
  <c r="BG89" i="15"/>
  <c r="BD101" i="15"/>
  <c r="BB104" i="15"/>
  <c r="BB80" i="15"/>
  <c r="BF83" i="15"/>
  <c r="BB86" i="15"/>
  <c r="AW92" i="15"/>
  <c r="BB97" i="15"/>
  <c r="AZ100" i="15"/>
  <c r="BC103" i="15"/>
  <c r="AO74" i="15"/>
  <c r="BJ74" i="15" s="1"/>
  <c r="BE77" i="15"/>
  <c r="BC80" i="15"/>
  <c r="AH86" i="15"/>
  <c r="BC86" i="15" s="1"/>
  <c r="AU89" i="15"/>
  <c r="BF92" i="15"/>
  <c r="BC96" i="15"/>
  <c r="AU99" i="15"/>
  <c r="BF102" i="15"/>
  <c r="AP74" i="15"/>
  <c r="BF77" i="15"/>
  <c r="BD80" i="15"/>
  <c r="AT83" i="15"/>
  <c r="AV89" i="15"/>
  <c r="BG92" i="15"/>
  <c r="BD96" i="15"/>
  <c r="AV99" i="15"/>
  <c r="AZ102" i="15"/>
  <c r="BG77" i="15"/>
  <c r="BE81" i="15"/>
  <c r="AZ85" i="15"/>
  <c r="AW89" i="15"/>
  <c r="AM91" i="15"/>
  <c r="BH91" i="15" s="1"/>
  <c r="BA94" i="15"/>
  <c r="BE97" i="15"/>
  <c r="BG103" i="15"/>
  <c r="AY79" i="15"/>
  <c r="BA85" i="15"/>
  <c r="AX89" i="15"/>
  <c r="AT92" i="15"/>
  <c r="AN94" i="15"/>
  <c r="AY98" i="15"/>
  <c r="BG104" i="15"/>
  <c r="AV62" i="14"/>
  <c r="AX78" i="14"/>
  <c r="AW65" i="14"/>
  <c r="AV71" i="14"/>
  <c r="AY52" i="14"/>
  <c r="F2" i="15"/>
  <c r="F3" i="15" s="1"/>
  <c r="S2" i="15"/>
  <c r="S3" i="15" s="1"/>
  <c r="E2" i="15"/>
  <c r="E3" i="15" s="1"/>
  <c r="M2" i="15"/>
  <c r="M3" i="15" s="1"/>
  <c r="L2" i="15"/>
  <c r="L3" i="15" s="1"/>
  <c r="U2" i="15"/>
  <c r="U3" i="15" s="1"/>
  <c r="AW32" i="14"/>
  <c r="AX35" i="14"/>
  <c r="AX38" i="14"/>
  <c r="AX48" i="14"/>
  <c r="AW54" i="14"/>
  <c r="AW39" i="14"/>
  <c r="AX42" i="14"/>
  <c r="T2" i="15"/>
  <c r="T3" i="15" s="1"/>
  <c r="X5" i="15"/>
  <c r="X2" i="15" s="1"/>
  <c r="X3" i="15" s="1"/>
  <c r="B2" i="15"/>
  <c r="B3" i="15" s="1"/>
  <c r="Y5" i="15"/>
  <c r="AU5" i="15" s="1"/>
  <c r="C2" i="15"/>
  <c r="C3" i="15" s="1"/>
  <c r="P2" i="15"/>
  <c r="P3" i="15" s="1"/>
  <c r="J2" i="15"/>
  <c r="J3" i="15" s="1"/>
  <c r="K2" i="15"/>
  <c r="K3" i="15" s="1"/>
  <c r="Q2" i="15"/>
  <c r="Q3" i="15" s="1"/>
  <c r="R2" i="15"/>
  <c r="R3" i="15" s="1"/>
  <c r="G2" i="15"/>
  <c r="G3" i="15" s="1"/>
  <c r="H2" i="15"/>
  <c r="H3" i="15" s="1"/>
  <c r="D2" i="15"/>
  <c r="D3" i="15" s="1"/>
  <c r="I2" i="15"/>
  <c r="I3" i="15" s="1"/>
  <c r="N2" i="15"/>
  <c r="N3" i="15" s="1"/>
  <c r="O2" i="15"/>
  <c r="O3" i="15" s="1"/>
  <c r="AV20" i="14"/>
  <c r="AV38" i="13"/>
  <c r="AV47" i="13"/>
  <c r="AV84" i="14"/>
  <c r="AW87" i="14"/>
  <c r="AX90" i="14"/>
  <c r="AY93" i="14"/>
  <c r="AY22" i="14"/>
  <c r="AV28" i="14"/>
  <c r="AV77" i="13"/>
  <c r="AV21" i="13"/>
  <c r="AV103" i="13"/>
  <c r="AV22" i="14"/>
  <c r="AX28" i="14"/>
  <c r="AV16" i="14"/>
  <c r="AW19" i="14"/>
  <c r="AY50" i="14"/>
  <c r="AY8" i="14"/>
  <c r="AV12" i="14"/>
  <c r="AW15" i="14"/>
  <c r="AX18" i="14"/>
  <c r="AV37" i="14"/>
  <c r="AV40" i="14"/>
  <c r="AW43" i="14"/>
  <c r="AY66" i="14"/>
  <c r="AW23" i="14"/>
  <c r="AX26" i="14"/>
  <c r="AV27" i="14"/>
  <c r="AW30" i="14"/>
  <c r="AX46" i="14"/>
  <c r="AX86" i="14"/>
  <c r="AW79" i="14"/>
  <c r="AX82" i="14"/>
  <c r="AV51" i="14"/>
  <c r="AW60" i="13"/>
  <c r="AV99" i="13"/>
  <c r="AV86" i="13"/>
  <c r="AV65" i="13"/>
  <c r="AW25" i="14"/>
  <c r="AV79" i="14"/>
  <c r="AX53" i="14"/>
  <c r="AX50" i="14"/>
  <c r="AW57" i="14"/>
  <c r="AX40" i="14"/>
  <c r="AV49" i="14"/>
  <c r="AV55" i="14"/>
  <c r="AV96" i="14"/>
  <c r="AV80" i="14"/>
  <c r="AV39" i="13"/>
  <c r="AX24" i="14"/>
  <c r="AV13" i="13"/>
  <c r="AV95" i="13"/>
  <c r="AV10" i="13"/>
  <c r="AV74" i="13"/>
  <c r="AV48" i="13"/>
  <c r="AV94" i="13"/>
  <c r="AX60" i="14"/>
  <c r="AV35" i="13"/>
  <c r="AV57" i="13"/>
  <c r="AV40" i="13"/>
  <c r="AV22" i="13"/>
  <c r="AV18" i="13"/>
  <c r="AV82" i="13"/>
  <c r="AV85" i="13"/>
  <c r="AW48" i="14"/>
  <c r="AV54" i="14"/>
  <c r="AV36" i="14"/>
  <c r="AV39" i="14"/>
  <c r="AW42" i="14"/>
  <c r="AY34" i="14"/>
  <c r="AX58" i="14"/>
  <c r="AY61" i="14"/>
  <c r="AV89" i="14"/>
  <c r="AW92" i="14"/>
  <c r="AX95" i="14"/>
  <c r="AY98" i="14"/>
  <c r="AD101" i="14"/>
  <c r="AZ101" i="14" s="1"/>
  <c r="AW81" i="14"/>
  <c r="AX84" i="14"/>
  <c r="AY87" i="14"/>
  <c r="AX73" i="14"/>
  <c r="AV52" i="13"/>
  <c r="AC32" i="14"/>
  <c r="AY32" i="14" s="1"/>
  <c r="AV16" i="13"/>
  <c r="AV87" i="13"/>
  <c r="AV12" i="13"/>
  <c r="AV44" i="13"/>
  <c r="AV26" i="13"/>
  <c r="AV90" i="13"/>
  <c r="AV93" i="13"/>
  <c r="AX8" i="14"/>
  <c r="AC11" i="14"/>
  <c r="AY11" i="14" s="1"/>
  <c r="AC7" i="14"/>
  <c r="AD7" i="14" s="1"/>
  <c r="AX47" i="14"/>
  <c r="AV59" i="14"/>
  <c r="AX68" i="14"/>
  <c r="AV58" i="14"/>
  <c r="AW61" i="14"/>
  <c r="AX64" i="14"/>
  <c r="AV14" i="13"/>
  <c r="AV83" i="13"/>
  <c r="AW49" i="14"/>
  <c r="AV76" i="14"/>
  <c r="AC74" i="14"/>
  <c r="AY74" i="14" s="1"/>
  <c r="AV9" i="13"/>
  <c r="AX85" i="14"/>
  <c r="AC88" i="14"/>
  <c r="AY88" i="14" s="1"/>
  <c r="AV71" i="13"/>
  <c r="AV56" i="13"/>
  <c r="AV67" i="13"/>
  <c r="AV97" i="13"/>
  <c r="AV100" i="13"/>
  <c r="AV11" i="14"/>
  <c r="AW14" i="14"/>
  <c r="AX17" i="14"/>
  <c r="AC20" i="14"/>
  <c r="AY20" i="14" s="1"/>
  <c r="AC35" i="14"/>
  <c r="AY35" i="14" s="1"/>
  <c r="AD52" i="14"/>
  <c r="AZ52" i="14" s="1"/>
  <c r="AV33" i="14"/>
  <c r="AW36" i="14"/>
  <c r="AX52" i="14"/>
  <c r="AX55" i="14"/>
  <c r="AC58" i="14"/>
  <c r="AY58" i="14" s="1"/>
  <c r="AD61" i="14"/>
  <c r="AZ61" i="14" s="1"/>
  <c r="AX56" i="14"/>
  <c r="AC59" i="14"/>
  <c r="AY59" i="14" s="1"/>
  <c r="AV97" i="14"/>
  <c r="AW100" i="14"/>
  <c r="AX103" i="14"/>
  <c r="AV86" i="14"/>
  <c r="AW89" i="14"/>
  <c r="AX92" i="14"/>
  <c r="AC95" i="14"/>
  <c r="AY95" i="14" s="1"/>
  <c r="AD98" i="14"/>
  <c r="AZ98" i="14" s="1"/>
  <c r="AE101" i="14"/>
  <c r="AV75" i="14"/>
  <c r="AW78" i="14"/>
  <c r="AX81" i="14"/>
  <c r="AC84" i="14"/>
  <c r="AY84" i="14" s="1"/>
  <c r="AD87" i="14"/>
  <c r="AZ87" i="14" s="1"/>
  <c r="AW88" i="14"/>
  <c r="AV74" i="14"/>
  <c r="AW77" i="14"/>
  <c r="AX80" i="14"/>
  <c r="AV32" i="13"/>
  <c r="AC38" i="14"/>
  <c r="AY38" i="14" s="1"/>
  <c r="AV96" i="13"/>
  <c r="AV73" i="13"/>
  <c r="AX6" i="14"/>
  <c r="AC9" i="14"/>
  <c r="AY9" i="14" s="1"/>
  <c r="AD22" i="14"/>
  <c r="AZ22" i="14" s="1"/>
  <c r="AV10" i="14"/>
  <c r="AW13" i="14"/>
  <c r="AX16" i="14"/>
  <c r="AC19" i="14"/>
  <c r="AY19" i="14" s="1"/>
  <c r="AV23" i="14"/>
  <c r="AX29" i="14"/>
  <c r="AV6" i="14"/>
  <c r="AW9" i="14"/>
  <c r="AX12" i="14"/>
  <c r="AC15" i="14"/>
  <c r="AY15" i="14" s="1"/>
  <c r="AW45" i="14"/>
  <c r="AD58" i="14"/>
  <c r="AZ58" i="14" s="1"/>
  <c r="AV65" i="14"/>
  <c r="AV68" i="14"/>
  <c r="AW71" i="14"/>
  <c r="AW99" i="14"/>
  <c r="AV56" i="14"/>
  <c r="AW59" i="14"/>
  <c r="AX62" i="14"/>
  <c r="AC65" i="14"/>
  <c r="AY65" i="14" s="1"/>
  <c r="AC68" i="14"/>
  <c r="AY68" i="14" s="1"/>
  <c r="AW67" i="14"/>
  <c r="AX70" i="14"/>
  <c r="AV69" i="14"/>
  <c r="AW72" i="14"/>
  <c r="AV49" i="13"/>
  <c r="AV19" i="13"/>
  <c r="AV23" i="13"/>
  <c r="AX22" i="14"/>
  <c r="AX102" i="14"/>
  <c r="F2" i="14"/>
  <c r="F3" i="14" s="1"/>
  <c r="O2" i="14"/>
  <c r="O3" i="14" s="1"/>
  <c r="AD21" i="14"/>
  <c r="AY21" i="14"/>
  <c r="AD29" i="14"/>
  <c r="AZ29" i="14" s="1"/>
  <c r="AY29" i="14"/>
  <c r="AV8" i="13"/>
  <c r="AV54" i="13"/>
  <c r="AV72" i="13"/>
  <c r="AV84" i="13"/>
  <c r="AV63" i="13"/>
  <c r="AV59" i="13"/>
  <c r="AV78" i="13"/>
  <c r="AV89" i="13"/>
  <c r="Y5" i="14"/>
  <c r="Y2" i="14" s="1"/>
  <c r="Y3" i="14" s="1"/>
  <c r="B2" i="14"/>
  <c r="B3" i="14" s="1"/>
  <c r="J2" i="14"/>
  <c r="J3" i="14" s="1"/>
  <c r="S2" i="14"/>
  <c r="S3" i="14" s="1"/>
  <c r="AC6" i="14"/>
  <c r="AY6" i="14" s="1"/>
  <c r="AV7" i="14"/>
  <c r="AW10" i="14"/>
  <c r="AX13" i="14"/>
  <c r="R2" i="14"/>
  <c r="R3" i="14" s="1"/>
  <c r="AD19" i="14"/>
  <c r="AD8" i="14"/>
  <c r="P2" i="14"/>
  <c r="P3" i="14" s="1"/>
  <c r="AV28" i="13"/>
  <c r="AV42" i="13"/>
  <c r="AV19" i="14"/>
  <c r="AB5" i="14"/>
  <c r="E2" i="14"/>
  <c r="E3" i="14" s="1"/>
  <c r="N2" i="14"/>
  <c r="N3" i="14" s="1"/>
  <c r="AW37" i="14"/>
  <c r="AW46" i="14"/>
  <c r="AV52" i="14"/>
  <c r="AV48" i="14"/>
  <c r="AV57" i="14"/>
  <c r="AW60" i="14"/>
  <c r="AX63" i="14"/>
  <c r="AX66" i="14"/>
  <c r="AC69" i="14"/>
  <c r="AY69" i="14" s="1"/>
  <c r="AW62" i="14"/>
  <c r="AX65" i="14"/>
  <c r="AC71" i="14"/>
  <c r="AC48" i="14"/>
  <c r="AX51" i="14"/>
  <c r="AX54" i="14"/>
  <c r="AC57" i="14"/>
  <c r="AY57" i="14" s="1"/>
  <c r="AX67" i="14"/>
  <c r="AC70" i="14"/>
  <c r="AV94" i="14"/>
  <c r="AW97" i="14"/>
  <c r="AX100" i="14"/>
  <c r="AC103" i="14"/>
  <c r="AY103" i="14" s="1"/>
  <c r="AV83" i="14"/>
  <c r="AW86" i="14"/>
  <c r="AX89" i="14"/>
  <c r="AC92" i="14"/>
  <c r="AD95" i="14"/>
  <c r="AV93" i="14"/>
  <c r="AW96" i="14"/>
  <c r="AX99" i="14"/>
  <c r="AC102" i="14"/>
  <c r="AY102" i="14" s="1"/>
  <c r="AV60" i="13"/>
  <c r="AA5" i="14"/>
  <c r="D2" i="14"/>
  <c r="D3" i="14" s="1"/>
  <c r="AW8" i="14"/>
  <c r="AX11" i="14"/>
  <c r="AC14" i="14"/>
  <c r="AY14" i="14" s="1"/>
  <c r="M2" i="14"/>
  <c r="M3" i="14" s="1"/>
  <c r="AW26" i="14"/>
  <c r="V2" i="14"/>
  <c r="V3" i="14" s="1"/>
  <c r="AV15" i="14"/>
  <c r="AW18" i="14"/>
  <c r="AX21" i="14"/>
  <c r="AW40" i="14"/>
  <c r="AC47" i="14"/>
  <c r="AX7" i="14"/>
  <c r="AC10" i="14"/>
  <c r="AY10" i="14" s="1"/>
  <c r="AC24" i="14"/>
  <c r="AY24" i="14" s="1"/>
  <c r="AW24" i="14"/>
  <c r="AX27" i="14"/>
  <c r="AC30" i="14"/>
  <c r="AY30" i="14" s="1"/>
  <c r="AD33" i="14"/>
  <c r="AZ33" i="14" s="1"/>
  <c r="AY33" i="14"/>
  <c r="Z5" i="14"/>
  <c r="C2" i="14"/>
  <c r="C3" i="14" s="1"/>
  <c r="AV8" i="14"/>
  <c r="AW11" i="14"/>
  <c r="AX14" i="14"/>
  <c r="AC17" i="14"/>
  <c r="AY17" i="14" s="1"/>
  <c r="L2" i="14"/>
  <c r="L3" i="14" s="1"/>
  <c r="U2" i="14"/>
  <c r="U3" i="14" s="1"/>
  <c r="AV18" i="14"/>
  <c r="AW21" i="14"/>
  <c r="AX43" i="14"/>
  <c r="AW7" i="14"/>
  <c r="AX10" i="14"/>
  <c r="AC13" i="14"/>
  <c r="AY13" i="14" s="1"/>
  <c r="AV14" i="14"/>
  <c r="AW17" i="14"/>
  <c r="AX20" i="14"/>
  <c r="AD41" i="14"/>
  <c r="AY41" i="14"/>
  <c r="AX45" i="14"/>
  <c r="AW22" i="14"/>
  <c r="AX25" i="14"/>
  <c r="AC28" i="14"/>
  <c r="AX71" i="14"/>
  <c r="AD50" i="14"/>
  <c r="AZ50" i="14" s="1"/>
  <c r="AV64" i="14"/>
  <c r="AV67" i="14"/>
  <c r="AW70" i="14"/>
  <c r="AW47" i="14"/>
  <c r="AV72" i="14"/>
  <c r="AX74" i="14"/>
  <c r="AC77" i="14"/>
  <c r="AV99" i="14"/>
  <c r="AW102" i="14"/>
  <c r="K2" i="14"/>
  <c r="K3" i="14" s="1"/>
  <c r="T2" i="14"/>
  <c r="T3" i="14" s="1"/>
  <c r="AV21" i="14"/>
  <c r="AV24" i="14"/>
  <c r="AX30" i="14"/>
  <c r="AV17" i="14"/>
  <c r="AW20" i="14"/>
  <c r="I2" i="14"/>
  <c r="I3" i="14" s="1"/>
  <c r="AV41" i="14"/>
  <c r="AV44" i="14"/>
  <c r="AD72" i="14"/>
  <c r="AY72" i="14"/>
  <c r="AC46" i="14"/>
  <c r="AY46" i="14" s="1"/>
  <c r="AX49" i="14"/>
  <c r="AX57" i="14"/>
  <c r="AC60" i="14"/>
  <c r="AY60" i="14" s="1"/>
  <c r="AD66" i="14"/>
  <c r="AZ66" i="14" s="1"/>
  <c r="AF101" i="14"/>
  <c r="AV85" i="14"/>
  <c r="AX91" i="14"/>
  <c r="AC94" i="14"/>
  <c r="AY94" i="14" s="1"/>
  <c r="AC16" i="14"/>
  <c r="AE29" i="14"/>
  <c r="H2" i="14"/>
  <c r="H3" i="14" s="1"/>
  <c r="Q2" i="14"/>
  <c r="Q3" i="14" s="1"/>
  <c r="AD25" i="14"/>
  <c r="AZ25" i="14" s="1"/>
  <c r="AW31" i="14"/>
  <c r="AW34" i="14"/>
  <c r="AX37" i="14"/>
  <c r="AC43" i="14"/>
  <c r="AY43" i="14" s="1"/>
  <c r="AX23" i="14"/>
  <c r="AC26" i="14"/>
  <c r="AY26" i="14" s="1"/>
  <c r="AV46" i="14"/>
  <c r="AD73" i="14"/>
  <c r="AZ73" i="14" s="1"/>
  <c r="AY73" i="14"/>
  <c r="AD97" i="14"/>
  <c r="AZ97" i="14" s="1"/>
  <c r="AY97" i="14"/>
  <c r="AC51" i="14"/>
  <c r="AY51" i="14" s="1"/>
  <c r="AC54" i="14"/>
  <c r="AY54" i="14" s="1"/>
  <c r="AD57" i="14"/>
  <c r="AV104" i="14"/>
  <c r="AV73" i="14"/>
  <c r="AW76" i="14"/>
  <c r="AX79" i="14"/>
  <c r="AC82" i="14"/>
  <c r="AY82" i="14" s="1"/>
  <c r="AD85" i="14"/>
  <c r="AD74" i="14"/>
  <c r="AD23" i="14"/>
  <c r="AZ23" i="14" s="1"/>
  <c r="AV70" i="14"/>
  <c r="AV47" i="14"/>
  <c r="AV50" i="14"/>
  <c r="AV102" i="14"/>
  <c r="AV91" i="14"/>
  <c r="AW94" i="14"/>
  <c r="AX97" i="14"/>
  <c r="AC100" i="14"/>
  <c r="AY100" i="14" s="1"/>
  <c r="AV101" i="14"/>
  <c r="AW104" i="14"/>
  <c r="AW6" i="14"/>
  <c r="AX9" i="14"/>
  <c r="AC12" i="14"/>
  <c r="AY12" i="14" s="1"/>
  <c r="AD15" i="14"/>
  <c r="AV13" i="14"/>
  <c r="AW16" i="14"/>
  <c r="AX19" i="14"/>
  <c r="G2" i="14"/>
  <c r="G3" i="14" s="1"/>
  <c r="AV9" i="14"/>
  <c r="AW12" i="14"/>
  <c r="AX15" i="14"/>
  <c r="AC18" i="14"/>
  <c r="AY18" i="14" s="1"/>
  <c r="AD27" i="14"/>
  <c r="AZ27" i="14" s="1"/>
  <c r="AY27" i="14"/>
  <c r="AV29" i="14"/>
  <c r="AC44" i="14"/>
  <c r="AX44" i="14"/>
  <c r="AD63" i="14"/>
  <c r="AY63" i="14"/>
  <c r="AW51" i="14"/>
  <c r="AE61" i="14"/>
  <c r="BA61" i="14" s="1"/>
  <c r="AD31" i="14"/>
  <c r="AY31" i="14"/>
  <c r="AW33" i="14"/>
  <c r="AX36" i="14"/>
  <c r="AX39" i="14"/>
  <c r="AC42" i="14"/>
  <c r="AY42" i="14" s="1"/>
  <c r="AC45" i="14"/>
  <c r="AY45" i="14" s="1"/>
  <c r="AV35" i="14"/>
  <c r="AV38" i="14"/>
  <c r="AW41" i="14"/>
  <c r="AW44" i="14"/>
  <c r="AC49" i="14"/>
  <c r="AC55" i="14"/>
  <c r="AW52" i="14"/>
  <c r="AW55" i="14"/>
  <c r="AE58" i="14"/>
  <c r="AV61" i="14"/>
  <c r="AW64" i="14"/>
  <c r="AV87" i="14"/>
  <c r="AW90" i="14"/>
  <c r="AX93" i="14"/>
  <c r="AC96" i="14"/>
  <c r="AY96" i="14" s="1"/>
  <c r="AV82" i="14"/>
  <c r="AW85" i="14"/>
  <c r="AX88" i="14"/>
  <c r="AC91" i="14"/>
  <c r="AV42" i="14"/>
  <c r="AV45" i="14"/>
  <c r="AV25" i="14"/>
  <c r="AW28" i="14"/>
  <c r="AX31" i="14"/>
  <c r="AX34" i="14"/>
  <c r="AC37" i="14"/>
  <c r="AY37" i="14" s="1"/>
  <c r="AC40" i="14"/>
  <c r="AY40" i="14" s="1"/>
  <c r="AD34" i="14"/>
  <c r="AZ34" i="14" s="1"/>
  <c r="AW68" i="14"/>
  <c r="AX33" i="14"/>
  <c r="AC36" i="14"/>
  <c r="AC39" i="14"/>
  <c r="AY39" i="14" s="1"/>
  <c r="AD45" i="14"/>
  <c r="AC53" i="14"/>
  <c r="AY53" i="14" s="1"/>
  <c r="AD56" i="14"/>
  <c r="AZ56" i="14" s="1"/>
  <c r="AC80" i="14"/>
  <c r="AV88" i="14"/>
  <c r="AW50" i="14"/>
  <c r="AV53" i="14"/>
  <c r="AW56" i="14"/>
  <c r="AX59" i="14"/>
  <c r="AC62" i="14"/>
  <c r="AD65" i="14"/>
  <c r="AC81" i="14"/>
  <c r="AW58" i="14"/>
  <c r="AX61" i="14"/>
  <c r="AC64" i="14"/>
  <c r="AY64" i="14" s="1"/>
  <c r="AC67" i="14"/>
  <c r="AV78" i="14"/>
  <c r="AV81" i="14"/>
  <c r="AW84" i="14"/>
  <c r="AX87" i="14"/>
  <c r="AC90" i="14"/>
  <c r="AY90" i="14" s="1"/>
  <c r="AD93" i="14"/>
  <c r="AZ93" i="14" s="1"/>
  <c r="AW73" i="14"/>
  <c r="AX76" i="14"/>
  <c r="AC79" i="14"/>
  <c r="AX75" i="14"/>
  <c r="AC78" i="14"/>
  <c r="AY78" i="14" s="1"/>
  <c r="AE73" i="14"/>
  <c r="BA73" i="14" s="1"/>
  <c r="AV103" i="14"/>
  <c r="AV98" i="14"/>
  <c r="AW101" i="14"/>
  <c r="AX104" i="14"/>
  <c r="AC83" i="14"/>
  <c r="AV95" i="14"/>
  <c r="AW98" i="14"/>
  <c r="AX101" i="14"/>
  <c r="AC104" i="14"/>
  <c r="AY104" i="14" s="1"/>
  <c r="AV90" i="14"/>
  <c r="AW93" i="14"/>
  <c r="AX96" i="14"/>
  <c r="AC99" i="14"/>
  <c r="AY99" i="14" s="1"/>
  <c r="AD102" i="14"/>
  <c r="AV63" i="14"/>
  <c r="AV66" i="14"/>
  <c r="AW69" i="14"/>
  <c r="AX72" i="14"/>
  <c r="AW83" i="14"/>
  <c r="AD76" i="14"/>
  <c r="AY76" i="14"/>
  <c r="AV77" i="14"/>
  <c r="AW80" i="14"/>
  <c r="AX83" i="14"/>
  <c r="AC86" i="14"/>
  <c r="AY86" i="14" s="1"/>
  <c r="AD89" i="14"/>
  <c r="AZ89" i="14" s="1"/>
  <c r="AD75" i="14"/>
  <c r="AY75" i="14"/>
  <c r="AD78" i="14"/>
  <c r="AV62" i="13"/>
  <c r="AV76" i="13"/>
  <c r="AV50" i="13"/>
  <c r="AV53" i="13"/>
  <c r="AW42" i="13"/>
  <c r="AW10" i="13"/>
  <c r="AV33" i="13"/>
  <c r="AV80" i="13"/>
  <c r="AV7" i="13"/>
  <c r="AW21" i="13"/>
  <c r="AV11" i="13"/>
  <c r="AV15" i="13"/>
  <c r="AV75" i="13"/>
  <c r="AV79" i="13"/>
  <c r="AV70" i="13"/>
  <c r="AV58" i="13"/>
  <c r="AV61" i="13"/>
  <c r="AV41" i="13"/>
  <c r="AV24" i="13"/>
  <c r="AV6" i="13"/>
  <c r="Y5" i="13"/>
  <c r="Y2" i="13" s="1"/>
  <c r="Y3" i="13" s="1"/>
  <c r="B2" i="13"/>
  <c r="B3" i="13" s="1"/>
  <c r="AW100" i="13"/>
  <c r="AW52" i="13"/>
  <c r="AW84" i="13"/>
  <c r="AW51" i="13"/>
  <c r="AW18" i="13"/>
  <c r="AW34" i="13"/>
  <c r="AW37" i="13"/>
  <c r="AA76" i="13"/>
  <c r="AW76" i="13" s="1"/>
  <c r="AA16" i="13"/>
  <c r="AW16" i="13" s="1"/>
  <c r="AA58" i="13"/>
  <c r="AW58" i="13" s="1"/>
  <c r="AA90" i="13"/>
  <c r="AW90" i="13" s="1"/>
  <c r="AA81" i="13"/>
  <c r="AB81" i="13" s="1"/>
  <c r="AA68" i="13"/>
  <c r="AW68" i="13" s="1"/>
  <c r="AA74" i="13"/>
  <c r="AW74" i="13" s="1"/>
  <c r="AA44" i="13"/>
  <c r="AB44" i="13" s="1"/>
  <c r="AA12" i="13"/>
  <c r="AB12" i="13" s="1"/>
  <c r="AB10" i="13"/>
  <c r="AX10" i="13" s="1"/>
  <c r="AA8" i="13"/>
  <c r="AW8" i="13" s="1"/>
  <c r="AB52" i="13"/>
  <c r="AC52" i="13" s="1"/>
  <c r="AB84" i="13"/>
  <c r="AC84" i="13" s="1"/>
  <c r="AA53" i="13"/>
  <c r="AB53" i="13" s="1"/>
  <c r="AA85" i="13"/>
  <c r="AW85" i="13" s="1"/>
  <c r="AA40" i="13"/>
  <c r="AB40" i="13" s="1"/>
  <c r="AB18" i="13"/>
  <c r="AX18" i="13" s="1"/>
  <c r="AA6" i="13"/>
  <c r="AW6" i="13" s="1"/>
  <c r="AA38" i="13"/>
  <c r="AW38" i="13" s="1"/>
  <c r="AA45" i="13"/>
  <c r="AW45" i="13" s="1"/>
  <c r="AA13" i="13"/>
  <c r="AW13" i="13" s="1"/>
  <c r="AB26" i="13"/>
  <c r="AX26" i="13" s="1"/>
  <c r="AA36" i="13"/>
  <c r="AW36" i="13" s="1"/>
  <c r="AA49" i="13"/>
  <c r="AB49" i="13" s="1"/>
  <c r="AX49" i="13" s="1"/>
  <c r="AA69" i="13"/>
  <c r="AW69" i="13" s="1"/>
  <c r="AA101" i="13"/>
  <c r="AW101" i="13" s="1"/>
  <c r="AB42" i="13"/>
  <c r="AX42" i="13" s="1"/>
  <c r="AC26" i="13"/>
  <c r="AB8" i="13"/>
  <c r="AC8" i="13" s="1"/>
  <c r="AC21" i="13"/>
  <c r="AB21" i="13"/>
  <c r="AX21" i="13" s="1"/>
  <c r="AB16" i="13"/>
  <c r="AC16" i="13" s="1"/>
  <c r="AY16" i="13" s="1"/>
  <c r="AB20" i="13"/>
  <c r="AC20" i="13" s="1"/>
  <c r="AY20" i="13" s="1"/>
  <c r="AC10" i="13"/>
  <c r="AD10" i="13" s="1"/>
  <c r="AB29" i="13"/>
  <c r="AC29" i="13" s="1"/>
  <c r="AY29" i="13" s="1"/>
  <c r="AA11" i="13"/>
  <c r="AB11" i="13" s="1"/>
  <c r="AC11" i="13" s="1"/>
  <c r="AA43" i="13"/>
  <c r="AB43" i="13" s="1"/>
  <c r="AC43" i="13" s="1"/>
  <c r="AD43" i="13" s="1"/>
  <c r="AA24" i="13"/>
  <c r="AW24" i="13" s="1"/>
  <c r="AB51" i="13"/>
  <c r="AX51" i="13" s="1"/>
  <c r="AB34" i="13"/>
  <c r="AX34" i="13" s="1"/>
  <c r="AC18" i="13"/>
  <c r="AY18" i="13" s="1"/>
  <c r="AA32" i="13"/>
  <c r="AB32" i="13" s="1"/>
  <c r="AA27" i="13"/>
  <c r="AB27" i="13" s="1"/>
  <c r="AC27" i="13" s="1"/>
  <c r="AY27" i="13" s="1"/>
  <c r="AA22" i="13"/>
  <c r="AW22" i="13" s="1"/>
  <c r="AA25" i="13"/>
  <c r="AW25" i="13" s="1"/>
  <c r="AA31" i="13"/>
  <c r="AB31" i="13" s="1"/>
  <c r="AA63" i="13"/>
  <c r="AW63" i="13" s="1"/>
  <c r="AA95" i="13"/>
  <c r="AW95" i="13" s="1"/>
  <c r="AA72" i="13"/>
  <c r="AW72" i="13" s="1"/>
  <c r="AA59" i="13"/>
  <c r="AB59" i="13" s="1"/>
  <c r="AA91" i="13"/>
  <c r="AW91" i="13" s="1"/>
  <c r="AB6" i="13"/>
  <c r="AC6" i="13" s="1"/>
  <c r="AB38" i="13"/>
  <c r="AC38" i="13" s="1"/>
  <c r="AY38" i="13" s="1"/>
  <c r="AB76" i="13"/>
  <c r="AC76" i="13" s="1"/>
  <c r="AA66" i="13"/>
  <c r="AB66" i="13" s="1"/>
  <c r="AA98" i="13"/>
  <c r="AB98" i="13" s="1"/>
  <c r="AA77" i="13"/>
  <c r="AB77" i="13" s="1"/>
  <c r="AA78" i="13"/>
  <c r="AW78" i="13" s="1"/>
  <c r="AA35" i="13"/>
  <c r="AB35" i="13" s="1"/>
  <c r="AC35" i="13" s="1"/>
  <c r="AD35" i="13" s="1"/>
  <c r="AA30" i="13"/>
  <c r="AB30" i="13" s="1"/>
  <c r="AA33" i="13"/>
  <c r="AB33" i="13" s="1"/>
  <c r="AA7" i="13"/>
  <c r="AW7" i="13" s="1"/>
  <c r="AA39" i="13"/>
  <c r="AB39" i="13" s="1"/>
  <c r="AX39" i="13" s="1"/>
  <c r="AA71" i="13"/>
  <c r="AB71" i="13" s="1"/>
  <c r="AA103" i="13"/>
  <c r="AB103" i="13" s="1"/>
  <c r="AX103" i="13" s="1"/>
  <c r="AB58" i="13"/>
  <c r="AC58" i="13" s="1"/>
  <c r="AB90" i="13"/>
  <c r="AC90" i="13" s="1"/>
  <c r="AD90" i="13" s="1"/>
  <c r="AA48" i="13"/>
  <c r="AW48" i="13" s="1"/>
  <c r="AA80" i="13"/>
  <c r="AW80" i="13" s="1"/>
  <c r="AA67" i="13"/>
  <c r="AW67" i="13" s="1"/>
  <c r="AA99" i="13"/>
  <c r="AB99" i="13" s="1"/>
  <c r="AB91" i="13"/>
  <c r="AB80" i="13"/>
  <c r="AC80" i="13" s="1"/>
  <c r="AA9" i="13"/>
  <c r="AW9" i="13" s="1"/>
  <c r="AA41" i="13"/>
  <c r="AW41" i="13" s="1"/>
  <c r="AA15" i="13"/>
  <c r="AB15" i="13" s="1"/>
  <c r="AA47" i="13"/>
  <c r="AB47" i="13" s="1"/>
  <c r="AC47" i="13" s="1"/>
  <c r="AA79" i="13"/>
  <c r="AB79" i="13" s="1"/>
  <c r="AC79" i="13" s="1"/>
  <c r="AD79" i="13" s="1"/>
  <c r="AZ79" i="13" s="1"/>
  <c r="AA56" i="13"/>
  <c r="AB56" i="13" s="1"/>
  <c r="AX56" i="13" s="1"/>
  <c r="AA88" i="13"/>
  <c r="AA75" i="13"/>
  <c r="AB75" i="13" s="1"/>
  <c r="AB67" i="13"/>
  <c r="AC67" i="13" s="1"/>
  <c r="AB24" i="13"/>
  <c r="AC24" i="13" s="1"/>
  <c r="AY24" i="13" s="1"/>
  <c r="AA28" i="13"/>
  <c r="AB28" i="13" s="1"/>
  <c r="AB48" i="13"/>
  <c r="AB60" i="13"/>
  <c r="AC60" i="13" s="1"/>
  <c r="AY60" i="13" s="1"/>
  <c r="AB92" i="13"/>
  <c r="AC92" i="13" s="1"/>
  <c r="AD92" i="13" s="1"/>
  <c r="AE92" i="13" s="1"/>
  <c r="BA92" i="13" s="1"/>
  <c r="AA50" i="13"/>
  <c r="AB50" i="13" s="1"/>
  <c r="AA82" i="13"/>
  <c r="AB82" i="13" s="1"/>
  <c r="AA61" i="13"/>
  <c r="AB61" i="13" s="1"/>
  <c r="AC61" i="13" s="1"/>
  <c r="AD61" i="13" s="1"/>
  <c r="AA93" i="13"/>
  <c r="AB93" i="13" s="1"/>
  <c r="AB69" i="13"/>
  <c r="AC69" i="13" s="1"/>
  <c r="AB101" i="13"/>
  <c r="AC101" i="13" s="1"/>
  <c r="AB88" i="13"/>
  <c r="AA62" i="13"/>
  <c r="AB62" i="13" s="1"/>
  <c r="AB37" i="13"/>
  <c r="AC37" i="13" s="1"/>
  <c r="AD37" i="13" s="1"/>
  <c r="AE37" i="13" s="1"/>
  <c r="AF37" i="13" s="1"/>
  <c r="AA19" i="13"/>
  <c r="AB19" i="13" s="1"/>
  <c r="AC19" i="13" s="1"/>
  <c r="AY19" i="13" s="1"/>
  <c r="AA14" i="13"/>
  <c r="AB14" i="13" s="1"/>
  <c r="AC14" i="13" s="1"/>
  <c r="AY14" i="13" s="1"/>
  <c r="AA46" i="13"/>
  <c r="AB46" i="13" s="1"/>
  <c r="AA17" i="13"/>
  <c r="AW17" i="13" s="1"/>
  <c r="AB41" i="13"/>
  <c r="AA54" i="13"/>
  <c r="AW54" i="13" s="1"/>
  <c r="AA23" i="13"/>
  <c r="AA55" i="13"/>
  <c r="AB55" i="13" s="1"/>
  <c r="AC55" i="13" s="1"/>
  <c r="AY55" i="13" s="1"/>
  <c r="AA87" i="13"/>
  <c r="AB87" i="13" s="1"/>
  <c r="AC87" i="13" s="1"/>
  <c r="AY87" i="13" s="1"/>
  <c r="AB63" i="13"/>
  <c r="AC63" i="13" s="1"/>
  <c r="AY63" i="13" s="1"/>
  <c r="AB95" i="13"/>
  <c r="AC95" i="13" s="1"/>
  <c r="AD95" i="13" s="1"/>
  <c r="AA64" i="13"/>
  <c r="AB64" i="13" s="1"/>
  <c r="AC64" i="13" s="1"/>
  <c r="AY64" i="13" s="1"/>
  <c r="AA96" i="13"/>
  <c r="AB96" i="13" s="1"/>
  <c r="AA83" i="13"/>
  <c r="AB83" i="13" s="1"/>
  <c r="AC83" i="13" s="1"/>
  <c r="AB36" i="13"/>
  <c r="AC36" i="13" s="1"/>
  <c r="AB68" i="13"/>
  <c r="AC68" i="13" s="1"/>
  <c r="AD68" i="13" s="1"/>
  <c r="AB100" i="13"/>
  <c r="AC100" i="13" s="1"/>
  <c r="AD100" i="13" s="1"/>
  <c r="AA57" i="13"/>
  <c r="AB57" i="13" s="1"/>
  <c r="AA89" i="13"/>
  <c r="AC51" i="13"/>
  <c r="AD51" i="13" s="1"/>
  <c r="AB70" i="13"/>
  <c r="AC70" i="13" s="1"/>
  <c r="AY70" i="13" s="1"/>
  <c r="AB102" i="13"/>
  <c r="AC102" i="13" s="1"/>
  <c r="AY102" i="13" s="1"/>
  <c r="AA104" i="13"/>
  <c r="AB104" i="13" s="1"/>
  <c r="AX104" i="13" s="1"/>
  <c r="AA86" i="13"/>
  <c r="AW86" i="13" s="1"/>
  <c r="AA65" i="13"/>
  <c r="AB65" i="13" s="1"/>
  <c r="AA97" i="13"/>
  <c r="AB97" i="13" s="1"/>
  <c r="AA94" i="13"/>
  <c r="AB94" i="13" s="1"/>
  <c r="AA73" i="13"/>
  <c r="AB73" i="13" s="1"/>
  <c r="AC88" i="13"/>
  <c r="AB86" i="13"/>
  <c r="AC86" i="13" s="1"/>
  <c r="AY86" i="13" s="1"/>
  <c r="H2" i="13"/>
  <c r="H3" i="13" s="1"/>
  <c r="J2" i="13"/>
  <c r="J3" i="13" s="1"/>
  <c r="D2" i="13"/>
  <c r="D3" i="13" s="1"/>
  <c r="AD29" i="13"/>
  <c r="AE29" i="13" s="1"/>
  <c r="AF29" i="13" s="1"/>
  <c r="AG29" i="13" s="1"/>
  <c r="I2" i="13"/>
  <c r="I3" i="13" s="1"/>
  <c r="L2" i="13"/>
  <c r="L3" i="13" s="1"/>
  <c r="K2" i="13"/>
  <c r="K3" i="13" s="1"/>
  <c r="M2" i="13"/>
  <c r="M3" i="13" s="1"/>
  <c r="R2" i="13"/>
  <c r="R3" i="13" s="1"/>
  <c r="AE79" i="13"/>
  <c r="T2" i="13"/>
  <c r="T3" i="13" s="1"/>
  <c r="G2" i="13"/>
  <c r="G3" i="13" s="1"/>
  <c r="AW20" i="13"/>
  <c r="AD14" i="13"/>
  <c r="AD87" i="13"/>
  <c r="Q2" i="13"/>
  <c r="Q3" i="13" s="1"/>
  <c r="C2" i="13"/>
  <c r="C3" i="13" s="1"/>
  <c r="AD60" i="13"/>
  <c r="U2" i="13"/>
  <c r="U3" i="13" s="1"/>
  <c r="P2" i="13"/>
  <c r="P3" i="13" s="1"/>
  <c r="F2" i="13"/>
  <c r="F3" i="13" s="1"/>
  <c r="AD16" i="13"/>
  <c r="AE16" i="13" s="1"/>
  <c r="AF16" i="13" s="1"/>
  <c r="AD86" i="13"/>
  <c r="O2" i="13"/>
  <c r="O3" i="13" s="1"/>
  <c r="V2" i="13"/>
  <c r="V3" i="13" s="1"/>
  <c r="E2" i="13"/>
  <c r="E3" i="13" s="1"/>
  <c r="N2" i="13"/>
  <c r="N3" i="13" s="1"/>
  <c r="AW29" i="13"/>
  <c r="AD26" i="13"/>
  <c r="AD21" i="13"/>
  <c r="AD24" i="13"/>
  <c r="AW70" i="13"/>
  <c r="AW102" i="13"/>
  <c r="S2" i="13"/>
  <c r="S3" i="13" s="1"/>
  <c r="BJ67" i="15" l="1"/>
  <c r="AX88" i="16"/>
  <c r="BI80" i="15"/>
  <c r="BJ35" i="15"/>
  <c r="BI19" i="15"/>
  <c r="BI53" i="15"/>
  <c r="BJ65" i="15"/>
  <c r="AX46" i="16"/>
  <c r="BI48" i="15"/>
  <c r="BK23" i="15"/>
  <c r="BJ47" i="15"/>
  <c r="BI8" i="15"/>
  <c r="BI12" i="15"/>
  <c r="BI69" i="15"/>
  <c r="AX60" i="16"/>
  <c r="AW60" i="16"/>
  <c r="AW49" i="13"/>
  <c r="BI78" i="15"/>
  <c r="BK49" i="15"/>
  <c r="AY48" i="16"/>
  <c r="BI70" i="15"/>
  <c r="BI15" i="15"/>
  <c r="AY85" i="16"/>
  <c r="AX70" i="16"/>
  <c r="AX32" i="16"/>
  <c r="BD60" i="15"/>
  <c r="BI60" i="15"/>
  <c r="AY82" i="16"/>
  <c r="BI81" i="15"/>
  <c r="BI49" i="15"/>
  <c r="BI32" i="15"/>
  <c r="AX48" i="16"/>
  <c r="AX11" i="16"/>
  <c r="BI98" i="15"/>
  <c r="BJ59" i="15"/>
  <c r="BJ18" i="15"/>
  <c r="AX94" i="16"/>
  <c r="BJ12" i="15"/>
  <c r="BJ8" i="15"/>
  <c r="AX97" i="16"/>
  <c r="BJ104" i="15"/>
  <c r="BI31" i="15"/>
  <c r="AX45" i="16"/>
  <c r="AC78" i="16"/>
  <c r="AY78" i="16" s="1"/>
  <c r="BK74" i="15"/>
  <c r="AX33" i="16"/>
  <c r="AX20" i="16"/>
  <c r="AX28" i="16"/>
  <c r="BI94" i="15"/>
  <c r="AX102" i="16"/>
  <c r="AC33" i="16"/>
  <c r="AX29" i="16"/>
  <c r="AC27" i="16"/>
  <c r="AY27" i="16" s="1"/>
  <c r="AW86" i="16"/>
  <c r="AC60" i="16"/>
  <c r="AY60" i="16" s="1"/>
  <c r="AX75" i="16"/>
  <c r="AX74" i="16"/>
  <c r="AC34" i="16"/>
  <c r="AY34" i="16" s="1"/>
  <c r="AC36" i="16"/>
  <c r="AC28" i="16"/>
  <c r="AD85" i="16"/>
  <c r="AC90" i="16"/>
  <c r="AX90" i="16"/>
  <c r="AC97" i="16"/>
  <c r="AC94" i="16"/>
  <c r="AX68" i="16"/>
  <c r="AC68" i="16"/>
  <c r="AC102" i="16"/>
  <c r="AW7" i="16"/>
  <c r="AB7" i="16"/>
  <c r="AC22" i="16"/>
  <c r="AX22" i="16"/>
  <c r="AD27" i="16"/>
  <c r="AX104" i="16"/>
  <c r="AC104" i="16"/>
  <c r="AB58" i="16"/>
  <c r="AW58" i="16"/>
  <c r="AX67" i="16"/>
  <c r="AC67" i="16"/>
  <c r="AX92" i="16"/>
  <c r="AC92" i="16"/>
  <c r="AW100" i="16"/>
  <c r="AB100" i="16"/>
  <c r="AW84" i="16"/>
  <c r="AB84" i="16"/>
  <c r="AA64" i="16"/>
  <c r="AA50" i="16"/>
  <c r="AX62" i="16"/>
  <c r="AC62" i="16"/>
  <c r="AB77" i="16"/>
  <c r="AX10" i="16"/>
  <c r="AC10" i="16"/>
  <c r="AW30" i="16"/>
  <c r="AB30" i="16"/>
  <c r="AW80" i="16"/>
  <c r="AB80" i="16"/>
  <c r="AW93" i="16"/>
  <c r="AB93" i="16"/>
  <c r="AV73" i="16"/>
  <c r="AA73" i="16"/>
  <c r="AA57" i="16"/>
  <c r="AC88" i="16"/>
  <c r="AW49" i="16"/>
  <c r="AB49" i="16"/>
  <c r="AW87" i="16"/>
  <c r="AB87" i="16"/>
  <c r="AW51" i="16"/>
  <c r="AB51" i="16"/>
  <c r="AD78" i="16"/>
  <c r="AB69" i="16"/>
  <c r="AC96" i="16"/>
  <c r="AX96" i="16"/>
  <c r="BI88" i="15"/>
  <c r="BL49" i="15"/>
  <c r="AX61" i="16"/>
  <c r="AC61" i="16"/>
  <c r="AX81" i="16"/>
  <c r="AC81" i="16"/>
  <c r="AC79" i="16"/>
  <c r="AW91" i="16"/>
  <c r="AB91" i="16"/>
  <c r="AB63" i="16"/>
  <c r="AB98" i="16"/>
  <c r="AD82" i="16"/>
  <c r="AB95" i="16"/>
  <c r="AC26" i="16"/>
  <c r="AX26" i="16"/>
  <c r="AB66" i="16"/>
  <c r="AW66" i="16"/>
  <c r="AX42" i="16"/>
  <c r="AC42" i="16"/>
  <c r="AW99" i="16"/>
  <c r="AB99" i="16"/>
  <c r="AU3" i="15"/>
  <c r="BD73" i="15"/>
  <c r="BJ23" i="15"/>
  <c r="AX89" i="16"/>
  <c r="AC89" i="16"/>
  <c r="AD48" i="16"/>
  <c r="AZ74" i="16"/>
  <c r="AE74" i="16"/>
  <c r="AB76" i="16"/>
  <c r="AW35" i="16"/>
  <c r="AB35" i="16"/>
  <c r="AW5" i="16"/>
  <c r="AB5" i="16"/>
  <c r="AX53" i="16"/>
  <c r="AC53" i="16"/>
  <c r="BI66" i="15"/>
  <c r="AB103" i="16"/>
  <c r="AC75" i="16"/>
  <c r="AC70" i="16"/>
  <c r="AY33" i="16"/>
  <c r="AD33" i="16"/>
  <c r="AX101" i="16"/>
  <c r="AC101" i="16"/>
  <c r="AW83" i="16"/>
  <c r="AB83" i="16"/>
  <c r="AW72" i="16"/>
  <c r="AB72" i="16"/>
  <c r="AB86" i="16"/>
  <c r="AX18" i="16"/>
  <c r="AC18" i="16"/>
  <c r="AC41" i="16"/>
  <c r="AX41" i="16"/>
  <c r="AB31" i="16"/>
  <c r="AC20" i="16"/>
  <c r="AB43" i="16"/>
  <c r="AW43" i="16"/>
  <c r="AC14" i="16"/>
  <c r="AX14" i="16"/>
  <c r="AB44" i="16"/>
  <c r="AC19" i="16"/>
  <c r="AB13" i="16"/>
  <c r="AD52" i="16"/>
  <c r="AY52" i="16"/>
  <c r="AC37" i="16"/>
  <c r="AX37" i="16"/>
  <c r="AC24" i="16"/>
  <c r="AX24" i="16"/>
  <c r="AB12" i="16"/>
  <c r="AB25" i="16"/>
  <c r="AC16" i="16"/>
  <c r="AB71" i="16"/>
  <c r="AC40" i="16"/>
  <c r="AX40" i="16"/>
  <c r="AB15" i="16"/>
  <c r="AD8" i="16"/>
  <c r="AB59" i="16"/>
  <c r="AB38" i="16"/>
  <c r="AC55" i="16"/>
  <c r="AX55" i="16"/>
  <c r="AC46" i="16"/>
  <c r="AD9" i="16"/>
  <c r="AY9" i="16"/>
  <c r="AB17" i="16"/>
  <c r="AB56" i="16"/>
  <c r="AC11" i="16"/>
  <c r="AV5" i="16"/>
  <c r="Z2" i="16"/>
  <c r="Z3" i="16" s="1"/>
  <c r="AC47" i="16"/>
  <c r="AX47" i="16"/>
  <c r="AC45" i="16"/>
  <c r="AB23" i="16"/>
  <c r="AB54" i="16"/>
  <c r="AW54" i="16"/>
  <c r="AD29" i="16"/>
  <c r="AY29" i="16"/>
  <c r="AC6" i="16"/>
  <c r="AX6" i="16"/>
  <c r="AB65" i="16"/>
  <c r="AB21" i="16"/>
  <c r="AE39" i="16"/>
  <c r="AC32" i="16"/>
  <c r="AN50" i="15"/>
  <c r="BI50" i="15" s="1"/>
  <c r="AN9" i="15"/>
  <c r="AN84" i="15"/>
  <c r="BI84" i="15" s="1"/>
  <c r="AZ3" i="15"/>
  <c r="AN91" i="15"/>
  <c r="BI91" i="15" s="1"/>
  <c r="AN57" i="15"/>
  <c r="BI57" i="15" s="1"/>
  <c r="BA3" i="15"/>
  <c r="AP8" i="15"/>
  <c r="BK8" i="15" s="1"/>
  <c r="AN33" i="15"/>
  <c r="BI33" i="15" s="1"/>
  <c r="BH3" i="15"/>
  <c r="AN93" i="15"/>
  <c r="AO25" i="15"/>
  <c r="AN10" i="15"/>
  <c r="BI10" i="15" s="1"/>
  <c r="AO66" i="15"/>
  <c r="AQ104" i="15"/>
  <c r="BL104" i="15" s="1"/>
  <c r="BK104" i="15"/>
  <c r="AN39" i="15"/>
  <c r="BC3" i="15"/>
  <c r="AW3" i="15"/>
  <c r="AQ8" i="15"/>
  <c r="AO27" i="15"/>
  <c r="AO31" i="15"/>
  <c r="AO69" i="15"/>
  <c r="AN76" i="15"/>
  <c r="AN85" i="15"/>
  <c r="AO60" i="15"/>
  <c r="AO90" i="15"/>
  <c r="AN61" i="15"/>
  <c r="AN92" i="15"/>
  <c r="AO55" i="15"/>
  <c r="AO48" i="15"/>
  <c r="AO57" i="15"/>
  <c r="AN20" i="15"/>
  <c r="AP65" i="15"/>
  <c r="AO15" i="15"/>
  <c r="AP71" i="15"/>
  <c r="AN21" i="15"/>
  <c r="AO36" i="15"/>
  <c r="BD57" i="15"/>
  <c r="AQ28" i="15"/>
  <c r="BL28" i="15" s="1"/>
  <c r="AN6" i="15"/>
  <c r="AN103" i="15"/>
  <c r="AO91" i="15"/>
  <c r="AY3" i="15"/>
  <c r="AO5" i="15"/>
  <c r="AP47" i="15"/>
  <c r="AQ14" i="15"/>
  <c r="BL14" i="15" s="1"/>
  <c r="BK14" i="15"/>
  <c r="AO32" i="15"/>
  <c r="AN44" i="15"/>
  <c r="AO79" i="15"/>
  <c r="AQ23" i="15"/>
  <c r="BL23" i="15" s="1"/>
  <c r="AO64" i="15"/>
  <c r="AO19" i="15"/>
  <c r="AO26" i="15"/>
  <c r="AN7" i="15"/>
  <c r="AN54" i="15"/>
  <c r="AQ74" i="15"/>
  <c r="BL74" i="15" s="1"/>
  <c r="AN99" i="15"/>
  <c r="AO81" i="15"/>
  <c r="AN102" i="15"/>
  <c r="AN101" i="15"/>
  <c r="AO84" i="15"/>
  <c r="AN83" i="15"/>
  <c r="AO98" i="15"/>
  <c r="AP80" i="15"/>
  <c r="AN86" i="15"/>
  <c r="AP67" i="15"/>
  <c r="AO88" i="15"/>
  <c r="AN16" i="15"/>
  <c r="AO70" i="15"/>
  <c r="AN89" i="15"/>
  <c r="AP59" i="15"/>
  <c r="AP35" i="15"/>
  <c r="AN29" i="15"/>
  <c r="AN73" i="15"/>
  <c r="BD86" i="15"/>
  <c r="AO94" i="15"/>
  <c r="AN75" i="15"/>
  <c r="AN77" i="15"/>
  <c r="BF3" i="15"/>
  <c r="AO10" i="15"/>
  <c r="AO45" i="15"/>
  <c r="BE3" i="15"/>
  <c r="AO40" i="15"/>
  <c r="AN24" i="15"/>
  <c r="AO43" i="15"/>
  <c r="AN95" i="15"/>
  <c r="AO51" i="15"/>
  <c r="AO87" i="15"/>
  <c r="BD68" i="15"/>
  <c r="BB3" i="15"/>
  <c r="AO62" i="15"/>
  <c r="AP12" i="15"/>
  <c r="AN38" i="15"/>
  <c r="AX3" i="15"/>
  <c r="AN41" i="15"/>
  <c r="AO22" i="15"/>
  <c r="AN46" i="15"/>
  <c r="AP18" i="15"/>
  <c r="AN82" i="15"/>
  <c r="AN56" i="15"/>
  <c r="AO100" i="15"/>
  <c r="AV3" i="15"/>
  <c r="AO50" i="15"/>
  <c r="AO34" i="15"/>
  <c r="AO78" i="15"/>
  <c r="BD55" i="15"/>
  <c r="AN11" i="15"/>
  <c r="AN37" i="15"/>
  <c r="AN96" i="15"/>
  <c r="AN68" i="15"/>
  <c r="AN97" i="15"/>
  <c r="BD50" i="15"/>
  <c r="AN13" i="15"/>
  <c r="AO53" i="15"/>
  <c r="AN30" i="15"/>
  <c r="AO58" i="15"/>
  <c r="AO72" i="15"/>
  <c r="AO33" i="15"/>
  <c r="AN17" i="15"/>
  <c r="AO52" i="15"/>
  <c r="AO42" i="15"/>
  <c r="AO63" i="15"/>
  <c r="BG3" i="15"/>
  <c r="AZ57" i="14"/>
  <c r="AZ95" i="14"/>
  <c r="AY7" i="14"/>
  <c r="BA101" i="14"/>
  <c r="BA58" i="14"/>
  <c r="AZ19" i="14"/>
  <c r="BB101" i="14"/>
  <c r="Z2" i="15"/>
  <c r="Z3" i="15" s="1"/>
  <c r="Y2" i="15"/>
  <c r="Y3" i="15" s="1"/>
  <c r="AT5" i="15"/>
  <c r="AT3" i="15" s="1"/>
  <c r="AZ78" i="14"/>
  <c r="AZ45" i="14"/>
  <c r="AZ74" i="14"/>
  <c r="AD64" i="14"/>
  <c r="AZ64" i="14" s="1"/>
  <c r="AY61" i="13"/>
  <c r="AE57" i="14"/>
  <c r="BA57" i="14" s="1"/>
  <c r="AE22" i="14"/>
  <c r="BA22" i="14" s="1"/>
  <c r="AD68" i="14"/>
  <c r="AE68" i="14" s="1"/>
  <c r="AE50" i="14"/>
  <c r="BA50" i="14" s="1"/>
  <c r="AD103" i="14"/>
  <c r="AD96" i="14"/>
  <c r="AZ96" i="14" s="1"/>
  <c r="AE45" i="14"/>
  <c r="BA45" i="14" s="1"/>
  <c r="AD38" i="14"/>
  <c r="AZ38" i="14" s="1"/>
  <c r="AE19" i="14"/>
  <c r="AE93" i="14"/>
  <c r="BA93" i="14" s="1"/>
  <c r="AD20" i="14"/>
  <c r="AZ20" i="14" s="1"/>
  <c r="AD82" i="14"/>
  <c r="AE25" i="14"/>
  <c r="BA25" i="14" s="1"/>
  <c r="AF22" i="14"/>
  <c r="AD59" i="14"/>
  <c r="AE52" i="14"/>
  <c r="BA52" i="14" s="1"/>
  <c r="AD46" i="14"/>
  <c r="AZ46" i="14" s="1"/>
  <c r="AD6" i="14"/>
  <c r="AE6" i="14" s="1"/>
  <c r="AD9" i="14"/>
  <c r="AZ9" i="14" s="1"/>
  <c r="AD84" i="14"/>
  <c r="AD35" i="14"/>
  <c r="AD43" i="14"/>
  <c r="AZ43" i="14" s="1"/>
  <c r="AY21" i="13"/>
  <c r="AD42" i="14"/>
  <c r="AF61" i="14"/>
  <c r="AG61" i="14" s="1"/>
  <c r="AE38" i="14"/>
  <c r="AE95" i="14"/>
  <c r="AE87" i="14"/>
  <c r="AE98" i="14"/>
  <c r="BA98" i="14" s="1"/>
  <c r="AD90" i="14"/>
  <c r="AZ90" i="14" s="1"/>
  <c r="AE74" i="14"/>
  <c r="AF74" i="14" s="1"/>
  <c r="AF73" i="14"/>
  <c r="BB73" i="14" s="1"/>
  <c r="AD32" i="14"/>
  <c r="AD11" i="14"/>
  <c r="AD94" i="14"/>
  <c r="AZ94" i="14" s="1"/>
  <c r="AD30" i="14"/>
  <c r="AZ30" i="14" s="1"/>
  <c r="AD88" i="14"/>
  <c r="AX60" i="13"/>
  <c r="AE89" i="14"/>
  <c r="AD104" i="14"/>
  <c r="AD80" i="14"/>
  <c r="AY80" i="14"/>
  <c r="AE56" i="14"/>
  <c r="AD55" i="14"/>
  <c r="AY55" i="14"/>
  <c r="AD40" i="14"/>
  <c r="AG101" i="14"/>
  <c r="AE34" i="14"/>
  <c r="AF58" i="14"/>
  <c r="AE64" i="14"/>
  <c r="AD71" i="14"/>
  <c r="AY71" i="14"/>
  <c r="AB2" i="14"/>
  <c r="AB3" i="14" s="1"/>
  <c r="AX5" i="14"/>
  <c r="AX3" i="14" s="1"/>
  <c r="AD86" i="14"/>
  <c r="AD67" i="14"/>
  <c r="AY67" i="14"/>
  <c r="AE65" i="14"/>
  <c r="AZ65" i="14"/>
  <c r="AD36" i="14"/>
  <c r="AY36" i="14"/>
  <c r="AD53" i="14"/>
  <c r="AD49" i="14"/>
  <c r="AY49" i="14"/>
  <c r="AE15" i="14"/>
  <c r="AZ15" i="14"/>
  <c r="AE30" i="14"/>
  <c r="AD47" i="14"/>
  <c r="AY47" i="14"/>
  <c r="AF38" i="14"/>
  <c r="AD26" i="14"/>
  <c r="AD12" i="14"/>
  <c r="AW83" i="13"/>
  <c r="AD83" i="14"/>
  <c r="AY83" i="14"/>
  <c r="AD62" i="14"/>
  <c r="AY62" i="14"/>
  <c r="AD99" i="14"/>
  <c r="AF29" i="14"/>
  <c r="BA29" i="14"/>
  <c r="AD51" i="14"/>
  <c r="AD77" i="14"/>
  <c r="AY77" i="14"/>
  <c r="AD28" i="14"/>
  <c r="AY28" i="14"/>
  <c r="AE66" i="14"/>
  <c r="AD54" i="14"/>
  <c r="AE102" i="14"/>
  <c r="AZ102" i="14"/>
  <c r="AE63" i="14"/>
  <c r="AZ63" i="14"/>
  <c r="AD100" i="14"/>
  <c r="AD16" i="14"/>
  <c r="AY16" i="14"/>
  <c r="AD39" i="14"/>
  <c r="AD92" i="14"/>
  <c r="AY92" i="14"/>
  <c r="AD60" i="14"/>
  <c r="AD10" i="14"/>
  <c r="AE9" i="14"/>
  <c r="AC5" i="14"/>
  <c r="AX88" i="13"/>
  <c r="AE76" i="14"/>
  <c r="AZ76" i="14"/>
  <c r="AD79" i="14"/>
  <c r="AY79" i="14"/>
  <c r="AE97" i="14"/>
  <c r="AD37" i="14"/>
  <c r="AE72" i="14"/>
  <c r="AZ72" i="14"/>
  <c r="AE41" i="14"/>
  <c r="AZ41" i="14"/>
  <c r="AE33" i="14"/>
  <c r="AW5" i="14"/>
  <c r="AW3" i="14" s="1"/>
  <c r="AA2" i="14"/>
  <c r="AA3" i="14" s="1"/>
  <c r="AE23" i="14"/>
  <c r="AF25" i="14"/>
  <c r="AE7" i="14"/>
  <c r="AZ7" i="14"/>
  <c r="AF57" i="14"/>
  <c r="AX92" i="13"/>
  <c r="AE75" i="14"/>
  <c r="AZ75" i="14"/>
  <c r="AD91" i="14"/>
  <c r="AY91" i="14"/>
  <c r="AE31" i="14"/>
  <c r="AZ31" i="14"/>
  <c r="AD44" i="14"/>
  <c r="AY44" i="14"/>
  <c r="AE78" i="14"/>
  <c r="AE27" i="14"/>
  <c r="AD13" i="14"/>
  <c r="AD70" i="14"/>
  <c r="AY70" i="14"/>
  <c r="AD69" i="14"/>
  <c r="AD14" i="14"/>
  <c r="AE8" i="14"/>
  <c r="AZ8" i="14"/>
  <c r="AF93" i="14"/>
  <c r="AD81" i="14"/>
  <c r="AY81" i="14"/>
  <c r="AE85" i="14"/>
  <c r="AZ85" i="14"/>
  <c r="AD24" i="14"/>
  <c r="AV5" i="14"/>
  <c r="AV3" i="14" s="1"/>
  <c r="Z2" i="14"/>
  <c r="Z3" i="14" s="1"/>
  <c r="AD17" i="14"/>
  <c r="AD48" i="14"/>
  <c r="AY48" i="14"/>
  <c r="AD18" i="14"/>
  <c r="AE21" i="14"/>
  <c r="AZ21" i="14"/>
  <c r="AW62" i="13"/>
  <c r="AZ92" i="13"/>
  <c r="AX64" i="13"/>
  <c r="AW15" i="13"/>
  <c r="AX48" i="13"/>
  <c r="AW88" i="13"/>
  <c r="AW71" i="13"/>
  <c r="AW40" i="13"/>
  <c r="AW50" i="13"/>
  <c r="AV5" i="13"/>
  <c r="AV3" i="13" s="1"/>
  <c r="AY68" i="13"/>
  <c r="AW98" i="13"/>
  <c r="AX68" i="13"/>
  <c r="AX67" i="13"/>
  <c r="AW14" i="13"/>
  <c r="AX14" i="13"/>
  <c r="AW59" i="13"/>
  <c r="AX16" i="13"/>
  <c r="AX84" i="13"/>
  <c r="AX24" i="13"/>
  <c r="AW12" i="13"/>
  <c r="AX52" i="13"/>
  <c r="AW73" i="13"/>
  <c r="AW64" i="13"/>
  <c r="AA5" i="13"/>
  <c r="AB5" i="13" s="1"/>
  <c r="AC5" i="13" s="1"/>
  <c r="AY5" i="13" s="1"/>
  <c r="AW87" i="13"/>
  <c r="AX69" i="13"/>
  <c r="AX27" i="13"/>
  <c r="AW46" i="13"/>
  <c r="AX91" i="13"/>
  <c r="AY43" i="13"/>
  <c r="AW47" i="13"/>
  <c r="AW53" i="13"/>
  <c r="AX79" i="13"/>
  <c r="AY88" i="13"/>
  <c r="AX41" i="13"/>
  <c r="AW93" i="13"/>
  <c r="AX87" i="13"/>
  <c r="AX76" i="13"/>
  <c r="AW79" i="13"/>
  <c r="BA79" i="13"/>
  <c r="AW31" i="13"/>
  <c r="AX43" i="13"/>
  <c r="AW43" i="13"/>
  <c r="AW33" i="13"/>
  <c r="AY26" i="13"/>
  <c r="AX38" i="13"/>
  <c r="AW104" i="13"/>
  <c r="AX80" i="13"/>
  <c r="AX47" i="13"/>
  <c r="AX81" i="13"/>
  <c r="AC81" i="13"/>
  <c r="AC33" i="13"/>
  <c r="AD33" i="13" s="1"/>
  <c r="AZ33" i="13" s="1"/>
  <c r="AX33" i="13"/>
  <c r="AC59" i="13"/>
  <c r="AY59" i="13" s="1"/>
  <c r="AX59" i="13"/>
  <c r="AW81" i="13"/>
  <c r="AW32" i="13"/>
  <c r="AW55" i="13"/>
  <c r="AW94" i="13"/>
  <c r="AW11" i="13"/>
  <c r="AC42" i="13"/>
  <c r="AB45" i="13"/>
  <c r="AC45" i="13" s="1"/>
  <c r="AY45" i="13" s="1"/>
  <c r="AX29" i="13"/>
  <c r="AC91" i="13"/>
  <c r="AD91" i="13" s="1"/>
  <c r="AZ91" i="13" s="1"/>
  <c r="AB74" i="13"/>
  <c r="AC74" i="13" s="1"/>
  <c r="AY74" i="13" s="1"/>
  <c r="AB9" i="13"/>
  <c r="AX9" i="13" s="1"/>
  <c r="AX19" i="13"/>
  <c r="AX55" i="13"/>
  <c r="AD55" i="13"/>
  <c r="AZ55" i="13" s="1"/>
  <c r="AY51" i="13"/>
  <c r="AX90" i="13"/>
  <c r="AX8" i="13"/>
  <c r="AW96" i="13"/>
  <c r="AW82" i="13"/>
  <c r="AW97" i="13"/>
  <c r="AW30" i="13"/>
  <c r="AW19" i="13"/>
  <c r="AX11" i="13"/>
  <c r="AY92" i="13"/>
  <c r="AD8" i="13"/>
  <c r="AZ8" i="13" s="1"/>
  <c r="AY8" i="13"/>
  <c r="AD80" i="13"/>
  <c r="AZ80" i="13" s="1"/>
  <c r="AY80" i="13"/>
  <c r="AX53" i="13"/>
  <c r="AC53" i="13"/>
  <c r="AY53" i="13" s="1"/>
  <c r="AC32" i="13"/>
  <c r="AY32" i="13" s="1"/>
  <c r="AX32" i="13"/>
  <c r="AY84" i="13"/>
  <c r="AD84" i="13"/>
  <c r="AE84" i="13" s="1"/>
  <c r="AF84" i="13" s="1"/>
  <c r="AC98" i="13"/>
  <c r="AY98" i="13" s="1"/>
  <c r="AX98" i="13"/>
  <c r="AE90" i="13"/>
  <c r="AF90" i="13" s="1"/>
  <c r="AG90" i="13" s="1"/>
  <c r="AH90" i="13" s="1"/>
  <c r="AZ90" i="13"/>
  <c r="AY76" i="13"/>
  <c r="AD76" i="13"/>
  <c r="AZ76" i="13" s="1"/>
  <c r="AC40" i="13"/>
  <c r="AY40" i="13" s="1"/>
  <c r="AX40" i="13"/>
  <c r="AX101" i="13"/>
  <c r="AD38" i="13"/>
  <c r="AZ38" i="13" s="1"/>
  <c r="AB7" i="13"/>
  <c r="AX7" i="13" s="1"/>
  <c r="AC9" i="13"/>
  <c r="AB13" i="13"/>
  <c r="AY90" i="13"/>
  <c r="AW56" i="13"/>
  <c r="AX20" i="13"/>
  <c r="AW44" i="13"/>
  <c r="AY95" i="13"/>
  <c r="BB29" i="13"/>
  <c r="AD63" i="13"/>
  <c r="AZ63" i="13" s="1"/>
  <c r="AD20" i="13"/>
  <c r="AE20" i="13" s="1"/>
  <c r="AF20" i="13" s="1"/>
  <c r="AX58" i="13"/>
  <c r="AX63" i="13"/>
  <c r="AY35" i="13"/>
  <c r="AX6" i="13"/>
  <c r="AX100" i="13"/>
  <c r="AX102" i="13"/>
  <c r="AW35" i="13"/>
  <c r="AX35" i="13"/>
  <c r="AD83" i="13"/>
  <c r="AZ83" i="13" s="1"/>
  <c r="AY83" i="13"/>
  <c r="AD11" i="13"/>
  <c r="AZ11" i="13" s="1"/>
  <c r="AY11" i="13"/>
  <c r="AC66" i="13"/>
  <c r="AX66" i="13"/>
  <c r="AC44" i="13"/>
  <c r="AD44" i="13" s="1"/>
  <c r="AX44" i="13"/>
  <c r="AD45" i="13"/>
  <c r="AE45" i="13" s="1"/>
  <c r="AC30" i="13"/>
  <c r="AX30" i="13"/>
  <c r="AX77" i="13"/>
  <c r="AC77" i="13"/>
  <c r="AY101" i="13"/>
  <c r="AD101" i="13"/>
  <c r="AZ101" i="13" s="1"/>
  <c r="AD58" i="13"/>
  <c r="AE58" i="13" s="1"/>
  <c r="AY58" i="13"/>
  <c r="AD6" i="13"/>
  <c r="AZ6" i="13" s="1"/>
  <c r="AY6" i="13"/>
  <c r="AX99" i="13"/>
  <c r="AC99" i="13"/>
  <c r="AY99" i="13" s="1"/>
  <c r="AD32" i="13"/>
  <c r="AE32" i="13" s="1"/>
  <c r="AC12" i="13"/>
  <c r="AY12" i="13" s="1"/>
  <c r="AX12" i="13"/>
  <c r="AC46" i="13"/>
  <c r="AX46" i="13"/>
  <c r="AY69" i="13"/>
  <c r="AD69" i="13"/>
  <c r="AZ69" i="13" s="1"/>
  <c r="AD98" i="13"/>
  <c r="AE98" i="13" s="1"/>
  <c r="AY52" i="13"/>
  <c r="AD52" i="13"/>
  <c r="AZ52" i="13" s="1"/>
  <c r="AC93" i="13"/>
  <c r="AX93" i="13"/>
  <c r="AC28" i="13"/>
  <c r="AY28" i="13" s="1"/>
  <c r="AX28" i="13"/>
  <c r="AD59" i="13"/>
  <c r="AC96" i="13"/>
  <c r="AX96" i="13"/>
  <c r="AD40" i="13"/>
  <c r="AX86" i="13"/>
  <c r="AW28" i="13"/>
  <c r="AY37" i="13"/>
  <c r="AY79" i="13"/>
  <c r="AD27" i="13"/>
  <c r="AZ27" i="13" s="1"/>
  <c r="AW65" i="13"/>
  <c r="AX70" i="13"/>
  <c r="AW99" i="13"/>
  <c r="AW103" i="13"/>
  <c r="AD19" i="13"/>
  <c r="AZ19" i="13" s="1"/>
  <c r="AW77" i="13"/>
  <c r="AW27" i="13"/>
  <c r="AB54" i="13"/>
  <c r="AB78" i="13"/>
  <c r="AB22" i="13"/>
  <c r="AD64" i="13"/>
  <c r="AE64" i="13" s="1"/>
  <c r="AB72" i="13"/>
  <c r="AD18" i="13"/>
  <c r="AZ18" i="13" s="1"/>
  <c r="AW75" i="13"/>
  <c r="AE91" i="13"/>
  <c r="AY10" i="13"/>
  <c r="AW66" i="13"/>
  <c r="AB25" i="13"/>
  <c r="AX36" i="13"/>
  <c r="AY100" i="13"/>
  <c r="AX61" i="13"/>
  <c r="AW39" i="13"/>
  <c r="AD53" i="13"/>
  <c r="AW57" i="13"/>
  <c r="AD102" i="13"/>
  <c r="AZ102" i="13" s="1"/>
  <c r="AX83" i="13"/>
  <c r="AB85" i="13"/>
  <c r="AW61" i="13"/>
  <c r="AD70" i="13"/>
  <c r="AE70" i="13" s="1"/>
  <c r="AX37" i="13"/>
  <c r="AX95" i="13"/>
  <c r="AC49" i="13"/>
  <c r="AZ86" i="13"/>
  <c r="AE86" i="13"/>
  <c r="AF86" i="13" s="1"/>
  <c r="AZ14" i="13"/>
  <c r="AE14" i="13"/>
  <c r="AF14" i="13" s="1"/>
  <c r="AZ60" i="13"/>
  <c r="AE60" i="13"/>
  <c r="AF60" i="13" s="1"/>
  <c r="AZ95" i="13"/>
  <c r="AE95" i="13"/>
  <c r="AE76" i="13"/>
  <c r="AZ26" i="13"/>
  <c r="AE26" i="13"/>
  <c r="AZ61" i="13"/>
  <c r="AE61" i="13"/>
  <c r="AG37" i="13"/>
  <c r="BB37" i="13"/>
  <c r="AZ21" i="13"/>
  <c r="AE21" i="13"/>
  <c r="AF21" i="13" s="1"/>
  <c r="AB89" i="13"/>
  <c r="AW89" i="13"/>
  <c r="AZ24" i="13"/>
  <c r="AE24" i="13"/>
  <c r="AF24" i="13" s="1"/>
  <c r="BB16" i="13"/>
  <c r="AG16" i="13"/>
  <c r="AE55" i="13"/>
  <c r="AF55" i="13" s="1"/>
  <c r="AE38" i="13"/>
  <c r="AF38" i="13" s="1"/>
  <c r="AX94" i="13"/>
  <c r="AC94" i="13"/>
  <c r="AZ87" i="13"/>
  <c r="AE87" i="13"/>
  <c r="AX75" i="13"/>
  <c r="AC75" i="13"/>
  <c r="AC7" i="13"/>
  <c r="BC29" i="13"/>
  <c r="AH29" i="13"/>
  <c r="AZ43" i="13"/>
  <c r="AE43" i="13"/>
  <c r="AE102" i="13"/>
  <c r="AZ100" i="13"/>
  <c r="AE100" i="13"/>
  <c r="AY47" i="13"/>
  <c r="AD47" i="13"/>
  <c r="AE8" i="13"/>
  <c r="AF8" i="13" s="1"/>
  <c r="AX71" i="13"/>
  <c r="AC71" i="13"/>
  <c r="AE101" i="13"/>
  <c r="AX62" i="13"/>
  <c r="AC62" i="13"/>
  <c r="AZ68" i="13"/>
  <c r="AE68" i="13"/>
  <c r="AD28" i="13"/>
  <c r="AX31" i="13"/>
  <c r="AC31" i="13"/>
  <c r="AY67" i="13"/>
  <c r="AD67" i="13"/>
  <c r="AX97" i="13"/>
  <c r="AC97" i="13"/>
  <c r="AX82" i="13"/>
  <c r="AC82" i="13"/>
  <c r="AX65" i="13"/>
  <c r="AC65" i="13"/>
  <c r="AZ51" i="13"/>
  <c r="AE51" i="13"/>
  <c r="AC104" i="13"/>
  <c r="AW23" i="13"/>
  <c r="AB23" i="13"/>
  <c r="AX50" i="13"/>
  <c r="AC50" i="13"/>
  <c r="AX15" i="13"/>
  <c r="AC15" i="13"/>
  <c r="AD99" i="13"/>
  <c r="AE69" i="13"/>
  <c r="AD88" i="13"/>
  <c r="AE33" i="13"/>
  <c r="AC103" i="13"/>
  <c r="AZ10" i="13"/>
  <c r="AE10" i="13"/>
  <c r="AC56" i="13"/>
  <c r="AC39" i="13"/>
  <c r="AX57" i="13"/>
  <c r="AC57" i="13"/>
  <c r="AY36" i="13"/>
  <c r="AD36" i="13"/>
  <c r="AZ35" i="13"/>
  <c r="AE35" i="13"/>
  <c r="AE80" i="13"/>
  <c r="AX73" i="13"/>
  <c r="AC73" i="13"/>
  <c r="AB17" i="13"/>
  <c r="AC34" i="13"/>
  <c r="AC41" i="13"/>
  <c r="AC48" i="13"/>
  <c r="Z2" i="13"/>
  <c r="Z3" i="13" s="1"/>
  <c r="BA37" i="13"/>
  <c r="AZ37" i="13"/>
  <c r="BA16" i="13"/>
  <c r="AZ16" i="13"/>
  <c r="BA29" i="13"/>
  <c r="AZ29" i="13"/>
  <c r="AD5" i="13"/>
  <c r="AE5" i="13" s="1"/>
  <c r="AF79" i="13"/>
  <c r="AG79" i="13" s="1"/>
  <c r="AH79" i="13" s="1"/>
  <c r="AF92" i="13"/>
  <c r="AG92" i="13" s="1"/>
  <c r="AH92" i="13" s="1"/>
  <c r="BL8" i="15" l="1"/>
  <c r="AA2" i="16"/>
  <c r="AA3" i="16" s="1"/>
  <c r="AV3" i="16"/>
  <c r="AD60" i="16"/>
  <c r="BD3" i="15"/>
  <c r="AD34" i="16"/>
  <c r="AZ34" i="16" s="1"/>
  <c r="AY28" i="16"/>
  <c r="AD28" i="16"/>
  <c r="AY36" i="16"/>
  <c r="AD36" i="16"/>
  <c r="AD6" i="16"/>
  <c r="AY6" i="16"/>
  <c r="AD47" i="16"/>
  <c r="AY47" i="16"/>
  <c r="AY46" i="16"/>
  <c r="AD46" i="16"/>
  <c r="AD40" i="16"/>
  <c r="AY40" i="16"/>
  <c r="AD37" i="16"/>
  <c r="AY37" i="16"/>
  <c r="AD14" i="16"/>
  <c r="AY14" i="16"/>
  <c r="AY41" i="16"/>
  <c r="AD41" i="16"/>
  <c r="AD101" i="16"/>
  <c r="AY101" i="16"/>
  <c r="AD53" i="16"/>
  <c r="AY53" i="16"/>
  <c r="AF74" i="16"/>
  <c r="BA74" i="16"/>
  <c r="AX99" i="16"/>
  <c r="AC99" i="16"/>
  <c r="AE34" i="16"/>
  <c r="AY79" i="16"/>
  <c r="AD79" i="16"/>
  <c r="AD96" i="16"/>
  <c r="AY96" i="16"/>
  <c r="AX100" i="16"/>
  <c r="AC100" i="16"/>
  <c r="AD104" i="16"/>
  <c r="AY104" i="16"/>
  <c r="AY102" i="16"/>
  <c r="AD102" i="16"/>
  <c r="AX71" i="16"/>
  <c r="AC71" i="16"/>
  <c r="AY18" i="16"/>
  <c r="AD18" i="16"/>
  <c r="AY81" i="16"/>
  <c r="AD81" i="16"/>
  <c r="AX49" i="16"/>
  <c r="AC49" i="16"/>
  <c r="AX77" i="16"/>
  <c r="AC77" i="16"/>
  <c r="AY68" i="16"/>
  <c r="AD68" i="16"/>
  <c r="AE29" i="16"/>
  <c r="AZ29" i="16"/>
  <c r="AD55" i="16"/>
  <c r="AY55" i="16"/>
  <c r="AY16" i="16"/>
  <c r="AD16" i="16"/>
  <c r="AE52" i="16"/>
  <c r="AZ52" i="16"/>
  <c r="AX43" i="16"/>
  <c r="AC43" i="16"/>
  <c r="AZ33" i="16"/>
  <c r="AE33" i="16"/>
  <c r="AX5" i="16"/>
  <c r="AC5" i="16"/>
  <c r="AZ48" i="16"/>
  <c r="AE48" i="16"/>
  <c r="AY42" i="16"/>
  <c r="AD42" i="16"/>
  <c r="AX95" i="16"/>
  <c r="AC95" i="16"/>
  <c r="AE60" i="16"/>
  <c r="AZ60" i="16"/>
  <c r="AY62" i="16"/>
  <c r="AD62" i="16"/>
  <c r="AD92" i="16"/>
  <c r="AY92" i="16"/>
  <c r="AZ27" i="16"/>
  <c r="AE27" i="16"/>
  <c r="AY32" i="16"/>
  <c r="AD32" i="16"/>
  <c r="AY11" i="16"/>
  <c r="AD11" i="16"/>
  <c r="AX38" i="16"/>
  <c r="AC38" i="16"/>
  <c r="AC25" i="16"/>
  <c r="AX25" i="16"/>
  <c r="AC13" i="16"/>
  <c r="AX13" i="16"/>
  <c r="AY20" i="16"/>
  <c r="AD20" i="16"/>
  <c r="AX86" i="16"/>
  <c r="AC86" i="16"/>
  <c r="AY89" i="16"/>
  <c r="AD89" i="16"/>
  <c r="AZ82" i="16"/>
  <c r="AE82" i="16"/>
  <c r="AD61" i="16"/>
  <c r="AY61" i="16"/>
  <c r="AX69" i="16"/>
  <c r="AC69" i="16"/>
  <c r="AY88" i="16"/>
  <c r="AD88" i="16"/>
  <c r="AX80" i="16"/>
  <c r="AC80" i="16"/>
  <c r="AY94" i="16"/>
  <c r="AD94" i="16"/>
  <c r="AF39" i="16"/>
  <c r="BA39" i="16"/>
  <c r="AX54" i="16"/>
  <c r="AC54" i="16"/>
  <c r="AC56" i="16"/>
  <c r="AX56" i="16"/>
  <c r="AX59" i="16"/>
  <c r="AC59" i="16"/>
  <c r="AX12" i="16"/>
  <c r="AC12" i="16"/>
  <c r="AX72" i="16"/>
  <c r="AC72" i="16"/>
  <c r="AY70" i="16"/>
  <c r="AD70" i="16"/>
  <c r="AX98" i="16"/>
  <c r="AC98" i="16"/>
  <c r="AZ78" i="16"/>
  <c r="AE78" i="16"/>
  <c r="AW57" i="16"/>
  <c r="AB57" i="16"/>
  <c r="AW50" i="16"/>
  <c r="AB50" i="16"/>
  <c r="AY67" i="16"/>
  <c r="AD67" i="16"/>
  <c r="AY97" i="16"/>
  <c r="AD97" i="16"/>
  <c r="AX21" i="16"/>
  <c r="AC21" i="16"/>
  <c r="AX23" i="16"/>
  <c r="AC23" i="16"/>
  <c r="AC17" i="16"/>
  <c r="AX17" i="16"/>
  <c r="AZ8" i="16"/>
  <c r="AE8" i="16"/>
  <c r="AD19" i="16"/>
  <c r="AY19" i="16"/>
  <c r="AY75" i="16"/>
  <c r="AD75" i="16"/>
  <c r="AX35" i="16"/>
  <c r="AC35" i="16"/>
  <c r="AX66" i="16"/>
  <c r="AC66" i="16"/>
  <c r="AC63" i="16"/>
  <c r="AX63" i="16"/>
  <c r="AX51" i="16"/>
  <c r="AC51" i="16"/>
  <c r="AW73" i="16"/>
  <c r="AB73" i="16"/>
  <c r="AX30" i="16"/>
  <c r="AC30" i="16"/>
  <c r="AW64" i="16"/>
  <c r="AB64" i="16"/>
  <c r="AD22" i="16"/>
  <c r="AY22" i="16"/>
  <c r="AX65" i="16"/>
  <c r="AC65" i="16"/>
  <c r="AD45" i="16"/>
  <c r="AY45" i="16"/>
  <c r="AX15" i="16"/>
  <c r="AC15" i="16"/>
  <c r="AD24" i="16"/>
  <c r="AY24" i="16"/>
  <c r="AX44" i="16"/>
  <c r="AC44" i="16"/>
  <c r="AX31" i="16"/>
  <c r="AC31" i="16"/>
  <c r="AC83" i="16"/>
  <c r="AX83" i="16"/>
  <c r="AX103" i="16"/>
  <c r="AC103" i="16"/>
  <c r="AX91" i="16"/>
  <c r="AC91" i="16"/>
  <c r="AX84" i="16"/>
  <c r="AC84" i="16"/>
  <c r="AX7" i="16"/>
  <c r="AC7" i="16"/>
  <c r="AY90" i="16"/>
  <c r="AD90" i="16"/>
  <c r="AE9" i="16"/>
  <c r="AZ9" i="16"/>
  <c r="AX76" i="16"/>
  <c r="AC76" i="16"/>
  <c r="AD26" i="16"/>
  <c r="AY26" i="16"/>
  <c r="AX87" i="16"/>
  <c r="AC87" i="16"/>
  <c r="AX93" i="16"/>
  <c r="AC93" i="16"/>
  <c r="AD10" i="16"/>
  <c r="AY10" i="16"/>
  <c r="AX58" i="16"/>
  <c r="AC58" i="16"/>
  <c r="AZ85" i="16"/>
  <c r="AE85" i="16"/>
  <c r="BJ25" i="15"/>
  <c r="AP25" i="15"/>
  <c r="BI93" i="15"/>
  <c r="AO93" i="15"/>
  <c r="BI9" i="15"/>
  <c r="AO9" i="15"/>
  <c r="BJ72" i="15"/>
  <c r="AP72" i="15"/>
  <c r="BI96" i="15"/>
  <c r="AO96" i="15"/>
  <c r="BJ100" i="15"/>
  <c r="AP100" i="15"/>
  <c r="BI38" i="15"/>
  <c r="AO38" i="15"/>
  <c r="BJ43" i="15"/>
  <c r="AP43" i="15"/>
  <c r="BK35" i="15"/>
  <c r="AQ35" i="15"/>
  <c r="BL35" i="15" s="1"/>
  <c r="AQ80" i="15"/>
  <c r="BL80" i="15" s="1"/>
  <c r="BK80" i="15"/>
  <c r="BI44" i="15"/>
  <c r="AO44" i="15"/>
  <c r="BI103" i="15"/>
  <c r="AO103" i="15"/>
  <c r="BK65" i="15"/>
  <c r="AQ65" i="15"/>
  <c r="BL65" i="15" s="1"/>
  <c r="BI61" i="15"/>
  <c r="AO61" i="15"/>
  <c r="BJ58" i="15"/>
  <c r="AP58" i="15"/>
  <c r="BI37" i="15"/>
  <c r="AO37" i="15"/>
  <c r="BI56" i="15"/>
  <c r="AO56" i="15"/>
  <c r="BK12" i="15"/>
  <c r="AQ12" i="15"/>
  <c r="BL12" i="15" s="1"/>
  <c r="BI24" i="15"/>
  <c r="AO24" i="15"/>
  <c r="BI77" i="15"/>
  <c r="AO77" i="15"/>
  <c r="BK59" i="15"/>
  <c r="AQ59" i="15"/>
  <c r="BL59" i="15" s="1"/>
  <c r="BJ98" i="15"/>
  <c r="AP98" i="15"/>
  <c r="BI54" i="15"/>
  <c r="AO54" i="15"/>
  <c r="BJ32" i="15"/>
  <c r="AP32" i="15"/>
  <c r="BI6" i="15"/>
  <c r="AO6" i="15"/>
  <c r="BI20" i="15"/>
  <c r="AO20" i="15"/>
  <c r="BJ90" i="15"/>
  <c r="AP90" i="15"/>
  <c r="BI30" i="15"/>
  <c r="AO30" i="15"/>
  <c r="BI11" i="15"/>
  <c r="AO11" i="15"/>
  <c r="BI82" i="15"/>
  <c r="AO82" i="15"/>
  <c r="BJ62" i="15"/>
  <c r="AP62" i="15"/>
  <c r="BJ40" i="15"/>
  <c r="AP40" i="15"/>
  <c r="BI89" i="15"/>
  <c r="AO89" i="15"/>
  <c r="BI83" i="15"/>
  <c r="AO83" i="15"/>
  <c r="BI7" i="15"/>
  <c r="AO7" i="15"/>
  <c r="BJ60" i="15"/>
  <c r="AP60" i="15"/>
  <c r="BJ63" i="15"/>
  <c r="AP63" i="15"/>
  <c r="BJ53" i="15"/>
  <c r="AP53" i="15"/>
  <c r="AQ18" i="15"/>
  <c r="BL18" i="15" s="1"/>
  <c r="BK18" i="15"/>
  <c r="BI75" i="15"/>
  <c r="AO75" i="15"/>
  <c r="BJ70" i="15"/>
  <c r="AP70" i="15"/>
  <c r="BJ84" i="15"/>
  <c r="AP84" i="15"/>
  <c r="BJ26" i="15"/>
  <c r="AP26" i="15"/>
  <c r="BI85" i="15"/>
  <c r="AO85" i="15"/>
  <c r="BI39" i="15"/>
  <c r="AO39" i="15"/>
  <c r="BJ42" i="15"/>
  <c r="AP42" i="15"/>
  <c r="BI13" i="15"/>
  <c r="AO13" i="15"/>
  <c r="BJ78" i="15"/>
  <c r="AP78" i="15"/>
  <c r="BI46" i="15"/>
  <c r="AO46" i="15"/>
  <c r="BJ94" i="15"/>
  <c r="AP94" i="15"/>
  <c r="BI16" i="15"/>
  <c r="AO16" i="15"/>
  <c r="BI101" i="15"/>
  <c r="AO101" i="15"/>
  <c r="BJ19" i="15"/>
  <c r="AP19" i="15"/>
  <c r="BK47" i="15"/>
  <c r="AQ47" i="15"/>
  <c r="BL47" i="15" s="1"/>
  <c r="BJ36" i="15"/>
  <c r="AP36" i="15"/>
  <c r="BJ57" i="15"/>
  <c r="AP57" i="15"/>
  <c r="BI76" i="15"/>
  <c r="AO76" i="15"/>
  <c r="BJ52" i="15"/>
  <c r="AP52" i="15"/>
  <c r="BJ34" i="15"/>
  <c r="AP34" i="15"/>
  <c r="BJ22" i="15"/>
  <c r="AP22" i="15"/>
  <c r="BJ87" i="15"/>
  <c r="AP87" i="15"/>
  <c r="BJ88" i="15"/>
  <c r="AP88" i="15"/>
  <c r="BI102" i="15"/>
  <c r="AO102" i="15"/>
  <c r="BJ64" i="15"/>
  <c r="AP64" i="15"/>
  <c r="BJ5" i="15"/>
  <c r="AP5" i="15"/>
  <c r="AQ5" i="15" s="1"/>
  <c r="BL5" i="15" s="1"/>
  <c r="BI21" i="15"/>
  <c r="AO21" i="15"/>
  <c r="BJ48" i="15"/>
  <c r="AP48" i="15"/>
  <c r="BJ69" i="15"/>
  <c r="AP69" i="15"/>
  <c r="BI17" i="15"/>
  <c r="AO17" i="15"/>
  <c r="BI97" i="15"/>
  <c r="AO97" i="15"/>
  <c r="BJ50" i="15"/>
  <c r="AP50" i="15"/>
  <c r="BI41" i="15"/>
  <c r="AO41" i="15"/>
  <c r="BJ51" i="15"/>
  <c r="AP51" i="15"/>
  <c r="BJ45" i="15"/>
  <c r="AP45" i="15"/>
  <c r="BI73" i="15"/>
  <c r="AO73" i="15"/>
  <c r="BK67" i="15"/>
  <c r="AQ67" i="15"/>
  <c r="BL67" i="15" s="1"/>
  <c r="BJ81" i="15"/>
  <c r="AP81" i="15"/>
  <c r="BK71" i="15"/>
  <c r="AQ71" i="15"/>
  <c r="BL71" i="15" s="1"/>
  <c r="BJ55" i="15"/>
  <c r="AP55" i="15"/>
  <c r="BJ31" i="15"/>
  <c r="AP31" i="15"/>
  <c r="BJ33" i="15"/>
  <c r="AP33" i="15"/>
  <c r="BI68" i="15"/>
  <c r="AO68" i="15"/>
  <c r="BI95" i="15"/>
  <c r="AO95" i="15"/>
  <c r="BJ10" i="15"/>
  <c r="AP10" i="15"/>
  <c r="BI29" i="15"/>
  <c r="AO29" i="15"/>
  <c r="BI86" i="15"/>
  <c r="AO86" i="15"/>
  <c r="BI99" i="15"/>
  <c r="AO99" i="15"/>
  <c r="BJ79" i="15"/>
  <c r="AP79" i="15"/>
  <c r="BJ91" i="15"/>
  <c r="AP91" i="15"/>
  <c r="BJ15" i="15"/>
  <c r="AP15" i="15"/>
  <c r="BI92" i="15"/>
  <c r="AO92" i="15"/>
  <c r="BJ27" i="15"/>
  <c r="AP27" i="15"/>
  <c r="BJ66" i="15"/>
  <c r="AP66" i="15"/>
  <c r="AA2" i="15"/>
  <c r="AA3" i="15" s="1"/>
  <c r="BB61" i="14"/>
  <c r="BA74" i="14"/>
  <c r="BB22" i="14"/>
  <c r="AZ68" i="14"/>
  <c r="AZ6" i="14"/>
  <c r="BA38" i="14"/>
  <c r="AE43" i="14"/>
  <c r="BA43" i="14" s="1"/>
  <c r="AF98" i="14"/>
  <c r="BB98" i="14" s="1"/>
  <c r="AE96" i="14"/>
  <c r="BA96" i="14" s="1"/>
  <c r="AF52" i="14"/>
  <c r="BB52" i="14" s="1"/>
  <c r="AG73" i="14"/>
  <c r="AH73" i="14" s="1"/>
  <c r="AF45" i="14"/>
  <c r="BB45" i="14" s="1"/>
  <c r="AE90" i="14"/>
  <c r="BA90" i="14" s="1"/>
  <c r="BA19" i="14"/>
  <c r="AF19" i="14"/>
  <c r="AG22" i="14"/>
  <c r="AH22" i="14" s="1"/>
  <c r="AE20" i="14"/>
  <c r="BA20" i="14" s="1"/>
  <c r="AF50" i="14"/>
  <c r="AZ84" i="13"/>
  <c r="AZ103" i="14"/>
  <c r="AE103" i="14"/>
  <c r="AZ82" i="14"/>
  <c r="AE82" i="14"/>
  <c r="AZ11" i="14"/>
  <c r="AE11" i="14"/>
  <c r="AZ32" i="14"/>
  <c r="AE32" i="14"/>
  <c r="AE46" i="14"/>
  <c r="BA46" i="14" s="1"/>
  <c r="AE94" i="14"/>
  <c r="BA94" i="14" s="1"/>
  <c r="AZ42" i="14"/>
  <c r="AE42" i="14"/>
  <c r="AZ59" i="14"/>
  <c r="AE59" i="14"/>
  <c r="AW5" i="13"/>
  <c r="AW3" i="13" s="1"/>
  <c r="AE88" i="14"/>
  <c r="AZ88" i="14"/>
  <c r="AZ35" i="14"/>
  <c r="AE35" i="14"/>
  <c r="BA87" i="14"/>
  <c r="AF87" i="14"/>
  <c r="AE84" i="14"/>
  <c r="AZ84" i="14"/>
  <c r="BA95" i="14"/>
  <c r="AF95" i="14"/>
  <c r="AF27" i="14"/>
  <c r="BA27" i="14"/>
  <c r="BA34" i="14"/>
  <c r="AF34" i="14"/>
  <c r="AZ17" i="14"/>
  <c r="AE17" i="14"/>
  <c r="AF43" i="14"/>
  <c r="AF8" i="14"/>
  <c r="BA8" i="14"/>
  <c r="BA78" i="14"/>
  <c r="AF78" i="14"/>
  <c r="AG57" i="14"/>
  <c r="BB57" i="14"/>
  <c r="AZ37" i="14"/>
  <c r="AE37" i="14"/>
  <c r="AZ26" i="14"/>
  <c r="AE26" i="14"/>
  <c r="AZ86" i="14"/>
  <c r="AE86" i="14"/>
  <c r="AZ44" i="14"/>
  <c r="AE44" i="14"/>
  <c r="AY5" i="14"/>
  <c r="AY3" i="14" s="1"/>
  <c r="AC2" i="14"/>
  <c r="AC3" i="14" s="1"/>
  <c r="AD5" i="14"/>
  <c r="AZ28" i="14"/>
  <c r="AE28" i="14"/>
  <c r="AZ99" i="14"/>
  <c r="AE99" i="14"/>
  <c r="AF30" i="14"/>
  <c r="BA30" i="14"/>
  <c r="AF96" i="14"/>
  <c r="AE14" i="14"/>
  <c r="AZ14" i="14"/>
  <c r="BA31" i="14"/>
  <c r="AF31" i="14"/>
  <c r="BA97" i="14"/>
  <c r="AF97" i="14"/>
  <c r="BA9" i="14"/>
  <c r="AF9" i="14"/>
  <c r="AE16" i="14"/>
  <c r="AZ16" i="14"/>
  <c r="AE77" i="14"/>
  <c r="AZ77" i="14"/>
  <c r="BB38" i="14"/>
  <c r="AG38" i="14"/>
  <c r="BC101" i="14"/>
  <c r="AH101" i="14"/>
  <c r="AZ80" i="14"/>
  <c r="AE80" i="14"/>
  <c r="AE12" i="14"/>
  <c r="AZ12" i="14"/>
  <c r="AE69" i="14"/>
  <c r="AZ69" i="14"/>
  <c r="AF7" i="14"/>
  <c r="BA7" i="14"/>
  <c r="BA33" i="14"/>
  <c r="AF33" i="14"/>
  <c r="AZ10" i="14"/>
  <c r="AE10" i="14"/>
  <c r="AE100" i="14"/>
  <c r="AZ100" i="14"/>
  <c r="BA102" i="14"/>
  <c r="AF102" i="14"/>
  <c r="AZ51" i="14"/>
  <c r="AE51" i="14"/>
  <c r="AF6" i="14"/>
  <c r="BA6" i="14"/>
  <c r="AZ36" i="14"/>
  <c r="AE36" i="14"/>
  <c r="AZ40" i="14"/>
  <c r="AE40" i="14"/>
  <c r="AZ104" i="14"/>
  <c r="AE104" i="14"/>
  <c r="AZ53" i="14"/>
  <c r="AE53" i="14"/>
  <c r="BA21" i="14"/>
  <c r="AF21" i="14"/>
  <c r="AE24" i="14"/>
  <c r="AZ24" i="14"/>
  <c r="AE81" i="14"/>
  <c r="AZ81" i="14"/>
  <c r="AE91" i="14"/>
  <c r="AZ91" i="14"/>
  <c r="AE79" i="14"/>
  <c r="AZ79" i="14"/>
  <c r="AZ60" i="14"/>
  <c r="AE60" i="14"/>
  <c r="AZ54" i="14"/>
  <c r="AE54" i="14"/>
  <c r="AZ62" i="14"/>
  <c r="AE62" i="14"/>
  <c r="AG98" i="14"/>
  <c r="AG52" i="14"/>
  <c r="AZ70" i="14"/>
  <c r="AE70" i="14"/>
  <c r="AF94" i="14"/>
  <c r="AF41" i="14"/>
  <c r="BA41" i="14"/>
  <c r="AF63" i="14"/>
  <c r="BA63" i="14"/>
  <c r="BB29" i="14"/>
  <c r="AG29" i="14"/>
  <c r="BA15" i="14"/>
  <c r="AF15" i="14"/>
  <c r="AF65" i="14"/>
  <c r="BA65" i="14"/>
  <c r="AZ71" i="14"/>
  <c r="AE71" i="14"/>
  <c r="AE55" i="14"/>
  <c r="AZ55" i="14"/>
  <c r="BB74" i="14"/>
  <c r="AG74" i="14"/>
  <c r="AZ48" i="14"/>
  <c r="AE48" i="14"/>
  <c r="AE18" i="14"/>
  <c r="AZ18" i="14"/>
  <c r="AF20" i="14"/>
  <c r="AF68" i="14"/>
  <c r="BA68" i="14"/>
  <c r="BB25" i="14"/>
  <c r="AG25" i="14"/>
  <c r="BA76" i="14"/>
  <c r="AF76" i="14"/>
  <c r="AZ92" i="14"/>
  <c r="AE92" i="14"/>
  <c r="BA66" i="14"/>
  <c r="AF66" i="14"/>
  <c r="AZ83" i="14"/>
  <c r="AE83" i="14"/>
  <c r="AE47" i="14"/>
  <c r="AZ47" i="14"/>
  <c r="BA64" i="14"/>
  <c r="AF64" i="14"/>
  <c r="BA56" i="14"/>
  <c r="AF56" i="14"/>
  <c r="BA89" i="14"/>
  <c r="AF89" i="14"/>
  <c r="AF85" i="14"/>
  <c r="BA85" i="14"/>
  <c r="BB93" i="14"/>
  <c r="AG93" i="14"/>
  <c r="AE13" i="14"/>
  <c r="AZ13" i="14"/>
  <c r="BA75" i="14"/>
  <c r="AF75" i="14"/>
  <c r="BA23" i="14"/>
  <c r="AF23" i="14"/>
  <c r="BA72" i="14"/>
  <c r="AF72" i="14"/>
  <c r="AZ39" i="14"/>
  <c r="AE39" i="14"/>
  <c r="BC61" i="14"/>
  <c r="AH61" i="14"/>
  <c r="AZ49" i="14"/>
  <c r="AE49" i="14"/>
  <c r="AE67" i="14"/>
  <c r="AZ67" i="14"/>
  <c r="BB58" i="14"/>
  <c r="AG58" i="14"/>
  <c r="AZ58" i="13"/>
  <c r="AX5" i="13"/>
  <c r="AA2" i="13"/>
  <c r="AA3" i="13" s="1"/>
  <c r="AZ59" i="13"/>
  <c r="AF5" i="13"/>
  <c r="AG5" i="13" s="1"/>
  <c r="BC5" i="13" s="1"/>
  <c r="BA5" i="13"/>
  <c r="AX45" i="13"/>
  <c r="AZ20" i="13"/>
  <c r="BA91" i="13"/>
  <c r="BA86" i="13"/>
  <c r="AZ64" i="13"/>
  <c r="AZ98" i="13"/>
  <c r="AZ53" i="13"/>
  <c r="BA90" i="13"/>
  <c r="AY33" i="13"/>
  <c r="BA60" i="13"/>
  <c r="BA24" i="13"/>
  <c r="AY91" i="13"/>
  <c r="BA8" i="13"/>
  <c r="AE6" i="13"/>
  <c r="AF6" i="13" s="1"/>
  <c r="BB6" i="13" s="1"/>
  <c r="AE27" i="13"/>
  <c r="AF27" i="13" s="1"/>
  <c r="BB27" i="13" s="1"/>
  <c r="AE11" i="13"/>
  <c r="AF11" i="13" s="1"/>
  <c r="AE53" i="13"/>
  <c r="AF53" i="13" s="1"/>
  <c r="AZ40" i="13"/>
  <c r="AY44" i="13"/>
  <c r="AX74" i="13"/>
  <c r="AE19" i="13"/>
  <c r="BA19" i="13" s="1"/>
  <c r="AD42" i="13"/>
  <c r="AY42" i="13"/>
  <c r="AE59" i="13"/>
  <c r="AF59" i="13" s="1"/>
  <c r="AZ32" i="13"/>
  <c r="AE63" i="13"/>
  <c r="AF63" i="13" s="1"/>
  <c r="AD74" i="13"/>
  <c r="AD81" i="13"/>
  <c r="AY81" i="13"/>
  <c r="AC13" i="13"/>
  <c r="AX13" i="13"/>
  <c r="AD12" i="13"/>
  <c r="AZ12" i="13" s="1"/>
  <c r="AD9" i="13"/>
  <c r="AY9" i="13"/>
  <c r="AB2" i="13"/>
  <c r="AB3" i="13" s="1"/>
  <c r="AZ45" i="13"/>
  <c r="AE18" i="13"/>
  <c r="BA18" i="13" s="1"/>
  <c r="BA14" i="13"/>
  <c r="AZ70" i="13"/>
  <c r="AF58" i="13"/>
  <c r="BB58" i="13" s="1"/>
  <c r="BA58" i="13"/>
  <c r="AF45" i="13"/>
  <c r="BB45" i="13" s="1"/>
  <c r="BA45" i="13"/>
  <c r="AE40" i="13"/>
  <c r="BA40" i="13" s="1"/>
  <c r="BA84" i="13"/>
  <c r="BA21" i="13"/>
  <c r="AX85" i="13"/>
  <c r="AC85" i="13"/>
  <c r="AC72" i="13"/>
  <c r="AX72" i="13"/>
  <c r="AY96" i="13"/>
  <c r="AD96" i="13"/>
  <c r="BA38" i="13"/>
  <c r="AE52" i="13"/>
  <c r="AF91" i="13"/>
  <c r="AD77" i="13"/>
  <c r="AY77" i="13"/>
  <c r="AE83" i="13"/>
  <c r="BA83" i="13" s="1"/>
  <c r="BA20" i="13"/>
  <c r="BA55" i="13"/>
  <c r="AC25" i="13"/>
  <c r="AX25" i="13"/>
  <c r="AY66" i="13"/>
  <c r="AD66" i="13"/>
  <c r="AY49" i="13"/>
  <c r="AD49" i="13"/>
  <c r="AX22" i="13"/>
  <c r="AC22" i="13"/>
  <c r="AC78" i="13"/>
  <c r="AX78" i="13"/>
  <c r="AD93" i="13"/>
  <c r="AY93" i="13"/>
  <c r="AY46" i="13"/>
  <c r="AD46" i="13"/>
  <c r="AY30" i="13"/>
  <c r="AD30" i="13"/>
  <c r="AC54" i="13"/>
  <c r="AX54" i="13"/>
  <c r="AD57" i="13"/>
  <c r="AY57" i="13"/>
  <c r="AE88" i="13"/>
  <c r="AZ88" i="13"/>
  <c r="AX23" i="13"/>
  <c r="AC23" i="13"/>
  <c r="AY31" i="13"/>
  <c r="AD31" i="13"/>
  <c r="AF101" i="13"/>
  <c r="BA101" i="13"/>
  <c r="AX89" i="13"/>
  <c r="AC89" i="13"/>
  <c r="AC17" i="13"/>
  <c r="AX17" i="13"/>
  <c r="AF10" i="13"/>
  <c r="BA10" i="13"/>
  <c r="AF69" i="13"/>
  <c r="BA69" i="13"/>
  <c r="AZ47" i="13"/>
  <c r="AE47" i="13"/>
  <c r="AF102" i="13"/>
  <c r="BA102" i="13"/>
  <c r="AF43" i="13"/>
  <c r="BA43" i="13"/>
  <c r="AD75" i="13"/>
  <c r="AY75" i="13"/>
  <c r="AF98" i="13"/>
  <c r="BA98" i="13"/>
  <c r="AG55" i="13"/>
  <c r="BB55" i="13"/>
  <c r="BC16" i="13"/>
  <c r="AH16" i="13"/>
  <c r="AG20" i="13"/>
  <c r="BB20" i="13"/>
  <c r="AH37" i="13"/>
  <c r="BC37" i="13"/>
  <c r="AG86" i="13"/>
  <c r="BB86" i="13"/>
  <c r="AH5" i="13"/>
  <c r="AD41" i="13"/>
  <c r="AY41" i="13"/>
  <c r="AD73" i="13"/>
  <c r="AY73" i="13"/>
  <c r="AE12" i="13"/>
  <c r="AD56" i="13"/>
  <c r="AY56" i="13"/>
  <c r="AZ99" i="13"/>
  <c r="AE99" i="13"/>
  <c r="AY104" i="13"/>
  <c r="AD104" i="13"/>
  <c r="AY82" i="13"/>
  <c r="AD82" i="13"/>
  <c r="AZ28" i="13"/>
  <c r="AE28" i="13"/>
  <c r="AG58" i="13"/>
  <c r="AF76" i="13"/>
  <c r="BA76" i="13"/>
  <c r="AF95" i="13"/>
  <c r="BA95" i="13"/>
  <c r="AG60" i="13"/>
  <c r="BB60" i="13"/>
  <c r="AY48" i="13"/>
  <c r="AD48" i="13"/>
  <c r="AE44" i="13"/>
  <c r="AZ44" i="13"/>
  <c r="AF51" i="13"/>
  <c r="BA51" i="13"/>
  <c r="AG8" i="13"/>
  <c r="BB8" i="13"/>
  <c r="AF100" i="13"/>
  <c r="BA100" i="13"/>
  <c r="AG84" i="13"/>
  <c r="BB84" i="13"/>
  <c r="BD29" i="13"/>
  <c r="AI29" i="13"/>
  <c r="AY94" i="13"/>
  <c r="AD94" i="13"/>
  <c r="AF40" i="13"/>
  <c r="AG24" i="13"/>
  <c r="BB24" i="13"/>
  <c r="AG27" i="13"/>
  <c r="AI92" i="13"/>
  <c r="BD92" i="13"/>
  <c r="BA80" i="13"/>
  <c r="AF80" i="13"/>
  <c r="AF35" i="13"/>
  <c r="BA35" i="13"/>
  <c r="AY15" i="13"/>
  <c r="AD15" i="13"/>
  <c r="AD97" i="13"/>
  <c r="AY97" i="13"/>
  <c r="AF68" i="13"/>
  <c r="BA68" i="13"/>
  <c r="AF61" i="13"/>
  <c r="BA61" i="13"/>
  <c r="AF19" i="13"/>
  <c r="AI90" i="13"/>
  <c r="BD90" i="13"/>
  <c r="AY103" i="13"/>
  <c r="AD103" i="13"/>
  <c r="AD65" i="13"/>
  <c r="AY65" i="13"/>
  <c r="AF83" i="13"/>
  <c r="AG6" i="13"/>
  <c r="AF87" i="13"/>
  <c r="BA87" i="13"/>
  <c r="BB38" i="13"/>
  <c r="AG38" i="13"/>
  <c r="AG21" i="13"/>
  <c r="BB21" i="13"/>
  <c r="AZ36" i="13"/>
  <c r="AE36" i="13"/>
  <c r="BA33" i="13"/>
  <c r="AF33" i="13"/>
  <c r="AD50" i="13"/>
  <c r="AY50" i="13"/>
  <c r="AZ67" i="13"/>
  <c r="AE67" i="13"/>
  <c r="AY62" i="13"/>
  <c r="AD62" i="13"/>
  <c r="AF26" i="13"/>
  <c r="BA26" i="13"/>
  <c r="AG45" i="13"/>
  <c r="BD79" i="13"/>
  <c r="AI79" i="13"/>
  <c r="AD34" i="13"/>
  <c r="AY34" i="13"/>
  <c r="AD39" i="13"/>
  <c r="AY39" i="13"/>
  <c r="AY71" i="13"/>
  <c r="AD71" i="13"/>
  <c r="AF32" i="13"/>
  <c r="BA32" i="13"/>
  <c r="AY7" i="13"/>
  <c r="AD7" i="13"/>
  <c r="AF70" i="13"/>
  <c r="BA70" i="13"/>
  <c r="AF64" i="13"/>
  <c r="BA64" i="13"/>
  <c r="AF18" i="13"/>
  <c r="BB14" i="13"/>
  <c r="AG14" i="13"/>
  <c r="BB90" i="13"/>
  <c r="BC90" i="13"/>
  <c r="BC79" i="13"/>
  <c r="BB79" i="13"/>
  <c r="AZ5" i="13"/>
  <c r="BB92" i="13"/>
  <c r="BC92" i="13"/>
  <c r="AZ36" i="16" l="1"/>
  <c r="AE36" i="16"/>
  <c r="AE28" i="16"/>
  <c r="AZ28" i="16"/>
  <c r="AW3" i="16"/>
  <c r="AY76" i="16"/>
  <c r="AD76" i="16"/>
  <c r="AY7" i="16"/>
  <c r="AD7" i="16"/>
  <c r="AY15" i="16"/>
  <c r="AD15" i="16"/>
  <c r="AC64" i="16"/>
  <c r="AX64" i="16"/>
  <c r="AD23" i="16"/>
  <c r="AY23" i="16"/>
  <c r="AX50" i="16"/>
  <c r="AC50" i="16"/>
  <c r="AZ70" i="16"/>
  <c r="AE70" i="16"/>
  <c r="AY80" i="16"/>
  <c r="AD80" i="16"/>
  <c r="BA82" i="16"/>
  <c r="AF82" i="16"/>
  <c r="AY43" i="16"/>
  <c r="AD43" i="16"/>
  <c r="AZ81" i="16"/>
  <c r="AE81" i="16"/>
  <c r="AF34" i="16"/>
  <c r="BA34" i="16"/>
  <c r="AE10" i="16"/>
  <c r="AZ10" i="16"/>
  <c r="AY83" i="16"/>
  <c r="AD83" i="16"/>
  <c r="AD63" i="16"/>
  <c r="AY63" i="16"/>
  <c r="AD56" i="16"/>
  <c r="AY56" i="16"/>
  <c r="AZ32" i="16"/>
  <c r="AE32" i="16"/>
  <c r="AF48" i="16"/>
  <c r="BA48" i="16"/>
  <c r="AF29" i="16"/>
  <c r="BA29" i="16"/>
  <c r="AE104" i="16"/>
  <c r="AZ104" i="16"/>
  <c r="AE101" i="16"/>
  <c r="AZ101" i="16"/>
  <c r="AE40" i="16"/>
  <c r="AZ40" i="16"/>
  <c r="AD93" i="16"/>
  <c r="AY93" i="16"/>
  <c r="AY84" i="16"/>
  <c r="AD84" i="16"/>
  <c r="AD31" i="16"/>
  <c r="AY31" i="16"/>
  <c r="AY30" i="16"/>
  <c r="AD30" i="16"/>
  <c r="AY66" i="16"/>
  <c r="AD66" i="16"/>
  <c r="AD21" i="16"/>
  <c r="AY21" i="16"/>
  <c r="AX57" i="16"/>
  <c r="AC57" i="16"/>
  <c r="AY72" i="16"/>
  <c r="AD72" i="16"/>
  <c r="AY54" i="16"/>
  <c r="AD54" i="16"/>
  <c r="AZ88" i="16"/>
  <c r="AE88" i="16"/>
  <c r="AZ89" i="16"/>
  <c r="AE89" i="16"/>
  <c r="AD13" i="16"/>
  <c r="AY13" i="16"/>
  <c r="AF60" i="16"/>
  <c r="BA60" i="16"/>
  <c r="AZ68" i="16"/>
  <c r="AE68" i="16"/>
  <c r="AE18" i="16"/>
  <c r="AZ18" i="16"/>
  <c r="AY100" i="16"/>
  <c r="AD100" i="16"/>
  <c r="AY99" i="16"/>
  <c r="AD99" i="16"/>
  <c r="AZ41" i="16"/>
  <c r="AE41" i="16"/>
  <c r="AZ46" i="16"/>
  <c r="AE46" i="16"/>
  <c r="AF9" i="16"/>
  <c r="BA9" i="16"/>
  <c r="AZ45" i="16"/>
  <c r="AE45" i="16"/>
  <c r="AE19" i="16"/>
  <c r="AZ19" i="16"/>
  <c r="BA27" i="16"/>
  <c r="AF27" i="16"/>
  <c r="AD5" i="16"/>
  <c r="AY5" i="16"/>
  <c r="BA52" i="16"/>
  <c r="AF52" i="16"/>
  <c r="AF85" i="16"/>
  <c r="BA85" i="16"/>
  <c r="AY87" i="16"/>
  <c r="AD87" i="16"/>
  <c r="AY91" i="16"/>
  <c r="AD91" i="16"/>
  <c r="AD44" i="16"/>
  <c r="AY44" i="16"/>
  <c r="AY65" i="16"/>
  <c r="AD65" i="16"/>
  <c r="AX73" i="16"/>
  <c r="AC73" i="16"/>
  <c r="AY35" i="16"/>
  <c r="AD35" i="16"/>
  <c r="AF8" i="16"/>
  <c r="BA8" i="16"/>
  <c r="AZ97" i="16"/>
  <c r="AE97" i="16"/>
  <c r="BA78" i="16"/>
  <c r="AF78" i="16"/>
  <c r="AY12" i="16"/>
  <c r="AD12" i="16"/>
  <c r="AD69" i="16"/>
  <c r="AY69" i="16"/>
  <c r="AD25" i="16"/>
  <c r="AY25" i="16"/>
  <c r="AB2" i="16"/>
  <c r="AB3" i="16" s="1"/>
  <c r="AE16" i="16"/>
  <c r="AZ16" i="16"/>
  <c r="AY77" i="16"/>
  <c r="AD77" i="16"/>
  <c r="AY71" i="16"/>
  <c r="AD71" i="16"/>
  <c r="AG39" i="16"/>
  <c r="BB39" i="16"/>
  <c r="AD86" i="16"/>
  <c r="AY86" i="16"/>
  <c r="AY38" i="16"/>
  <c r="AD38" i="16"/>
  <c r="AY95" i="16"/>
  <c r="AD95" i="16"/>
  <c r="AZ96" i="16"/>
  <c r="AE96" i="16"/>
  <c r="BB74" i="16"/>
  <c r="AG74" i="16"/>
  <c r="AE14" i="16"/>
  <c r="AZ14" i="16"/>
  <c r="AE47" i="16"/>
  <c r="AZ47" i="16"/>
  <c r="AY58" i="16"/>
  <c r="AD58" i="16"/>
  <c r="AZ90" i="16"/>
  <c r="AE90" i="16"/>
  <c r="AY103" i="16"/>
  <c r="AD103" i="16"/>
  <c r="AY51" i="16"/>
  <c r="AD51" i="16"/>
  <c r="AZ75" i="16"/>
  <c r="AE75" i="16"/>
  <c r="AZ67" i="16"/>
  <c r="AE67" i="16"/>
  <c r="AY98" i="16"/>
  <c r="AD98" i="16"/>
  <c r="AY59" i="16"/>
  <c r="AD59" i="16"/>
  <c r="AZ94" i="16"/>
  <c r="AE94" i="16"/>
  <c r="AZ92" i="16"/>
  <c r="AE92" i="16"/>
  <c r="BA33" i="16"/>
  <c r="AF33" i="16"/>
  <c r="AD49" i="16"/>
  <c r="AY49" i="16"/>
  <c r="AZ102" i="16"/>
  <c r="AE102" i="16"/>
  <c r="AZ79" i="16"/>
  <c r="AE79" i="16"/>
  <c r="AE26" i="16"/>
  <c r="AZ26" i="16"/>
  <c r="AE24" i="16"/>
  <c r="AZ24" i="16"/>
  <c r="AE22" i="16"/>
  <c r="AZ22" i="16"/>
  <c r="AD17" i="16"/>
  <c r="AY17" i="16"/>
  <c r="AE61" i="16"/>
  <c r="AZ61" i="16"/>
  <c r="AE20" i="16"/>
  <c r="AZ20" i="16"/>
  <c r="AE11" i="16"/>
  <c r="AZ11" i="16"/>
  <c r="AZ62" i="16"/>
  <c r="AE62" i="16"/>
  <c r="AZ42" i="16"/>
  <c r="AE42" i="16"/>
  <c r="AZ55" i="16"/>
  <c r="AE55" i="16"/>
  <c r="AE53" i="16"/>
  <c r="AZ53" i="16"/>
  <c r="AE37" i="16"/>
  <c r="AZ37" i="16"/>
  <c r="AE6" i="16"/>
  <c r="AZ6" i="16"/>
  <c r="BK5" i="15"/>
  <c r="BJ9" i="15"/>
  <c r="AP9" i="15"/>
  <c r="BJ93" i="15"/>
  <c r="AP93" i="15"/>
  <c r="BK25" i="15"/>
  <c r="AQ25" i="15"/>
  <c r="BL25" i="15" s="1"/>
  <c r="BJ76" i="15"/>
  <c r="AP76" i="15"/>
  <c r="BK19" i="15"/>
  <c r="AQ19" i="15"/>
  <c r="BL19" i="15" s="1"/>
  <c r="BJ46" i="15"/>
  <c r="AP46" i="15"/>
  <c r="BJ39" i="15"/>
  <c r="AP39" i="15"/>
  <c r="AQ70" i="15"/>
  <c r="BL70" i="15" s="1"/>
  <c r="BK70" i="15"/>
  <c r="AQ63" i="15"/>
  <c r="BL63" i="15" s="1"/>
  <c r="BK63" i="15"/>
  <c r="BJ89" i="15"/>
  <c r="AP89" i="15"/>
  <c r="BK27" i="15"/>
  <c r="AQ27" i="15"/>
  <c r="BL27" i="15" s="1"/>
  <c r="BK79" i="15"/>
  <c r="AQ79" i="15"/>
  <c r="BL79" i="15" s="1"/>
  <c r="AQ10" i="15"/>
  <c r="BL10" i="15" s="1"/>
  <c r="BK10" i="15"/>
  <c r="BK31" i="15"/>
  <c r="AQ31" i="15"/>
  <c r="BL31" i="15" s="1"/>
  <c r="BJ41" i="15"/>
  <c r="AP41" i="15"/>
  <c r="BK69" i="15"/>
  <c r="AQ69" i="15"/>
  <c r="BL69" i="15" s="1"/>
  <c r="BJ20" i="15"/>
  <c r="AP20" i="15"/>
  <c r="AQ98" i="15"/>
  <c r="BL98" i="15" s="1"/>
  <c r="BK98" i="15"/>
  <c r="BJ61" i="15"/>
  <c r="AP61" i="15"/>
  <c r="AQ100" i="15"/>
  <c r="BL100" i="15" s="1"/>
  <c r="BK100" i="15"/>
  <c r="AQ64" i="15"/>
  <c r="BL64" i="15" s="1"/>
  <c r="BK64" i="15"/>
  <c r="AQ22" i="15"/>
  <c r="BL22" i="15" s="1"/>
  <c r="BK22" i="15"/>
  <c r="BK57" i="15"/>
  <c r="AQ57" i="15"/>
  <c r="BL57" i="15" s="1"/>
  <c r="BJ101" i="15"/>
  <c r="AP101" i="15"/>
  <c r="BK78" i="15"/>
  <c r="AQ78" i="15"/>
  <c r="BL78" i="15" s="1"/>
  <c r="BJ85" i="15"/>
  <c r="AP85" i="15"/>
  <c r="BJ75" i="15"/>
  <c r="AP75" i="15"/>
  <c r="AQ60" i="15"/>
  <c r="BL60" i="15" s="1"/>
  <c r="BK60" i="15"/>
  <c r="BJ11" i="15"/>
  <c r="AP11" i="15"/>
  <c r="BK87" i="15"/>
  <c r="AQ87" i="15"/>
  <c r="BL87" i="15" s="1"/>
  <c r="BJ92" i="15"/>
  <c r="AP92" i="15"/>
  <c r="BJ99" i="15"/>
  <c r="AP99" i="15"/>
  <c r="BJ95" i="15"/>
  <c r="AP95" i="15"/>
  <c r="AQ55" i="15"/>
  <c r="BL55" i="15" s="1"/>
  <c r="BK55" i="15"/>
  <c r="BJ73" i="15"/>
  <c r="AP73" i="15"/>
  <c r="AQ50" i="15"/>
  <c r="BL50" i="15" s="1"/>
  <c r="BK50" i="15"/>
  <c r="AQ48" i="15"/>
  <c r="BL48" i="15" s="1"/>
  <c r="BK48" i="15"/>
  <c r="BJ6" i="15"/>
  <c r="AP6" i="15"/>
  <c r="BJ56" i="15"/>
  <c r="AP56" i="15"/>
  <c r="BJ96" i="15"/>
  <c r="AP96" i="15"/>
  <c r="BJ82" i="15"/>
  <c r="AP82" i="15"/>
  <c r="BJ102" i="15"/>
  <c r="AP102" i="15"/>
  <c r="AQ34" i="15"/>
  <c r="BL34" i="15" s="1"/>
  <c r="BK34" i="15"/>
  <c r="AQ36" i="15"/>
  <c r="BL36" i="15" s="1"/>
  <c r="BK36" i="15"/>
  <c r="BJ16" i="15"/>
  <c r="AP16" i="15"/>
  <c r="BJ13" i="15"/>
  <c r="AP13" i="15"/>
  <c r="AQ26" i="15"/>
  <c r="BL26" i="15" s="1"/>
  <c r="BK26" i="15"/>
  <c r="BJ7" i="15"/>
  <c r="AP7" i="15"/>
  <c r="AQ40" i="15"/>
  <c r="BL40" i="15" s="1"/>
  <c r="BK40" i="15"/>
  <c r="BJ30" i="15"/>
  <c r="AP30" i="15"/>
  <c r="BI3" i="15"/>
  <c r="BK15" i="15"/>
  <c r="AQ15" i="15"/>
  <c r="BL15" i="15" s="1"/>
  <c r="BJ86" i="15"/>
  <c r="AP86" i="15"/>
  <c r="BJ68" i="15"/>
  <c r="AP68" i="15"/>
  <c r="BK45" i="15"/>
  <c r="AQ45" i="15"/>
  <c r="BL45" i="15" s="1"/>
  <c r="BJ97" i="15"/>
  <c r="AP97" i="15"/>
  <c r="BJ21" i="15"/>
  <c r="AP21" i="15"/>
  <c r="BK32" i="15"/>
  <c r="AQ32" i="15"/>
  <c r="BL32" i="15" s="1"/>
  <c r="BJ77" i="15"/>
  <c r="AP77" i="15"/>
  <c r="BJ37" i="15"/>
  <c r="AP37" i="15"/>
  <c r="BJ103" i="15"/>
  <c r="AP103" i="15"/>
  <c r="BK43" i="15"/>
  <c r="AQ43" i="15"/>
  <c r="BL43" i="15" s="1"/>
  <c r="AQ72" i="15"/>
  <c r="BL72" i="15" s="1"/>
  <c r="BK72" i="15"/>
  <c r="AQ88" i="15"/>
  <c r="BL88" i="15" s="1"/>
  <c r="BK88" i="15"/>
  <c r="AQ52" i="15"/>
  <c r="BL52" i="15" s="1"/>
  <c r="BK52" i="15"/>
  <c r="BK94" i="15"/>
  <c r="AQ94" i="15"/>
  <c r="BL94" i="15" s="1"/>
  <c r="AQ42" i="15"/>
  <c r="BL42" i="15" s="1"/>
  <c r="BK42" i="15"/>
  <c r="BK84" i="15"/>
  <c r="AQ84" i="15"/>
  <c r="BL84" i="15" s="1"/>
  <c r="BK53" i="15"/>
  <c r="AQ53" i="15"/>
  <c r="BL53" i="15" s="1"/>
  <c r="BJ83" i="15"/>
  <c r="AP83" i="15"/>
  <c r="AQ62" i="15"/>
  <c r="BL62" i="15" s="1"/>
  <c r="BK62" i="15"/>
  <c r="AQ66" i="15"/>
  <c r="BL66" i="15" s="1"/>
  <c r="BK66" i="15"/>
  <c r="BK91" i="15"/>
  <c r="AQ91" i="15"/>
  <c r="BL91" i="15" s="1"/>
  <c r="BJ29" i="15"/>
  <c r="AP29" i="15"/>
  <c r="BK33" i="15"/>
  <c r="AQ33" i="15"/>
  <c r="BL33" i="15" s="1"/>
  <c r="BK81" i="15"/>
  <c r="AQ81" i="15"/>
  <c r="BL81" i="15" s="1"/>
  <c r="BK51" i="15"/>
  <c r="AQ51" i="15"/>
  <c r="BL51" i="15" s="1"/>
  <c r="BJ17" i="15"/>
  <c r="AP17" i="15"/>
  <c r="BK90" i="15"/>
  <c r="AQ90" i="15"/>
  <c r="BL90" i="15" s="1"/>
  <c r="BJ54" i="15"/>
  <c r="AP54" i="15"/>
  <c r="BJ24" i="15"/>
  <c r="AP24" i="15"/>
  <c r="AQ58" i="15"/>
  <c r="BL58" i="15" s="1"/>
  <c r="BK58" i="15"/>
  <c r="BJ44" i="15"/>
  <c r="AP44" i="15"/>
  <c r="BJ38" i="15"/>
  <c r="AP38" i="15"/>
  <c r="AB2" i="15"/>
  <c r="AB3" i="15" s="1"/>
  <c r="BC22" i="14"/>
  <c r="AF90" i="14"/>
  <c r="BB90" i="14" s="1"/>
  <c r="AG45" i="14"/>
  <c r="AH45" i="14" s="1"/>
  <c r="BB50" i="14"/>
  <c r="AG50" i="14"/>
  <c r="BB19" i="14"/>
  <c r="AG19" i="14"/>
  <c r="BC73" i="14"/>
  <c r="BA103" i="14"/>
  <c r="AF103" i="14"/>
  <c r="AF46" i="14"/>
  <c r="AG46" i="14" s="1"/>
  <c r="AF35" i="14"/>
  <c r="BA35" i="14"/>
  <c r="BB95" i="14"/>
  <c r="AG95" i="14"/>
  <c r="BA88" i="14"/>
  <c r="AF88" i="14"/>
  <c r="AF32" i="14"/>
  <c r="BA32" i="14"/>
  <c r="BA84" i="14"/>
  <c r="AF84" i="14"/>
  <c r="BA59" i="14"/>
  <c r="AF59" i="14"/>
  <c r="BA11" i="14"/>
  <c r="AF11" i="14"/>
  <c r="AG87" i="14"/>
  <c r="BB87" i="14"/>
  <c r="BA42" i="14"/>
  <c r="AF42" i="14"/>
  <c r="BA82" i="14"/>
  <c r="AF82" i="14"/>
  <c r="BB85" i="14"/>
  <c r="AG85" i="14"/>
  <c r="AG65" i="14"/>
  <c r="BB65" i="14"/>
  <c r="AG63" i="14"/>
  <c r="BB63" i="14"/>
  <c r="AI73" i="14"/>
  <c r="BD73" i="14"/>
  <c r="BA24" i="14"/>
  <c r="AF24" i="14"/>
  <c r="AG7" i="14"/>
  <c r="BB7" i="14"/>
  <c r="AF77" i="14"/>
  <c r="BA77" i="14"/>
  <c r="AI22" i="14"/>
  <c r="BD22" i="14"/>
  <c r="AF17" i="14"/>
  <c r="BA17" i="14"/>
  <c r="BA39" i="14"/>
  <c r="AF39" i="14"/>
  <c r="AG56" i="14"/>
  <c r="BB56" i="14"/>
  <c r="BB66" i="14"/>
  <c r="AG66" i="14"/>
  <c r="BC74" i="14"/>
  <c r="AH74" i="14"/>
  <c r="BB15" i="14"/>
  <c r="AG15" i="14"/>
  <c r="BA54" i="14"/>
  <c r="AF54" i="14"/>
  <c r="BB21" i="14"/>
  <c r="AG21" i="14"/>
  <c r="BA36" i="14"/>
  <c r="AF36" i="14"/>
  <c r="BD101" i="14"/>
  <c r="AI101" i="14"/>
  <c r="AZ5" i="14"/>
  <c r="AZ3" i="14" s="1"/>
  <c r="AD2" i="14"/>
  <c r="AD3" i="14" s="1"/>
  <c r="AE5" i="14"/>
  <c r="BC57" i="14"/>
  <c r="AH57" i="14"/>
  <c r="BA67" i="14"/>
  <c r="AF67" i="14"/>
  <c r="BA13" i="14"/>
  <c r="AF13" i="14"/>
  <c r="AG68" i="14"/>
  <c r="BB68" i="14"/>
  <c r="BB41" i="14"/>
  <c r="AG41" i="14"/>
  <c r="AF91" i="14"/>
  <c r="BA91" i="14"/>
  <c r="BA100" i="14"/>
  <c r="AF100" i="14"/>
  <c r="AF16" i="14"/>
  <c r="BA16" i="14"/>
  <c r="AF14" i="14"/>
  <c r="BA14" i="14"/>
  <c r="BB30" i="14"/>
  <c r="AG30" i="14"/>
  <c r="BA26" i="14"/>
  <c r="AF26" i="14"/>
  <c r="BB78" i="14"/>
  <c r="AG78" i="14"/>
  <c r="BB34" i="14"/>
  <c r="AG34" i="14"/>
  <c r="BA49" i="14"/>
  <c r="AF49" i="14"/>
  <c r="BB72" i="14"/>
  <c r="AG72" i="14"/>
  <c r="BC93" i="14"/>
  <c r="AH93" i="14"/>
  <c r="BB64" i="14"/>
  <c r="AG64" i="14"/>
  <c r="AF92" i="14"/>
  <c r="BA92" i="14"/>
  <c r="BB20" i="14"/>
  <c r="AG20" i="14"/>
  <c r="BC29" i="14"/>
  <c r="AH29" i="14"/>
  <c r="AH52" i="14"/>
  <c r="BC52" i="14"/>
  <c r="AF60" i="14"/>
  <c r="BA60" i="14"/>
  <c r="BC45" i="14"/>
  <c r="BA53" i="14"/>
  <c r="AF53" i="14"/>
  <c r="AF10" i="14"/>
  <c r="BA10" i="14"/>
  <c r="BC38" i="14"/>
  <c r="AH38" i="14"/>
  <c r="BB9" i="14"/>
  <c r="AG9" i="14"/>
  <c r="BA99" i="14"/>
  <c r="AF99" i="14"/>
  <c r="AF55" i="14"/>
  <c r="BA55" i="14"/>
  <c r="BB94" i="14"/>
  <c r="AG94" i="14"/>
  <c r="AG6" i="14"/>
  <c r="BB6" i="14"/>
  <c r="AF69" i="14"/>
  <c r="BA69" i="14"/>
  <c r="BA86" i="14"/>
  <c r="AF86" i="14"/>
  <c r="AG23" i="14"/>
  <c r="BB23" i="14"/>
  <c r="BB76" i="14"/>
  <c r="AG76" i="14"/>
  <c r="BA71" i="14"/>
  <c r="AF71" i="14"/>
  <c r="AF70" i="14"/>
  <c r="BA70" i="14"/>
  <c r="BC98" i="14"/>
  <c r="AH98" i="14"/>
  <c r="BA104" i="14"/>
  <c r="AF104" i="14"/>
  <c r="BA51" i="14"/>
  <c r="AF51" i="14"/>
  <c r="BB33" i="14"/>
  <c r="AG33" i="14"/>
  <c r="BB97" i="14"/>
  <c r="AG97" i="14"/>
  <c r="BA28" i="14"/>
  <c r="AF28" i="14"/>
  <c r="AG8" i="14"/>
  <c r="BB8" i="14"/>
  <c r="AF47" i="14"/>
  <c r="BA47" i="14"/>
  <c r="BA18" i="14"/>
  <c r="AF18" i="14"/>
  <c r="AF79" i="14"/>
  <c r="BA79" i="14"/>
  <c r="BA81" i="14"/>
  <c r="AF81" i="14"/>
  <c r="BA12" i="14"/>
  <c r="AF12" i="14"/>
  <c r="AF44" i="14"/>
  <c r="BA44" i="14"/>
  <c r="AF37" i="14"/>
  <c r="BA37" i="14"/>
  <c r="AG43" i="14"/>
  <c r="BB43" i="14"/>
  <c r="AH58" i="14"/>
  <c r="BC58" i="14"/>
  <c r="AI61" i="14"/>
  <c r="BD61" i="14"/>
  <c r="BB75" i="14"/>
  <c r="AG75" i="14"/>
  <c r="AG89" i="14"/>
  <c r="BB89" i="14"/>
  <c r="BA83" i="14"/>
  <c r="AF83" i="14"/>
  <c r="AH25" i="14"/>
  <c r="BC25" i="14"/>
  <c r="AF48" i="14"/>
  <c r="BA48" i="14"/>
  <c r="BA62" i="14"/>
  <c r="AF62" i="14"/>
  <c r="AF40" i="14"/>
  <c r="BA40" i="14"/>
  <c r="BB102" i="14"/>
  <c r="AG102" i="14"/>
  <c r="BA80" i="14"/>
  <c r="AF80" i="14"/>
  <c r="BB31" i="14"/>
  <c r="AG31" i="14"/>
  <c r="BB96" i="14"/>
  <c r="AG96" i="14"/>
  <c r="AG90" i="14"/>
  <c r="BB27" i="14"/>
  <c r="AG27" i="14"/>
  <c r="BB5" i="13"/>
  <c r="AX3" i="13"/>
  <c r="BA27" i="13"/>
  <c r="BA6" i="13"/>
  <c r="BA53" i="13"/>
  <c r="BA59" i="13"/>
  <c r="BA11" i="13"/>
  <c r="BA63" i="13"/>
  <c r="AZ42" i="13"/>
  <c r="AE42" i="13"/>
  <c r="AZ81" i="13"/>
  <c r="AE81" i="13"/>
  <c r="AZ74" i="13"/>
  <c r="AE74" i="13"/>
  <c r="AZ9" i="13"/>
  <c r="AE9" i="13"/>
  <c r="AD13" i="13"/>
  <c r="AY13" i="13"/>
  <c r="AY54" i="13"/>
  <c r="AD54" i="13"/>
  <c r="AY78" i="13"/>
  <c r="AD78" i="13"/>
  <c r="AG91" i="13"/>
  <c r="BB91" i="13"/>
  <c r="AE30" i="13"/>
  <c r="AZ30" i="13"/>
  <c r="AD25" i="13"/>
  <c r="AY25" i="13"/>
  <c r="AF52" i="13"/>
  <c r="BA52" i="13"/>
  <c r="AY22" i="13"/>
  <c r="AD22" i="13"/>
  <c r="AZ46" i="13"/>
  <c r="AE46" i="13"/>
  <c r="AZ96" i="13"/>
  <c r="AE96" i="13"/>
  <c r="AZ49" i="13"/>
  <c r="AE49" i="13"/>
  <c r="AE93" i="13"/>
  <c r="AZ93" i="13"/>
  <c r="AE66" i="13"/>
  <c r="AZ66" i="13"/>
  <c r="AY72" i="13"/>
  <c r="AD72" i="13"/>
  <c r="AZ77" i="13"/>
  <c r="AE77" i="13"/>
  <c r="AD85" i="13"/>
  <c r="AY85" i="13"/>
  <c r="AG70" i="13"/>
  <c r="BB70" i="13"/>
  <c r="AG32" i="13"/>
  <c r="BB32" i="13"/>
  <c r="AZ62" i="13"/>
  <c r="AE62" i="13"/>
  <c r="BB19" i="13"/>
  <c r="AG19" i="13"/>
  <c r="AZ97" i="13"/>
  <c r="AE97" i="13"/>
  <c r="BB35" i="13"/>
  <c r="AG35" i="13"/>
  <c r="AG76" i="13"/>
  <c r="BB76" i="13"/>
  <c r="BD16" i="13"/>
  <c r="AI16" i="13"/>
  <c r="AZ31" i="13"/>
  <c r="AE31" i="13"/>
  <c r="AZ7" i="13"/>
  <c r="AE7" i="13"/>
  <c r="AZ34" i="13"/>
  <c r="AE34" i="13"/>
  <c r="AG26" i="13"/>
  <c r="BB26" i="13"/>
  <c r="AZ50" i="13"/>
  <c r="AE50" i="13"/>
  <c r="AG87" i="13"/>
  <c r="BB87" i="13"/>
  <c r="AZ15" i="13"/>
  <c r="AE15" i="13"/>
  <c r="AG100" i="13"/>
  <c r="BB100" i="13"/>
  <c r="AF44" i="13"/>
  <c r="BA44" i="13"/>
  <c r="AF12" i="13"/>
  <c r="BA12" i="13"/>
  <c r="AH20" i="13"/>
  <c r="BC20" i="13"/>
  <c r="AG98" i="13"/>
  <c r="BB98" i="13"/>
  <c r="AG102" i="13"/>
  <c r="BB102" i="13"/>
  <c r="BB10" i="13"/>
  <c r="AG10" i="13"/>
  <c r="BB61" i="13"/>
  <c r="AG61" i="13"/>
  <c r="AG68" i="13"/>
  <c r="BB68" i="13"/>
  <c r="AI5" i="13"/>
  <c r="BD5" i="13"/>
  <c r="BA47" i="13"/>
  <c r="AF47" i="13"/>
  <c r="AD89" i="13"/>
  <c r="AY89" i="13"/>
  <c r="AZ71" i="13"/>
  <c r="AE71" i="13"/>
  <c r="AG59" i="13"/>
  <c r="BB59" i="13"/>
  <c r="AG83" i="13"/>
  <c r="BB83" i="13"/>
  <c r="BE90" i="13"/>
  <c r="AJ90" i="13"/>
  <c r="BB80" i="13"/>
  <c r="AG80" i="13"/>
  <c r="BC24" i="13"/>
  <c r="AH24" i="13"/>
  <c r="BC8" i="13"/>
  <c r="AH8" i="13"/>
  <c r="BA99" i="13"/>
  <c r="AF99" i="13"/>
  <c r="AH86" i="13"/>
  <c r="BC86" i="13"/>
  <c r="AH55" i="13"/>
  <c r="BC55" i="13"/>
  <c r="AZ75" i="13"/>
  <c r="AE75" i="13"/>
  <c r="AD17" i="13"/>
  <c r="AY17" i="13"/>
  <c r="AC2" i="13"/>
  <c r="AC3" i="13" s="1"/>
  <c r="BA88" i="13"/>
  <c r="AF88" i="13"/>
  <c r="BB18" i="13"/>
  <c r="AG18" i="13"/>
  <c r="AG64" i="13"/>
  <c r="BB64" i="13"/>
  <c r="AG33" i="13"/>
  <c r="BB33" i="13"/>
  <c r="AH38" i="13"/>
  <c r="BC38" i="13"/>
  <c r="AZ94" i="13"/>
  <c r="AE94" i="13"/>
  <c r="BE29" i="13"/>
  <c r="AJ29" i="13"/>
  <c r="AZ48" i="13"/>
  <c r="AE48" i="13"/>
  <c r="AH60" i="13"/>
  <c r="BC60" i="13"/>
  <c r="AZ41" i="13"/>
  <c r="AE41" i="13"/>
  <c r="AH21" i="13"/>
  <c r="BC21" i="13"/>
  <c r="AZ65" i="13"/>
  <c r="AE65" i="13"/>
  <c r="AG40" i="13"/>
  <c r="BB40" i="13"/>
  <c r="AG51" i="13"/>
  <c r="BB51" i="13"/>
  <c r="AZ82" i="13"/>
  <c r="AE82" i="13"/>
  <c r="BD37" i="13"/>
  <c r="AI37" i="13"/>
  <c r="BB11" i="13"/>
  <c r="AG11" i="13"/>
  <c r="AZ39" i="13"/>
  <c r="AE39" i="13"/>
  <c r="AJ79" i="13"/>
  <c r="BE79" i="13"/>
  <c r="AF67" i="13"/>
  <c r="BA67" i="13"/>
  <c r="AF36" i="13"/>
  <c r="BA36" i="13"/>
  <c r="AH6" i="13"/>
  <c r="BC6" i="13"/>
  <c r="AZ103" i="13"/>
  <c r="AE103" i="13"/>
  <c r="BE92" i="13"/>
  <c r="AJ92" i="13"/>
  <c r="BC27" i="13"/>
  <c r="AH27" i="13"/>
  <c r="AG95" i="13"/>
  <c r="BB95" i="13"/>
  <c r="BC58" i="13"/>
  <c r="AH58" i="13"/>
  <c r="AZ56" i="13"/>
  <c r="AE56" i="13"/>
  <c r="AZ73" i="13"/>
  <c r="AE73" i="13"/>
  <c r="AY23" i="13"/>
  <c r="AD23" i="13"/>
  <c r="AH14" i="13"/>
  <c r="BC14" i="13"/>
  <c r="AH45" i="13"/>
  <c r="BC45" i="13"/>
  <c r="BB53" i="13"/>
  <c r="AG53" i="13"/>
  <c r="AG63" i="13"/>
  <c r="BB63" i="13"/>
  <c r="AH84" i="13"/>
  <c r="BC84" i="13"/>
  <c r="AF28" i="13"/>
  <c r="BA28" i="13"/>
  <c r="AZ104" i="13"/>
  <c r="AE104" i="13"/>
  <c r="BB43" i="13"/>
  <c r="AG43" i="13"/>
  <c r="BB69" i="13"/>
  <c r="AG69" i="13"/>
  <c r="BB101" i="13"/>
  <c r="AG101" i="13"/>
  <c r="AE57" i="13"/>
  <c r="AZ57" i="13"/>
  <c r="AX3" i="16" l="1"/>
  <c r="AF28" i="16"/>
  <c r="BA28" i="16"/>
  <c r="BA36" i="16"/>
  <c r="AF36" i="16"/>
  <c r="BA55" i="16"/>
  <c r="AF55" i="16"/>
  <c r="AE59" i="16"/>
  <c r="AZ59" i="16"/>
  <c r="AE51" i="16"/>
  <c r="AZ51" i="16"/>
  <c r="AH39" i="16"/>
  <c r="BC39" i="16"/>
  <c r="BB78" i="16"/>
  <c r="AG78" i="16"/>
  <c r="AY73" i="16"/>
  <c r="AD73" i="16"/>
  <c r="AC2" i="16"/>
  <c r="AC3" i="16" s="1"/>
  <c r="BB60" i="16"/>
  <c r="AG60" i="16"/>
  <c r="AE93" i="16"/>
  <c r="AZ93" i="16"/>
  <c r="AG29" i="16"/>
  <c r="BB29" i="16"/>
  <c r="AG34" i="16"/>
  <c r="BB34" i="16"/>
  <c r="AD64" i="16"/>
  <c r="AY64" i="16"/>
  <c r="AF20" i="16"/>
  <c r="BA20" i="16"/>
  <c r="AF24" i="16"/>
  <c r="BA24" i="16"/>
  <c r="AE49" i="16"/>
  <c r="AZ49" i="16"/>
  <c r="AF47" i="16"/>
  <c r="BA47" i="16"/>
  <c r="AZ95" i="16"/>
  <c r="AE95" i="16"/>
  <c r="AZ71" i="16"/>
  <c r="AE71" i="16"/>
  <c r="AZ87" i="16"/>
  <c r="AE87" i="16"/>
  <c r="AE100" i="16"/>
  <c r="AZ100" i="16"/>
  <c r="AE72" i="16"/>
  <c r="AZ72" i="16"/>
  <c r="AZ30" i="16"/>
  <c r="AE30" i="16"/>
  <c r="BA81" i="16"/>
  <c r="AF81" i="16"/>
  <c r="AF70" i="16"/>
  <c r="BA70" i="16"/>
  <c r="AZ15" i="16"/>
  <c r="AE15" i="16"/>
  <c r="BA42" i="16"/>
  <c r="AF42" i="16"/>
  <c r="AG33" i="16"/>
  <c r="BB33" i="16"/>
  <c r="AE98" i="16"/>
  <c r="AZ98" i="16"/>
  <c r="AE103" i="16"/>
  <c r="AZ103" i="16"/>
  <c r="BA97" i="16"/>
  <c r="AF97" i="16"/>
  <c r="AE65" i="16"/>
  <c r="AZ65" i="16"/>
  <c r="AZ5" i="16"/>
  <c r="AE5" i="16"/>
  <c r="AG9" i="16"/>
  <c r="BB9" i="16"/>
  <c r="AE13" i="16"/>
  <c r="AZ13" i="16"/>
  <c r="AF40" i="16"/>
  <c r="BA40" i="16"/>
  <c r="AG48" i="16"/>
  <c r="BB48" i="16"/>
  <c r="AE63" i="16"/>
  <c r="AZ63" i="16"/>
  <c r="AF6" i="16"/>
  <c r="BA6" i="16"/>
  <c r="AF61" i="16"/>
  <c r="BA61" i="16"/>
  <c r="AF26" i="16"/>
  <c r="BA26" i="16"/>
  <c r="AF14" i="16"/>
  <c r="BA14" i="16"/>
  <c r="AZ38" i="16"/>
  <c r="AE38" i="16"/>
  <c r="AZ77" i="16"/>
  <c r="AE77" i="16"/>
  <c r="AE25" i="16"/>
  <c r="AZ25" i="16"/>
  <c r="AG27" i="16"/>
  <c r="BB27" i="16"/>
  <c r="BA46" i="16"/>
  <c r="AF46" i="16"/>
  <c r="AF89" i="16"/>
  <c r="BA89" i="16"/>
  <c r="AY57" i="16"/>
  <c r="AD57" i="16"/>
  <c r="AF32" i="16"/>
  <c r="BA32" i="16"/>
  <c r="AZ83" i="16"/>
  <c r="AE83" i="16"/>
  <c r="AZ43" i="16"/>
  <c r="AE43" i="16"/>
  <c r="AY50" i="16"/>
  <c r="AD50" i="16"/>
  <c r="AE7" i="16"/>
  <c r="AZ7" i="16"/>
  <c r="AF62" i="16"/>
  <c r="BA62" i="16"/>
  <c r="AF79" i="16"/>
  <c r="BA79" i="16"/>
  <c r="BA92" i="16"/>
  <c r="AF92" i="16"/>
  <c r="AF67" i="16"/>
  <c r="BA67" i="16"/>
  <c r="BA90" i="16"/>
  <c r="AF90" i="16"/>
  <c r="BC74" i="16"/>
  <c r="AH74" i="16"/>
  <c r="BB85" i="16"/>
  <c r="AG85" i="16"/>
  <c r="AF18" i="16"/>
  <c r="BA18" i="16"/>
  <c r="AE31" i="16"/>
  <c r="AZ31" i="16"/>
  <c r="AF101" i="16"/>
  <c r="BA101" i="16"/>
  <c r="AF37" i="16"/>
  <c r="BA37" i="16"/>
  <c r="AE17" i="16"/>
  <c r="AZ17" i="16"/>
  <c r="AZ69" i="16"/>
  <c r="AE69" i="16"/>
  <c r="AG8" i="16"/>
  <c r="BB8" i="16"/>
  <c r="AE44" i="16"/>
  <c r="AZ44" i="16"/>
  <c r="AF41" i="16"/>
  <c r="BA41" i="16"/>
  <c r="BA68" i="16"/>
  <c r="AF68" i="16"/>
  <c r="AF88" i="16"/>
  <c r="BA88" i="16"/>
  <c r="AZ84" i="16"/>
  <c r="AE84" i="16"/>
  <c r="AG82" i="16"/>
  <c r="BB82" i="16"/>
  <c r="AZ76" i="16"/>
  <c r="AE76" i="16"/>
  <c r="AF102" i="16"/>
  <c r="BA102" i="16"/>
  <c r="BA94" i="16"/>
  <c r="AF94" i="16"/>
  <c r="BA75" i="16"/>
  <c r="AF75" i="16"/>
  <c r="AZ58" i="16"/>
  <c r="AE58" i="16"/>
  <c r="BA96" i="16"/>
  <c r="AF96" i="16"/>
  <c r="AE86" i="16"/>
  <c r="AZ86" i="16"/>
  <c r="AF16" i="16"/>
  <c r="BA16" i="16"/>
  <c r="AZ12" i="16"/>
  <c r="AE12" i="16"/>
  <c r="AE35" i="16"/>
  <c r="AZ35" i="16"/>
  <c r="AZ91" i="16"/>
  <c r="AE91" i="16"/>
  <c r="BB52" i="16"/>
  <c r="AG52" i="16"/>
  <c r="AF19" i="16"/>
  <c r="BA19" i="16"/>
  <c r="AE21" i="16"/>
  <c r="AZ21" i="16"/>
  <c r="BA104" i="16"/>
  <c r="AF104" i="16"/>
  <c r="AE56" i="16"/>
  <c r="AZ56" i="16"/>
  <c r="AF10" i="16"/>
  <c r="BA10" i="16"/>
  <c r="AE23" i="16"/>
  <c r="AZ23" i="16"/>
  <c r="AF53" i="16"/>
  <c r="BA53" i="16"/>
  <c r="AF11" i="16"/>
  <c r="BA11" i="16"/>
  <c r="AF22" i="16"/>
  <c r="BA22" i="16"/>
  <c r="BA45" i="16"/>
  <c r="AF45" i="16"/>
  <c r="AZ99" i="16"/>
  <c r="AE99" i="16"/>
  <c r="AE54" i="16"/>
  <c r="AZ54" i="16"/>
  <c r="AZ66" i="16"/>
  <c r="AE66" i="16"/>
  <c r="AZ80" i="16"/>
  <c r="AE80" i="16"/>
  <c r="BK93" i="15"/>
  <c r="AQ93" i="15"/>
  <c r="BL93" i="15" s="1"/>
  <c r="BJ3" i="15"/>
  <c r="AQ9" i="15"/>
  <c r="BL9" i="15" s="1"/>
  <c r="BK9" i="15"/>
  <c r="AQ30" i="15"/>
  <c r="BL30" i="15" s="1"/>
  <c r="BK30" i="15"/>
  <c r="BK17" i="15"/>
  <c r="AQ17" i="15"/>
  <c r="BL17" i="15" s="1"/>
  <c r="BK29" i="15"/>
  <c r="AQ29" i="15"/>
  <c r="BL29" i="15" s="1"/>
  <c r="AQ83" i="15"/>
  <c r="BL83" i="15" s="1"/>
  <c r="BK83" i="15"/>
  <c r="AQ68" i="15"/>
  <c r="BL68" i="15" s="1"/>
  <c r="BK68" i="15"/>
  <c r="BK89" i="15"/>
  <c r="AQ89" i="15"/>
  <c r="BL89" i="15" s="1"/>
  <c r="BK46" i="15"/>
  <c r="AQ46" i="15"/>
  <c r="BL46" i="15" s="1"/>
  <c r="BK13" i="15"/>
  <c r="AQ13" i="15"/>
  <c r="BL13" i="15" s="1"/>
  <c r="BK16" i="15"/>
  <c r="AQ16" i="15"/>
  <c r="BL16" i="15" s="1"/>
  <c r="AQ82" i="15"/>
  <c r="BL82" i="15" s="1"/>
  <c r="BK82" i="15"/>
  <c r="BK95" i="15"/>
  <c r="AQ95" i="15"/>
  <c r="BL95" i="15" s="1"/>
  <c r="BK11" i="15"/>
  <c r="AQ11" i="15"/>
  <c r="BL11" i="15" s="1"/>
  <c r="BK102" i="15"/>
  <c r="AQ102" i="15"/>
  <c r="BL102" i="15" s="1"/>
  <c r="BK85" i="15"/>
  <c r="AQ85" i="15"/>
  <c r="BL85" i="15" s="1"/>
  <c r="BK24" i="15"/>
  <c r="AQ24" i="15"/>
  <c r="BL24" i="15" s="1"/>
  <c r="BK103" i="15"/>
  <c r="AQ103" i="15"/>
  <c r="BL103" i="15" s="1"/>
  <c r="BK21" i="15"/>
  <c r="AQ21" i="15"/>
  <c r="BL21" i="15" s="1"/>
  <c r="BK86" i="15"/>
  <c r="AQ86" i="15"/>
  <c r="BL86" i="15" s="1"/>
  <c r="AQ20" i="15"/>
  <c r="BL20" i="15" s="1"/>
  <c r="BK20" i="15"/>
  <c r="AQ6" i="15"/>
  <c r="BL6" i="15" s="1"/>
  <c r="BK6" i="15"/>
  <c r="BK7" i="15"/>
  <c r="AQ7" i="15"/>
  <c r="BL7" i="15" s="1"/>
  <c r="AQ96" i="15"/>
  <c r="BL96" i="15" s="1"/>
  <c r="BK96" i="15"/>
  <c r="BK99" i="15"/>
  <c r="AQ99" i="15"/>
  <c r="BL99" i="15" s="1"/>
  <c r="BK101" i="15"/>
  <c r="AQ101" i="15"/>
  <c r="BL101" i="15" s="1"/>
  <c r="AQ38" i="15"/>
  <c r="BL38" i="15" s="1"/>
  <c r="BK38" i="15"/>
  <c r="AQ54" i="15"/>
  <c r="BL54" i="15" s="1"/>
  <c r="BK54" i="15"/>
  <c r="BK37" i="15"/>
  <c r="AQ37" i="15"/>
  <c r="BL37" i="15" s="1"/>
  <c r="BK97" i="15"/>
  <c r="AQ97" i="15"/>
  <c r="BL97" i="15" s="1"/>
  <c r="AQ76" i="15"/>
  <c r="BL76" i="15" s="1"/>
  <c r="BK76" i="15"/>
  <c r="AQ56" i="15"/>
  <c r="BL56" i="15" s="1"/>
  <c r="BK56" i="15"/>
  <c r="BK73" i="15"/>
  <c r="AQ73" i="15"/>
  <c r="BL73" i="15" s="1"/>
  <c r="AQ92" i="15"/>
  <c r="BL92" i="15" s="1"/>
  <c r="BK92" i="15"/>
  <c r="BK75" i="15"/>
  <c r="AQ75" i="15"/>
  <c r="BL75" i="15" s="1"/>
  <c r="AQ44" i="15"/>
  <c r="BL44" i="15" s="1"/>
  <c r="BK44" i="15"/>
  <c r="BK77" i="15"/>
  <c r="AQ77" i="15"/>
  <c r="BL77" i="15" s="1"/>
  <c r="BK61" i="15"/>
  <c r="AQ61" i="15"/>
  <c r="BL61" i="15" s="1"/>
  <c r="BK41" i="15"/>
  <c r="AQ41" i="15"/>
  <c r="BL41" i="15" s="1"/>
  <c r="BK39" i="15"/>
  <c r="AQ39" i="15"/>
  <c r="BL39" i="15" s="1"/>
  <c r="BB46" i="14"/>
  <c r="AC2" i="15"/>
  <c r="AC3" i="15" s="1"/>
  <c r="BB103" i="14"/>
  <c r="AG103" i="14"/>
  <c r="AH19" i="14"/>
  <c r="BC19" i="14"/>
  <c r="AH50" i="14"/>
  <c r="BC50" i="14"/>
  <c r="BB35" i="14"/>
  <c r="AG35" i="14"/>
  <c r="BC87" i="14"/>
  <c r="AH87" i="14"/>
  <c r="AG32" i="14"/>
  <c r="BB32" i="14"/>
  <c r="AG11" i="14"/>
  <c r="BB11" i="14"/>
  <c r="BB88" i="14"/>
  <c r="AG88" i="14"/>
  <c r="BB82" i="14"/>
  <c r="AG82" i="14"/>
  <c r="BB59" i="14"/>
  <c r="AG59" i="14"/>
  <c r="BC95" i="14"/>
  <c r="AH95" i="14"/>
  <c r="BB42" i="14"/>
  <c r="AG42" i="14"/>
  <c r="BB84" i="14"/>
  <c r="AG84" i="14"/>
  <c r="BB79" i="14"/>
  <c r="AG79" i="14"/>
  <c r="AG69" i="14"/>
  <c r="BB69" i="14"/>
  <c r="BE101" i="14"/>
  <c r="AJ101" i="14"/>
  <c r="AH90" i="14"/>
  <c r="BC90" i="14"/>
  <c r="BC102" i="14"/>
  <c r="AH102" i="14"/>
  <c r="BC75" i="14"/>
  <c r="AH75" i="14"/>
  <c r="BB18" i="14"/>
  <c r="AG18" i="14"/>
  <c r="AH97" i="14"/>
  <c r="BC97" i="14"/>
  <c r="BD98" i="14"/>
  <c r="AI98" i="14"/>
  <c r="BC76" i="14"/>
  <c r="AH76" i="14"/>
  <c r="AG99" i="14"/>
  <c r="BB99" i="14"/>
  <c r="BC64" i="14"/>
  <c r="AH64" i="14"/>
  <c r="AH34" i="14"/>
  <c r="BC34" i="14"/>
  <c r="BB67" i="14"/>
  <c r="AG67" i="14"/>
  <c r="AH46" i="14"/>
  <c r="BC46" i="14"/>
  <c r="AH56" i="14"/>
  <c r="BC56" i="14"/>
  <c r="BE73" i="14"/>
  <c r="AJ73" i="14"/>
  <c r="BC89" i="14"/>
  <c r="AH89" i="14"/>
  <c r="AG48" i="14"/>
  <c r="BB48" i="14"/>
  <c r="AG37" i="14"/>
  <c r="BB37" i="14"/>
  <c r="AH6" i="14"/>
  <c r="BC6" i="14"/>
  <c r="AG10" i="14"/>
  <c r="BB10" i="14"/>
  <c r="AI52" i="14"/>
  <c r="BD52" i="14"/>
  <c r="BB14" i="14"/>
  <c r="AG14" i="14"/>
  <c r="AG91" i="14"/>
  <c r="BB91" i="14"/>
  <c r="BB36" i="14"/>
  <c r="AG36" i="14"/>
  <c r="AH15" i="14"/>
  <c r="BC15" i="14"/>
  <c r="BB39" i="14"/>
  <c r="AG39" i="14"/>
  <c r="AH43" i="14"/>
  <c r="BC43" i="14"/>
  <c r="AG60" i="14"/>
  <c r="BB60" i="14"/>
  <c r="AH96" i="14"/>
  <c r="BC96" i="14"/>
  <c r="BB12" i="14"/>
  <c r="AG12" i="14"/>
  <c r="BC33" i="14"/>
  <c r="AH33" i="14"/>
  <c r="BB86" i="14"/>
  <c r="AG86" i="14"/>
  <c r="BC94" i="14"/>
  <c r="AH94" i="14"/>
  <c r="BB53" i="14"/>
  <c r="AG53" i="14"/>
  <c r="BD29" i="14"/>
  <c r="AI29" i="14"/>
  <c r="BD93" i="14"/>
  <c r="AI93" i="14"/>
  <c r="BC78" i="14"/>
  <c r="AH78" i="14"/>
  <c r="BC41" i="14"/>
  <c r="AH41" i="14"/>
  <c r="AI57" i="14"/>
  <c r="BD57" i="14"/>
  <c r="AG77" i="14"/>
  <c r="BB77" i="14"/>
  <c r="BC63" i="14"/>
  <c r="AH63" i="14"/>
  <c r="AG92" i="14"/>
  <c r="BB92" i="14"/>
  <c r="BB40" i="14"/>
  <c r="AG40" i="14"/>
  <c r="BD25" i="14"/>
  <c r="AI25" i="14"/>
  <c r="BE61" i="14"/>
  <c r="AJ61" i="14"/>
  <c r="BB47" i="14"/>
  <c r="AG47" i="14"/>
  <c r="AG70" i="14"/>
  <c r="BB70" i="14"/>
  <c r="BC23" i="14"/>
  <c r="AH23" i="14"/>
  <c r="BB16" i="14"/>
  <c r="AG16" i="14"/>
  <c r="BC21" i="14"/>
  <c r="AH21" i="14"/>
  <c r="BD74" i="14"/>
  <c r="AI74" i="14"/>
  <c r="BC31" i="14"/>
  <c r="AH31" i="14"/>
  <c r="BB62" i="14"/>
  <c r="AG62" i="14"/>
  <c r="BB83" i="14"/>
  <c r="AG83" i="14"/>
  <c r="BB81" i="14"/>
  <c r="AG81" i="14"/>
  <c r="BB51" i="14"/>
  <c r="AG51" i="14"/>
  <c r="BC9" i="14"/>
  <c r="AH9" i="14"/>
  <c r="AI45" i="14"/>
  <c r="BD45" i="14"/>
  <c r="BC20" i="14"/>
  <c r="AH20" i="14"/>
  <c r="BC72" i="14"/>
  <c r="AH72" i="14"/>
  <c r="BB26" i="14"/>
  <c r="AG26" i="14"/>
  <c r="AE2" i="14"/>
  <c r="AE3" i="14" s="1"/>
  <c r="BA5" i="14"/>
  <c r="BA3" i="14" s="1"/>
  <c r="AF5" i="14"/>
  <c r="BB17" i="14"/>
  <c r="AG17" i="14"/>
  <c r="AH7" i="14"/>
  <c r="BC7" i="14"/>
  <c r="BC65" i="14"/>
  <c r="AH65" i="14"/>
  <c r="BD58" i="14"/>
  <c r="AI58" i="14"/>
  <c r="AG44" i="14"/>
  <c r="BB44" i="14"/>
  <c r="AH8" i="14"/>
  <c r="BC8" i="14"/>
  <c r="BB55" i="14"/>
  <c r="AG55" i="14"/>
  <c r="AH68" i="14"/>
  <c r="BC68" i="14"/>
  <c r="BB54" i="14"/>
  <c r="AG54" i="14"/>
  <c r="AH66" i="14"/>
  <c r="BC66" i="14"/>
  <c r="BB24" i="14"/>
  <c r="AG24" i="14"/>
  <c r="BC85" i="14"/>
  <c r="AH85" i="14"/>
  <c r="BC27" i="14"/>
  <c r="AH27" i="14"/>
  <c r="BB80" i="14"/>
  <c r="AG80" i="14"/>
  <c r="BB28" i="14"/>
  <c r="AG28" i="14"/>
  <c r="BB104" i="14"/>
  <c r="AG104" i="14"/>
  <c r="BB71" i="14"/>
  <c r="AG71" i="14"/>
  <c r="BD38" i="14"/>
  <c r="AI38" i="14"/>
  <c r="BB49" i="14"/>
  <c r="AG49" i="14"/>
  <c r="BC30" i="14"/>
  <c r="AH30" i="14"/>
  <c r="BB100" i="14"/>
  <c r="AG100" i="14"/>
  <c r="AG13" i="14"/>
  <c r="BB13" i="14"/>
  <c r="BE22" i="14"/>
  <c r="AJ22" i="14"/>
  <c r="AY3" i="13"/>
  <c r="AF74" i="13"/>
  <c r="BA74" i="13"/>
  <c r="AF81" i="13"/>
  <c r="BA81" i="13"/>
  <c r="AF42" i="13"/>
  <c r="BA42" i="13"/>
  <c r="AZ13" i="13"/>
  <c r="AE13" i="13"/>
  <c r="BA9" i="13"/>
  <c r="AF9" i="13"/>
  <c r="AF46" i="13"/>
  <c r="BA46" i="13"/>
  <c r="AF66" i="13"/>
  <c r="BA66" i="13"/>
  <c r="AF30" i="13"/>
  <c r="BA30" i="13"/>
  <c r="AZ22" i="13"/>
  <c r="AE22" i="13"/>
  <c r="AZ85" i="13"/>
  <c r="AE85" i="13"/>
  <c r="AF93" i="13"/>
  <c r="BA93" i="13"/>
  <c r="AH91" i="13"/>
  <c r="BC91" i="13"/>
  <c r="BA77" i="13"/>
  <c r="AF77" i="13"/>
  <c r="AF49" i="13"/>
  <c r="BA49" i="13"/>
  <c r="AZ78" i="13"/>
  <c r="AE78" i="13"/>
  <c r="AG52" i="13"/>
  <c r="BB52" i="13"/>
  <c r="AZ72" i="13"/>
  <c r="AE72" i="13"/>
  <c r="AF96" i="13"/>
  <c r="BA96" i="13"/>
  <c r="AE54" i="13"/>
  <c r="AZ54" i="13"/>
  <c r="AZ25" i="13"/>
  <c r="AE25" i="13"/>
  <c r="AZ23" i="13"/>
  <c r="AE23" i="13"/>
  <c r="AF39" i="13"/>
  <c r="BA39" i="13"/>
  <c r="AF75" i="13"/>
  <c r="BA75" i="13"/>
  <c r="AF34" i="13"/>
  <c r="BA34" i="13"/>
  <c r="AJ16" i="13"/>
  <c r="BE16" i="13"/>
  <c r="AF62" i="13"/>
  <c r="BA62" i="13"/>
  <c r="AF57" i="13"/>
  <c r="BA57" i="13"/>
  <c r="AH53" i="13"/>
  <c r="BC53" i="13"/>
  <c r="AH95" i="13"/>
  <c r="BC95" i="13"/>
  <c r="BE37" i="13"/>
  <c r="AJ37" i="13"/>
  <c r="AI38" i="13"/>
  <c r="BD38" i="13"/>
  <c r="AG47" i="13"/>
  <c r="BB47" i="13"/>
  <c r="AH102" i="13"/>
  <c r="BC102" i="13"/>
  <c r="AH87" i="13"/>
  <c r="BC87" i="13"/>
  <c r="AH101" i="13"/>
  <c r="BC101" i="13"/>
  <c r="BD45" i="13"/>
  <c r="AI45" i="13"/>
  <c r="AF73" i="13"/>
  <c r="BA73" i="13"/>
  <c r="AH51" i="13"/>
  <c r="BC51" i="13"/>
  <c r="BA41" i="13"/>
  <c r="AF41" i="13"/>
  <c r="AF48" i="13"/>
  <c r="BA48" i="13"/>
  <c r="AG99" i="13"/>
  <c r="BB99" i="13"/>
  <c r="BD8" i="13"/>
  <c r="AI8" i="13"/>
  <c r="BA50" i="13"/>
  <c r="AF50" i="13"/>
  <c r="AF7" i="13"/>
  <c r="BA7" i="13"/>
  <c r="BC19" i="13"/>
  <c r="AH19" i="13"/>
  <c r="AF104" i="13"/>
  <c r="BA104" i="13"/>
  <c r="AG36" i="13"/>
  <c r="BB36" i="13"/>
  <c r="AI60" i="13"/>
  <c r="BD60" i="13"/>
  <c r="AH33" i="13"/>
  <c r="BC33" i="13"/>
  <c r="AG88" i="13"/>
  <c r="BB88" i="13"/>
  <c r="BD55" i="13"/>
  <c r="AI55" i="13"/>
  <c r="AH83" i="13"/>
  <c r="BC83" i="13"/>
  <c r="AH68" i="13"/>
  <c r="BC68" i="13"/>
  <c r="BC98" i="13"/>
  <c r="AH98" i="13"/>
  <c r="AG12" i="13"/>
  <c r="BB12" i="13"/>
  <c r="AH100" i="13"/>
  <c r="BC100" i="13"/>
  <c r="AH69" i="13"/>
  <c r="BC69" i="13"/>
  <c r="AI84" i="13"/>
  <c r="BD84" i="13"/>
  <c r="AF56" i="13"/>
  <c r="BA56" i="13"/>
  <c r="AI27" i="13"/>
  <c r="BD27" i="13"/>
  <c r="AF103" i="13"/>
  <c r="BA103" i="13"/>
  <c r="AK29" i="13"/>
  <c r="BF29" i="13"/>
  <c r="BF90" i="13"/>
  <c r="AK90" i="13"/>
  <c r="AZ89" i="13"/>
  <c r="AE89" i="13"/>
  <c r="AH61" i="13"/>
  <c r="BC61" i="13"/>
  <c r="AF31" i="13"/>
  <c r="BA31" i="13"/>
  <c r="BC35" i="13"/>
  <c r="AH35" i="13"/>
  <c r="AI14" i="13"/>
  <c r="BD14" i="13"/>
  <c r="AG67" i="13"/>
  <c r="BB67" i="13"/>
  <c r="AH64" i="13"/>
  <c r="BC64" i="13"/>
  <c r="AZ17" i="13"/>
  <c r="AE17" i="13"/>
  <c r="AD2" i="13"/>
  <c r="AD3" i="13" s="1"/>
  <c r="AH59" i="13"/>
  <c r="BC59" i="13"/>
  <c r="AJ5" i="13"/>
  <c r="BE5" i="13"/>
  <c r="AI20" i="13"/>
  <c r="BD20" i="13"/>
  <c r="AH26" i="13"/>
  <c r="BC26" i="13"/>
  <c r="BC32" i="13"/>
  <c r="AH32" i="13"/>
  <c r="BC43" i="13"/>
  <c r="AH43" i="13"/>
  <c r="AG28" i="13"/>
  <c r="BB28" i="13"/>
  <c r="AH63" i="13"/>
  <c r="BC63" i="13"/>
  <c r="AI58" i="13"/>
  <c r="BD58" i="13"/>
  <c r="BF92" i="13"/>
  <c r="AK92" i="13"/>
  <c r="BC40" i="13"/>
  <c r="AH40" i="13"/>
  <c r="BD21" i="13"/>
  <c r="AI21" i="13"/>
  <c r="AF94" i="13"/>
  <c r="BA94" i="13"/>
  <c r="AH18" i="13"/>
  <c r="BC18" i="13"/>
  <c r="BD24" i="13"/>
  <c r="AI24" i="13"/>
  <c r="AH80" i="13"/>
  <c r="BC80" i="13"/>
  <c r="AF71" i="13"/>
  <c r="BA71" i="13"/>
  <c r="AH10" i="13"/>
  <c r="BC10" i="13"/>
  <c r="AF15" i="13"/>
  <c r="BA15" i="13"/>
  <c r="AF97" i="13"/>
  <c r="BA97" i="13"/>
  <c r="AI6" i="13"/>
  <c r="BD6" i="13"/>
  <c r="BF79" i="13"/>
  <c r="AK79" i="13"/>
  <c r="BC11" i="13"/>
  <c r="AH11" i="13"/>
  <c r="AF82" i="13"/>
  <c r="BA82" i="13"/>
  <c r="AF65" i="13"/>
  <c r="BA65" i="13"/>
  <c r="AI86" i="13"/>
  <c r="BD86" i="13"/>
  <c r="AG44" i="13"/>
  <c r="BB44" i="13"/>
  <c r="AH76" i="13"/>
  <c r="BC76" i="13"/>
  <c r="AH70" i="13"/>
  <c r="BC70" i="13"/>
  <c r="AY3" i="16" l="1"/>
  <c r="AG36" i="16"/>
  <c r="BB36" i="16"/>
  <c r="BB28" i="16"/>
  <c r="AG28" i="16"/>
  <c r="BC52" i="16"/>
  <c r="AH52" i="16"/>
  <c r="BB75" i="16"/>
  <c r="AG75" i="16"/>
  <c r="AG62" i="16"/>
  <c r="BB62" i="16"/>
  <c r="AG6" i="16"/>
  <c r="BB6" i="16"/>
  <c r="AF13" i="16"/>
  <c r="BA13" i="16"/>
  <c r="AG97" i="16"/>
  <c r="BB97" i="16"/>
  <c r="BB42" i="16"/>
  <c r="AG42" i="16"/>
  <c r="AF30" i="16"/>
  <c r="BA30" i="16"/>
  <c r="AF54" i="16"/>
  <c r="BA54" i="16"/>
  <c r="BB11" i="16"/>
  <c r="AG11" i="16"/>
  <c r="AF56" i="16"/>
  <c r="BA56" i="16"/>
  <c r="AG16" i="16"/>
  <c r="BB16" i="16"/>
  <c r="BC82" i="16"/>
  <c r="AH82" i="16"/>
  <c r="AG41" i="16"/>
  <c r="BB41" i="16"/>
  <c r="BA17" i="16"/>
  <c r="AF17" i="16"/>
  <c r="BB18" i="16"/>
  <c r="AG18" i="16"/>
  <c r="AF49" i="16"/>
  <c r="BA49" i="16"/>
  <c r="AH34" i="16"/>
  <c r="BC34" i="16"/>
  <c r="AF51" i="16"/>
  <c r="BA51" i="16"/>
  <c r="AF80" i="16"/>
  <c r="BA80" i="16"/>
  <c r="BA99" i="16"/>
  <c r="AF99" i="16"/>
  <c r="BB104" i="16"/>
  <c r="AG104" i="16"/>
  <c r="AF91" i="16"/>
  <c r="BA91" i="16"/>
  <c r="BB94" i="16"/>
  <c r="AG94" i="16"/>
  <c r="BA84" i="16"/>
  <c r="AF84" i="16"/>
  <c r="BB67" i="16"/>
  <c r="AG67" i="16"/>
  <c r="AF7" i="16"/>
  <c r="BA7" i="16"/>
  <c r="AG32" i="16"/>
  <c r="BB32" i="16"/>
  <c r="AH27" i="16"/>
  <c r="BC27" i="16"/>
  <c r="AG14" i="16"/>
  <c r="BB14" i="16"/>
  <c r="AF63" i="16"/>
  <c r="BA63" i="16"/>
  <c r="AH9" i="16"/>
  <c r="BC9" i="16"/>
  <c r="AF15" i="16"/>
  <c r="BA15" i="16"/>
  <c r="BA71" i="16"/>
  <c r="AF71" i="16"/>
  <c r="AE73" i="16"/>
  <c r="AZ73" i="16"/>
  <c r="AG53" i="16"/>
  <c r="BB53" i="16"/>
  <c r="BA86" i="16"/>
  <c r="AF86" i="16"/>
  <c r="AF44" i="16"/>
  <c r="BA44" i="16"/>
  <c r="AG37" i="16"/>
  <c r="BB37" i="16"/>
  <c r="BC85" i="16"/>
  <c r="AH85" i="16"/>
  <c r="BB92" i="16"/>
  <c r="AG92" i="16"/>
  <c r="AE50" i="16"/>
  <c r="AZ50" i="16"/>
  <c r="AE57" i="16"/>
  <c r="AZ57" i="16"/>
  <c r="BA5" i="16"/>
  <c r="AF5" i="16"/>
  <c r="AF103" i="16"/>
  <c r="BA103" i="16"/>
  <c r="AF72" i="16"/>
  <c r="BA72" i="16"/>
  <c r="AG24" i="16"/>
  <c r="BB24" i="16"/>
  <c r="AH29" i="16"/>
  <c r="BC29" i="16"/>
  <c r="BA59" i="16"/>
  <c r="AF59" i="16"/>
  <c r="BB45" i="16"/>
  <c r="AG45" i="16"/>
  <c r="BB96" i="16"/>
  <c r="AG96" i="16"/>
  <c r="AF25" i="16"/>
  <c r="BA25" i="16"/>
  <c r="AG26" i="16"/>
  <c r="BB26" i="16"/>
  <c r="AH48" i="16"/>
  <c r="BC48" i="16"/>
  <c r="AD2" i="16"/>
  <c r="AD3" i="16" s="1"/>
  <c r="BA95" i="16"/>
  <c r="AF95" i="16"/>
  <c r="BC78" i="16"/>
  <c r="AH78" i="16"/>
  <c r="BB55" i="16"/>
  <c r="AG55" i="16"/>
  <c r="BA23" i="16"/>
  <c r="AF23" i="16"/>
  <c r="AF21" i="16"/>
  <c r="BA21" i="16"/>
  <c r="AF35" i="16"/>
  <c r="BA35" i="16"/>
  <c r="BB102" i="16"/>
  <c r="AG102" i="16"/>
  <c r="BB88" i="16"/>
  <c r="AG88" i="16"/>
  <c r="BC8" i="16"/>
  <c r="AH8" i="16"/>
  <c r="AG101" i="16"/>
  <c r="BB101" i="16"/>
  <c r="BD74" i="16"/>
  <c r="AI74" i="16"/>
  <c r="AF43" i="16"/>
  <c r="BA43" i="16"/>
  <c r="BA77" i="16"/>
  <c r="AF77" i="16"/>
  <c r="AF98" i="16"/>
  <c r="BA98" i="16"/>
  <c r="AG70" i="16"/>
  <c r="BB70" i="16"/>
  <c r="AF100" i="16"/>
  <c r="BA100" i="16"/>
  <c r="AG20" i="16"/>
  <c r="BB20" i="16"/>
  <c r="BA93" i="16"/>
  <c r="AF93" i="16"/>
  <c r="AF66" i="16"/>
  <c r="BA66" i="16"/>
  <c r="AF12" i="16"/>
  <c r="BA12" i="16"/>
  <c r="BA58" i="16"/>
  <c r="AF58" i="16"/>
  <c r="BA76" i="16"/>
  <c r="AF76" i="16"/>
  <c r="BB68" i="16"/>
  <c r="AG68" i="16"/>
  <c r="BA69" i="16"/>
  <c r="AF69" i="16"/>
  <c r="AG79" i="16"/>
  <c r="BB79" i="16"/>
  <c r="BB89" i="16"/>
  <c r="AG89" i="16"/>
  <c r="AG61" i="16"/>
  <c r="BB61" i="16"/>
  <c r="AG40" i="16"/>
  <c r="BB40" i="16"/>
  <c r="BB81" i="16"/>
  <c r="AG81" i="16"/>
  <c r="BA87" i="16"/>
  <c r="AF87" i="16"/>
  <c r="BC60" i="16"/>
  <c r="AH60" i="16"/>
  <c r="AG22" i="16"/>
  <c r="BB22" i="16"/>
  <c r="BB10" i="16"/>
  <c r="AG10" i="16"/>
  <c r="BB19" i="16"/>
  <c r="AG19" i="16"/>
  <c r="BA31" i="16"/>
  <c r="AF31" i="16"/>
  <c r="BB90" i="16"/>
  <c r="AG90" i="16"/>
  <c r="BA83" i="16"/>
  <c r="AF83" i="16"/>
  <c r="BB46" i="16"/>
  <c r="AG46" i="16"/>
  <c r="AF38" i="16"/>
  <c r="BA38" i="16"/>
  <c r="AF65" i="16"/>
  <c r="BA65" i="16"/>
  <c r="AH33" i="16"/>
  <c r="BC33" i="16"/>
  <c r="AG47" i="16"/>
  <c r="BB47" i="16"/>
  <c r="AZ64" i="16"/>
  <c r="AE64" i="16"/>
  <c r="AI39" i="16"/>
  <c r="BD39" i="16"/>
  <c r="BK3" i="15"/>
  <c r="BL3" i="15"/>
  <c r="AD2" i="15"/>
  <c r="AD3" i="15" s="1"/>
  <c r="AI50" i="14"/>
  <c r="BD50" i="14"/>
  <c r="AI19" i="14"/>
  <c r="BD19" i="14"/>
  <c r="BC103" i="14"/>
  <c r="AH103" i="14"/>
  <c r="AH42" i="14"/>
  <c r="BC42" i="14"/>
  <c r="BC88" i="14"/>
  <c r="AH88" i="14"/>
  <c r="BC35" i="14"/>
  <c r="AH35" i="14"/>
  <c r="BD95" i="14"/>
  <c r="AI95" i="14"/>
  <c r="AH11" i="14"/>
  <c r="BC11" i="14"/>
  <c r="AH59" i="14"/>
  <c r="BC59" i="14"/>
  <c r="AH32" i="14"/>
  <c r="BC32" i="14"/>
  <c r="AH84" i="14"/>
  <c r="BC84" i="14"/>
  <c r="BC82" i="14"/>
  <c r="AH82" i="14"/>
  <c r="BD87" i="14"/>
  <c r="AI87" i="14"/>
  <c r="AH26" i="14"/>
  <c r="BC26" i="14"/>
  <c r="AH51" i="14"/>
  <c r="BC51" i="14"/>
  <c r="BF61" i="14"/>
  <c r="AK61" i="14"/>
  <c r="BD41" i="14"/>
  <c r="AI41" i="14"/>
  <c r="AH53" i="14"/>
  <c r="BC53" i="14"/>
  <c r="BC12" i="14"/>
  <c r="AH12" i="14"/>
  <c r="AJ38" i="14"/>
  <c r="BE38" i="14"/>
  <c r="BC104" i="14"/>
  <c r="AH104" i="14"/>
  <c r="BD27" i="14"/>
  <c r="AI27" i="14"/>
  <c r="BC54" i="14"/>
  <c r="AH54" i="14"/>
  <c r="AI43" i="14"/>
  <c r="BD43" i="14"/>
  <c r="BC91" i="14"/>
  <c r="AH91" i="14"/>
  <c r="AI6" i="14"/>
  <c r="BD6" i="14"/>
  <c r="BD46" i="14"/>
  <c r="AI46" i="14"/>
  <c r="BC99" i="14"/>
  <c r="AH99" i="14"/>
  <c r="AI97" i="14"/>
  <c r="BD97" i="14"/>
  <c r="AI90" i="14"/>
  <c r="BD90" i="14"/>
  <c r="AI66" i="14"/>
  <c r="BD66" i="14"/>
  <c r="BD89" i="14"/>
  <c r="AI89" i="14"/>
  <c r="AH13" i="14"/>
  <c r="BC13" i="14"/>
  <c r="AI8" i="14"/>
  <c r="BD8" i="14"/>
  <c r="AI7" i="14"/>
  <c r="BD7" i="14"/>
  <c r="AI72" i="14"/>
  <c r="BD72" i="14"/>
  <c r="BC81" i="14"/>
  <c r="AH81" i="14"/>
  <c r="BE74" i="14"/>
  <c r="AJ74" i="14"/>
  <c r="BD23" i="14"/>
  <c r="AI23" i="14"/>
  <c r="BE25" i="14"/>
  <c r="AJ25" i="14"/>
  <c r="BD63" i="14"/>
  <c r="AI63" i="14"/>
  <c r="AI78" i="14"/>
  <c r="BD78" i="14"/>
  <c r="AI94" i="14"/>
  <c r="BD94" i="14"/>
  <c r="BC39" i="14"/>
  <c r="AH39" i="14"/>
  <c r="BC14" i="14"/>
  <c r="AH14" i="14"/>
  <c r="BF73" i="14"/>
  <c r="AK73" i="14"/>
  <c r="BC67" i="14"/>
  <c r="AH67" i="14"/>
  <c r="BC18" i="14"/>
  <c r="AH18" i="14"/>
  <c r="AK101" i="14"/>
  <c r="BF101" i="14"/>
  <c r="BC100" i="14"/>
  <c r="AH100" i="14"/>
  <c r="AH28" i="14"/>
  <c r="BC28" i="14"/>
  <c r="BD85" i="14"/>
  <c r="AI85" i="14"/>
  <c r="BC17" i="14"/>
  <c r="AH17" i="14"/>
  <c r="AI9" i="14"/>
  <c r="BD9" i="14"/>
  <c r="AI31" i="14"/>
  <c r="BD31" i="14"/>
  <c r="AI68" i="14"/>
  <c r="BD68" i="14"/>
  <c r="AH44" i="14"/>
  <c r="BC44" i="14"/>
  <c r="AI20" i="14"/>
  <c r="BD20" i="14"/>
  <c r="AH83" i="14"/>
  <c r="BC83" i="14"/>
  <c r="BD21" i="14"/>
  <c r="AI21" i="14"/>
  <c r="BC40" i="14"/>
  <c r="AH40" i="14"/>
  <c r="AJ93" i="14"/>
  <c r="BE93" i="14"/>
  <c r="AH86" i="14"/>
  <c r="BC86" i="14"/>
  <c r="AI76" i="14"/>
  <c r="BD76" i="14"/>
  <c r="AI75" i="14"/>
  <c r="BD75" i="14"/>
  <c r="BD30" i="14"/>
  <c r="AI30" i="14"/>
  <c r="BC24" i="14"/>
  <c r="AH24" i="14"/>
  <c r="BE58" i="14"/>
  <c r="AJ58" i="14"/>
  <c r="BB5" i="14"/>
  <c r="BB3" i="14" s="1"/>
  <c r="AF2" i="14"/>
  <c r="AF3" i="14" s="1"/>
  <c r="AG5" i="14"/>
  <c r="AH70" i="14"/>
  <c r="BC70" i="14"/>
  <c r="AH77" i="14"/>
  <c r="BC77" i="14"/>
  <c r="BD96" i="14"/>
  <c r="AI96" i="14"/>
  <c r="AI15" i="14"/>
  <c r="BD15" i="14"/>
  <c r="BE52" i="14"/>
  <c r="AJ52" i="14"/>
  <c r="AH37" i="14"/>
  <c r="BC37" i="14"/>
  <c r="AI34" i="14"/>
  <c r="BD34" i="14"/>
  <c r="AH69" i="14"/>
  <c r="BC69" i="14"/>
  <c r="AH62" i="14"/>
  <c r="BC62" i="14"/>
  <c r="BC16" i="14"/>
  <c r="AH16" i="14"/>
  <c r="BC47" i="14"/>
  <c r="AH47" i="14"/>
  <c r="BE29" i="14"/>
  <c r="AJ29" i="14"/>
  <c r="BD33" i="14"/>
  <c r="AI33" i="14"/>
  <c r="BC36" i="14"/>
  <c r="AH36" i="14"/>
  <c r="AI64" i="14"/>
  <c r="BD64" i="14"/>
  <c r="AJ98" i="14"/>
  <c r="BE98" i="14"/>
  <c r="BD102" i="14"/>
  <c r="AI102" i="14"/>
  <c r="BC79" i="14"/>
  <c r="AH79" i="14"/>
  <c r="BF22" i="14"/>
  <c r="AK22" i="14"/>
  <c r="BC49" i="14"/>
  <c r="AH49" i="14"/>
  <c r="BC71" i="14"/>
  <c r="AH71" i="14"/>
  <c r="BC80" i="14"/>
  <c r="AH80" i="14"/>
  <c r="BC55" i="14"/>
  <c r="AH55" i="14"/>
  <c r="BD65" i="14"/>
  <c r="AI65" i="14"/>
  <c r="BE45" i="14"/>
  <c r="AJ45" i="14"/>
  <c r="AH92" i="14"/>
  <c r="BC92" i="14"/>
  <c r="AJ57" i="14"/>
  <c r="BE57" i="14"/>
  <c r="AH60" i="14"/>
  <c r="BC60" i="14"/>
  <c r="BC10" i="14"/>
  <c r="AH10" i="14"/>
  <c r="AH48" i="14"/>
  <c r="BC48" i="14"/>
  <c r="BD56" i="14"/>
  <c r="AI56" i="14"/>
  <c r="AZ3" i="13"/>
  <c r="BB42" i="13"/>
  <c r="AG42" i="13"/>
  <c r="AG81" i="13"/>
  <c r="BB81" i="13"/>
  <c r="AG74" i="13"/>
  <c r="BB74" i="13"/>
  <c r="AG9" i="13"/>
  <c r="BB9" i="13"/>
  <c r="AF13" i="13"/>
  <c r="BA13" i="13"/>
  <c r="AF22" i="13"/>
  <c r="BA22" i="13"/>
  <c r="AF25" i="13"/>
  <c r="BA25" i="13"/>
  <c r="AH52" i="13"/>
  <c r="BC52" i="13"/>
  <c r="AI91" i="13"/>
  <c r="BD91" i="13"/>
  <c r="BB30" i="13"/>
  <c r="AG30" i="13"/>
  <c r="AG77" i="13"/>
  <c r="BB77" i="13"/>
  <c r="BA78" i="13"/>
  <c r="AF78" i="13"/>
  <c r="AF54" i="13"/>
  <c r="BA54" i="13"/>
  <c r="BB93" i="13"/>
  <c r="AG93" i="13"/>
  <c r="AG66" i="13"/>
  <c r="BB66" i="13"/>
  <c r="AF72" i="13"/>
  <c r="BA72" i="13"/>
  <c r="AF85" i="13"/>
  <c r="BA85" i="13"/>
  <c r="AG96" i="13"/>
  <c r="BB96" i="13"/>
  <c r="BB49" i="13"/>
  <c r="AG49" i="13"/>
  <c r="BB46" i="13"/>
  <c r="AG46" i="13"/>
  <c r="AI70" i="13"/>
  <c r="BD70" i="13"/>
  <c r="AG65" i="13"/>
  <c r="BB65" i="13"/>
  <c r="AG97" i="13"/>
  <c r="BB97" i="13"/>
  <c r="AI10" i="13"/>
  <c r="BD10" i="13"/>
  <c r="AI18" i="13"/>
  <c r="BD18" i="13"/>
  <c r="BE58" i="13"/>
  <c r="AJ58" i="13"/>
  <c r="AI59" i="13"/>
  <c r="BD59" i="13"/>
  <c r="BE84" i="13"/>
  <c r="AJ84" i="13"/>
  <c r="AI33" i="13"/>
  <c r="BD33" i="13"/>
  <c r="AG7" i="13"/>
  <c r="BB7" i="13"/>
  <c r="AH99" i="13"/>
  <c r="BC99" i="13"/>
  <c r="AI101" i="13"/>
  <c r="BD101" i="13"/>
  <c r="AG34" i="13"/>
  <c r="BB34" i="13"/>
  <c r="AG39" i="13"/>
  <c r="BB39" i="13"/>
  <c r="AL79" i="13"/>
  <c r="BG79" i="13"/>
  <c r="BE21" i="13"/>
  <c r="AJ21" i="13"/>
  <c r="BC28" i="13"/>
  <c r="AH28" i="13"/>
  <c r="AI26" i="13"/>
  <c r="BD26" i="13"/>
  <c r="AJ20" i="13"/>
  <c r="BE20" i="13"/>
  <c r="BD100" i="13"/>
  <c r="AI100" i="13"/>
  <c r="AG104" i="13"/>
  <c r="BB104" i="13"/>
  <c r="AF23" i="13"/>
  <c r="BA23" i="13"/>
  <c r="AH44" i="13"/>
  <c r="BC44" i="13"/>
  <c r="AI80" i="13"/>
  <c r="BD80" i="13"/>
  <c r="AG94" i="13"/>
  <c r="BB94" i="13"/>
  <c r="AI43" i="13"/>
  <c r="BD43" i="13"/>
  <c r="BA17" i="13"/>
  <c r="AF17" i="13"/>
  <c r="BA89" i="13"/>
  <c r="AF89" i="13"/>
  <c r="AH88" i="13"/>
  <c r="BC88" i="13"/>
  <c r="BE60" i="13"/>
  <c r="AJ60" i="13"/>
  <c r="AG73" i="13"/>
  <c r="BB73" i="13"/>
  <c r="AI102" i="13"/>
  <c r="BD102" i="13"/>
  <c r="AG62" i="13"/>
  <c r="BB62" i="13"/>
  <c r="BE24" i="13"/>
  <c r="AJ24" i="13"/>
  <c r="AL92" i="13"/>
  <c r="BG92" i="13"/>
  <c r="AJ14" i="13"/>
  <c r="BE14" i="13"/>
  <c r="AL29" i="13"/>
  <c r="BG29" i="13"/>
  <c r="BB56" i="13"/>
  <c r="AG56" i="13"/>
  <c r="AH12" i="13"/>
  <c r="BC12" i="13"/>
  <c r="BD68" i="13"/>
  <c r="AI68" i="13"/>
  <c r="AG50" i="13"/>
  <c r="BB50" i="13"/>
  <c r="AI53" i="13"/>
  <c r="BD53" i="13"/>
  <c r="AI76" i="13"/>
  <c r="BD76" i="13"/>
  <c r="AJ6" i="13"/>
  <c r="BE6" i="13"/>
  <c r="BB15" i="13"/>
  <c r="AG15" i="13"/>
  <c r="AK5" i="13"/>
  <c r="BF5" i="13"/>
  <c r="AI35" i="13"/>
  <c r="BD35" i="13"/>
  <c r="AI98" i="13"/>
  <c r="BD98" i="13"/>
  <c r="AI83" i="13"/>
  <c r="BD83" i="13"/>
  <c r="AG48" i="13"/>
  <c r="BB48" i="13"/>
  <c r="BD87" i="13"/>
  <c r="AI87" i="13"/>
  <c r="AH47" i="13"/>
  <c r="BC47" i="13"/>
  <c r="AJ38" i="13"/>
  <c r="BE38" i="13"/>
  <c r="BD95" i="13"/>
  <c r="AI95" i="13"/>
  <c r="BD64" i="13"/>
  <c r="AI64" i="13"/>
  <c r="AH67" i="13"/>
  <c r="BC67" i="13"/>
  <c r="AI61" i="13"/>
  <c r="BD61" i="13"/>
  <c r="AG103" i="13"/>
  <c r="BB103" i="13"/>
  <c r="AI69" i="13"/>
  <c r="BD69" i="13"/>
  <c r="AH36" i="13"/>
  <c r="BC36" i="13"/>
  <c r="AJ8" i="13"/>
  <c r="BE8" i="13"/>
  <c r="AG41" i="13"/>
  <c r="BB41" i="13"/>
  <c r="BE45" i="13"/>
  <c r="AJ45" i="13"/>
  <c r="AK37" i="13"/>
  <c r="BF37" i="13"/>
  <c r="AJ86" i="13"/>
  <c r="BE86" i="13"/>
  <c r="AG82" i="13"/>
  <c r="BB82" i="13"/>
  <c r="AG71" i="13"/>
  <c r="BB71" i="13"/>
  <c r="AI32" i="13"/>
  <c r="BD32" i="13"/>
  <c r="AL90" i="13"/>
  <c r="BG90" i="13"/>
  <c r="AI19" i="13"/>
  <c r="BD19" i="13"/>
  <c r="AE2" i="13"/>
  <c r="AE3" i="13" s="1"/>
  <c r="AI51" i="13"/>
  <c r="BD51" i="13"/>
  <c r="AK16" i="13"/>
  <c r="BF16" i="13"/>
  <c r="AG75" i="13"/>
  <c r="BB75" i="13"/>
  <c r="AI11" i="13"/>
  <c r="BD11" i="13"/>
  <c r="BD40" i="13"/>
  <c r="AI40" i="13"/>
  <c r="BD63" i="13"/>
  <c r="AI63" i="13"/>
  <c r="AG31" i="13"/>
  <c r="BB31" i="13"/>
  <c r="AJ27" i="13"/>
  <c r="BE27" i="13"/>
  <c r="AJ55" i="13"/>
  <c r="BE55" i="13"/>
  <c r="AG57" i="13"/>
  <c r="BB57" i="13"/>
  <c r="BC28" i="16" l="1"/>
  <c r="AH28" i="16"/>
  <c r="AZ3" i="16"/>
  <c r="BC36" i="16"/>
  <c r="AH36" i="16"/>
  <c r="AH47" i="16"/>
  <c r="BC47" i="16"/>
  <c r="AG98" i="16"/>
  <c r="BB98" i="16"/>
  <c r="AH101" i="16"/>
  <c r="BC101" i="16"/>
  <c r="AG35" i="16"/>
  <c r="BB35" i="16"/>
  <c r="BB59" i="16"/>
  <c r="AG59" i="16"/>
  <c r="AF50" i="16"/>
  <c r="BA50" i="16"/>
  <c r="AG44" i="16"/>
  <c r="BB44" i="16"/>
  <c r="AH14" i="16"/>
  <c r="BC14" i="16"/>
  <c r="AI34" i="16"/>
  <c r="BD34" i="16"/>
  <c r="AG56" i="16"/>
  <c r="BB56" i="16"/>
  <c r="BB83" i="16"/>
  <c r="AG83" i="16"/>
  <c r="BC10" i="16"/>
  <c r="AH10" i="16"/>
  <c r="BC81" i="16"/>
  <c r="AH81" i="16"/>
  <c r="BB58" i="16"/>
  <c r="AG58" i="16"/>
  <c r="AG77" i="16"/>
  <c r="BB77" i="16"/>
  <c r="AI8" i="16"/>
  <c r="BD8" i="16"/>
  <c r="BB95" i="16"/>
  <c r="AG95" i="16"/>
  <c r="AG25" i="16"/>
  <c r="BB25" i="16"/>
  <c r="AG103" i="16"/>
  <c r="BB103" i="16"/>
  <c r="BC92" i="16"/>
  <c r="AH92" i="16"/>
  <c r="BB86" i="16"/>
  <c r="AG86" i="16"/>
  <c r="AG84" i="16"/>
  <c r="BB84" i="16"/>
  <c r="BB99" i="16"/>
  <c r="AG99" i="16"/>
  <c r="BC11" i="16"/>
  <c r="AH11" i="16"/>
  <c r="AH62" i="16"/>
  <c r="BC62" i="16"/>
  <c r="AI33" i="16"/>
  <c r="BD33" i="16"/>
  <c r="BC79" i="16"/>
  <c r="AH79" i="16"/>
  <c r="AH20" i="16"/>
  <c r="BC20" i="16"/>
  <c r="AG21" i="16"/>
  <c r="BB21" i="16"/>
  <c r="BC96" i="16"/>
  <c r="AH96" i="16"/>
  <c r="BB5" i="16"/>
  <c r="AG5" i="16"/>
  <c r="AG15" i="16"/>
  <c r="BB15" i="16"/>
  <c r="BD27" i="16"/>
  <c r="AI27" i="16"/>
  <c r="AG49" i="16"/>
  <c r="BB49" i="16"/>
  <c r="AH41" i="16"/>
  <c r="BC41" i="16"/>
  <c r="BC97" i="16"/>
  <c r="AH97" i="16"/>
  <c r="BC75" i="16"/>
  <c r="AH75" i="16"/>
  <c r="BC90" i="16"/>
  <c r="AH90" i="16"/>
  <c r="BB69" i="16"/>
  <c r="AG69" i="16"/>
  <c r="BC88" i="16"/>
  <c r="AH88" i="16"/>
  <c r="BB23" i="16"/>
  <c r="AG23" i="16"/>
  <c r="BD29" i="16"/>
  <c r="AI29" i="16"/>
  <c r="AE2" i="16"/>
  <c r="AE3" i="16" s="1"/>
  <c r="BD85" i="16"/>
  <c r="AI85" i="16"/>
  <c r="BC94" i="16"/>
  <c r="AH94" i="16"/>
  <c r="BD82" i="16"/>
  <c r="AI82" i="16"/>
  <c r="AJ39" i="16"/>
  <c r="BE39" i="16"/>
  <c r="AG65" i="16"/>
  <c r="BB65" i="16"/>
  <c r="AH22" i="16"/>
  <c r="BC22" i="16"/>
  <c r="AH40" i="16"/>
  <c r="BC40" i="16"/>
  <c r="AG12" i="16"/>
  <c r="BB12" i="16"/>
  <c r="BB100" i="16"/>
  <c r="AG100" i="16"/>
  <c r="BB43" i="16"/>
  <c r="AG43" i="16"/>
  <c r="BC45" i="16"/>
  <c r="AH45" i="16"/>
  <c r="AH53" i="16"/>
  <c r="BC53" i="16"/>
  <c r="AI9" i="16"/>
  <c r="BD9" i="16"/>
  <c r="AH32" i="16"/>
  <c r="BC32" i="16"/>
  <c r="BB80" i="16"/>
  <c r="AG80" i="16"/>
  <c r="AG54" i="16"/>
  <c r="BB54" i="16"/>
  <c r="AG13" i="16"/>
  <c r="BB13" i="16"/>
  <c r="BD52" i="16"/>
  <c r="AI52" i="16"/>
  <c r="BA64" i="16"/>
  <c r="AF64" i="16"/>
  <c r="BB31" i="16"/>
  <c r="AG31" i="16"/>
  <c r="BD60" i="16"/>
  <c r="AI60" i="16"/>
  <c r="BC68" i="16"/>
  <c r="AH68" i="16"/>
  <c r="BE74" i="16"/>
  <c r="AJ74" i="16"/>
  <c r="BC102" i="16"/>
  <c r="AH102" i="16"/>
  <c r="BC55" i="16"/>
  <c r="AH55" i="16"/>
  <c r="AI48" i="16"/>
  <c r="BD48" i="16"/>
  <c r="BC24" i="16"/>
  <c r="AH24" i="16"/>
  <c r="BC18" i="16"/>
  <c r="AH18" i="16"/>
  <c r="AG38" i="16"/>
  <c r="BB38" i="16"/>
  <c r="AH61" i="16"/>
  <c r="BC61" i="16"/>
  <c r="BB66" i="16"/>
  <c r="AG66" i="16"/>
  <c r="AH70" i="16"/>
  <c r="BC70" i="16"/>
  <c r="AF57" i="16"/>
  <c r="BA57" i="16"/>
  <c r="AH37" i="16"/>
  <c r="BC37" i="16"/>
  <c r="AF73" i="16"/>
  <c r="BA73" i="16"/>
  <c r="AG63" i="16"/>
  <c r="BB63" i="16"/>
  <c r="AG7" i="16"/>
  <c r="BB7" i="16"/>
  <c r="BB91" i="16"/>
  <c r="AG91" i="16"/>
  <c r="AG51" i="16"/>
  <c r="BB51" i="16"/>
  <c r="AH16" i="16"/>
  <c r="BC16" i="16"/>
  <c r="BB30" i="16"/>
  <c r="AG30" i="16"/>
  <c r="AH6" i="16"/>
  <c r="BC6" i="16"/>
  <c r="BC46" i="16"/>
  <c r="AH46" i="16"/>
  <c r="BC19" i="16"/>
  <c r="AH19" i="16"/>
  <c r="BB87" i="16"/>
  <c r="AG87" i="16"/>
  <c r="BC89" i="16"/>
  <c r="AH89" i="16"/>
  <c r="BB76" i="16"/>
  <c r="AG76" i="16"/>
  <c r="BB93" i="16"/>
  <c r="AG93" i="16"/>
  <c r="BD78" i="16"/>
  <c r="AI78" i="16"/>
  <c r="AH26" i="16"/>
  <c r="BC26" i="16"/>
  <c r="BB72" i="16"/>
  <c r="AG72" i="16"/>
  <c r="AG71" i="16"/>
  <c r="BB71" i="16"/>
  <c r="BC67" i="16"/>
  <c r="AH67" i="16"/>
  <c r="BC104" i="16"/>
  <c r="AH104" i="16"/>
  <c r="AG17" i="16"/>
  <c r="BB17" i="16"/>
  <c r="AH42" i="16"/>
  <c r="BC42" i="16"/>
  <c r="AE2" i="15"/>
  <c r="AE3" i="15" s="1"/>
  <c r="BE50" i="14"/>
  <c r="AJ50" i="14"/>
  <c r="BD103" i="14"/>
  <c r="AI103" i="14"/>
  <c r="AJ19" i="14"/>
  <c r="BE19" i="14"/>
  <c r="AI82" i="14"/>
  <c r="BD82" i="14"/>
  <c r="AI11" i="14"/>
  <c r="BD11" i="14"/>
  <c r="BD42" i="14"/>
  <c r="AI42" i="14"/>
  <c r="AJ95" i="14"/>
  <c r="BE95" i="14"/>
  <c r="BD84" i="14"/>
  <c r="AI84" i="14"/>
  <c r="BD35" i="14"/>
  <c r="AI35" i="14"/>
  <c r="BD32" i="14"/>
  <c r="AI32" i="14"/>
  <c r="BE87" i="14"/>
  <c r="AJ87" i="14"/>
  <c r="AI88" i="14"/>
  <c r="BD88" i="14"/>
  <c r="AI59" i="14"/>
  <c r="BD59" i="14"/>
  <c r="BE64" i="14"/>
  <c r="AJ64" i="14"/>
  <c r="BD77" i="14"/>
  <c r="AI77" i="14"/>
  <c r="BD14" i="14"/>
  <c r="AI14" i="14"/>
  <c r="BE46" i="14"/>
  <c r="AJ46" i="14"/>
  <c r="BD80" i="14"/>
  <c r="AI80" i="14"/>
  <c r="BD79" i="14"/>
  <c r="AI79" i="14"/>
  <c r="AI36" i="14"/>
  <c r="BD36" i="14"/>
  <c r="BD16" i="14"/>
  <c r="AI16" i="14"/>
  <c r="AK52" i="14"/>
  <c r="BF52" i="14"/>
  <c r="AJ76" i="14"/>
  <c r="BE76" i="14"/>
  <c r="AJ20" i="14"/>
  <c r="BE20" i="14"/>
  <c r="AJ9" i="14"/>
  <c r="BE9" i="14"/>
  <c r="BE78" i="14"/>
  <c r="AJ78" i="14"/>
  <c r="BE7" i="14"/>
  <c r="AJ7" i="14"/>
  <c r="AJ66" i="14"/>
  <c r="BE66" i="14"/>
  <c r="BF38" i="14"/>
  <c r="AK38" i="14"/>
  <c r="AI37" i="14"/>
  <c r="BD37" i="14"/>
  <c r="AI48" i="14"/>
  <c r="BD48" i="14"/>
  <c r="AI92" i="14"/>
  <c r="BD92" i="14"/>
  <c r="BD70" i="14"/>
  <c r="AI70" i="14"/>
  <c r="BE21" i="14"/>
  <c r="AJ21" i="14"/>
  <c r="BD17" i="14"/>
  <c r="AI17" i="14"/>
  <c r="BD100" i="14"/>
  <c r="AI100" i="14"/>
  <c r="AI67" i="14"/>
  <c r="BD67" i="14"/>
  <c r="AI39" i="14"/>
  <c r="BD39" i="14"/>
  <c r="BE63" i="14"/>
  <c r="AJ63" i="14"/>
  <c r="BD81" i="14"/>
  <c r="AI81" i="14"/>
  <c r="AI54" i="14"/>
  <c r="BD54" i="14"/>
  <c r="BD12" i="14"/>
  <c r="AI12" i="14"/>
  <c r="BF57" i="14"/>
  <c r="AK57" i="14"/>
  <c r="AI24" i="14"/>
  <c r="BD24" i="14"/>
  <c r="AK74" i="14"/>
  <c r="BF74" i="14"/>
  <c r="BG61" i="14"/>
  <c r="AL61" i="14"/>
  <c r="BD10" i="14"/>
  <c r="AI10" i="14"/>
  <c r="BF45" i="14"/>
  <c r="AK45" i="14"/>
  <c r="BD71" i="14"/>
  <c r="AI71" i="14"/>
  <c r="BE102" i="14"/>
  <c r="AJ102" i="14"/>
  <c r="AJ33" i="14"/>
  <c r="BE33" i="14"/>
  <c r="AG2" i="14"/>
  <c r="AG3" i="14" s="1"/>
  <c r="AH5" i="14"/>
  <c r="BC5" i="14"/>
  <c r="BC3" i="14" s="1"/>
  <c r="AI44" i="14"/>
  <c r="BD44" i="14"/>
  <c r="BE8" i="14"/>
  <c r="AJ8" i="14"/>
  <c r="AJ90" i="14"/>
  <c r="BE90" i="14"/>
  <c r="BE6" i="14"/>
  <c r="AJ6" i="14"/>
  <c r="BD40" i="14"/>
  <c r="AI40" i="14"/>
  <c r="AI62" i="14"/>
  <c r="BD62" i="14"/>
  <c r="AI69" i="14"/>
  <c r="BD69" i="14"/>
  <c r="BE15" i="14"/>
  <c r="AJ15" i="14"/>
  <c r="AJ30" i="14"/>
  <c r="BE30" i="14"/>
  <c r="BE85" i="14"/>
  <c r="AJ85" i="14"/>
  <c r="AL73" i="14"/>
  <c r="BG73" i="14"/>
  <c r="BF25" i="14"/>
  <c r="AK25" i="14"/>
  <c r="AI91" i="14"/>
  <c r="BD91" i="14"/>
  <c r="AJ27" i="14"/>
  <c r="BE27" i="14"/>
  <c r="BE65" i="14"/>
  <c r="AJ65" i="14"/>
  <c r="AI86" i="14"/>
  <c r="BD86" i="14"/>
  <c r="AI83" i="14"/>
  <c r="BD83" i="14"/>
  <c r="BE68" i="14"/>
  <c r="AJ68" i="14"/>
  <c r="AL101" i="14"/>
  <c r="BG101" i="14"/>
  <c r="AI13" i="14"/>
  <c r="BD13" i="14"/>
  <c r="BE97" i="14"/>
  <c r="AJ97" i="14"/>
  <c r="BD53" i="14"/>
  <c r="AI53" i="14"/>
  <c r="AI51" i="14"/>
  <c r="BD51" i="14"/>
  <c r="AI49" i="14"/>
  <c r="BD49" i="14"/>
  <c r="AK29" i="14"/>
  <c r="BF29" i="14"/>
  <c r="BE96" i="14"/>
  <c r="AJ96" i="14"/>
  <c r="BD60" i="14"/>
  <c r="AI60" i="14"/>
  <c r="BF98" i="14"/>
  <c r="AK98" i="14"/>
  <c r="AJ34" i="14"/>
  <c r="BE34" i="14"/>
  <c r="BF58" i="14"/>
  <c r="AK58" i="14"/>
  <c r="AI18" i="14"/>
  <c r="BD18" i="14"/>
  <c r="BE23" i="14"/>
  <c r="AJ23" i="14"/>
  <c r="BE89" i="14"/>
  <c r="AJ89" i="14"/>
  <c r="BD99" i="14"/>
  <c r="AI99" i="14"/>
  <c r="AI104" i="14"/>
  <c r="BD104" i="14"/>
  <c r="BE41" i="14"/>
  <c r="AJ41" i="14"/>
  <c r="BE56" i="14"/>
  <c r="AJ56" i="14"/>
  <c r="BD55" i="14"/>
  <c r="AI55" i="14"/>
  <c r="AL22" i="14"/>
  <c r="BG22" i="14"/>
  <c r="BD47" i="14"/>
  <c r="AI47" i="14"/>
  <c r="AJ75" i="14"/>
  <c r="BE75" i="14"/>
  <c r="AK93" i="14"/>
  <c r="BF93" i="14"/>
  <c r="BE31" i="14"/>
  <c r="AJ31" i="14"/>
  <c r="AI28" i="14"/>
  <c r="BD28" i="14"/>
  <c r="BE94" i="14"/>
  <c r="AJ94" i="14"/>
  <c r="AJ72" i="14"/>
  <c r="BE72" i="14"/>
  <c r="AJ43" i="14"/>
  <c r="BE43" i="14"/>
  <c r="BD26" i="14"/>
  <c r="AI26" i="14"/>
  <c r="BA3" i="13"/>
  <c r="BC74" i="13"/>
  <c r="AH74" i="13"/>
  <c r="AH81" i="13"/>
  <c r="BC81" i="13"/>
  <c r="BC42" i="13"/>
  <c r="AH42" i="13"/>
  <c r="AG13" i="13"/>
  <c r="BB13" i="13"/>
  <c r="AH9" i="13"/>
  <c r="BC9" i="13"/>
  <c r="BB85" i="13"/>
  <c r="AG85" i="13"/>
  <c r="AG54" i="13"/>
  <c r="BB54" i="13"/>
  <c r="BE91" i="13"/>
  <c r="AJ91" i="13"/>
  <c r="AH46" i="13"/>
  <c r="BC46" i="13"/>
  <c r="AG78" i="13"/>
  <c r="BB78" i="13"/>
  <c r="BC49" i="13"/>
  <c r="AH49" i="13"/>
  <c r="AG72" i="13"/>
  <c r="BB72" i="13"/>
  <c r="AI52" i="13"/>
  <c r="BD52" i="13"/>
  <c r="BC66" i="13"/>
  <c r="AH66" i="13"/>
  <c r="AH77" i="13"/>
  <c r="BC77" i="13"/>
  <c r="AG25" i="13"/>
  <c r="BB25" i="13"/>
  <c r="AH93" i="13"/>
  <c r="BC93" i="13"/>
  <c r="AH30" i="13"/>
  <c r="BC30" i="13"/>
  <c r="AH96" i="13"/>
  <c r="BC96" i="13"/>
  <c r="BB22" i="13"/>
  <c r="AG22" i="13"/>
  <c r="BC31" i="13"/>
  <c r="AH31" i="13"/>
  <c r="BG16" i="13"/>
  <c r="AL16" i="13"/>
  <c r="BE32" i="13"/>
  <c r="AJ32" i="13"/>
  <c r="AK86" i="13"/>
  <c r="BF86" i="13"/>
  <c r="AJ64" i="13"/>
  <c r="BE64" i="13"/>
  <c r="AH48" i="13"/>
  <c r="BC48" i="13"/>
  <c r="BC50" i="13"/>
  <c r="AH50" i="13"/>
  <c r="BB89" i="13"/>
  <c r="AG89" i="13"/>
  <c r="AG23" i="13"/>
  <c r="BB23" i="13"/>
  <c r="AI28" i="13"/>
  <c r="BD28" i="13"/>
  <c r="AH7" i="13"/>
  <c r="BC7" i="13"/>
  <c r="AJ59" i="13"/>
  <c r="BE59" i="13"/>
  <c r="BE18" i="13"/>
  <c r="AJ18" i="13"/>
  <c r="AJ19" i="13"/>
  <c r="BE19" i="13"/>
  <c r="AJ95" i="13"/>
  <c r="BE95" i="13"/>
  <c r="AJ87" i="13"/>
  <c r="BE87" i="13"/>
  <c r="AJ98" i="13"/>
  <c r="BE98" i="13"/>
  <c r="BE68" i="13"/>
  <c r="AJ68" i="13"/>
  <c r="BH92" i="13"/>
  <c r="AM92" i="13"/>
  <c r="AH62" i="13"/>
  <c r="BC62" i="13"/>
  <c r="BE102" i="13"/>
  <c r="AJ102" i="13"/>
  <c r="AH39" i="13"/>
  <c r="BC39" i="13"/>
  <c r="AJ101" i="13"/>
  <c r="BE101" i="13"/>
  <c r="AK55" i="13"/>
  <c r="BF55" i="13"/>
  <c r="BH90" i="13"/>
  <c r="AM90" i="13"/>
  <c r="AL37" i="13"/>
  <c r="BG37" i="13"/>
  <c r="AH41" i="13"/>
  <c r="BC41" i="13"/>
  <c r="AL5" i="13"/>
  <c r="BG5" i="13"/>
  <c r="AJ53" i="13"/>
  <c r="BE53" i="13"/>
  <c r="AH56" i="13"/>
  <c r="BC56" i="13"/>
  <c r="AG17" i="13"/>
  <c r="BB17" i="13"/>
  <c r="AI44" i="13"/>
  <c r="BD44" i="13"/>
  <c r="AK21" i="13"/>
  <c r="BF21" i="13"/>
  <c r="AJ33" i="13"/>
  <c r="BE33" i="13"/>
  <c r="BE10" i="13"/>
  <c r="AJ10" i="13"/>
  <c r="AJ40" i="13"/>
  <c r="BE40" i="13"/>
  <c r="BE61" i="13"/>
  <c r="AJ61" i="13"/>
  <c r="AH15" i="13"/>
  <c r="BC15" i="13"/>
  <c r="AK14" i="13"/>
  <c r="BF14" i="13"/>
  <c r="AH73" i="13"/>
  <c r="BC73" i="13"/>
  <c r="AH104" i="13"/>
  <c r="BC104" i="13"/>
  <c r="AH34" i="13"/>
  <c r="BC34" i="13"/>
  <c r="AK84" i="13"/>
  <c r="BF84" i="13"/>
  <c r="AK58" i="13"/>
  <c r="BF58" i="13"/>
  <c r="AK27" i="13"/>
  <c r="BF27" i="13"/>
  <c r="BC82" i="13"/>
  <c r="AH82" i="13"/>
  <c r="AK8" i="13"/>
  <c r="BF8" i="13"/>
  <c r="BF38" i="13"/>
  <c r="AK38" i="13"/>
  <c r="BE76" i="13"/>
  <c r="AJ76" i="13"/>
  <c r="AI12" i="13"/>
  <c r="BD12" i="13"/>
  <c r="AK24" i="13"/>
  <c r="BF24" i="13"/>
  <c r="AK60" i="13"/>
  <c r="BF60" i="13"/>
  <c r="AH94" i="13"/>
  <c r="BC94" i="13"/>
  <c r="BE100" i="13"/>
  <c r="AJ100" i="13"/>
  <c r="AH97" i="13"/>
  <c r="BC97" i="13"/>
  <c r="BE70" i="13"/>
  <c r="AJ70" i="13"/>
  <c r="AJ69" i="13"/>
  <c r="BE69" i="13"/>
  <c r="AI67" i="13"/>
  <c r="BD67" i="13"/>
  <c r="BE35" i="13"/>
  <c r="AJ35" i="13"/>
  <c r="AK20" i="13"/>
  <c r="BF20" i="13"/>
  <c r="AI99" i="13"/>
  <c r="BD99" i="13"/>
  <c r="AJ11" i="13"/>
  <c r="BE11" i="13"/>
  <c r="AH75" i="13"/>
  <c r="BC75" i="13"/>
  <c r="BE51" i="13"/>
  <c r="AJ51" i="13"/>
  <c r="AH71" i="13"/>
  <c r="BC71" i="13"/>
  <c r="AI36" i="13"/>
  <c r="BD36" i="13"/>
  <c r="BD47" i="13"/>
  <c r="AI47" i="13"/>
  <c r="AK6" i="13"/>
  <c r="BF6" i="13"/>
  <c r="AJ43" i="13"/>
  <c r="BE43" i="13"/>
  <c r="AJ80" i="13"/>
  <c r="BE80" i="13"/>
  <c r="AF2" i="13"/>
  <c r="AF3" i="13" s="1"/>
  <c r="AH65" i="13"/>
  <c r="BC65" i="13"/>
  <c r="BC57" i="13"/>
  <c r="AH57" i="13"/>
  <c r="BE63" i="13"/>
  <c r="AJ63" i="13"/>
  <c r="AK45" i="13"/>
  <c r="BF45" i="13"/>
  <c r="AH103" i="13"/>
  <c r="BC103" i="13"/>
  <c r="AJ83" i="13"/>
  <c r="BE83" i="13"/>
  <c r="BH29" i="13"/>
  <c r="AM29" i="13"/>
  <c r="BD88" i="13"/>
  <c r="AI88" i="13"/>
  <c r="BE26" i="13"/>
  <c r="AJ26" i="13"/>
  <c r="BH79" i="13"/>
  <c r="AM79" i="13"/>
  <c r="BD36" i="16" l="1"/>
  <c r="AI36" i="16"/>
  <c r="BD28" i="16"/>
  <c r="AI28" i="16"/>
  <c r="BA3" i="16"/>
  <c r="BD104" i="16"/>
  <c r="AI104" i="16"/>
  <c r="BD89" i="16"/>
  <c r="AI89" i="16"/>
  <c r="BC91" i="16"/>
  <c r="AH91" i="16"/>
  <c r="BC66" i="16"/>
  <c r="AH66" i="16"/>
  <c r="BD24" i="16"/>
  <c r="AI24" i="16"/>
  <c r="BF74" i="16"/>
  <c r="AK74" i="16"/>
  <c r="BB64" i="16"/>
  <c r="AG64" i="16"/>
  <c r="AI41" i="16"/>
  <c r="BD41" i="16"/>
  <c r="AF2" i="16"/>
  <c r="AF3" i="16" s="1"/>
  <c r="BD79" i="16"/>
  <c r="AI79" i="16"/>
  <c r="BC99" i="16"/>
  <c r="AH99" i="16"/>
  <c r="BC83" i="16"/>
  <c r="AH83" i="16"/>
  <c r="AI26" i="16"/>
  <c r="BD26" i="16"/>
  <c r="AI6" i="16"/>
  <c r="BD6" i="16"/>
  <c r="AI37" i="16"/>
  <c r="BD37" i="16"/>
  <c r="AI53" i="16"/>
  <c r="BD53" i="16"/>
  <c r="BC12" i="16"/>
  <c r="AH12" i="16"/>
  <c r="AK39" i="16"/>
  <c r="BF39" i="16"/>
  <c r="BE29" i="16"/>
  <c r="AJ29" i="16"/>
  <c r="BD90" i="16"/>
  <c r="AI90" i="16"/>
  <c r="AH103" i="16"/>
  <c r="BC103" i="16"/>
  <c r="BC77" i="16"/>
  <c r="AH77" i="16"/>
  <c r="AH44" i="16"/>
  <c r="BC44" i="16"/>
  <c r="AI101" i="16"/>
  <c r="BD101" i="16"/>
  <c r="BD67" i="16"/>
  <c r="AI67" i="16"/>
  <c r="BE78" i="16"/>
  <c r="AJ78" i="16"/>
  <c r="BC87" i="16"/>
  <c r="AH87" i="16"/>
  <c r="BC30" i="16"/>
  <c r="AH30" i="16"/>
  <c r="BD68" i="16"/>
  <c r="AI68" i="16"/>
  <c r="BE52" i="16"/>
  <c r="AJ52" i="16"/>
  <c r="BC80" i="16"/>
  <c r="AH80" i="16"/>
  <c r="BD45" i="16"/>
  <c r="AI45" i="16"/>
  <c r="BE82" i="16"/>
  <c r="AJ82" i="16"/>
  <c r="BC49" i="16"/>
  <c r="AH49" i="16"/>
  <c r="BD96" i="16"/>
  <c r="AI96" i="16"/>
  <c r="BC58" i="16"/>
  <c r="AH58" i="16"/>
  <c r="BC7" i="16"/>
  <c r="AH7" i="16"/>
  <c r="BB57" i="16"/>
  <c r="AG57" i="16"/>
  <c r="BD61" i="16"/>
  <c r="AI61" i="16"/>
  <c r="AJ48" i="16"/>
  <c r="BE48" i="16"/>
  <c r="AI40" i="16"/>
  <c r="BD40" i="16"/>
  <c r="BC23" i="16"/>
  <c r="AH23" i="16"/>
  <c r="BD75" i="16"/>
  <c r="AI75" i="16"/>
  <c r="BE27" i="16"/>
  <c r="AJ27" i="16"/>
  <c r="BE33" i="16"/>
  <c r="AJ33" i="16"/>
  <c r="BC84" i="16"/>
  <c r="AH84" i="16"/>
  <c r="BC25" i="16"/>
  <c r="AH25" i="16"/>
  <c r="AH56" i="16"/>
  <c r="BC56" i="16"/>
  <c r="AG50" i="16"/>
  <c r="BB50" i="16"/>
  <c r="BC98" i="16"/>
  <c r="AH98" i="16"/>
  <c r="BC93" i="16"/>
  <c r="AH93" i="16"/>
  <c r="BD19" i="16"/>
  <c r="AI19" i="16"/>
  <c r="BD55" i="16"/>
  <c r="AI55" i="16"/>
  <c r="BE60" i="16"/>
  <c r="AJ60" i="16"/>
  <c r="BC43" i="16"/>
  <c r="AH43" i="16"/>
  <c r="BD94" i="16"/>
  <c r="AI94" i="16"/>
  <c r="BC86" i="16"/>
  <c r="AH86" i="16"/>
  <c r="BC95" i="16"/>
  <c r="AH95" i="16"/>
  <c r="BD81" i="16"/>
  <c r="AI81" i="16"/>
  <c r="BC59" i="16"/>
  <c r="AH59" i="16"/>
  <c r="BD42" i="16"/>
  <c r="AI42" i="16"/>
  <c r="AH71" i="16"/>
  <c r="BC71" i="16"/>
  <c r="AI16" i="16"/>
  <c r="BD16" i="16"/>
  <c r="AH63" i="16"/>
  <c r="BC63" i="16"/>
  <c r="BC38" i="16"/>
  <c r="AH38" i="16"/>
  <c r="AH13" i="16"/>
  <c r="BC13" i="16"/>
  <c r="AI32" i="16"/>
  <c r="BD32" i="16"/>
  <c r="AI22" i="16"/>
  <c r="BD22" i="16"/>
  <c r="BD88" i="16"/>
  <c r="AI88" i="16"/>
  <c r="BD97" i="16"/>
  <c r="AI97" i="16"/>
  <c r="AH21" i="16"/>
  <c r="BC21" i="16"/>
  <c r="BD62" i="16"/>
  <c r="AI62" i="16"/>
  <c r="AJ34" i="16"/>
  <c r="BE34" i="16"/>
  <c r="BC72" i="16"/>
  <c r="AH72" i="16"/>
  <c r="BC76" i="16"/>
  <c r="AH76" i="16"/>
  <c r="BD46" i="16"/>
  <c r="AI46" i="16"/>
  <c r="BD18" i="16"/>
  <c r="AI18" i="16"/>
  <c r="BD102" i="16"/>
  <c r="AI102" i="16"/>
  <c r="BC31" i="16"/>
  <c r="AH31" i="16"/>
  <c r="BC100" i="16"/>
  <c r="AH100" i="16"/>
  <c r="BE85" i="16"/>
  <c r="AJ85" i="16"/>
  <c r="AH15" i="16"/>
  <c r="BC15" i="16"/>
  <c r="BD11" i="16"/>
  <c r="AI11" i="16"/>
  <c r="BD92" i="16"/>
  <c r="AI92" i="16"/>
  <c r="BD10" i="16"/>
  <c r="AI10" i="16"/>
  <c r="AI47" i="16"/>
  <c r="BD47" i="16"/>
  <c r="AH17" i="16"/>
  <c r="BC17" i="16"/>
  <c r="AH51" i="16"/>
  <c r="BC51" i="16"/>
  <c r="BB73" i="16"/>
  <c r="AG73" i="16"/>
  <c r="AI70" i="16"/>
  <c r="BD70" i="16"/>
  <c r="AH54" i="16"/>
  <c r="BC54" i="16"/>
  <c r="AJ9" i="16"/>
  <c r="BE9" i="16"/>
  <c r="BC65" i="16"/>
  <c r="AH65" i="16"/>
  <c r="BC69" i="16"/>
  <c r="AH69" i="16"/>
  <c r="BC5" i="16"/>
  <c r="AH5" i="16"/>
  <c r="AI20" i="16"/>
  <c r="BD20" i="16"/>
  <c r="AJ8" i="16"/>
  <c r="BE8" i="16"/>
  <c r="AI14" i="16"/>
  <c r="BD14" i="16"/>
  <c r="AH35" i="16"/>
  <c r="BC35" i="16"/>
  <c r="AF2" i="15"/>
  <c r="AF3" i="15" s="1"/>
  <c r="BF19" i="14"/>
  <c r="AK19" i="14"/>
  <c r="BE103" i="14"/>
  <c r="AJ103" i="14"/>
  <c r="BF50" i="14"/>
  <c r="AK50" i="14"/>
  <c r="BE88" i="14"/>
  <c r="AJ88" i="14"/>
  <c r="BE82" i="14"/>
  <c r="AJ82" i="14"/>
  <c r="BF87" i="14"/>
  <c r="AK87" i="14"/>
  <c r="BF95" i="14"/>
  <c r="AK95" i="14"/>
  <c r="BE32" i="14"/>
  <c r="AJ32" i="14"/>
  <c r="AJ42" i="14"/>
  <c r="BE42" i="14"/>
  <c r="AJ35" i="14"/>
  <c r="BE35" i="14"/>
  <c r="BE59" i="14"/>
  <c r="AJ59" i="14"/>
  <c r="AJ11" i="14"/>
  <c r="BE11" i="14"/>
  <c r="BE84" i="14"/>
  <c r="AJ84" i="14"/>
  <c r="BE28" i="14"/>
  <c r="AJ28" i="14"/>
  <c r="BF75" i="14"/>
  <c r="AK75" i="14"/>
  <c r="BE13" i="14"/>
  <c r="AJ13" i="14"/>
  <c r="AJ83" i="14"/>
  <c r="BE83" i="14"/>
  <c r="BF102" i="14"/>
  <c r="AK102" i="14"/>
  <c r="AM61" i="14"/>
  <c r="BH61" i="14"/>
  <c r="AL57" i="14"/>
  <c r="BG57" i="14"/>
  <c r="BE81" i="14"/>
  <c r="AJ81" i="14"/>
  <c r="BF46" i="14"/>
  <c r="AK46" i="14"/>
  <c r="BF31" i="14"/>
  <c r="AK31" i="14"/>
  <c r="BF56" i="14"/>
  <c r="AK56" i="14"/>
  <c r="AK89" i="14"/>
  <c r="BF89" i="14"/>
  <c r="AL58" i="14"/>
  <c r="BG58" i="14"/>
  <c r="BF96" i="14"/>
  <c r="AK96" i="14"/>
  <c r="BG25" i="14"/>
  <c r="AL25" i="14"/>
  <c r="BE40" i="14"/>
  <c r="AJ40" i="14"/>
  <c r="BE37" i="14"/>
  <c r="AJ37" i="14"/>
  <c r="BF76" i="14"/>
  <c r="AK76" i="14"/>
  <c r="AJ36" i="14"/>
  <c r="BE36" i="14"/>
  <c r="AK43" i="14"/>
  <c r="BF43" i="14"/>
  <c r="BE51" i="14"/>
  <c r="AJ51" i="14"/>
  <c r="BE86" i="14"/>
  <c r="AJ86" i="14"/>
  <c r="BF30" i="14"/>
  <c r="AK30" i="14"/>
  <c r="BE44" i="14"/>
  <c r="AJ44" i="14"/>
  <c r="AJ71" i="14"/>
  <c r="BE71" i="14"/>
  <c r="BF63" i="14"/>
  <c r="AK63" i="14"/>
  <c r="BE17" i="14"/>
  <c r="AJ17" i="14"/>
  <c r="BE70" i="14"/>
  <c r="AJ70" i="14"/>
  <c r="AL38" i="14"/>
  <c r="BG38" i="14"/>
  <c r="AJ79" i="14"/>
  <c r="BE79" i="14"/>
  <c r="AJ14" i="14"/>
  <c r="BE14" i="14"/>
  <c r="BE100" i="14"/>
  <c r="AJ100" i="14"/>
  <c r="AJ47" i="14"/>
  <c r="BE47" i="14"/>
  <c r="BF41" i="14"/>
  <c r="AK41" i="14"/>
  <c r="BF23" i="14"/>
  <c r="AK23" i="14"/>
  <c r="BE53" i="14"/>
  <c r="AJ53" i="14"/>
  <c r="AK65" i="14"/>
  <c r="BF65" i="14"/>
  <c r="BF15" i="14"/>
  <c r="AK15" i="14"/>
  <c r="BF6" i="14"/>
  <c r="AK6" i="14"/>
  <c r="BG74" i="14"/>
  <c r="AL74" i="14"/>
  <c r="BG52" i="14"/>
  <c r="AL52" i="14"/>
  <c r="BE18" i="14"/>
  <c r="AJ18" i="14"/>
  <c r="BE49" i="14"/>
  <c r="AJ49" i="14"/>
  <c r="BE91" i="14"/>
  <c r="AJ91" i="14"/>
  <c r="AJ62" i="14"/>
  <c r="BE62" i="14"/>
  <c r="BF72" i="14"/>
  <c r="AK72" i="14"/>
  <c r="BF34" i="14"/>
  <c r="AK34" i="14"/>
  <c r="AM101" i="14"/>
  <c r="BH101" i="14"/>
  <c r="AH2" i="14"/>
  <c r="AH3" i="14" s="1"/>
  <c r="AI5" i="14"/>
  <c r="BD5" i="14"/>
  <c r="BD3" i="14" s="1"/>
  <c r="AL45" i="14"/>
  <c r="BG45" i="14"/>
  <c r="AJ12" i="14"/>
  <c r="BE12" i="14"/>
  <c r="BF21" i="14"/>
  <c r="AK21" i="14"/>
  <c r="AJ80" i="14"/>
  <c r="BE80" i="14"/>
  <c r="AJ77" i="14"/>
  <c r="BE77" i="14"/>
  <c r="AK78" i="14"/>
  <c r="BF78" i="14"/>
  <c r="BF94" i="14"/>
  <c r="AK94" i="14"/>
  <c r="AL98" i="14"/>
  <c r="BG98" i="14"/>
  <c r="BF97" i="14"/>
  <c r="AK97" i="14"/>
  <c r="BF68" i="14"/>
  <c r="AK68" i="14"/>
  <c r="BE39" i="14"/>
  <c r="AJ39" i="14"/>
  <c r="AJ92" i="14"/>
  <c r="BE92" i="14"/>
  <c r="BF66" i="14"/>
  <c r="AK66" i="14"/>
  <c r="BF9" i="14"/>
  <c r="AK9" i="14"/>
  <c r="AL93" i="14"/>
  <c r="BG93" i="14"/>
  <c r="AM22" i="14"/>
  <c r="BH22" i="14"/>
  <c r="AJ104" i="14"/>
  <c r="BE104" i="14"/>
  <c r="AL29" i="14"/>
  <c r="BG29" i="14"/>
  <c r="BF27" i="14"/>
  <c r="AK27" i="14"/>
  <c r="AM73" i="14"/>
  <c r="BH73" i="14"/>
  <c r="BE69" i="14"/>
  <c r="AJ69" i="14"/>
  <c r="AK90" i="14"/>
  <c r="BF90" i="14"/>
  <c r="BE10" i="14"/>
  <c r="AJ10" i="14"/>
  <c r="BF7" i="14"/>
  <c r="AK7" i="14"/>
  <c r="BE16" i="14"/>
  <c r="AJ16" i="14"/>
  <c r="BF64" i="14"/>
  <c r="AK64" i="14"/>
  <c r="BE26" i="14"/>
  <c r="AJ26" i="14"/>
  <c r="BE55" i="14"/>
  <c r="AJ55" i="14"/>
  <c r="BE99" i="14"/>
  <c r="AJ99" i="14"/>
  <c r="BE60" i="14"/>
  <c r="AJ60" i="14"/>
  <c r="BF85" i="14"/>
  <c r="AK85" i="14"/>
  <c r="BF8" i="14"/>
  <c r="AK8" i="14"/>
  <c r="AK33" i="14"/>
  <c r="BF33" i="14"/>
  <c r="BE24" i="14"/>
  <c r="AJ24" i="14"/>
  <c r="AJ54" i="14"/>
  <c r="BE54" i="14"/>
  <c r="BE67" i="14"/>
  <c r="AJ67" i="14"/>
  <c r="BE48" i="14"/>
  <c r="AJ48" i="14"/>
  <c r="AK20" i="14"/>
  <c r="BF20" i="14"/>
  <c r="BB3" i="13"/>
  <c r="BD42" i="13"/>
  <c r="AI42" i="13"/>
  <c r="AI81" i="13"/>
  <c r="BD81" i="13"/>
  <c r="AI74" i="13"/>
  <c r="BD74" i="13"/>
  <c r="AI9" i="13"/>
  <c r="BD9" i="13"/>
  <c r="AH13" i="13"/>
  <c r="BC13" i="13"/>
  <c r="AI93" i="13"/>
  <c r="BD93" i="13"/>
  <c r="AJ52" i="13"/>
  <c r="BE52" i="13"/>
  <c r="AI46" i="13"/>
  <c r="BD46" i="13"/>
  <c r="AH22" i="13"/>
  <c r="BC22" i="13"/>
  <c r="AK91" i="13"/>
  <c r="BF91" i="13"/>
  <c r="AH25" i="13"/>
  <c r="BC25" i="13"/>
  <c r="AH72" i="13"/>
  <c r="BC72" i="13"/>
  <c r="AI49" i="13"/>
  <c r="BD49" i="13"/>
  <c r="BD96" i="13"/>
  <c r="AI96" i="13"/>
  <c r="BD77" i="13"/>
  <c r="AI77" i="13"/>
  <c r="AH54" i="13"/>
  <c r="BC54" i="13"/>
  <c r="AI66" i="13"/>
  <c r="BD66" i="13"/>
  <c r="AH85" i="13"/>
  <c r="BC85" i="13"/>
  <c r="BD30" i="13"/>
  <c r="AI30" i="13"/>
  <c r="AH78" i="13"/>
  <c r="BC78" i="13"/>
  <c r="AJ47" i="13"/>
  <c r="BE47" i="13"/>
  <c r="BG24" i="13"/>
  <c r="AL24" i="13"/>
  <c r="AI50" i="13"/>
  <c r="BD50" i="13"/>
  <c r="BH16" i="13"/>
  <c r="AM16" i="13"/>
  <c r="BD57" i="13"/>
  <c r="AI57" i="13"/>
  <c r="AK43" i="13"/>
  <c r="BF43" i="13"/>
  <c r="BF11" i="13"/>
  <c r="AK11" i="13"/>
  <c r="AJ67" i="13"/>
  <c r="BE67" i="13"/>
  <c r="BG38" i="13"/>
  <c r="AL38" i="13"/>
  <c r="AH17" i="13"/>
  <c r="BC17" i="13"/>
  <c r="AN79" i="13"/>
  <c r="BI79" i="13"/>
  <c r="AK83" i="13"/>
  <c r="BF83" i="13"/>
  <c r="AK35" i="13"/>
  <c r="BF35" i="13"/>
  <c r="AI94" i="13"/>
  <c r="BD94" i="13"/>
  <c r="AL27" i="13"/>
  <c r="BG27" i="13"/>
  <c r="AI104" i="13"/>
  <c r="BD104" i="13"/>
  <c r="AK61" i="13"/>
  <c r="BF61" i="13"/>
  <c r="AK10" i="13"/>
  <c r="BF10" i="13"/>
  <c r="BG55" i="13"/>
  <c r="AL55" i="13"/>
  <c r="AK98" i="13"/>
  <c r="BF98" i="13"/>
  <c r="AK19" i="13"/>
  <c r="BF19" i="13"/>
  <c r="AK59" i="13"/>
  <c r="BF59" i="13"/>
  <c r="BG86" i="13"/>
  <c r="AL86" i="13"/>
  <c r="AI31" i="13"/>
  <c r="BD31" i="13"/>
  <c r="AJ88" i="13"/>
  <c r="BE88" i="13"/>
  <c r="BD71" i="13"/>
  <c r="AI71" i="13"/>
  <c r="AJ99" i="13"/>
  <c r="BE99" i="13"/>
  <c r="AK69" i="13"/>
  <c r="BF69" i="13"/>
  <c r="AK100" i="13"/>
  <c r="BF100" i="13"/>
  <c r="BG14" i="13"/>
  <c r="AL14" i="13"/>
  <c r="AL21" i="13"/>
  <c r="BG21" i="13"/>
  <c r="BI90" i="13"/>
  <c r="AN90" i="13"/>
  <c r="BF102" i="13"/>
  <c r="AK102" i="13"/>
  <c r="AG2" i="13"/>
  <c r="AG3" i="13" s="1"/>
  <c r="BC23" i="13"/>
  <c r="AH23" i="13"/>
  <c r="AK64" i="13"/>
  <c r="BF64" i="13"/>
  <c r="BF32" i="13"/>
  <c r="AK32" i="13"/>
  <c r="BF26" i="13"/>
  <c r="AK26" i="13"/>
  <c r="AI65" i="13"/>
  <c r="BD65" i="13"/>
  <c r="AK51" i="13"/>
  <c r="BF51" i="13"/>
  <c r="BG60" i="13"/>
  <c r="AL60" i="13"/>
  <c r="BG58" i="13"/>
  <c r="AL58" i="13"/>
  <c r="AM5" i="13"/>
  <c r="BH5" i="13"/>
  <c r="AI41" i="13"/>
  <c r="BD41" i="13"/>
  <c r="AK101" i="13"/>
  <c r="BF101" i="13"/>
  <c r="AK87" i="13"/>
  <c r="BF87" i="13"/>
  <c r="AI34" i="13"/>
  <c r="BD34" i="13"/>
  <c r="BE36" i="13"/>
  <c r="AJ36" i="13"/>
  <c r="AK70" i="13"/>
  <c r="BF70" i="13"/>
  <c r="BD15" i="13"/>
  <c r="AI15" i="13"/>
  <c r="BD56" i="13"/>
  <c r="AI56" i="13"/>
  <c r="AI7" i="13"/>
  <c r="BD7" i="13"/>
  <c r="BD48" i="13"/>
  <c r="AI48" i="13"/>
  <c r="AL45" i="13"/>
  <c r="BG45" i="13"/>
  <c r="AI97" i="13"/>
  <c r="BD97" i="13"/>
  <c r="BD103" i="13"/>
  <c r="AI103" i="13"/>
  <c r="AJ12" i="13"/>
  <c r="BE12" i="13"/>
  <c r="BG8" i="13"/>
  <c r="AL8" i="13"/>
  <c r="BG84" i="13"/>
  <c r="AL84" i="13"/>
  <c r="BH37" i="13"/>
  <c r="AM37" i="13"/>
  <c r="AI39" i="13"/>
  <c r="BD39" i="13"/>
  <c r="AI62" i="13"/>
  <c r="BD62" i="13"/>
  <c r="AK68" i="13"/>
  <c r="BF68" i="13"/>
  <c r="AK95" i="13"/>
  <c r="BF95" i="13"/>
  <c r="AH89" i="13"/>
  <c r="BC89" i="13"/>
  <c r="BI29" i="13"/>
  <c r="AN29" i="13"/>
  <c r="AK63" i="13"/>
  <c r="BF63" i="13"/>
  <c r="AK80" i="13"/>
  <c r="BF80" i="13"/>
  <c r="AL6" i="13"/>
  <c r="BG6" i="13"/>
  <c r="AI75" i="13"/>
  <c r="BD75" i="13"/>
  <c r="BG20" i="13"/>
  <c r="AL20" i="13"/>
  <c r="AK76" i="13"/>
  <c r="BF76" i="13"/>
  <c r="AI82" i="13"/>
  <c r="BD82" i="13"/>
  <c r="AI73" i="13"/>
  <c r="BD73" i="13"/>
  <c r="AK40" i="13"/>
  <c r="BF40" i="13"/>
  <c r="AK33" i="13"/>
  <c r="BF33" i="13"/>
  <c r="BE44" i="13"/>
  <c r="AJ44" i="13"/>
  <c r="AK53" i="13"/>
  <c r="BF53" i="13"/>
  <c r="BI92" i="13"/>
  <c r="AN92" i="13"/>
  <c r="BF18" i="13"/>
  <c r="AK18" i="13"/>
  <c r="BE28" i="13"/>
  <c r="AJ28" i="13"/>
  <c r="AG2" i="16" l="1"/>
  <c r="AG3" i="16" s="1"/>
  <c r="BB3" i="16"/>
  <c r="BE28" i="16"/>
  <c r="AJ28" i="16"/>
  <c r="AJ36" i="16"/>
  <c r="BE36" i="16"/>
  <c r="AJ70" i="16"/>
  <c r="BE70" i="16"/>
  <c r="BE102" i="16"/>
  <c r="AJ102" i="16"/>
  <c r="BD72" i="16"/>
  <c r="AI72" i="16"/>
  <c r="BE97" i="16"/>
  <c r="AJ97" i="16"/>
  <c r="BD95" i="16"/>
  <c r="AI95" i="16"/>
  <c r="BF60" i="16"/>
  <c r="AK60" i="16"/>
  <c r="BD93" i="16"/>
  <c r="AI93" i="16"/>
  <c r="BD25" i="16"/>
  <c r="AI25" i="16"/>
  <c r="BE75" i="16"/>
  <c r="AJ75" i="16"/>
  <c r="BE61" i="16"/>
  <c r="AJ61" i="16"/>
  <c r="BE96" i="16"/>
  <c r="AJ96" i="16"/>
  <c r="BD80" i="16"/>
  <c r="AI80" i="16"/>
  <c r="BD87" i="16"/>
  <c r="AI87" i="16"/>
  <c r="BF29" i="16"/>
  <c r="AK29" i="16"/>
  <c r="BD83" i="16"/>
  <c r="AI83" i="16"/>
  <c r="BE41" i="16"/>
  <c r="AJ41" i="16"/>
  <c r="AK8" i="16"/>
  <c r="BF8" i="16"/>
  <c r="BD65" i="16"/>
  <c r="AI65" i="16"/>
  <c r="BC73" i="16"/>
  <c r="AH73" i="16"/>
  <c r="AJ47" i="16"/>
  <c r="BE47" i="16"/>
  <c r="AI15" i="16"/>
  <c r="BD15" i="16"/>
  <c r="AI13" i="16"/>
  <c r="BD13" i="16"/>
  <c r="AI71" i="16"/>
  <c r="BD71" i="16"/>
  <c r="AI44" i="16"/>
  <c r="BD44" i="16"/>
  <c r="BC64" i="16"/>
  <c r="AH64" i="16"/>
  <c r="BD91" i="16"/>
  <c r="AI91" i="16"/>
  <c r="BE10" i="16"/>
  <c r="AJ10" i="16"/>
  <c r="BF85" i="16"/>
  <c r="AK85" i="16"/>
  <c r="BE18" i="16"/>
  <c r="AJ18" i="16"/>
  <c r="BE88" i="16"/>
  <c r="AJ88" i="16"/>
  <c r="BD38" i="16"/>
  <c r="AI38" i="16"/>
  <c r="BE42" i="16"/>
  <c r="AJ42" i="16"/>
  <c r="BD86" i="16"/>
  <c r="AI86" i="16"/>
  <c r="BE55" i="16"/>
  <c r="AJ55" i="16"/>
  <c r="AI98" i="16"/>
  <c r="BD98" i="16"/>
  <c r="BD84" i="16"/>
  <c r="AI84" i="16"/>
  <c r="BD23" i="16"/>
  <c r="AI23" i="16"/>
  <c r="BC57" i="16"/>
  <c r="AH57" i="16"/>
  <c r="BD49" i="16"/>
  <c r="AI49" i="16"/>
  <c r="BF52" i="16"/>
  <c r="AK52" i="16"/>
  <c r="BF78" i="16"/>
  <c r="AK78" i="16"/>
  <c r="BD77" i="16"/>
  <c r="AI77" i="16"/>
  <c r="BD99" i="16"/>
  <c r="AI99" i="16"/>
  <c r="AJ20" i="16"/>
  <c r="BE20" i="16"/>
  <c r="AK34" i="16"/>
  <c r="BF34" i="16"/>
  <c r="AL39" i="16"/>
  <c r="BG39" i="16"/>
  <c r="AJ37" i="16"/>
  <c r="BE37" i="16"/>
  <c r="BG74" i="16"/>
  <c r="AL74" i="16"/>
  <c r="BE89" i="16"/>
  <c r="AJ89" i="16"/>
  <c r="BD5" i="16"/>
  <c r="AI5" i="16"/>
  <c r="AK9" i="16"/>
  <c r="BF9" i="16"/>
  <c r="AI51" i="16"/>
  <c r="BD51" i="16"/>
  <c r="BE92" i="16"/>
  <c r="AJ92" i="16"/>
  <c r="BD100" i="16"/>
  <c r="AI100" i="16"/>
  <c r="BE46" i="16"/>
  <c r="AJ46" i="16"/>
  <c r="AJ62" i="16"/>
  <c r="BE62" i="16"/>
  <c r="BD59" i="16"/>
  <c r="AI59" i="16"/>
  <c r="BE94" i="16"/>
  <c r="AJ94" i="16"/>
  <c r="BF33" i="16"/>
  <c r="AK33" i="16"/>
  <c r="BD7" i="16"/>
  <c r="AI7" i="16"/>
  <c r="BF82" i="16"/>
  <c r="AK82" i="16"/>
  <c r="BE68" i="16"/>
  <c r="AJ68" i="16"/>
  <c r="BE67" i="16"/>
  <c r="AJ67" i="16"/>
  <c r="AI12" i="16"/>
  <c r="BD12" i="16"/>
  <c r="BE79" i="16"/>
  <c r="AJ79" i="16"/>
  <c r="BD35" i="16"/>
  <c r="AI35" i="16"/>
  <c r="AJ22" i="16"/>
  <c r="BE22" i="16"/>
  <c r="AI63" i="16"/>
  <c r="BD63" i="16"/>
  <c r="BC50" i="16"/>
  <c r="AH50" i="16"/>
  <c r="AJ40" i="16"/>
  <c r="BE40" i="16"/>
  <c r="AI103" i="16"/>
  <c r="BD103" i="16"/>
  <c r="AJ6" i="16"/>
  <c r="BE6" i="16"/>
  <c r="BE24" i="16"/>
  <c r="AJ24" i="16"/>
  <c r="BE104" i="16"/>
  <c r="AJ104" i="16"/>
  <c r="AI54" i="16"/>
  <c r="BD54" i="16"/>
  <c r="BE11" i="16"/>
  <c r="AJ11" i="16"/>
  <c r="BD31" i="16"/>
  <c r="AI31" i="16"/>
  <c r="BD76" i="16"/>
  <c r="AI76" i="16"/>
  <c r="BE81" i="16"/>
  <c r="AJ81" i="16"/>
  <c r="BD43" i="16"/>
  <c r="AI43" i="16"/>
  <c r="BE19" i="16"/>
  <c r="AJ19" i="16"/>
  <c r="BF27" i="16"/>
  <c r="AK27" i="16"/>
  <c r="BD58" i="16"/>
  <c r="AI58" i="16"/>
  <c r="BE45" i="16"/>
  <c r="AJ45" i="16"/>
  <c r="BD30" i="16"/>
  <c r="AI30" i="16"/>
  <c r="BE90" i="16"/>
  <c r="AJ90" i="16"/>
  <c r="AJ14" i="16"/>
  <c r="BE14" i="16"/>
  <c r="BD69" i="16"/>
  <c r="AI69" i="16"/>
  <c r="AI17" i="16"/>
  <c r="BD17" i="16"/>
  <c r="BD21" i="16"/>
  <c r="AI21" i="16"/>
  <c r="AJ32" i="16"/>
  <c r="BE32" i="16"/>
  <c r="AJ16" i="16"/>
  <c r="BE16" i="16"/>
  <c r="AI56" i="16"/>
  <c r="BD56" i="16"/>
  <c r="AK48" i="16"/>
  <c r="BF48" i="16"/>
  <c r="AJ101" i="16"/>
  <c r="BE101" i="16"/>
  <c r="AJ53" i="16"/>
  <c r="BE53" i="16"/>
  <c r="AJ26" i="16"/>
  <c r="BE26" i="16"/>
  <c r="BD66" i="16"/>
  <c r="AI66" i="16"/>
  <c r="AG2" i="15"/>
  <c r="AG3" i="15" s="1"/>
  <c r="AL50" i="14"/>
  <c r="BG50" i="14"/>
  <c r="BF103" i="14"/>
  <c r="AK103" i="14"/>
  <c r="AL19" i="14"/>
  <c r="BG19" i="14"/>
  <c r="BF88" i="14"/>
  <c r="AK88" i="14"/>
  <c r="BF11" i="14"/>
  <c r="AK11" i="14"/>
  <c r="AK59" i="14"/>
  <c r="BF59" i="14"/>
  <c r="AL95" i="14"/>
  <c r="BG95" i="14"/>
  <c r="BF35" i="14"/>
  <c r="AK35" i="14"/>
  <c r="AL87" i="14"/>
  <c r="BG87" i="14"/>
  <c r="BF84" i="14"/>
  <c r="AK84" i="14"/>
  <c r="BF82" i="14"/>
  <c r="AK82" i="14"/>
  <c r="BF42" i="14"/>
  <c r="AK42" i="14"/>
  <c r="BF32" i="14"/>
  <c r="AK32" i="14"/>
  <c r="BF104" i="14"/>
  <c r="AK104" i="14"/>
  <c r="AL72" i="14"/>
  <c r="BG72" i="14"/>
  <c r="AL6" i="14"/>
  <c r="BG6" i="14"/>
  <c r="AL23" i="14"/>
  <c r="BG23" i="14"/>
  <c r="AK100" i="14"/>
  <c r="BF100" i="14"/>
  <c r="AK48" i="14"/>
  <c r="BF48" i="14"/>
  <c r="AK99" i="14"/>
  <c r="BF99" i="14"/>
  <c r="BF10" i="14"/>
  <c r="AK10" i="14"/>
  <c r="AL27" i="14"/>
  <c r="BG27" i="14"/>
  <c r="AL97" i="14"/>
  <c r="BG97" i="14"/>
  <c r="BF71" i="14"/>
  <c r="AK71" i="14"/>
  <c r="BG89" i="14"/>
  <c r="AL89" i="14"/>
  <c r="BF83" i="14"/>
  <c r="AK83" i="14"/>
  <c r="BF70" i="14"/>
  <c r="AK70" i="14"/>
  <c r="BG33" i="14"/>
  <c r="AL33" i="14"/>
  <c r="BI22" i="14"/>
  <c r="AN22" i="14"/>
  <c r="AK92" i="14"/>
  <c r="BF92" i="14"/>
  <c r="AK77" i="14"/>
  <c r="BF77" i="14"/>
  <c r="BF12" i="14"/>
  <c r="AK12" i="14"/>
  <c r="AM52" i="14"/>
  <c r="BH52" i="14"/>
  <c r="AL15" i="14"/>
  <c r="BG15" i="14"/>
  <c r="AL41" i="14"/>
  <c r="BG41" i="14"/>
  <c r="BF17" i="14"/>
  <c r="AK17" i="14"/>
  <c r="BF44" i="14"/>
  <c r="AK44" i="14"/>
  <c r="BF37" i="14"/>
  <c r="AK37" i="14"/>
  <c r="AL56" i="14"/>
  <c r="BG56" i="14"/>
  <c r="BF13" i="14"/>
  <c r="AK13" i="14"/>
  <c r="BG20" i="14"/>
  <c r="AL20" i="14"/>
  <c r="BF51" i="14"/>
  <c r="AK51" i="14"/>
  <c r="BF67" i="14"/>
  <c r="AK67" i="14"/>
  <c r="AL8" i="14"/>
  <c r="BG8" i="14"/>
  <c r="AK55" i="14"/>
  <c r="BF55" i="14"/>
  <c r="AK16" i="14"/>
  <c r="BF16" i="14"/>
  <c r="BF39" i="14"/>
  <c r="AK39" i="14"/>
  <c r="AN101" i="14"/>
  <c r="BI101" i="14"/>
  <c r="BF62" i="14"/>
  <c r="AK62" i="14"/>
  <c r="BF14" i="14"/>
  <c r="AK14" i="14"/>
  <c r="BH57" i="14"/>
  <c r="AM57" i="14"/>
  <c r="BF81" i="14"/>
  <c r="AK81" i="14"/>
  <c r="AL90" i="14"/>
  <c r="BG90" i="14"/>
  <c r="BH29" i="14"/>
  <c r="AM29" i="14"/>
  <c r="AM93" i="14"/>
  <c r="BH93" i="14"/>
  <c r="BH98" i="14"/>
  <c r="AM98" i="14"/>
  <c r="AK80" i="14"/>
  <c r="BF80" i="14"/>
  <c r="AM45" i="14"/>
  <c r="BH45" i="14"/>
  <c r="BF91" i="14"/>
  <c r="AK91" i="14"/>
  <c r="AL63" i="14"/>
  <c r="BG63" i="14"/>
  <c r="AL30" i="14"/>
  <c r="BG30" i="14"/>
  <c r="BG96" i="14"/>
  <c r="AL96" i="14"/>
  <c r="AL31" i="14"/>
  <c r="BG31" i="14"/>
  <c r="AL75" i="14"/>
  <c r="BG75" i="14"/>
  <c r="AL78" i="14"/>
  <c r="BG78" i="14"/>
  <c r="BF18" i="14"/>
  <c r="AK18" i="14"/>
  <c r="AL85" i="14"/>
  <c r="BG85" i="14"/>
  <c r="AK26" i="14"/>
  <c r="BF26" i="14"/>
  <c r="BG7" i="14"/>
  <c r="AL7" i="14"/>
  <c r="AK69" i="14"/>
  <c r="BF69" i="14"/>
  <c r="AL9" i="14"/>
  <c r="BG9" i="14"/>
  <c r="AL94" i="14"/>
  <c r="BG94" i="14"/>
  <c r="BG65" i="14"/>
  <c r="AL65" i="14"/>
  <c r="BF47" i="14"/>
  <c r="AK47" i="14"/>
  <c r="AK79" i="14"/>
  <c r="BF79" i="14"/>
  <c r="AL43" i="14"/>
  <c r="BG43" i="14"/>
  <c r="AN61" i="14"/>
  <c r="BI61" i="14"/>
  <c r="BH25" i="14"/>
  <c r="AM25" i="14"/>
  <c r="BF54" i="14"/>
  <c r="AK54" i="14"/>
  <c r="AI2" i="14"/>
  <c r="AI3" i="14" s="1"/>
  <c r="BE5" i="14"/>
  <c r="BE3" i="14" s="1"/>
  <c r="AJ5" i="14"/>
  <c r="BG34" i="14"/>
  <c r="AL34" i="14"/>
  <c r="BF49" i="14"/>
  <c r="AK49" i="14"/>
  <c r="BH74" i="14"/>
  <c r="AM74" i="14"/>
  <c r="BF53" i="14"/>
  <c r="AK53" i="14"/>
  <c r="BF86" i="14"/>
  <c r="AK86" i="14"/>
  <c r="BF40" i="14"/>
  <c r="AK40" i="14"/>
  <c r="BG46" i="14"/>
  <c r="AL46" i="14"/>
  <c r="AL102" i="14"/>
  <c r="BG102" i="14"/>
  <c r="BF28" i="14"/>
  <c r="AK28" i="14"/>
  <c r="AN73" i="14"/>
  <c r="BI73" i="14"/>
  <c r="AL76" i="14"/>
  <c r="BG76" i="14"/>
  <c r="BF24" i="14"/>
  <c r="AK24" i="14"/>
  <c r="BF60" i="14"/>
  <c r="AK60" i="14"/>
  <c r="BG64" i="14"/>
  <c r="AL64" i="14"/>
  <c r="AL66" i="14"/>
  <c r="BG66" i="14"/>
  <c r="BG68" i="14"/>
  <c r="AL68" i="14"/>
  <c r="AL21" i="14"/>
  <c r="BG21" i="14"/>
  <c r="AM38" i="14"/>
  <c r="BH38" i="14"/>
  <c r="BF36" i="14"/>
  <c r="AK36" i="14"/>
  <c r="BH58" i="14"/>
  <c r="AM58" i="14"/>
  <c r="BC3" i="13"/>
  <c r="BE74" i="13"/>
  <c r="AJ74" i="13"/>
  <c r="AH2" i="13"/>
  <c r="AH3" i="13" s="1"/>
  <c r="AJ81" i="13"/>
  <c r="BE81" i="13"/>
  <c r="BE42" i="13"/>
  <c r="AJ42" i="13"/>
  <c r="AI13" i="13"/>
  <c r="BD13" i="13"/>
  <c r="AJ9" i="13"/>
  <c r="BE9" i="13"/>
  <c r="AJ66" i="13"/>
  <c r="BE66" i="13"/>
  <c r="AJ49" i="13"/>
  <c r="BE49" i="13"/>
  <c r="AI22" i="13"/>
  <c r="BD22" i="13"/>
  <c r="AI78" i="13"/>
  <c r="BD78" i="13"/>
  <c r="AI54" i="13"/>
  <c r="BD54" i="13"/>
  <c r="AI72" i="13"/>
  <c r="BD72" i="13"/>
  <c r="AJ46" i="13"/>
  <c r="BE46" i="13"/>
  <c r="AI25" i="13"/>
  <c r="BD25" i="13"/>
  <c r="AK52" i="13"/>
  <c r="BF52" i="13"/>
  <c r="BE30" i="13"/>
  <c r="AJ30" i="13"/>
  <c r="BE77" i="13"/>
  <c r="AJ77" i="13"/>
  <c r="AJ96" i="13"/>
  <c r="BE96" i="13"/>
  <c r="AI85" i="13"/>
  <c r="BD85" i="13"/>
  <c r="BG91" i="13"/>
  <c r="AL91" i="13"/>
  <c r="AJ93" i="13"/>
  <c r="BE93" i="13"/>
  <c r="BG40" i="13"/>
  <c r="AL40" i="13"/>
  <c r="BG76" i="13"/>
  <c r="AL76" i="13"/>
  <c r="BH6" i="13"/>
  <c r="AM6" i="13"/>
  <c r="BH84" i="13"/>
  <c r="AM84" i="13"/>
  <c r="AJ48" i="13"/>
  <c r="BE48" i="13"/>
  <c r="BG70" i="13"/>
  <c r="AL70" i="13"/>
  <c r="AJ41" i="13"/>
  <c r="BE41" i="13"/>
  <c r="BG26" i="13"/>
  <c r="AL26" i="13"/>
  <c r="AI23" i="13"/>
  <c r="BD23" i="13"/>
  <c r="AK99" i="13"/>
  <c r="BF99" i="13"/>
  <c r="BG59" i="13"/>
  <c r="AL59" i="13"/>
  <c r="AJ104" i="13"/>
  <c r="BE104" i="13"/>
  <c r="BJ79" i="13"/>
  <c r="AO79" i="13"/>
  <c r="AL43" i="13"/>
  <c r="BG43" i="13"/>
  <c r="AK28" i="13"/>
  <c r="BF28" i="13"/>
  <c r="BG95" i="13"/>
  <c r="AL95" i="13"/>
  <c r="BH38" i="13"/>
  <c r="AM38" i="13"/>
  <c r="AJ57" i="13"/>
  <c r="BE57" i="13"/>
  <c r="BG53" i="13"/>
  <c r="AL53" i="13"/>
  <c r="BG80" i="13"/>
  <c r="AL80" i="13"/>
  <c r="BI37" i="13"/>
  <c r="AN37" i="13"/>
  <c r="BG87" i="13"/>
  <c r="AL87" i="13"/>
  <c r="AK88" i="13"/>
  <c r="BF88" i="13"/>
  <c r="BG19" i="13"/>
  <c r="AL19" i="13"/>
  <c r="BG10" i="13"/>
  <c r="AL10" i="13"/>
  <c r="BH27" i="13"/>
  <c r="AM27" i="13"/>
  <c r="AL35" i="13"/>
  <c r="BG35" i="13"/>
  <c r="BE50" i="13"/>
  <c r="AJ50" i="13"/>
  <c r="AL18" i="13"/>
  <c r="BG18" i="13"/>
  <c r="AK44" i="13"/>
  <c r="BF44" i="13"/>
  <c r="BH20" i="13"/>
  <c r="AM20" i="13"/>
  <c r="BG68" i="13"/>
  <c r="AL68" i="13"/>
  <c r="AJ15" i="13"/>
  <c r="BE15" i="13"/>
  <c r="AN5" i="13"/>
  <c r="BI5" i="13"/>
  <c r="BH21" i="13"/>
  <c r="AM21" i="13"/>
  <c r="AJ71" i="13"/>
  <c r="BE71" i="13"/>
  <c r="BG11" i="13"/>
  <c r="AL11" i="13"/>
  <c r="BH24" i="13"/>
  <c r="AM24" i="13"/>
  <c r="BE73" i="13"/>
  <c r="AJ73" i="13"/>
  <c r="BG63" i="13"/>
  <c r="AL63" i="13"/>
  <c r="BH8" i="13"/>
  <c r="AM8" i="13"/>
  <c r="BE7" i="13"/>
  <c r="AJ7" i="13"/>
  <c r="BE34" i="13"/>
  <c r="AJ34" i="13"/>
  <c r="BG32" i="13"/>
  <c r="AL32" i="13"/>
  <c r="BH14" i="13"/>
  <c r="AM14" i="13"/>
  <c r="BG100" i="13"/>
  <c r="AL100" i="13"/>
  <c r="AJ31" i="13"/>
  <c r="BE31" i="13"/>
  <c r="BG98" i="13"/>
  <c r="AL98" i="13"/>
  <c r="AI17" i="13"/>
  <c r="BD17" i="13"/>
  <c r="BJ92" i="13"/>
  <c r="AO92" i="13"/>
  <c r="BJ29" i="13"/>
  <c r="AO29" i="13"/>
  <c r="AI89" i="13"/>
  <c r="BD89" i="13"/>
  <c r="BE62" i="13"/>
  <c r="AJ62" i="13"/>
  <c r="AJ97" i="13"/>
  <c r="BE97" i="13"/>
  <c r="AJ56" i="13"/>
  <c r="BE56" i="13"/>
  <c r="AK36" i="13"/>
  <c r="BF36" i="13"/>
  <c r="BG51" i="13"/>
  <c r="AL51" i="13"/>
  <c r="AL102" i="13"/>
  <c r="BG102" i="13"/>
  <c r="BH86" i="13"/>
  <c r="AM86" i="13"/>
  <c r="BH55" i="13"/>
  <c r="AM55" i="13"/>
  <c r="AL33" i="13"/>
  <c r="BG33" i="13"/>
  <c r="BE82" i="13"/>
  <c r="AJ82" i="13"/>
  <c r="AJ75" i="13"/>
  <c r="BE75" i="13"/>
  <c r="AJ103" i="13"/>
  <c r="BE103" i="13"/>
  <c r="BG101" i="13"/>
  <c r="AL101" i="13"/>
  <c r="BH58" i="13"/>
  <c r="AM58" i="13"/>
  <c r="BH60" i="13"/>
  <c r="AM60" i="13"/>
  <c r="BG69" i="13"/>
  <c r="AL69" i="13"/>
  <c r="BG61" i="13"/>
  <c r="AL61" i="13"/>
  <c r="BE94" i="13"/>
  <c r="AJ94" i="13"/>
  <c r="BG83" i="13"/>
  <c r="AL83" i="13"/>
  <c r="AK67" i="13"/>
  <c r="BF67" i="13"/>
  <c r="AK47" i="13"/>
  <c r="BF47" i="13"/>
  <c r="AJ39" i="13"/>
  <c r="BE39" i="13"/>
  <c r="AK12" i="13"/>
  <c r="BF12" i="13"/>
  <c r="BH45" i="13"/>
  <c r="AM45" i="13"/>
  <c r="AJ65" i="13"/>
  <c r="BE65" i="13"/>
  <c r="BG64" i="13"/>
  <c r="AL64" i="13"/>
  <c r="BJ90" i="13"/>
  <c r="AO90" i="13"/>
  <c r="AN16" i="13"/>
  <c r="BI16" i="13"/>
  <c r="AH2" i="16" l="1"/>
  <c r="AH3" i="16" s="1"/>
  <c r="BC3" i="16"/>
  <c r="AK36" i="16"/>
  <c r="BF36" i="16"/>
  <c r="AK28" i="16"/>
  <c r="BF28" i="16"/>
  <c r="AK26" i="16"/>
  <c r="BF26" i="16"/>
  <c r="AJ56" i="16"/>
  <c r="BE56" i="16"/>
  <c r="AJ17" i="16"/>
  <c r="BE17" i="16"/>
  <c r="BF79" i="16"/>
  <c r="AK79" i="16"/>
  <c r="BG82" i="16"/>
  <c r="AL82" i="16"/>
  <c r="BF94" i="16"/>
  <c r="AK94" i="16"/>
  <c r="BE100" i="16"/>
  <c r="AJ100" i="16"/>
  <c r="BE5" i="16"/>
  <c r="AJ5" i="16"/>
  <c r="AK37" i="16"/>
  <c r="BF37" i="16"/>
  <c r="BE98" i="16"/>
  <c r="AJ98" i="16"/>
  <c r="AJ44" i="16"/>
  <c r="BE44" i="16"/>
  <c r="AK47" i="16"/>
  <c r="BF47" i="16"/>
  <c r="BE69" i="16"/>
  <c r="AJ69" i="16"/>
  <c r="BF45" i="16"/>
  <c r="AK45" i="16"/>
  <c r="BE43" i="16"/>
  <c r="AJ43" i="16"/>
  <c r="BF11" i="16"/>
  <c r="AK11" i="16"/>
  <c r="BE77" i="16"/>
  <c r="AJ77" i="16"/>
  <c r="BD57" i="16"/>
  <c r="AI57" i="16"/>
  <c r="BF55" i="16"/>
  <c r="AK55" i="16"/>
  <c r="BF88" i="16"/>
  <c r="AK88" i="16"/>
  <c r="BE91" i="16"/>
  <c r="AJ91" i="16"/>
  <c r="BD73" i="16"/>
  <c r="AI73" i="16"/>
  <c r="BE83" i="16"/>
  <c r="AJ83" i="16"/>
  <c r="BF96" i="16"/>
  <c r="AK96" i="16"/>
  <c r="BE93" i="16"/>
  <c r="AJ93" i="16"/>
  <c r="BE72" i="16"/>
  <c r="AJ72" i="16"/>
  <c r="AK53" i="16"/>
  <c r="BF53" i="16"/>
  <c r="AK16" i="16"/>
  <c r="BF16" i="16"/>
  <c r="BF6" i="16"/>
  <c r="AK6" i="16"/>
  <c r="AJ63" i="16"/>
  <c r="BE63" i="16"/>
  <c r="BE7" i="16"/>
  <c r="AJ7" i="16"/>
  <c r="BE59" i="16"/>
  <c r="AJ59" i="16"/>
  <c r="BF92" i="16"/>
  <c r="AK92" i="16"/>
  <c r="AM39" i="16"/>
  <c r="BH39" i="16"/>
  <c r="BE71" i="16"/>
  <c r="AJ71" i="16"/>
  <c r="BE58" i="16"/>
  <c r="AJ58" i="16"/>
  <c r="BF81" i="16"/>
  <c r="AK81" i="16"/>
  <c r="AJ12" i="16"/>
  <c r="BE12" i="16"/>
  <c r="BF89" i="16"/>
  <c r="AK89" i="16"/>
  <c r="BG78" i="16"/>
  <c r="AL78" i="16"/>
  <c r="BE23" i="16"/>
  <c r="AJ23" i="16"/>
  <c r="BE86" i="16"/>
  <c r="AJ86" i="16"/>
  <c r="BF18" i="16"/>
  <c r="AK18" i="16"/>
  <c r="BD64" i="16"/>
  <c r="AI64" i="16"/>
  <c r="BE65" i="16"/>
  <c r="AJ65" i="16"/>
  <c r="BG29" i="16"/>
  <c r="AL29" i="16"/>
  <c r="BF61" i="16"/>
  <c r="AK61" i="16"/>
  <c r="BG60" i="16"/>
  <c r="AL60" i="16"/>
  <c r="BF102" i="16"/>
  <c r="AK102" i="16"/>
  <c r="AK101" i="16"/>
  <c r="BF101" i="16"/>
  <c r="AK32" i="16"/>
  <c r="BF32" i="16"/>
  <c r="AK14" i="16"/>
  <c r="BF14" i="16"/>
  <c r="AJ54" i="16"/>
  <c r="BE54" i="16"/>
  <c r="AJ103" i="16"/>
  <c r="BE103" i="16"/>
  <c r="AK22" i="16"/>
  <c r="BF22" i="16"/>
  <c r="BF67" i="16"/>
  <c r="AK67" i="16"/>
  <c r="BG33" i="16"/>
  <c r="AL33" i="16"/>
  <c r="AL34" i="16"/>
  <c r="BG34" i="16"/>
  <c r="BE13" i="16"/>
  <c r="AJ13" i="16"/>
  <c r="BE66" i="16"/>
  <c r="AJ66" i="16"/>
  <c r="BE21" i="16"/>
  <c r="AJ21" i="16"/>
  <c r="BF90" i="16"/>
  <c r="AK90" i="16"/>
  <c r="BG27" i="16"/>
  <c r="AL27" i="16"/>
  <c r="BE76" i="16"/>
  <c r="AJ76" i="16"/>
  <c r="BF104" i="16"/>
  <c r="AK104" i="16"/>
  <c r="BF62" i="16"/>
  <c r="AK62" i="16"/>
  <c r="AJ51" i="16"/>
  <c r="BE51" i="16"/>
  <c r="BH74" i="16"/>
  <c r="AM74" i="16"/>
  <c r="BG52" i="16"/>
  <c r="AL52" i="16"/>
  <c r="BE84" i="16"/>
  <c r="AJ84" i="16"/>
  <c r="BF42" i="16"/>
  <c r="AK42" i="16"/>
  <c r="BG85" i="16"/>
  <c r="AL85" i="16"/>
  <c r="BE87" i="16"/>
  <c r="AJ87" i="16"/>
  <c r="BF75" i="16"/>
  <c r="AK75" i="16"/>
  <c r="BE95" i="16"/>
  <c r="AJ95" i="16"/>
  <c r="AL48" i="16"/>
  <c r="BG48" i="16"/>
  <c r="AK40" i="16"/>
  <c r="BF40" i="16"/>
  <c r="BE35" i="16"/>
  <c r="AJ35" i="16"/>
  <c r="BF68" i="16"/>
  <c r="AK68" i="16"/>
  <c r="BF46" i="16"/>
  <c r="AK46" i="16"/>
  <c r="AK20" i="16"/>
  <c r="BF20" i="16"/>
  <c r="AJ15" i="16"/>
  <c r="BE15" i="16"/>
  <c r="AL8" i="16"/>
  <c r="BG8" i="16"/>
  <c r="AK70" i="16"/>
  <c r="BF70" i="16"/>
  <c r="BE30" i="16"/>
  <c r="AJ30" i="16"/>
  <c r="BF19" i="16"/>
  <c r="AK19" i="16"/>
  <c r="BE31" i="16"/>
  <c r="AJ31" i="16"/>
  <c r="BF24" i="16"/>
  <c r="AK24" i="16"/>
  <c r="BD50" i="16"/>
  <c r="AI50" i="16"/>
  <c r="AL9" i="16"/>
  <c r="BG9" i="16"/>
  <c r="BE99" i="16"/>
  <c r="AJ99" i="16"/>
  <c r="BE49" i="16"/>
  <c r="AJ49" i="16"/>
  <c r="BE38" i="16"/>
  <c r="AJ38" i="16"/>
  <c r="BF10" i="16"/>
  <c r="AK10" i="16"/>
  <c r="BF41" i="16"/>
  <c r="AK41" i="16"/>
  <c r="BE80" i="16"/>
  <c r="AJ80" i="16"/>
  <c r="BE25" i="16"/>
  <c r="AJ25" i="16"/>
  <c r="BF97" i="16"/>
  <c r="AK97" i="16"/>
  <c r="BH50" i="14"/>
  <c r="AM50" i="14"/>
  <c r="BG103" i="14"/>
  <c r="AL103" i="14"/>
  <c r="BH19" i="14"/>
  <c r="AM19" i="14"/>
  <c r="BG35" i="14"/>
  <c r="AL35" i="14"/>
  <c r="AL82" i="14"/>
  <c r="BG82" i="14"/>
  <c r="AL42" i="14"/>
  <c r="BG42" i="14"/>
  <c r="AM95" i="14"/>
  <c r="BH95" i="14"/>
  <c r="BG59" i="14"/>
  <c r="AL59" i="14"/>
  <c r="AL84" i="14"/>
  <c r="BG84" i="14"/>
  <c r="AL32" i="14"/>
  <c r="BG32" i="14"/>
  <c r="AL11" i="14"/>
  <c r="BG11" i="14"/>
  <c r="AM87" i="14"/>
  <c r="BH87" i="14"/>
  <c r="AL88" i="14"/>
  <c r="BG88" i="14"/>
  <c r="BG81" i="14"/>
  <c r="AL81" i="14"/>
  <c r="AL13" i="14"/>
  <c r="BG13" i="14"/>
  <c r="AM102" i="14"/>
  <c r="BH102" i="14"/>
  <c r="AM65" i="14"/>
  <c r="BH65" i="14"/>
  <c r="AL62" i="14"/>
  <c r="BG62" i="14"/>
  <c r="AM20" i="14"/>
  <c r="BH20" i="14"/>
  <c r="AL37" i="14"/>
  <c r="BG37" i="14"/>
  <c r="AM33" i="14"/>
  <c r="BH33" i="14"/>
  <c r="AL71" i="14"/>
  <c r="BG71" i="14"/>
  <c r="BG10" i="14"/>
  <c r="AL10" i="14"/>
  <c r="AN98" i="14"/>
  <c r="BI98" i="14"/>
  <c r="AL70" i="14"/>
  <c r="BG70" i="14"/>
  <c r="BG36" i="14"/>
  <c r="AL36" i="14"/>
  <c r="BH46" i="14"/>
  <c r="AM46" i="14"/>
  <c r="BH34" i="14"/>
  <c r="AM34" i="14"/>
  <c r="BH85" i="14"/>
  <c r="AM85" i="14"/>
  <c r="AM75" i="14"/>
  <c r="BH75" i="14"/>
  <c r="AM63" i="14"/>
  <c r="BH63" i="14"/>
  <c r="BG80" i="14"/>
  <c r="AL80" i="14"/>
  <c r="AM90" i="14"/>
  <c r="BH90" i="14"/>
  <c r="AL55" i="14"/>
  <c r="BG55" i="14"/>
  <c r="BH41" i="14"/>
  <c r="AM41" i="14"/>
  <c r="AL77" i="14"/>
  <c r="BG77" i="14"/>
  <c r="AM23" i="14"/>
  <c r="BH23" i="14"/>
  <c r="BH64" i="14"/>
  <c r="AM64" i="14"/>
  <c r="AL40" i="14"/>
  <c r="BG40" i="14"/>
  <c r="AL53" i="14"/>
  <c r="BG53" i="14"/>
  <c r="AK5" i="14"/>
  <c r="BF5" i="14"/>
  <c r="BF3" i="14" s="1"/>
  <c r="AJ2" i="14"/>
  <c r="AJ3" i="14" s="1"/>
  <c r="AM43" i="14"/>
  <c r="BH43" i="14"/>
  <c r="BG69" i="14"/>
  <c r="AL69" i="14"/>
  <c r="AM31" i="14"/>
  <c r="BH31" i="14"/>
  <c r="AO101" i="14"/>
  <c r="BJ101" i="14"/>
  <c r="BH8" i="14"/>
  <c r="AM8" i="14"/>
  <c r="BH15" i="14"/>
  <c r="AM15" i="14"/>
  <c r="BG92" i="14"/>
  <c r="AL92" i="14"/>
  <c r="AL99" i="14"/>
  <c r="BG99" i="14"/>
  <c r="BH6" i="14"/>
  <c r="AM6" i="14"/>
  <c r="AM66" i="14"/>
  <c r="BH66" i="14"/>
  <c r="BG18" i="14"/>
  <c r="AL18" i="14"/>
  <c r="AN38" i="14"/>
  <c r="BI38" i="14"/>
  <c r="AO73" i="14"/>
  <c r="BJ73" i="14"/>
  <c r="BI25" i="14"/>
  <c r="AN25" i="14"/>
  <c r="BH7" i="14"/>
  <c r="AM7" i="14"/>
  <c r="BH96" i="14"/>
  <c r="AM96" i="14"/>
  <c r="AN57" i="14"/>
  <c r="BI57" i="14"/>
  <c r="AL39" i="14"/>
  <c r="BG39" i="14"/>
  <c r="AL67" i="14"/>
  <c r="BG67" i="14"/>
  <c r="AL44" i="14"/>
  <c r="BG44" i="14"/>
  <c r="AO22" i="14"/>
  <c r="BJ22" i="14"/>
  <c r="AL83" i="14"/>
  <c r="BG83" i="14"/>
  <c r="BG60" i="14"/>
  <c r="AL60" i="14"/>
  <c r="AL28" i="14"/>
  <c r="BG28" i="14"/>
  <c r="AL86" i="14"/>
  <c r="BG86" i="14"/>
  <c r="BI74" i="14"/>
  <c r="AN74" i="14"/>
  <c r="BG79" i="14"/>
  <c r="AL79" i="14"/>
  <c r="AM94" i="14"/>
  <c r="BH94" i="14"/>
  <c r="AM78" i="14"/>
  <c r="BH78" i="14"/>
  <c r="AN93" i="14"/>
  <c r="BI93" i="14"/>
  <c r="BH56" i="14"/>
  <c r="AM56" i="14"/>
  <c r="AN52" i="14"/>
  <c r="BI52" i="14"/>
  <c r="BH97" i="14"/>
  <c r="AM97" i="14"/>
  <c r="BG48" i="14"/>
  <c r="AL48" i="14"/>
  <c r="AM72" i="14"/>
  <c r="BH72" i="14"/>
  <c r="AL54" i="14"/>
  <c r="BG54" i="14"/>
  <c r="AL91" i="14"/>
  <c r="BG91" i="14"/>
  <c r="AM21" i="14"/>
  <c r="BH21" i="14"/>
  <c r="AL47" i="14"/>
  <c r="BG47" i="14"/>
  <c r="AN29" i="14"/>
  <c r="BI29" i="14"/>
  <c r="AL14" i="14"/>
  <c r="BG14" i="14"/>
  <c r="AL51" i="14"/>
  <c r="BG51" i="14"/>
  <c r="AL17" i="14"/>
  <c r="BG17" i="14"/>
  <c r="BG12" i="14"/>
  <c r="AL12" i="14"/>
  <c r="AM89" i="14"/>
  <c r="BH89" i="14"/>
  <c r="AL104" i="14"/>
  <c r="BG104" i="14"/>
  <c r="AM76" i="14"/>
  <c r="BH76" i="14"/>
  <c r="AN58" i="14"/>
  <c r="BI58" i="14"/>
  <c r="BH68" i="14"/>
  <c r="AM68" i="14"/>
  <c r="AL24" i="14"/>
  <c r="BG24" i="14"/>
  <c r="AL49" i="14"/>
  <c r="BG49" i="14"/>
  <c r="AO61" i="14"/>
  <c r="BJ61" i="14"/>
  <c r="AM9" i="14"/>
  <c r="BH9" i="14"/>
  <c r="AL26" i="14"/>
  <c r="BG26" i="14"/>
  <c r="AM30" i="14"/>
  <c r="BH30" i="14"/>
  <c r="BI45" i="14"/>
  <c r="AN45" i="14"/>
  <c r="AL16" i="14"/>
  <c r="BG16" i="14"/>
  <c r="AM27" i="14"/>
  <c r="BH27" i="14"/>
  <c r="AL100" i="14"/>
  <c r="BG100" i="14"/>
  <c r="BD3" i="13"/>
  <c r="BF42" i="13"/>
  <c r="AK42" i="13"/>
  <c r="AI2" i="13"/>
  <c r="AI3" i="13" s="1"/>
  <c r="AK81" i="13"/>
  <c r="BF81" i="13"/>
  <c r="AK74" i="13"/>
  <c r="BF74" i="13"/>
  <c r="BF9" i="13"/>
  <c r="AK9" i="13"/>
  <c r="AJ13" i="13"/>
  <c r="BE13" i="13"/>
  <c r="BF96" i="13"/>
  <c r="AK96" i="13"/>
  <c r="BE25" i="13"/>
  <c r="AJ25" i="13"/>
  <c r="BE78" i="13"/>
  <c r="AJ78" i="13"/>
  <c r="BF77" i="13"/>
  <c r="AK77" i="13"/>
  <c r="BF93" i="13"/>
  <c r="AK93" i="13"/>
  <c r="BF46" i="13"/>
  <c r="AK46" i="13"/>
  <c r="AJ22" i="13"/>
  <c r="BE22" i="13"/>
  <c r="AM91" i="13"/>
  <c r="BH91" i="13"/>
  <c r="AK30" i="13"/>
  <c r="BF30" i="13"/>
  <c r="AJ72" i="13"/>
  <c r="BE72" i="13"/>
  <c r="AK49" i="13"/>
  <c r="BF49" i="13"/>
  <c r="BE85" i="13"/>
  <c r="AJ85" i="13"/>
  <c r="BG52" i="13"/>
  <c r="AL52" i="13"/>
  <c r="BE54" i="13"/>
  <c r="AJ54" i="13"/>
  <c r="AK66" i="13"/>
  <c r="BF66" i="13"/>
  <c r="AK65" i="13"/>
  <c r="BF65" i="13"/>
  <c r="AL47" i="13"/>
  <c r="BG47" i="13"/>
  <c r="BG67" i="13"/>
  <c r="AL67" i="13"/>
  <c r="AK56" i="13"/>
  <c r="BF56" i="13"/>
  <c r="AK34" i="13"/>
  <c r="BF34" i="13"/>
  <c r="AK71" i="13"/>
  <c r="BF71" i="13"/>
  <c r="AK15" i="13"/>
  <c r="BF15" i="13"/>
  <c r="BI27" i="13"/>
  <c r="AN27" i="13"/>
  <c r="AJ23" i="13"/>
  <c r="BE23" i="13"/>
  <c r="BH83" i="13"/>
  <c r="AM83" i="13"/>
  <c r="BK92" i="13"/>
  <c r="AP92" i="13"/>
  <c r="BH98" i="13"/>
  <c r="AM98" i="13"/>
  <c r="BH32" i="13"/>
  <c r="AM32" i="13"/>
  <c r="AM11" i="13"/>
  <c r="BH11" i="13"/>
  <c r="BI21" i="13"/>
  <c r="AN21" i="13"/>
  <c r="AO5" i="13"/>
  <c r="BK5" i="13" s="1"/>
  <c r="BJ5" i="13"/>
  <c r="BH18" i="13"/>
  <c r="AM18" i="13"/>
  <c r="BH80" i="13"/>
  <c r="AM80" i="13"/>
  <c r="BH26" i="13"/>
  <c r="AM26" i="13"/>
  <c r="AN6" i="13"/>
  <c r="BI6" i="13"/>
  <c r="BJ16" i="13"/>
  <c r="AO16" i="13"/>
  <c r="BI45" i="13"/>
  <c r="AN45" i="13"/>
  <c r="BH33" i="13"/>
  <c r="AM33" i="13"/>
  <c r="AK97" i="13"/>
  <c r="BF97" i="13"/>
  <c r="BH68" i="13"/>
  <c r="AM68" i="13"/>
  <c r="AK50" i="13"/>
  <c r="BF50" i="13"/>
  <c r="BH10" i="13"/>
  <c r="AM10" i="13"/>
  <c r="BF104" i="13"/>
  <c r="AK104" i="13"/>
  <c r="AK48" i="13"/>
  <c r="BF48" i="13"/>
  <c r="BK90" i="13"/>
  <c r="AP90" i="13"/>
  <c r="AK94" i="13"/>
  <c r="BF94" i="13"/>
  <c r="AN60" i="13"/>
  <c r="BI60" i="13"/>
  <c r="BF62" i="13"/>
  <c r="AK62" i="13"/>
  <c r="BH63" i="13"/>
  <c r="AM63" i="13"/>
  <c r="BH87" i="13"/>
  <c r="AM87" i="13"/>
  <c r="BH53" i="13"/>
  <c r="AM53" i="13"/>
  <c r="BH59" i="13"/>
  <c r="AM59" i="13"/>
  <c r="BI84" i="13"/>
  <c r="AN84" i="13"/>
  <c r="BH76" i="13"/>
  <c r="AM76" i="13"/>
  <c r="AK103" i="13"/>
  <c r="BF103" i="13"/>
  <c r="AM102" i="13"/>
  <c r="BH102" i="13"/>
  <c r="BG36" i="13"/>
  <c r="AL36" i="13"/>
  <c r="AK31" i="13"/>
  <c r="BF31" i="13"/>
  <c r="BI20" i="13"/>
  <c r="AN20" i="13"/>
  <c r="BH19" i="13"/>
  <c r="AM19" i="13"/>
  <c r="BH95" i="13"/>
  <c r="AM95" i="13"/>
  <c r="BG28" i="13"/>
  <c r="AL28" i="13"/>
  <c r="BH64" i="13"/>
  <c r="AM64" i="13"/>
  <c r="BG12" i="13"/>
  <c r="AL12" i="13"/>
  <c r="BH61" i="13"/>
  <c r="AM61" i="13"/>
  <c r="AN58" i="13"/>
  <c r="BI58" i="13"/>
  <c r="BI55" i="13"/>
  <c r="AN55" i="13"/>
  <c r="BH51" i="13"/>
  <c r="AM51" i="13"/>
  <c r="BH100" i="13"/>
  <c r="AM100" i="13"/>
  <c r="AK7" i="13"/>
  <c r="BF7" i="13"/>
  <c r="AK73" i="13"/>
  <c r="BF73" i="13"/>
  <c r="BH40" i="13"/>
  <c r="AM40" i="13"/>
  <c r="AK75" i="13"/>
  <c r="BF75" i="13"/>
  <c r="BE89" i="13"/>
  <c r="AJ89" i="13"/>
  <c r="AJ17" i="13"/>
  <c r="BE17" i="13"/>
  <c r="BF57" i="13"/>
  <c r="AK57" i="13"/>
  <c r="BH43" i="13"/>
  <c r="AM43" i="13"/>
  <c r="BG99" i="13"/>
  <c r="AL99" i="13"/>
  <c r="AK41" i="13"/>
  <c r="BF41" i="13"/>
  <c r="AK39" i="13"/>
  <c r="BF39" i="13"/>
  <c r="BH69" i="13"/>
  <c r="AM69" i="13"/>
  <c r="BH101" i="13"/>
  <c r="AM101" i="13"/>
  <c r="AK82" i="13"/>
  <c r="BF82" i="13"/>
  <c r="BI86" i="13"/>
  <c r="AN86" i="13"/>
  <c r="BK29" i="13"/>
  <c r="AP29" i="13"/>
  <c r="BI14" i="13"/>
  <c r="AN14" i="13"/>
  <c r="AN8" i="13"/>
  <c r="BI8" i="13"/>
  <c r="BI24" i="13"/>
  <c r="AN24" i="13"/>
  <c r="BG44" i="13"/>
  <c r="AL44" i="13"/>
  <c r="BH35" i="13"/>
  <c r="AM35" i="13"/>
  <c r="BG88" i="13"/>
  <c r="AL88" i="13"/>
  <c r="BJ37" i="13"/>
  <c r="AO37" i="13"/>
  <c r="BI38" i="13"/>
  <c r="AN38" i="13"/>
  <c r="BK79" i="13"/>
  <c r="AP79" i="13"/>
  <c r="BH70" i="13"/>
  <c r="AM70" i="13"/>
  <c r="BG28" i="16" l="1"/>
  <c r="AL28" i="16"/>
  <c r="BD3" i="16"/>
  <c r="AL36" i="16"/>
  <c r="BG36" i="16"/>
  <c r="BE50" i="16"/>
  <c r="AJ50" i="16"/>
  <c r="BF30" i="16"/>
  <c r="AK30" i="16"/>
  <c r="BG68" i="16"/>
  <c r="AL68" i="16"/>
  <c r="BF95" i="16"/>
  <c r="AK95" i="16"/>
  <c r="BG42" i="16"/>
  <c r="AL42" i="16"/>
  <c r="BH27" i="16"/>
  <c r="AM27" i="16"/>
  <c r="BF13" i="16"/>
  <c r="AK13" i="16"/>
  <c r="BG61" i="16"/>
  <c r="AL61" i="16"/>
  <c r="BG18" i="16"/>
  <c r="AL18" i="16"/>
  <c r="BG89" i="16"/>
  <c r="AL89" i="16"/>
  <c r="BF71" i="16"/>
  <c r="AK71" i="16"/>
  <c r="BF7" i="16"/>
  <c r="AK7" i="16"/>
  <c r="BF83" i="16"/>
  <c r="AK83" i="16"/>
  <c r="BG55" i="16"/>
  <c r="AL55" i="16"/>
  <c r="BF43" i="16"/>
  <c r="AK43" i="16"/>
  <c r="BF80" i="16"/>
  <c r="AK80" i="16"/>
  <c r="BF49" i="16"/>
  <c r="AK49" i="16"/>
  <c r="AK51" i="16"/>
  <c r="BF51" i="16"/>
  <c r="BG22" i="16"/>
  <c r="AL22" i="16"/>
  <c r="AL32" i="16"/>
  <c r="BG32" i="16"/>
  <c r="AL53" i="16"/>
  <c r="BG53" i="16"/>
  <c r="AK44" i="16"/>
  <c r="BF44" i="16"/>
  <c r="BF100" i="16"/>
  <c r="AK100" i="16"/>
  <c r="BG24" i="16"/>
  <c r="AL24" i="16"/>
  <c r="BF35" i="16"/>
  <c r="AK35" i="16"/>
  <c r="BG75" i="16"/>
  <c r="AL75" i="16"/>
  <c r="BF84" i="16"/>
  <c r="AK84" i="16"/>
  <c r="BG62" i="16"/>
  <c r="AL62" i="16"/>
  <c r="BG90" i="16"/>
  <c r="AL90" i="16"/>
  <c r="BH29" i="16"/>
  <c r="AM29" i="16"/>
  <c r="BF86" i="16"/>
  <c r="AK86" i="16"/>
  <c r="BF72" i="16"/>
  <c r="AK72" i="16"/>
  <c r="BE73" i="16"/>
  <c r="AJ73" i="16"/>
  <c r="BE57" i="16"/>
  <c r="AJ57" i="16"/>
  <c r="BG45" i="16"/>
  <c r="AL45" i="16"/>
  <c r="BF98" i="16"/>
  <c r="AK98" i="16"/>
  <c r="AK17" i="16"/>
  <c r="BF17" i="16"/>
  <c r="BG41" i="16"/>
  <c r="AL41" i="16"/>
  <c r="BF99" i="16"/>
  <c r="AK99" i="16"/>
  <c r="AL70" i="16"/>
  <c r="BG70" i="16"/>
  <c r="AL20" i="16"/>
  <c r="BG20" i="16"/>
  <c r="AM34" i="16"/>
  <c r="BH34" i="16"/>
  <c r="AK103" i="16"/>
  <c r="BF103" i="16"/>
  <c r="AL101" i="16"/>
  <c r="BG101" i="16"/>
  <c r="AK12" i="16"/>
  <c r="BF12" i="16"/>
  <c r="AN39" i="16"/>
  <c r="BI39" i="16"/>
  <c r="BF63" i="16"/>
  <c r="AK63" i="16"/>
  <c r="BG94" i="16"/>
  <c r="AL94" i="16"/>
  <c r="BF31" i="16"/>
  <c r="AK31" i="16"/>
  <c r="BG46" i="16"/>
  <c r="AL46" i="16"/>
  <c r="BF87" i="16"/>
  <c r="AK87" i="16"/>
  <c r="BH52" i="16"/>
  <c r="AM52" i="16"/>
  <c r="BG104" i="16"/>
  <c r="AL104" i="16"/>
  <c r="BF21" i="16"/>
  <c r="AK21" i="16"/>
  <c r="BH33" i="16"/>
  <c r="AM33" i="16"/>
  <c r="BG102" i="16"/>
  <c r="AL102" i="16"/>
  <c r="BF65" i="16"/>
  <c r="AK65" i="16"/>
  <c r="BF23" i="16"/>
  <c r="AK23" i="16"/>
  <c r="BG81" i="16"/>
  <c r="AL81" i="16"/>
  <c r="BG92" i="16"/>
  <c r="AL92" i="16"/>
  <c r="BG6" i="16"/>
  <c r="AL6" i="16"/>
  <c r="BF93" i="16"/>
  <c r="AK93" i="16"/>
  <c r="BF91" i="16"/>
  <c r="AK91" i="16"/>
  <c r="BF77" i="16"/>
  <c r="AK77" i="16"/>
  <c r="BF69" i="16"/>
  <c r="AK69" i="16"/>
  <c r="AK56" i="16"/>
  <c r="BF56" i="16"/>
  <c r="BG97" i="16"/>
  <c r="AL97" i="16"/>
  <c r="BG10" i="16"/>
  <c r="AL10" i="16"/>
  <c r="AM8" i="16"/>
  <c r="BH8" i="16"/>
  <c r="AL40" i="16"/>
  <c r="BG40" i="16"/>
  <c r="AK54" i="16"/>
  <c r="BF54" i="16"/>
  <c r="AL37" i="16"/>
  <c r="BG37" i="16"/>
  <c r="BH82" i="16"/>
  <c r="AM82" i="16"/>
  <c r="AM9" i="16"/>
  <c r="BH9" i="16"/>
  <c r="BG19" i="16"/>
  <c r="AL19" i="16"/>
  <c r="BH85" i="16"/>
  <c r="AM85" i="16"/>
  <c r="BI74" i="16"/>
  <c r="AN74" i="16"/>
  <c r="BF76" i="16"/>
  <c r="AK76" i="16"/>
  <c r="BF66" i="16"/>
  <c r="AK66" i="16"/>
  <c r="BG67" i="16"/>
  <c r="AL67" i="16"/>
  <c r="BH60" i="16"/>
  <c r="AM60" i="16"/>
  <c r="BE64" i="16"/>
  <c r="AJ64" i="16"/>
  <c r="BH78" i="16"/>
  <c r="AM78" i="16"/>
  <c r="BF58" i="16"/>
  <c r="AK58" i="16"/>
  <c r="BF59" i="16"/>
  <c r="AK59" i="16"/>
  <c r="BG96" i="16"/>
  <c r="AL96" i="16"/>
  <c r="BG88" i="16"/>
  <c r="AL88" i="16"/>
  <c r="BG11" i="16"/>
  <c r="AL11" i="16"/>
  <c r="BF5" i="16"/>
  <c r="AK5" i="16"/>
  <c r="AL26" i="16"/>
  <c r="BG26" i="16"/>
  <c r="BF25" i="16"/>
  <c r="AK25" i="16"/>
  <c r="BF38" i="16"/>
  <c r="AK38" i="16"/>
  <c r="AK15" i="16"/>
  <c r="BF15" i="16"/>
  <c r="AM48" i="16"/>
  <c r="BH48" i="16"/>
  <c r="AL14" i="16"/>
  <c r="BG14" i="16"/>
  <c r="AL16" i="16"/>
  <c r="BG16" i="16"/>
  <c r="AL47" i="16"/>
  <c r="BG47" i="16"/>
  <c r="AI2" i="16"/>
  <c r="AI3" i="16" s="1"/>
  <c r="BG79" i="16"/>
  <c r="AL79" i="16"/>
  <c r="AH2" i="15"/>
  <c r="AH3" i="15" s="1"/>
  <c r="BH103" i="14"/>
  <c r="AM103" i="14"/>
  <c r="AN19" i="14"/>
  <c r="BI19" i="14"/>
  <c r="AN50" i="14"/>
  <c r="BI50" i="14"/>
  <c r="AM11" i="14"/>
  <c r="BH11" i="14"/>
  <c r="BI95" i="14"/>
  <c r="AN95" i="14"/>
  <c r="BH32" i="14"/>
  <c r="AM32" i="14"/>
  <c r="AM42" i="14"/>
  <c r="BH42" i="14"/>
  <c r="BH88" i="14"/>
  <c r="AM88" i="14"/>
  <c r="AM84" i="14"/>
  <c r="BH84" i="14"/>
  <c r="AM82" i="14"/>
  <c r="BH82" i="14"/>
  <c r="BH59" i="14"/>
  <c r="AM59" i="14"/>
  <c r="BH35" i="14"/>
  <c r="AM35" i="14"/>
  <c r="AN87" i="14"/>
  <c r="BI87" i="14"/>
  <c r="BI21" i="14"/>
  <c r="AN21" i="14"/>
  <c r="AN94" i="14"/>
  <c r="BI94" i="14"/>
  <c r="AM99" i="14"/>
  <c r="BH99" i="14"/>
  <c r="AP101" i="14"/>
  <c r="BK101" i="14"/>
  <c r="BH100" i="14"/>
  <c r="AM100" i="14"/>
  <c r="AN30" i="14"/>
  <c r="BI30" i="14"/>
  <c r="AP61" i="14"/>
  <c r="BK61" i="14"/>
  <c r="AN89" i="14"/>
  <c r="BI89" i="14"/>
  <c r="AM47" i="14"/>
  <c r="BH47" i="14"/>
  <c r="AM54" i="14"/>
  <c r="BH54" i="14"/>
  <c r="BJ52" i="14"/>
  <c r="AO52" i="14"/>
  <c r="AN78" i="14"/>
  <c r="BI78" i="14"/>
  <c r="BH86" i="14"/>
  <c r="AM86" i="14"/>
  <c r="BK22" i="14"/>
  <c r="AP22" i="14"/>
  <c r="AO57" i="14"/>
  <c r="BJ57" i="14"/>
  <c r="BK73" i="14"/>
  <c r="AP73" i="14"/>
  <c r="AN43" i="14"/>
  <c r="BI43" i="14"/>
  <c r="AN64" i="14"/>
  <c r="BI64" i="14"/>
  <c r="BI41" i="14"/>
  <c r="AN41" i="14"/>
  <c r="BI34" i="14"/>
  <c r="AN34" i="14"/>
  <c r="AN56" i="14"/>
  <c r="BI56" i="14"/>
  <c r="AN96" i="14"/>
  <c r="BI96" i="14"/>
  <c r="AN63" i="14"/>
  <c r="BI63" i="14"/>
  <c r="BJ98" i="14"/>
  <c r="AO98" i="14"/>
  <c r="BI33" i="14"/>
  <c r="AN33" i="14"/>
  <c r="BI102" i="14"/>
  <c r="AN102" i="14"/>
  <c r="BH44" i="14"/>
  <c r="AM44" i="14"/>
  <c r="AM12" i="14"/>
  <c r="BH12" i="14"/>
  <c r="BH48" i="14"/>
  <c r="AM48" i="14"/>
  <c r="AM79" i="14"/>
  <c r="BH79" i="14"/>
  <c r="BH60" i="14"/>
  <c r="AM60" i="14"/>
  <c r="BI7" i="14"/>
  <c r="AN7" i="14"/>
  <c r="AM18" i="14"/>
  <c r="BH18" i="14"/>
  <c r="BH92" i="14"/>
  <c r="AM92" i="14"/>
  <c r="BG5" i="14"/>
  <c r="BG3" i="14" s="1"/>
  <c r="AK2" i="14"/>
  <c r="AK3" i="14" s="1"/>
  <c r="AL5" i="14"/>
  <c r="AM55" i="14"/>
  <c r="BH55" i="14"/>
  <c r="AN75" i="14"/>
  <c r="BI75" i="14"/>
  <c r="BH37" i="14"/>
  <c r="AM37" i="14"/>
  <c r="AN65" i="14"/>
  <c r="BI65" i="14"/>
  <c r="AM13" i="14"/>
  <c r="BH13" i="14"/>
  <c r="AM28" i="14"/>
  <c r="BH28" i="14"/>
  <c r="AM16" i="14"/>
  <c r="BH16" i="14"/>
  <c r="BH26" i="14"/>
  <c r="AM26" i="14"/>
  <c r="AM49" i="14"/>
  <c r="BH49" i="14"/>
  <c r="BI76" i="14"/>
  <c r="AN76" i="14"/>
  <c r="BH14" i="14"/>
  <c r="AM14" i="14"/>
  <c r="AO93" i="14"/>
  <c r="BJ93" i="14"/>
  <c r="BH67" i="14"/>
  <c r="AM67" i="14"/>
  <c r="BI31" i="14"/>
  <c r="AN31" i="14"/>
  <c r="BI85" i="14"/>
  <c r="AN85" i="14"/>
  <c r="BH36" i="14"/>
  <c r="AM36" i="14"/>
  <c r="AM10" i="14"/>
  <c r="BH10" i="14"/>
  <c r="BH81" i="14"/>
  <c r="AM81" i="14"/>
  <c r="BJ45" i="14"/>
  <c r="AO45" i="14"/>
  <c r="BI97" i="14"/>
  <c r="AN97" i="14"/>
  <c r="AO74" i="14"/>
  <c r="BJ74" i="14"/>
  <c r="AO25" i="14"/>
  <c r="BJ25" i="14"/>
  <c r="BI15" i="14"/>
  <c r="AN15" i="14"/>
  <c r="AM69" i="14"/>
  <c r="BH69" i="14"/>
  <c r="AM53" i="14"/>
  <c r="BH53" i="14"/>
  <c r="AN23" i="14"/>
  <c r="BI23" i="14"/>
  <c r="BI90" i="14"/>
  <c r="AN90" i="14"/>
  <c r="AN20" i="14"/>
  <c r="BI20" i="14"/>
  <c r="AM51" i="14"/>
  <c r="BH51" i="14"/>
  <c r="BI9" i="14"/>
  <c r="AN9" i="14"/>
  <c r="AM24" i="14"/>
  <c r="BH24" i="14"/>
  <c r="AM104" i="14"/>
  <c r="BH104" i="14"/>
  <c r="AM17" i="14"/>
  <c r="BH17" i="14"/>
  <c r="BJ29" i="14"/>
  <c r="AO29" i="14"/>
  <c r="AM91" i="14"/>
  <c r="BH91" i="14"/>
  <c r="BH83" i="14"/>
  <c r="AM83" i="14"/>
  <c r="BH39" i="14"/>
  <c r="AM39" i="14"/>
  <c r="AN66" i="14"/>
  <c r="BI66" i="14"/>
  <c r="AM80" i="14"/>
  <c r="BH80" i="14"/>
  <c r="AN27" i="14"/>
  <c r="BI27" i="14"/>
  <c r="BJ58" i="14"/>
  <c r="AO58" i="14"/>
  <c r="BI72" i="14"/>
  <c r="AN72" i="14"/>
  <c r="AO38" i="14"/>
  <c r="BJ38" i="14"/>
  <c r="AN46" i="14"/>
  <c r="BI46" i="14"/>
  <c r="AN68" i="14"/>
  <c r="BI68" i="14"/>
  <c r="BI6" i="14"/>
  <c r="AN6" i="14"/>
  <c r="BI8" i="14"/>
  <c r="AN8" i="14"/>
  <c r="AM40" i="14"/>
  <c r="BH40" i="14"/>
  <c r="AM77" i="14"/>
  <c r="BH77" i="14"/>
  <c r="AM70" i="14"/>
  <c r="BH70" i="14"/>
  <c r="AM71" i="14"/>
  <c r="BH71" i="14"/>
  <c r="BH62" i="14"/>
  <c r="AM62" i="14"/>
  <c r="BE3" i="13"/>
  <c r="BG74" i="13"/>
  <c r="AL74" i="13"/>
  <c r="BG81" i="13"/>
  <c r="AL81" i="13"/>
  <c r="AL42" i="13"/>
  <c r="BG42" i="13"/>
  <c r="BF13" i="13"/>
  <c r="AK13" i="13"/>
  <c r="AJ2" i="13"/>
  <c r="AJ3" i="13" s="1"/>
  <c r="BG9" i="13"/>
  <c r="AL9" i="13"/>
  <c r="BF78" i="13"/>
  <c r="AK78" i="13"/>
  <c r="AN91" i="13"/>
  <c r="BI91" i="13"/>
  <c r="BG66" i="13"/>
  <c r="AL66" i="13"/>
  <c r="AL49" i="13"/>
  <c r="BG49" i="13"/>
  <c r="AK22" i="13"/>
  <c r="BF22" i="13"/>
  <c r="BF25" i="13"/>
  <c r="AK25" i="13"/>
  <c r="AK72" i="13"/>
  <c r="BF72" i="13"/>
  <c r="AK54" i="13"/>
  <c r="BF54" i="13"/>
  <c r="AL46" i="13"/>
  <c r="BG46" i="13"/>
  <c r="BH52" i="13"/>
  <c r="AM52" i="13"/>
  <c r="AL93" i="13"/>
  <c r="BG93" i="13"/>
  <c r="AL96" i="13"/>
  <c r="BG96" i="13"/>
  <c r="BG30" i="13"/>
  <c r="AL30" i="13"/>
  <c r="AK85" i="13"/>
  <c r="BF85" i="13"/>
  <c r="AL77" i="13"/>
  <c r="BG77" i="13"/>
  <c r="BK37" i="13"/>
  <c r="AP37" i="13"/>
  <c r="BG82" i="13"/>
  <c r="AL82" i="13"/>
  <c r="BG75" i="13"/>
  <c r="AL75" i="13"/>
  <c r="BI102" i="13"/>
  <c r="AN102" i="13"/>
  <c r="BI98" i="13"/>
  <c r="AN98" i="13"/>
  <c r="BJ27" i="13"/>
  <c r="AO27" i="13"/>
  <c r="BJ24" i="13"/>
  <c r="AO24" i="13"/>
  <c r="BL29" i="13"/>
  <c r="AQ29" i="13"/>
  <c r="AN101" i="13"/>
  <c r="BI101" i="13"/>
  <c r="AL41" i="13"/>
  <c r="BG41" i="13"/>
  <c r="BI64" i="13"/>
  <c r="AN64" i="13"/>
  <c r="BJ20" i="13"/>
  <c r="AO20" i="13"/>
  <c r="AN87" i="13"/>
  <c r="BI87" i="13"/>
  <c r="BL90" i="13"/>
  <c r="AQ90" i="13"/>
  <c r="BJ45" i="13"/>
  <c r="AO45" i="13"/>
  <c r="AP5" i="13"/>
  <c r="BG56" i="13"/>
  <c r="AL56" i="13"/>
  <c r="BG65" i="13"/>
  <c r="AL65" i="13"/>
  <c r="AN70" i="13"/>
  <c r="BI70" i="13"/>
  <c r="BH88" i="13"/>
  <c r="AM88" i="13"/>
  <c r="BH99" i="13"/>
  <c r="AM99" i="13"/>
  <c r="AK17" i="13"/>
  <c r="BF17" i="13"/>
  <c r="BG7" i="13"/>
  <c r="AL7" i="13"/>
  <c r="BJ58" i="13"/>
  <c r="AO58" i="13"/>
  <c r="BG103" i="13"/>
  <c r="AL103" i="13"/>
  <c r="BJ21" i="13"/>
  <c r="AO21" i="13"/>
  <c r="BL92" i="13"/>
  <c r="AQ92" i="13"/>
  <c r="BH67" i="13"/>
  <c r="AM67" i="13"/>
  <c r="BI69" i="13"/>
  <c r="AN69" i="13"/>
  <c r="BF89" i="13"/>
  <c r="AK89" i="13"/>
  <c r="BI100" i="13"/>
  <c r="AN100" i="13"/>
  <c r="BI61" i="13"/>
  <c r="AN61" i="13"/>
  <c r="BH28" i="13"/>
  <c r="AM28" i="13"/>
  <c r="BI59" i="13"/>
  <c r="AN59" i="13"/>
  <c r="BI63" i="13"/>
  <c r="AN63" i="13"/>
  <c r="AN10" i="13"/>
  <c r="BI10" i="13"/>
  <c r="BK16" i="13"/>
  <c r="AP16" i="13"/>
  <c r="BI80" i="13"/>
  <c r="AN80" i="13"/>
  <c r="AK23" i="13"/>
  <c r="BF23" i="13"/>
  <c r="BG15" i="13"/>
  <c r="AL15" i="13"/>
  <c r="BL79" i="13"/>
  <c r="AQ79" i="13"/>
  <c r="BI35" i="13"/>
  <c r="AN35" i="13"/>
  <c r="BJ8" i="13"/>
  <c r="AO8" i="13"/>
  <c r="BI43" i="13"/>
  <c r="AN43" i="13"/>
  <c r="AL31" i="13"/>
  <c r="BG31" i="13"/>
  <c r="BJ60" i="13"/>
  <c r="AO60" i="13"/>
  <c r="BJ14" i="13"/>
  <c r="AO14" i="13"/>
  <c r="BJ86" i="13"/>
  <c r="AO86" i="13"/>
  <c r="BI51" i="13"/>
  <c r="AN51" i="13"/>
  <c r="AN95" i="13"/>
  <c r="BI95" i="13"/>
  <c r="BH36" i="13"/>
  <c r="AM36" i="13"/>
  <c r="AN76" i="13"/>
  <c r="BI76" i="13"/>
  <c r="BI18" i="13"/>
  <c r="AN18" i="13"/>
  <c r="BI11" i="13"/>
  <c r="AN11" i="13"/>
  <c r="BG71" i="13"/>
  <c r="AL71" i="13"/>
  <c r="BH47" i="13"/>
  <c r="AM47" i="13"/>
  <c r="BJ38" i="13"/>
  <c r="AO38" i="13"/>
  <c r="BH44" i="13"/>
  <c r="AM44" i="13"/>
  <c r="AL39" i="13"/>
  <c r="BG39" i="13"/>
  <c r="BG57" i="13"/>
  <c r="AL57" i="13"/>
  <c r="BI40" i="13"/>
  <c r="AN40" i="13"/>
  <c r="BG94" i="13"/>
  <c r="AL94" i="13"/>
  <c r="BG48" i="13"/>
  <c r="AL48" i="13"/>
  <c r="BG50" i="13"/>
  <c r="AL50" i="13"/>
  <c r="BG97" i="13"/>
  <c r="AL97" i="13"/>
  <c r="BJ6" i="13"/>
  <c r="AO6" i="13"/>
  <c r="BI32" i="13"/>
  <c r="AN32" i="13"/>
  <c r="AN83" i="13"/>
  <c r="BI83" i="13"/>
  <c r="BG73" i="13"/>
  <c r="AL73" i="13"/>
  <c r="BJ55" i="13"/>
  <c r="AO55" i="13"/>
  <c r="BH12" i="13"/>
  <c r="AM12" i="13"/>
  <c r="BI19" i="13"/>
  <c r="AN19" i="13"/>
  <c r="BJ84" i="13"/>
  <c r="AO84" i="13"/>
  <c r="BI53" i="13"/>
  <c r="AN53" i="13"/>
  <c r="BG62" i="13"/>
  <c r="AL62" i="13"/>
  <c r="BG104" i="13"/>
  <c r="AL104" i="13"/>
  <c r="AN68" i="13"/>
  <c r="BI68" i="13"/>
  <c r="BI33" i="13"/>
  <c r="AN33" i="13"/>
  <c r="BI26" i="13"/>
  <c r="AN26" i="13"/>
  <c r="BG34" i="13"/>
  <c r="AL34" i="13"/>
  <c r="AJ2" i="16" l="1"/>
  <c r="AJ3" i="16" s="1"/>
  <c r="BE3" i="16"/>
  <c r="AM36" i="16"/>
  <c r="BH36" i="16"/>
  <c r="BH28" i="16"/>
  <c r="AM28" i="16"/>
  <c r="AM47" i="16"/>
  <c r="BH47" i="16"/>
  <c r="AL15" i="16"/>
  <c r="BG15" i="16"/>
  <c r="BG59" i="16"/>
  <c r="AL59" i="16"/>
  <c r="BI60" i="16"/>
  <c r="AN60" i="16"/>
  <c r="BJ74" i="16"/>
  <c r="AO74" i="16"/>
  <c r="AL103" i="16"/>
  <c r="BG103" i="16"/>
  <c r="BG38" i="16"/>
  <c r="AL38" i="16"/>
  <c r="AN9" i="16"/>
  <c r="BI9" i="16"/>
  <c r="AM40" i="16"/>
  <c r="BH40" i="16"/>
  <c r="BG93" i="16"/>
  <c r="AL93" i="16"/>
  <c r="BG23" i="16"/>
  <c r="AL23" i="16"/>
  <c r="BG21" i="16"/>
  <c r="AL21" i="16"/>
  <c r="AM46" i="16"/>
  <c r="BH46" i="16"/>
  <c r="BH41" i="16"/>
  <c r="AM41" i="16"/>
  <c r="BF57" i="16"/>
  <c r="AK57" i="16"/>
  <c r="BI29" i="16"/>
  <c r="AN29" i="16"/>
  <c r="BH75" i="16"/>
  <c r="AM75" i="16"/>
  <c r="BG43" i="16"/>
  <c r="AL43" i="16"/>
  <c r="BG71" i="16"/>
  <c r="AL71" i="16"/>
  <c r="BG13" i="16"/>
  <c r="AL13" i="16"/>
  <c r="BH68" i="16"/>
  <c r="AM68" i="16"/>
  <c r="AM16" i="16"/>
  <c r="BH16" i="16"/>
  <c r="BH11" i="16"/>
  <c r="AM11" i="16"/>
  <c r="BG58" i="16"/>
  <c r="AL58" i="16"/>
  <c r="BH67" i="16"/>
  <c r="AM67" i="16"/>
  <c r="BI85" i="16"/>
  <c r="AN85" i="16"/>
  <c r="BI82" i="16"/>
  <c r="AN82" i="16"/>
  <c r="AL56" i="16"/>
  <c r="BG56" i="16"/>
  <c r="AO39" i="16"/>
  <c r="BJ39" i="16"/>
  <c r="AN34" i="16"/>
  <c r="BI34" i="16"/>
  <c r="AL44" i="16"/>
  <c r="BG44" i="16"/>
  <c r="AL51" i="16"/>
  <c r="BG51" i="16"/>
  <c r="BG25" i="16"/>
  <c r="AL25" i="16"/>
  <c r="BG69" i="16"/>
  <c r="AL69" i="16"/>
  <c r="BH6" i="16"/>
  <c r="AM6" i="16"/>
  <c r="BG65" i="16"/>
  <c r="AL65" i="16"/>
  <c r="BH104" i="16"/>
  <c r="AM104" i="16"/>
  <c r="BG31" i="16"/>
  <c r="AL31" i="16"/>
  <c r="BF73" i="16"/>
  <c r="AK73" i="16"/>
  <c r="BH90" i="16"/>
  <c r="AM90" i="16"/>
  <c r="BG35" i="16"/>
  <c r="AL35" i="16"/>
  <c r="BH55" i="16"/>
  <c r="AM55" i="16"/>
  <c r="BH89" i="16"/>
  <c r="AM89" i="16"/>
  <c r="BI27" i="16"/>
  <c r="AN27" i="16"/>
  <c r="BG30" i="16"/>
  <c r="AL30" i="16"/>
  <c r="BH79" i="16"/>
  <c r="AM79" i="16"/>
  <c r="AM14" i="16"/>
  <c r="BH14" i="16"/>
  <c r="BH88" i="16"/>
  <c r="AM88" i="16"/>
  <c r="BI78" i="16"/>
  <c r="AN78" i="16"/>
  <c r="BG66" i="16"/>
  <c r="AL66" i="16"/>
  <c r="AN8" i="16"/>
  <c r="BI8" i="16"/>
  <c r="AL12" i="16"/>
  <c r="BG12" i="16"/>
  <c r="AM20" i="16"/>
  <c r="BH20" i="16"/>
  <c r="AL17" i="16"/>
  <c r="BG17" i="16"/>
  <c r="AM53" i="16"/>
  <c r="BH53" i="16"/>
  <c r="AM37" i="16"/>
  <c r="BH37" i="16"/>
  <c r="BH10" i="16"/>
  <c r="AM10" i="16"/>
  <c r="BG77" i="16"/>
  <c r="AL77" i="16"/>
  <c r="BH92" i="16"/>
  <c r="AM92" i="16"/>
  <c r="BH102" i="16"/>
  <c r="AM102" i="16"/>
  <c r="BI52" i="16"/>
  <c r="AN52" i="16"/>
  <c r="BH94" i="16"/>
  <c r="AM94" i="16"/>
  <c r="BG98" i="16"/>
  <c r="AL98" i="16"/>
  <c r="BG72" i="16"/>
  <c r="AL72" i="16"/>
  <c r="BH62" i="16"/>
  <c r="AM62" i="16"/>
  <c r="BH24" i="16"/>
  <c r="AM24" i="16"/>
  <c r="BG49" i="16"/>
  <c r="AL49" i="16"/>
  <c r="BG83" i="16"/>
  <c r="AL83" i="16"/>
  <c r="BH18" i="16"/>
  <c r="AM18" i="16"/>
  <c r="BH42" i="16"/>
  <c r="AM42" i="16"/>
  <c r="BF50" i="16"/>
  <c r="AK50" i="16"/>
  <c r="AN48" i="16"/>
  <c r="BI48" i="16"/>
  <c r="AM26" i="16"/>
  <c r="BH26" i="16"/>
  <c r="BH96" i="16"/>
  <c r="AM96" i="16"/>
  <c r="BF64" i="16"/>
  <c r="AK64" i="16"/>
  <c r="BG76" i="16"/>
  <c r="AL76" i="16"/>
  <c r="BH19" i="16"/>
  <c r="AM19" i="16"/>
  <c r="BH101" i="16"/>
  <c r="AM101" i="16"/>
  <c r="BH70" i="16"/>
  <c r="AM70" i="16"/>
  <c r="AM32" i="16"/>
  <c r="BH32" i="16"/>
  <c r="BG5" i="16"/>
  <c r="AL5" i="16"/>
  <c r="AL54" i="16"/>
  <c r="BG54" i="16"/>
  <c r="BH97" i="16"/>
  <c r="AM97" i="16"/>
  <c r="BG91" i="16"/>
  <c r="AL91" i="16"/>
  <c r="BH81" i="16"/>
  <c r="AM81" i="16"/>
  <c r="BI33" i="16"/>
  <c r="AN33" i="16"/>
  <c r="BG87" i="16"/>
  <c r="AL87" i="16"/>
  <c r="BG63" i="16"/>
  <c r="AL63" i="16"/>
  <c r="BG99" i="16"/>
  <c r="AL99" i="16"/>
  <c r="BH45" i="16"/>
  <c r="AM45" i="16"/>
  <c r="BG86" i="16"/>
  <c r="AL86" i="16"/>
  <c r="BG84" i="16"/>
  <c r="AL84" i="16"/>
  <c r="BG100" i="16"/>
  <c r="AL100" i="16"/>
  <c r="AM22" i="16"/>
  <c r="BH22" i="16"/>
  <c r="BG80" i="16"/>
  <c r="AL80" i="16"/>
  <c r="BG7" i="16"/>
  <c r="AL7" i="16"/>
  <c r="BH61" i="16"/>
  <c r="AM61" i="16"/>
  <c r="BG95" i="16"/>
  <c r="AL95" i="16"/>
  <c r="AI2" i="15"/>
  <c r="AI3" i="15" s="1"/>
  <c r="AO50" i="14"/>
  <c r="BJ50" i="14"/>
  <c r="AO19" i="14"/>
  <c r="BJ19" i="14"/>
  <c r="BI103" i="14"/>
  <c r="AN103" i="14"/>
  <c r="AN42" i="14"/>
  <c r="BI42" i="14"/>
  <c r="BI32" i="14"/>
  <c r="AN32" i="14"/>
  <c r="BI82" i="14"/>
  <c r="AN82" i="14"/>
  <c r="AO95" i="14"/>
  <c r="BJ95" i="14"/>
  <c r="AO87" i="14"/>
  <c r="BJ87" i="14"/>
  <c r="BI84" i="14"/>
  <c r="AN84" i="14"/>
  <c r="AN35" i="14"/>
  <c r="BI35" i="14"/>
  <c r="AN88" i="14"/>
  <c r="BI88" i="14"/>
  <c r="AN59" i="14"/>
  <c r="BI59" i="14"/>
  <c r="BI11" i="14"/>
  <c r="AN11" i="14"/>
  <c r="BJ66" i="14"/>
  <c r="AO66" i="14"/>
  <c r="AP25" i="14"/>
  <c r="BK25" i="14"/>
  <c r="BI70" i="14"/>
  <c r="AN70" i="14"/>
  <c r="BK38" i="14"/>
  <c r="AP38" i="14"/>
  <c r="AN80" i="14"/>
  <c r="BI80" i="14"/>
  <c r="BI91" i="14"/>
  <c r="AN91" i="14"/>
  <c r="AN24" i="14"/>
  <c r="BI24" i="14"/>
  <c r="AN10" i="14"/>
  <c r="BI10" i="14"/>
  <c r="AN49" i="14"/>
  <c r="BI49" i="14"/>
  <c r="BI13" i="14"/>
  <c r="AN13" i="14"/>
  <c r="AO75" i="14"/>
  <c r="BJ75" i="14"/>
  <c r="BI92" i="14"/>
  <c r="AN92" i="14"/>
  <c r="BI44" i="14"/>
  <c r="AN44" i="14"/>
  <c r="BL22" i="14"/>
  <c r="AQ22" i="14"/>
  <c r="AO6" i="14"/>
  <c r="BJ6" i="14"/>
  <c r="BJ72" i="14"/>
  <c r="AO72" i="14"/>
  <c r="AP29" i="14"/>
  <c r="BK29" i="14"/>
  <c r="BJ9" i="14"/>
  <c r="AO9" i="14"/>
  <c r="BK45" i="14"/>
  <c r="AP45" i="14"/>
  <c r="AN36" i="14"/>
  <c r="BI36" i="14"/>
  <c r="BI26" i="14"/>
  <c r="AN26" i="14"/>
  <c r="BI79" i="14"/>
  <c r="AN79" i="14"/>
  <c r="BJ63" i="14"/>
  <c r="AO63" i="14"/>
  <c r="AO64" i="14"/>
  <c r="BJ64" i="14"/>
  <c r="AN54" i="14"/>
  <c r="BI54" i="14"/>
  <c r="AQ61" i="14"/>
  <c r="BL61" i="14"/>
  <c r="BI99" i="14"/>
  <c r="AN99" i="14"/>
  <c r="AP93" i="14"/>
  <c r="BK93" i="14"/>
  <c r="BI55" i="14"/>
  <c r="AN55" i="14"/>
  <c r="AN62" i="14"/>
  <c r="BI62" i="14"/>
  <c r="AP58" i="14"/>
  <c r="BK58" i="14"/>
  <c r="AN39" i="14"/>
  <c r="BI39" i="14"/>
  <c r="AN81" i="14"/>
  <c r="BI81" i="14"/>
  <c r="BJ85" i="14"/>
  <c r="AO85" i="14"/>
  <c r="AN14" i="14"/>
  <c r="BI14" i="14"/>
  <c r="BI37" i="14"/>
  <c r="AN37" i="14"/>
  <c r="AN18" i="14"/>
  <c r="BI18" i="14"/>
  <c r="AO96" i="14"/>
  <c r="BJ96" i="14"/>
  <c r="BJ43" i="14"/>
  <c r="AO43" i="14"/>
  <c r="BI47" i="14"/>
  <c r="AN47" i="14"/>
  <c r="BJ30" i="14"/>
  <c r="AO30" i="14"/>
  <c r="AO94" i="14"/>
  <c r="BJ94" i="14"/>
  <c r="BJ65" i="14"/>
  <c r="AO65" i="14"/>
  <c r="BI48" i="14"/>
  <c r="AN48" i="14"/>
  <c r="AN77" i="14"/>
  <c r="BI77" i="14"/>
  <c r="AO68" i="14"/>
  <c r="BJ68" i="14"/>
  <c r="BI17" i="14"/>
  <c r="AN17" i="14"/>
  <c r="AN51" i="14"/>
  <c r="BI51" i="14"/>
  <c r="AN53" i="14"/>
  <c r="BI53" i="14"/>
  <c r="BK74" i="14"/>
  <c r="AP74" i="14"/>
  <c r="AN16" i="14"/>
  <c r="BI16" i="14"/>
  <c r="BJ7" i="14"/>
  <c r="AO7" i="14"/>
  <c r="AO33" i="14"/>
  <c r="BJ33" i="14"/>
  <c r="BJ34" i="14"/>
  <c r="AO34" i="14"/>
  <c r="AQ73" i="14"/>
  <c r="BL73" i="14"/>
  <c r="AN100" i="14"/>
  <c r="BI100" i="14"/>
  <c r="AO21" i="14"/>
  <c r="BJ21" i="14"/>
  <c r="AO102" i="14"/>
  <c r="BJ102" i="14"/>
  <c r="AN83" i="14"/>
  <c r="BI83" i="14"/>
  <c r="AO31" i="14"/>
  <c r="BJ31" i="14"/>
  <c r="AO76" i="14"/>
  <c r="BJ76" i="14"/>
  <c r="AM5" i="14"/>
  <c r="BH5" i="14"/>
  <c r="BH3" i="14" s="1"/>
  <c r="AL2" i="14"/>
  <c r="AL3" i="14" s="1"/>
  <c r="AO56" i="14"/>
  <c r="BJ56" i="14"/>
  <c r="BJ78" i="14"/>
  <c r="AO78" i="14"/>
  <c r="BI71" i="14"/>
  <c r="AN71" i="14"/>
  <c r="BI40" i="14"/>
  <c r="AN40" i="14"/>
  <c r="AO46" i="14"/>
  <c r="BJ46" i="14"/>
  <c r="AO27" i="14"/>
  <c r="BJ27" i="14"/>
  <c r="AN104" i="14"/>
  <c r="BI104" i="14"/>
  <c r="AO20" i="14"/>
  <c r="BJ20" i="14"/>
  <c r="BI69" i="14"/>
  <c r="AN69" i="14"/>
  <c r="BI28" i="14"/>
  <c r="AN28" i="14"/>
  <c r="BI60" i="14"/>
  <c r="AN60" i="14"/>
  <c r="BK98" i="14"/>
  <c r="AP98" i="14"/>
  <c r="AO41" i="14"/>
  <c r="BJ41" i="14"/>
  <c r="BK52" i="14"/>
  <c r="AP52" i="14"/>
  <c r="BJ23" i="14"/>
  <c r="AO23" i="14"/>
  <c r="AN86" i="14"/>
  <c r="BI86" i="14"/>
  <c r="BJ8" i="14"/>
  <c r="AO8" i="14"/>
  <c r="BJ90" i="14"/>
  <c r="AO90" i="14"/>
  <c r="AO15" i="14"/>
  <c r="BJ15" i="14"/>
  <c r="AO97" i="14"/>
  <c r="BJ97" i="14"/>
  <c r="AN67" i="14"/>
  <c r="BI67" i="14"/>
  <c r="BI12" i="14"/>
  <c r="AN12" i="14"/>
  <c r="AP57" i="14"/>
  <c r="BK57" i="14"/>
  <c r="AO89" i="14"/>
  <c r="BJ89" i="14"/>
  <c r="AQ101" i="14"/>
  <c r="BL101" i="14"/>
  <c r="BF3" i="13"/>
  <c r="AM42" i="13"/>
  <c r="BH42" i="13"/>
  <c r="BH81" i="13"/>
  <c r="AM81" i="13"/>
  <c r="BH74" i="13"/>
  <c r="AM74" i="13"/>
  <c r="AM9" i="13"/>
  <c r="BH9" i="13"/>
  <c r="BG13" i="13"/>
  <c r="AL13" i="13"/>
  <c r="BH96" i="13"/>
  <c r="AM96" i="13"/>
  <c r="BG54" i="13"/>
  <c r="AL54" i="13"/>
  <c r="BH49" i="13"/>
  <c r="AM49" i="13"/>
  <c r="AM77" i="13"/>
  <c r="BH77" i="13"/>
  <c r="BH66" i="13"/>
  <c r="AM66" i="13"/>
  <c r="BH93" i="13"/>
  <c r="AM93" i="13"/>
  <c r="AL72" i="13"/>
  <c r="BG72" i="13"/>
  <c r="AL85" i="13"/>
  <c r="BG85" i="13"/>
  <c r="BI52" i="13"/>
  <c r="AN52" i="13"/>
  <c r="AL25" i="13"/>
  <c r="BG25" i="13"/>
  <c r="AO91" i="13"/>
  <c r="BJ91" i="13"/>
  <c r="BH30" i="13"/>
  <c r="AM30" i="13"/>
  <c r="AL78" i="13"/>
  <c r="BG78" i="13"/>
  <c r="AM46" i="13"/>
  <c r="BH46" i="13"/>
  <c r="AL22" i="13"/>
  <c r="BG22" i="13"/>
  <c r="BJ33" i="13"/>
  <c r="AO33" i="13"/>
  <c r="BH62" i="13"/>
  <c r="AM62" i="13"/>
  <c r="AN12" i="13"/>
  <c r="BI12" i="13"/>
  <c r="BJ83" i="13"/>
  <c r="AO83" i="13"/>
  <c r="BJ76" i="13"/>
  <c r="AO76" i="13"/>
  <c r="AM7" i="13"/>
  <c r="BH7" i="13"/>
  <c r="BI88" i="13"/>
  <c r="AN88" i="13"/>
  <c r="BH34" i="13"/>
  <c r="AM34" i="13"/>
  <c r="BJ32" i="13"/>
  <c r="AO32" i="13"/>
  <c r="BH48" i="13"/>
  <c r="AM48" i="13"/>
  <c r="BH57" i="13"/>
  <c r="AM57" i="13"/>
  <c r="BI47" i="13"/>
  <c r="AN47" i="13"/>
  <c r="AO18" i="13"/>
  <c r="BJ18" i="13"/>
  <c r="BI36" i="13"/>
  <c r="AN36" i="13"/>
  <c r="BK60" i="13"/>
  <c r="AP60" i="13"/>
  <c r="AQ16" i="13"/>
  <c r="BL16" i="13"/>
  <c r="BJ59" i="13"/>
  <c r="AO59" i="13"/>
  <c r="AL89" i="13"/>
  <c r="BG89" i="13"/>
  <c r="BI67" i="13"/>
  <c r="AN67" i="13"/>
  <c r="BK27" i="13"/>
  <c r="AP27" i="13"/>
  <c r="BJ53" i="13"/>
  <c r="AO53" i="13"/>
  <c r="BK55" i="13"/>
  <c r="AP55" i="13"/>
  <c r="AP20" i="13"/>
  <c r="BK20" i="13"/>
  <c r="BH41" i="13"/>
  <c r="AM41" i="13"/>
  <c r="AM75" i="13"/>
  <c r="BH75" i="13"/>
  <c r="BJ68" i="13"/>
  <c r="AO68" i="13"/>
  <c r="BK6" i="13"/>
  <c r="AP6" i="13"/>
  <c r="BH94" i="13"/>
  <c r="AM94" i="13"/>
  <c r="BH71" i="13"/>
  <c r="AM71" i="13"/>
  <c r="BK8" i="13"/>
  <c r="AP8" i="13"/>
  <c r="BH15" i="13"/>
  <c r="AM15" i="13"/>
  <c r="BI28" i="13"/>
  <c r="AN28" i="13"/>
  <c r="BJ69" i="13"/>
  <c r="AO69" i="13"/>
  <c r="AR92" i="13"/>
  <c r="BM92" i="13"/>
  <c r="BH103" i="13"/>
  <c r="AM103" i="13"/>
  <c r="BJ70" i="13"/>
  <c r="AO70" i="13"/>
  <c r="AQ5" i="13"/>
  <c r="BL5" i="13"/>
  <c r="BJ98" i="13"/>
  <c r="AO98" i="13"/>
  <c r="AM104" i="13"/>
  <c r="BH104" i="13"/>
  <c r="BK84" i="13"/>
  <c r="AP84" i="13"/>
  <c r="BH73" i="13"/>
  <c r="AM73" i="13"/>
  <c r="BH39" i="13"/>
  <c r="AM39" i="13"/>
  <c r="BJ95" i="13"/>
  <c r="AO95" i="13"/>
  <c r="BH31" i="13"/>
  <c r="AM31" i="13"/>
  <c r="AR90" i="13"/>
  <c r="BM90" i="13"/>
  <c r="BJ64" i="13"/>
  <c r="AO64" i="13"/>
  <c r="BJ101" i="13"/>
  <c r="AO101" i="13"/>
  <c r="BH82" i="13"/>
  <c r="AM82" i="13"/>
  <c r="BH97" i="13"/>
  <c r="AM97" i="13"/>
  <c r="BI44" i="13"/>
  <c r="AN44" i="13"/>
  <c r="BJ51" i="13"/>
  <c r="AO51" i="13"/>
  <c r="BK86" i="13"/>
  <c r="AP86" i="13"/>
  <c r="BJ35" i="13"/>
  <c r="AO35" i="13"/>
  <c r="BJ61" i="13"/>
  <c r="AO61" i="13"/>
  <c r="BK21" i="13"/>
  <c r="AP21" i="13"/>
  <c r="BK58" i="13"/>
  <c r="AP58" i="13"/>
  <c r="BG17" i="13"/>
  <c r="AL17" i="13"/>
  <c r="BH65" i="13"/>
  <c r="AM65" i="13"/>
  <c r="BM29" i="13"/>
  <c r="AR29" i="13"/>
  <c r="BJ26" i="13"/>
  <c r="AO26" i="13"/>
  <c r="BJ19" i="13"/>
  <c r="AO19" i="13"/>
  <c r="AL23" i="13"/>
  <c r="BG23" i="13"/>
  <c r="BJ10" i="13"/>
  <c r="AO10" i="13"/>
  <c r="AN99" i="13"/>
  <c r="BI99" i="13"/>
  <c r="BK45" i="13"/>
  <c r="AP45" i="13"/>
  <c r="BL37" i="13"/>
  <c r="AQ37" i="13"/>
  <c r="BH50" i="13"/>
  <c r="AM50" i="13"/>
  <c r="BJ40" i="13"/>
  <c r="AO40" i="13"/>
  <c r="AP38" i="13"/>
  <c r="BK38" i="13"/>
  <c r="BJ11" i="13"/>
  <c r="AO11" i="13"/>
  <c r="BK14" i="13"/>
  <c r="AP14" i="13"/>
  <c r="BJ43" i="13"/>
  <c r="AO43" i="13"/>
  <c r="BM79" i="13"/>
  <c r="AR79" i="13"/>
  <c r="BJ80" i="13"/>
  <c r="AO80" i="13"/>
  <c r="BJ63" i="13"/>
  <c r="AO63" i="13"/>
  <c r="BJ100" i="13"/>
  <c r="AO100" i="13"/>
  <c r="AK2" i="13"/>
  <c r="AK3" i="13" s="1"/>
  <c r="BH56" i="13"/>
  <c r="AM56" i="13"/>
  <c r="BJ87" i="13"/>
  <c r="AO87" i="13"/>
  <c r="AP24" i="13"/>
  <c r="BK24" i="13"/>
  <c r="BJ102" i="13"/>
  <c r="AO102" i="13"/>
  <c r="AK2" i="16" l="1"/>
  <c r="AK3" i="16" s="1"/>
  <c r="BF3" i="16"/>
  <c r="BI28" i="16"/>
  <c r="AN28" i="16"/>
  <c r="AN36" i="16"/>
  <c r="BI36" i="16"/>
  <c r="BI19" i="16"/>
  <c r="AN19" i="16"/>
  <c r="BI18" i="16"/>
  <c r="AN18" i="16"/>
  <c r="BI62" i="16"/>
  <c r="AN62" i="16"/>
  <c r="BJ52" i="16"/>
  <c r="AO52" i="16"/>
  <c r="BI10" i="16"/>
  <c r="AN10" i="16"/>
  <c r="BI89" i="16"/>
  <c r="AN89" i="16"/>
  <c r="BG73" i="16"/>
  <c r="AL73" i="16"/>
  <c r="BI6" i="16"/>
  <c r="AN6" i="16"/>
  <c r="AM56" i="16"/>
  <c r="BH56" i="16"/>
  <c r="AO9" i="16"/>
  <c r="BJ9" i="16"/>
  <c r="BH7" i="16"/>
  <c r="AM7" i="16"/>
  <c r="BH84" i="16"/>
  <c r="AM84" i="16"/>
  <c r="BH63" i="16"/>
  <c r="AM63" i="16"/>
  <c r="BH91" i="16"/>
  <c r="AM91" i="16"/>
  <c r="AN26" i="16"/>
  <c r="BI26" i="16"/>
  <c r="AM17" i="16"/>
  <c r="BH17" i="16"/>
  <c r="AN14" i="16"/>
  <c r="BI14" i="16"/>
  <c r="AM44" i="16"/>
  <c r="BH44" i="16"/>
  <c r="BJ82" i="16"/>
  <c r="AO82" i="16"/>
  <c r="BI11" i="16"/>
  <c r="AN11" i="16"/>
  <c r="BH71" i="16"/>
  <c r="AM71" i="16"/>
  <c r="BG57" i="16"/>
  <c r="AL57" i="16"/>
  <c r="BH23" i="16"/>
  <c r="AM23" i="16"/>
  <c r="BH38" i="16"/>
  <c r="AM38" i="16"/>
  <c r="BH59" i="16"/>
  <c r="AM59" i="16"/>
  <c r="BH76" i="16"/>
  <c r="AM76" i="16"/>
  <c r="BH83" i="16"/>
  <c r="AM83" i="16"/>
  <c r="BH72" i="16"/>
  <c r="AM72" i="16"/>
  <c r="BI102" i="16"/>
  <c r="AN102" i="16"/>
  <c r="BH66" i="16"/>
  <c r="AM66" i="16"/>
  <c r="BI79" i="16"/>
  <c r="AN79" i="16"/>
  <c r="BI55" i="16"/>
  <c r="AN55" i="16"/>
  <c r="BH31" i="16"/>
  <c r="AM31" i="16"/>
  <c r="BH69" i="16"/>
  <c r="AM69" i="16"/>
  <c r="BH80" i="16"/>
  <c r="AM80" i="16"/>
  <c r="BH86" i="16"/>
  <c r="AM86" i="16"/>
  <c r="BH87" i="16"/>
  <c r="AM87" i="16"/>
  <c r="BI97" i="16"/>
  <c r="AN97" i="16"/>
  <c r="AN32" i="16"/>
  <c r="BI32" i="16"/>
  <c r="AO48" i="16"/>
  <c r="BJ48" i="16"/>
  <c r="AN37" i="16"/>
  <c r="BI37" i="16"/>
  <c r="AN20" i="16"/>
  <c r="BI20" i="16"/>
  <c r="AO34" i="16"/>
  <c r="BJ34" i="16"/>
  <c r="BJ85" i="16"/>
  <c r="AO85" i="16"/>
  <c r="BH43" i="16"/>
  <c r="AM43" i="16"/>
  <c r="BI41" i="16"/>
  <c r="AN41" i="16"/>
  <c r="BH93" i="16"/>
  <c r="AM93" i="16"/>
  <c r="BI70" i="16"/>
  <c r="AN70" i="16"/>
  <c r="BG64" i="16"/>
  <c r="AL64" i="16"/>
  <c r="AL2" i="16" s="1"/>
  <c r="AL3" i="16" s="1"/>
  <c r="BG50" i="16"/>
  <c r="AL50" i="16"/>
  <c r="BH49" i="16"/>
  <c r="AM49" i="16"/>
  <c r="BH98" i="16"/>
  <c r="AM98" i="16"/>
  <c r="BI92" i="16"/>
  <c r="AN92" i="16"/>
  <c r="BJ78" i="16"/>
  <c r="AO78" i="16"/>
  <c r="BH30" i="16"/>
  <c r="AM30" i="16"/>
  <c r="BH35" i="16"/>
  <c r="AM35" i="16"/>
  <c r="BI104" i="16"/>
  <c r="AN104" i="16"/>
  <c r="BH25" i="16"/>
  <c r="AM25" i="16"/>
  <c r="AN16" i="16"/>
  <c r="BI16" i="16"/>
  <c r="AM103" i="16"/>
  <c r="BH103" i="16"/>
  <c r="BH15" i="16"/>
  <c r="AM15" i="16"/>
  <c r="BH95" i="16"/>
  <c r="AM95" i="16"/>
  <c r="BI45" i="16"/>
  <c r="AN45" i="16"/>
  <c r="BJ33" i="16"/>
  <c r="AO33" i="16"/>
  <c r="AM12" i="16"/>
  <c r="BH12" i="16"/>
  <c r="BK39" i="16"/>
  <c r="AP39" i="16"/>
  <c r="BI67" i="16"/>
  <c r="AN67" i="16"/>
  <c r="BI68" i="16"/>
  <c r="AN68" i="16"/>
  <c r="BI75" i="16"/>
  <c r="AN75" i="16"/>
  <c r="BK74" i="16"/>
  <c r="AP74" i="16"/>
  <c r="AN22" i="16"/>
  <c r="BI22" i="16"/>
  <c r="AM54" i="16"/>
  <c r="BH54" i="16"/>
  <c r="BI101" i="16"/>
  <c r="AN101" i="16"/>
  <c r="BI96" i="16"/>
  <c r="AN96" i="16"/>
  <c r="BI42" i="16"/>
  <c r="AN42" i="16"/>
  <c r="BI24" i="16"/>
  <c r="AN24" i="16"/>
  <c r="AN94" i="16"/>
  <c r="BI94" i="16"/>
  <c r="BH77" i="16"/>
  <c r="AM77" i="16"/>
  <c r="BI88" i="16"/>
  <c r="AN88" i="16"/>
  <c r="BJ27" i="16"/>
  <c r="AO27" i="16"/>
  <c r="BI90" i="16"/>
  <c r="AN90" i="16"/>
  <c r="BH65" i="16"/>
  <c r="AM65" i="16"/>
  <c r="AN46" i="16"/>
  <c r="BI46" i="16"/>
  <c r="AN40" i="16"/>
  <c r="BI40" i="16"/>
  <c r="AN47" i="16"/>
  <c r="BI47" i="16"/>
  <c r="BI61" i="16"/>
  <c r="AN61" i="16"/>
  <c r="BH100" i="16"/>
  <c r="AM100" i="16"/>
  <c r="BH99" i="16"/>
  <c r="AM99" i="16"/>
  <c r="BI81" i="16"/>
  <c r="AN81" i="16"/>
  <c r="BH5" i="16"/>
  <c r="AM5" i="16"/>
  <c r="AN53" i="16"/>
  <c r="BI53" i="16"/>
  <c r="AO8" i="16"/>
  <c r="BJ8" i="16"/>
  <c r="AM51" i="16"/>
  <c r="BH51" i="16"/>
  <c r="BH58" i="16"/>
  <c r="AM58" i="16"/>
  <c r="BH13" i="16"/>
  <c r="AM13" i="16"/>
  <c r="BJ29" i="16"/>
  <c r="AO29" i="16"/>
  <c r="BH21" i="16"/>
  <c r="AM21" i="16"/>
  <c r="BJ60" i="16"/>
  <c r="AO60" i="16"/>
  <c r="AJ2" i="15"/>
  <c r="AJ3" i="15" s="1"/>
  <c r="AO103" i="14"/>
  <c r="BJ103" i="14"/>
  <c r="AP19" i="14"/>
  <c r="BK19" i="14"/>
  <c r="BK50" i="14"/>
  <c r="AP50" i="14"/>
  <c r="BJ88" i="14"/>
  <c r="AO88" i="14"/>
  <c r="BK95" i="14"/>
  <c r="AP95" i="14"/>
  <c r="AO82" i="14"/>
  <c r="BJ82" i="14"/>
  <c r="BJ35" i="14"/>
  <c r="AO35" i="14"/>
  <c r="AO11" i="14"/>
  <c r="BJ11" i="14"/>
  <c r="AO84" i="14"/>
  <c r="BJ84" i="14"/>
  <c r="AO32" i="14"/>
  <c r="BJ32" i="14"/>
  <c r="BJ59" i="14"/>
  <c r="AO59" i="14"/>
  <c r="BK87" i="14"/>
  <c r="AP87" i="14"/>
  <c r="BJ42" i="14"/>
  <c r="AO42" i="14"/>
  <c r="AO100" i="14"/>
  <c r="BJ100" i="14"/>
  <c r="AR101" i="14"/>
  <c r="BM101" i="14"/>
  <c r="AP20" i="14"/>
  <c r="BK20" i="14"/>
  <c r="BK34" i="14"/>
  <c r="AP34" i="14"/>
  <c r="AO17" i="14"/>
  <c r="BJ17" i="14"/>
  <c r="AO48" i="14"/>
  <c r="BJ48" i="14"/>
  <c r="BJ47" i="14"/>
  <c r="AO47" i="14"/>
  <c r="AO37" i="14"/>
  <c r="BJ37" i="14"/>
  <c r="AO26" i="14"/>
  <c r="BJ26" i="14"/>
  <c r="AO70" i="14"/>
  <c r="BJ70" i="14"/>
  <c r="AO67" i="14"/>
  <c r="BJ67" i="14"/>
  <c r="AP43" i="14"/>
  <c r="BK43" i="14"/>
  <c r="BJ14" i="14"/>
  <c r="AO14" i="14"/>
  <c r="AO36" i="14"/>
  <c r="BJ36" i="14"/>
  <c r="AP8" i="14"/>
  <c r="BK8" i="14"/>
  <c r="BL52" i="14"/>
  <c r="AQ52" i="14"/>
  <c r="AO28" i="14"/>
  <c r="BJ28" i="14"/>
  <c r="AO71" i="14"/>
  <c r="BJ71" i="14"/>
  <c r="AP31" i="14"/>
  <c r="BK31" i="14"/>
  <c r="AP21" i="14"/>
  <c r="BK21" i="14"/>
  <c r="BJ16" i="14"/>
  <c r="AO16" i="14"/>
  <c r="BJ39" i="14"/>
  <c r="AO39" i="14"/>
  <c r="AQ93" i="14"/>
  <c r="BL93" i="14"/>
  <c r="BK64" i="14"/>
  <c r="AP64" i="14"/>
  <c r="BL29" i="14"/>
  <c r="AQ29" i="14"/>
  <c r="AP75" i="14"/>
  <c r="BK75" i="14"/>
  <c r="BJ24" i="14"/>
  <c r="AO24" i="14"/>
  <c r="BL74" i="14"/>
  <c r="AQ74" i="14"/>
  <c r="AP72" i="14"/>
  <c r="BK72" i="14"/>
  <c r="BL57" i="14"/>
  <c r="AQ57" i="14"/>
  <c r="BK97" i="14"/>
  <c r="AP97" i="14"/>
  <c r="BJ86" i="14"/>
  <c r="AO86" i="14"/>
  <c r="BK41" i="14"/>
  <c r="AP41" i="14"/>
  <c r="AP27" i="14"/>
  <c r="BK27" i="14"/>
  <c r="BK7" i="14"/>
  <c r="AP7" i="14"/>
  <c r="BK85" i="14"/>
  <c r="AP85" i="14"/>
  <c r="AP63" i="14"/>
  <c r="BK63" i="14"/>
  <c r="AQ45" i="14"/>
  <c r="BL45" i="14"/>
  <c r="BJ44" i="14"/>
  <c r="AO44" i="14"/>
  <c r="BK89" i="14"/>
  <c r="AP89" i="14"/>
  <c r="BK65" i="14"/>
  <c r="AP65" i="14"/>
  <c r="AO99" i="14"/>
  <c r="BJ99" i="14"/>
  <c r="AO91" i="14"/>
  <c r="BJ91" i="14"/>
  <c r="AN5" i="14"/>
  <c r="AM2" i="14"/>
  <c r="AM3" i="14" s="1"/>
  <c r="BI5" i="14"/>
  <c r="BI3" i="14" s="1"/>
  <c r="AP33" i="14"/>
  <c r="BK33" i="14"/>
  <c r="AP68" i="14"/>
  <c r="BK68" i="14"/>
  <c r="BL58" i="14"/>
  <c r="AQ58" i="14"/>
  <c r="AP23" i="14"/>
  <c r="BK23" i="14"/>
  <c r="AQ98" i="14"/>
  <c r="BL98" i="14"/>
  <c r="AO69" i="14"/>
  <c r="BJ69" i="14"/>
  <c r="AO83" i="14"/>
  <c r="BJ83" i="14"/>
  <c r="AO53" i="14"/>
  <c r="BJ53" i="14"/>
  <c r="AO77" i="14"/>
  <c r="BJ77" i="14"/>
  <c r="AP94" i="14"/>
  <c r="BK94" i="14"/>
  <c r="AP96" i="14"/>
  <c r="BK96" i="14"/>
  <c r="AO62" i="14"/>
  <c r="BJ62" i="14"/>
  <c r="AR61" i="14"/>
  <c r="BM61" i="14"/>
  <c r="BK6" i="14"/>
  <c r="AP6" i="14"/>
  <c r="BJ49" i="14"/>
  <c r="AO49" i="14"/>
  <c r="BJ80" i="14"/>
  <c r="AO80" i="14"/>
  <c r="AQ25" i="14"/>
  <c r="BL25" i="14"/>
  <c r="AO104" i="14"/>
  <c r="BJ104" i="14"/>
  <c r="AO13" i="14"/>
  <c r="BJ13" i="14"/>
  <c r="AP15" i="14"/>
  <c r="BK15" i="14"/>
  <c r="AP46" i="14"/>
  <c r="BK46" i="14"/>
  <c r="BK56" i="14"/>
  <c r="AP56" i="14"/>
  <c r="AP30" i="14"/>
  <c r="BK30" i="14"/>
  <c r="BJ55" i="14"/>
  <c r="AO55" i="14"/>
  <c r="BJ79" i="14"/>
  <c r="AO79" i="14"/>
  <c r="BK9" i="14"/>
  <c r="AP9" i="14"/>
  <c r="AO92" i="14"/>
  <c r="BJ92" i="14"/>
  <c r="AQ38" i="14"/>
  <c r="BL38" i="14"/>
  <c r="AP66" i="14"/>
  <c r="BK66" i="14"/>
  <c r="AR22" i="14"/>
  <c r="BM22" i="14"/>
  <c r="AP78" i="14"/>
  <c r="BK78" i="14"/>
  <c r="AO12" i="14"/>
  <c r="BJ12" i="14"/>
  <c r="AP90" i="14"/>
  <c r="BK90" i="14"/>
  <c r="BJ60" i="14"/>
  <c r="AO60" i="14"/>
  <c r="BJ40" i="14"/>
  <c r="AO40" i="14"/>
  <c r="BK76" i="14"/>
  <c r="AP76" i="14"/>
  <c r="AP102" i="14"/>
  <c r="BK102" i="14"/>
  <c r="AR73" i="14"/>
  <c r="BM73" i="14"/>
  <c r="AO51" i="14"/>
  <c r="BJ51" i="14"/>
  <c r="BJ18" i="14"/>
  <c r="AO18" i="14"/>
  <c r="BJ81" i="14"/>
  <c r="AO81" i="14"/>
  <c r="AO54" i="14"/>
  <c r="BJ54" i="14"/>
  <c r="BJ10" i="14"/>
  <c r="AO10" i="14"/>
  <c r="BG3" i="13"/>
  <c r="BI74" i="13"/>
  <c r="AN74" i="13"/>
  <c r="AN81" i="13"/>
  <c r="BI81" i="13"/>
  <c r="BI42" i="13"/>
  <c r="AN42" i="13"/>
  <c r="AM13" i="13"/>
  <c r="BH13" i="13"/>
  <c r="AN9" i="13"/>
  <c r="BI9" i="13"/>
  <c r="AM85" i="13"/>
  <c r="BH85" i="13"/>
  <c r="AN77" i="13"/>
  <c r="BI77" i="13"/>
  <c r="AM22" i="13"/>
  <c r="BH22" i="13"/>
  <c r="BK91" i="13"/>
  <c r="AP91" i="13"/>
  <c r="BI49" i="13"/>
  <c r="AN49" i="13"/>
  <c r="BH72" i="13"/>
  <c r="AM72" i="13"/>
  <c r="BI46" i="13"/>
  <c r="AN46" i="13"/>
  <c r="BH25" i="13"/>
  <c r="AM25" i="13"/>
  <c r="BI93" i="13"/>
  <c r="AN93" i="13"/>
  <c r="BH54" i="13"/>
  <c r="AM54" i="13"/>
  <c r="AO52" i="13"/>
  <c r="BJ52" i="13"/>
  <c r="AM78" i="13"/>
  <c r="BH78" i="13"/>
  <c r="BI66" i="13"/>
  <c r="AN66" i="13"/>
  <c r="BI96" i="13"/>
  <c r="AN96" i="13"/>
  <c r="AN30" i="13"/>
  <c r="BI30" i="13"/>
  <c r="BL24" i="13"/>
  <c r="AQ24" i="13"/>
  <c r="BL38" i="13"/>
  <c r="AQ38" i="13"/>
  <c r="BM37" i="13"/>
  <c r="AR37" i="13"/>
  <c r="BK10" i="13"/>
  <c r="AP10" i="13"/>
  <c r="BK19" i="13"/>
  <c r="AP19" i="13"/>
  <c r="BI65" i="13"/>
  <c r="AN65" i="13"/>
  <c r="BK61" i="13"/>
  <c r="AP61" i="13"/>
  <c r="BK51" i="13"/>
  <c r="AP51" i="13"/>
  <c r="BK64" i="13"/>
  <c r="AP64" i="13"/>
  <c r="BI31" i="13"/>
  <c r="AN31" i="13"/>
  <c r="BL84" i="13"/>
  <c r="AQ84" i="13"/>
  <c r="BN92" i="13"/>
  <c r="AS92" i="13"/>
  <c r="BY92" i="13" s="1"/>
  <c r="BH89" i="13"/>
  <c r="AM89" i="13"/>
  <c r="BK76" i="13"/>
  <c r="AP76" i="13"/>
  <c r="AN62" i="13"/>
  <c r="BI62" i="13"/>
  <c r="BK87" i="13"/>
  <c r="AP87" i="13"/>
  <c r="BK63" i="13"/>
  <c r="AP63" i="13"/>
  <c r="BL14" i="13"/>
  <c r="AQ14" i="13"/>
  <c r="AP40" i="13"/>
  <c r="BK40" i="13"/>
  <c r="BK69" i="13"/>
  <c r="AP69" i="13"/>
  <c r="BL6" i="13"/>
  <c r="AQ6" i="13"/>
  <c r="BK59" i="13"/>
  <c r="AP59" i="13"/>
  <c r="BJ36" i="13"/>
  <c r="AO36" i="13"/>
  <c r="BI48" i="13"/>
  <c r="AN48" i="13"/>
  <c r="BL45" i="13"/>
  <c r="AQ45" i="13"/>
  <c r="AP26" i="13"/>
  <c r="BK26" i="13"/>
  <c r="AM17" i="13"/>
  <c r="BH17" i="13"/>
  <c r="BK35" i="13"/>
  <c r="AP35" i="13"/>
  <c r="AN97" i="13"/>
  <c r="BI97" i="13"/>
  <c r="BK95" i="13"/>
  <c r="AP95" i="13"/>
  <c r="AR5" i="13"/>
  <c r="BM5" i="13"/>
  <c r="BL55" i="13"/>
  <c r="AQ55" i="13"/>
  <c r="BK83" i="13"/>
  <c r="AP83" i="13"/>
  <c r="BK33" i="13"/>
  <c r="AP33" i="13"/>
  <c r="AN56" i="13"/>
  <c r="BI56" i="13"/>
  <c r="BK80" i="13"/>
  <c r="AP80" i="13"/>
  <c r="AN50" i="13"/>
  <c r="BI50" i="13"/>
  <c r="BH23" i="13"/>
  <c r="AM23" i="13"/>
  <c r="BN90" i="13"/>
  <c r="AS90" i="13"/>
  <c r="BY90" i="13" s="1"/>
  <c r="BI104" i="13"/>
  <c r="AN104" i="13"/>
  <c r="BK70" i="13"/>
  <c r="AP70" i="13"/>
  <c r="BJ28" i="13"/>
  <c r="AO28" i="13"/>
  <c r="BK68" i="13"/>
  <c r="AP68" i="13"/>
  <c r="BI75" i="13"/>
  <c r="AN75" i="13"/>
  <c r="AP32" i="13"/>
  <c r="BK32" i="13"/>
  <c r="BJ88" i="13"/>
  <c r="AO88" i="13"/>
  <c r="BL58" i="13"/>
  <c r="AQ58" i="13"/>
  <c r="BI82" i="13"/>
  <c r="AN82" i="13"/>
  <c r="BI39" i="13"/>
  <c r="AN39" i="13"/>
  <c r="BK98" i="13"/>
  <c r="AP98" i="13"/>
  <c r="BI41" i="13"/>
  <c r="AN41" i="13"/>
  <c r="BK53" i="13"/>
  <c r="AP53" i="13"/>
  <c r="BM16" i="13"/>
  <c r="AR16" i="13"/>
  <c r="BK18" i="13"/>
  <c r="AP18" i="13"/>
  <c r="BK102" i="13"/>
  <c r="AP102" i="13"/>
  <c r="BN79" i="13"/>
  <c r="AS79" i="13"/>
  <c r="BY79" i="13" s="1"/>
  <c r="BK11" i="13"/>
  <c r="AP11" i="13"/>
  <c r="BJ99" i="13"/>
  <c r="AO99" i="13"/>
  <c r="AN103" i="13"/>
  <c r="BI103" i="13"/>
  <c r="BI15" i="13"/>
  <c r="AN15" i="13"/>
  <c r="BI71" i="13"/>
  <c r="AN71" i="13"/>
  <c r="BJ67" i="13"/>
  <c r="AO67" i="13"/>
  <c r="BL60" i="13"/>
  <c r="AQ60" i="13"/>
  <c r="AO47" i="13"/>
  <c r="BJ47" i="13"/>
  <c r="BI34" i="13"/>
  <c r="AN34" i="13"/>
  <c r="AL2" i="13"/>
  <c r="AL3" i="13" s="1"/>
  <c r="BN29" i="13"/>
  <c r="AS29" i="13"/>
  <c r="BY29" i="13" s="1"/>
  <c r="BL21" i="13"/>
  <c r="AQ21" i="13"/>
  <c r="BL86" i="13"/>
  <c r="AQ86" i="13"/>
  <c r="BJ44" i="13"/>
  <c r="AO44" i="13"/>
  <c r="BK101" i="13"/>
  <c r="AP101" i="13"/>
  <c r="BI73" i="13"/>
  <c r="AN73" i="13"/>
  <c r="BK100" i="13"/>
  <c r="AP100" i="13"/>
  <c r="BK43" i="13"/>
  <c r="AP43" i="13"/>
  <c r="AQ8" i="13"/>
  <c r="BL8" i="13"/>
  <c r="BI94" i="13"/>
  <c r="AN94" i="13"/>
  <c r="BL20" i="13"/>
  <c r="AQ20" i="13"/>
  <c r="BL27" i="13"/>
  <c r="AQ27" i="13"/>
  <c r="BI57" i="13"/>
  <c r="AN57" i="13"/>
  <c r="AN7" i="13"/>
  <c r="BI7" i="13"/>
  <c r="BJ12" i="13"/>
  <c r="AO12" i="13"/>
  <c r="BJ36" i="16" l="1"/>
  <c r="AO36" i="16"/>
  <c r="BJ28" i="16"/>
  <c r="AO28" i="16"/>
  <c r="BG3" i="16"/>
  <c r="AN51" i="16"/>
  <c r="BI51" i="16"/>
  <c r="BJ81" i="16"/>
  <c r="AO81" i="16"/>
  <c r="AO90" i="16"/>
  <c r="BJ90" i="16"/>
  <c r="BJ101" i="16"/>
  <c r="AO101" i="16"/>
  <c r="AO16" i="16"/>
  <c r="BJ16" i="16"/>
  <c r="AP34" i="16"/>
  <c r="BK34" i="16"/>
  <c r="AO32" i="16"/>
  <c r="BJ32" i="16"/>
  <c r="AO26" i="16"/>
  <c r="BJ26" i="16"/>
  <c r="BK29" i="16"/>
  <c r="AP29" i="16"/>
  <c r="AO47" i="16"/>
  <c r="BJ47" i="16"/>
  <c r="BJ94" i="16"/>
  <c r="AO94" i="16"/>
  <c r="BJ75" i="16"/>
  <c r="AO75" i="16"/>
  <c r="AN95" i="16"/>
  <c r="BI95" i="16"/>
  <c r="BI25" i="16"/>
  <c r="AN25" i="16"/>
  <c r="BK78" i="16"/>
  <c r="AP78" i="16"/>
  <c r="BH50" i="16"/>
  <c r="AM50" i="16"/>
  <c r="BJ41" i="16"/>
  <c r="AO41" i="16"/>
  <c r="BJ97" i="16"/>
  <c r="AO97" i="16"/>
  <c r="BI69" i="16"/>
  <c r="AN69" i="16"/>
  <c r="BI66" i="16"/>
  <c r="AN66" i="16"/>
  <c r="BI76" i="16"/>
  <c r="AN76" i="16"/>
  <c r="BH57" i="16"/>
  <c r="AM57" i="16"/>
  <c r="BI91" i="16"/>
  <c r="AN91" i="16"/>
  <c r="BJ89" i="16"/>
  <c r="AO89" i="16"/>
  <c r="BJ62" i="16"/>
  <c r="AO62" i="16"/>
  <c r="AP8" i="16"/>
  <c r="BK8" i="16"/>
  <c r="BI99" i="16"/>
  <c r="AN99" i="16"/>
  <c r="BK27" i="16"/>
  <c r="AP27" i="16"/>
  <c r="BJ24" i="16"/>
  <c r="AO24" i="16"/>
  <c r="AN12" i="16"/>
  <c r="BI12" i="16"/>
  <c r="AO20" i="16"/>
  <c r="BJ20" i="16"/>
  <c r="AN44" i="16"/>
  <c r="BI44" i="16"/>
  <c r="AP9" i="16"/>
  <c r="BK9" i="16"/>
  <c r="BI13" i="16"/>
  <c r="AN13" i="16"/>
  <c r="AO40" i="16"/>
  <c r="BJ40" i="16"/>
  <c r="AN54" i="16"/>
  <c r="BI54" i="16"/>
  <c r="BJ68" i="16"/>
  <c r="AO68" i="16"/>
  <c r="BI15" i="16"/>
  <c r="AN15" i="16"/>
  <c r="BJ104" i="16"/>
  <c r="AO104" i="16"/>
  <c r="BJ92" i="16"/>
  <c r="AO92" i="16"/>
  <c r="BH64" i="16"/>
  <c r="AM64" i="16"/>
  <c r="BI43" i="16"/>
  <c r="AN43" i="16"/>
  <c r="BI87" i="16"/>
  <c r="AN87" i="16"/>
  <c r="BI31" i="16"/>
  <c r="AN31" i="16"/>
  <c r="BJ102" i="16"/>
  <c r="AO102" i="16"/>
  <c r="BI59" i="16"/>
  <c r="AN59" i="16"/>
  <c r="BI71" i="16"/>
  <c r="AN71" i="16"/>
  <c r="BI63" i="16"/>
  <c r="AN63" i="16"/>
  <c r="BJ18" i="16"/>
  <c r="AO18" i="16"/>
  <c r="BJ53" i="16"/>
  <c r="AO53" i="16"/>
  <c r="BI100" i="16"/>
  <c r="AN100" i="16"/>
  <c r="BJ88" i="16"/>
  <c r="AO88" i="16"/>
  <c r="BJ42" i="16"/>
  <c r="AO42" i="16"/>
  <c r="AO37" i="16"/>
  <c r="BJ37" i="16"/>
  <c r="AO14" i="16"/>
  <c r="BJ14" i="16"/>
  <c r="AN56" i="16"/>
  <c r="BI56" i="16"/>
  <c r="BK60" i="16"/>
  <c r="AP60" i="16"/>
  <c r="BI58" i="16"/>
  <c r="AN58" i="16"/>
  <c r="BI5" i="16"/>
  <c r="AN5" i="16"/>
  <c r="AO46" i="16"/>
  <c r="BJ46" i="16"/>
  <c r="AO22" i="16"/>
  <c r="BJ22" i="16"/>
  <c r="BJ67" i="16"/>
  <c r="AO67" i="16"/>
  <c r="BK33" i="16"/>
  <c r="AP33" i="16"/>
  <c r="BI35" i="16"/>
  <c r="AN35" i="16"/>
  <c r="BI98" i="16"/>
  <c r="AN98" i="16"/>
  <c r="BJ70" i="16"/>
  <c r="AO70" i="16"/>
  <c r="BK85" i="16"/>
  <c r="AP85" i="16"/>
  <c r="BI86" i="16"/>
  <c r="AN86" i="16"/>
  <c r="AO55" i="16"/>
  <c r="BJ55" i="16"/>
  <c r="BI72" i="16"/>
  <c r="AN72" i="16"/>
  <c r="BI38" i="16"/>
  <c r="AN38" i="16"/>
  <c r="BJ11" i="16"/>
  <c r="AO11" i="16"/>
  <c r="BI84" i="16"/>
  <c r="AN84" i="16"/>
  <c r="BJ6" i="16"/>
  <c r="AO6" i="16"/>
  <c r="BJ10" i="16"/>
  <c r="AO10" i="16"/>
  <c r="BJ19" i="16"/>
  <c r="AO19" i="16"/>
  <c r="BJ61" i="16"/>
  <c r="AO61" i="16"/>
  <c r="BI65" i="16"/>
  <c r="AN65" i="16"/>
  <c r="BI77" i="16"/>
  <c r="AN77" i="16"/>
  <c r="BJ96" i="16"/>
  <c r="AO96" i="16"/>
  <c r="AQ74" i="16"/>
  <c r="BL74" i="16"/>
  <c r="BI103" i="16"/>
  <c r="AN103" i="16"/>
  <c r="AP48" i="16"/>
  <c r="BK48" i="16"/>
  <c r="AN17" i="16"/>
  <c r="BI17" i="16"/>
  <c r="BI21" i="16"/>
  <c r="AN21" i="16"/>
  <c r="BL39" i="16"/>
  <c r="AQ39" i="16"/>
  <c r="BJ45" i="16"/>
  <c r="AO45" i="16"/>
  <c r="BI30" i="16"/>
  <c r="AN30" i="16"/>
  <c r="BI49" i="16"/>
  <c r="AN49" i="16"/>
  <c r="BI93" i="16"/>
  <c r="AN93" i="16"/>
  <c r="BI80" i="16"/>
  <c r="AN80" i="16"/>
  <c r="BJ79" i="16"/>
  <c r="AO79" i="16"/>
  <c r="BI83" i="16"/>
  <c r="AN83" i="16"/>
  <c r="BI23" i="16"/>
  <c r="AN23" i="16"/>
  <c r="BK82" i="16"/>
  <c r="AP82" i="16"/>
  <c r="BI7" i="16"/>
  <c r="AN7" i="16"/>
  <c r="BH73" i="16"/>
  <c r="AM73" i="16"/>
  <c r="BK52" i="16"/>
  <c r="AP52" i="16"/>
  <c r="AK2" i="15"/>
  <c r="AK3" i="15" s="1"/>
  <c r="BL50" i="14"/>
  <c r="AQ50" i="14"/>
  <c r="BL19" i="14"/>
  <c r="AQ19" i="14"/>
  <c r="AP103" i="14"/>
  <c r="BK103" i="14"/>
  <c r="BK59" i="14"/>
  <c r="AP59" i="14"/>
  <c r="BK35" i="14"/>
  <c r="AP35" i="14"/>
  <c r="AP32" i="14"/>
  <c r="BK32" i="14"/>
  <c r="AP82" i="14"/>
  <c r="BK82" i="14"/>
  <c r="AP42" i="14"/>
  <c r="BK42" i="14"/>
  <c r="BL95" i="14"/>
  <c r="AQ95" i="14"/>
  <c r="BK84" i="14"/>
  <c r="AP84" i="14"/>
  <c r="AQ87" i="14"/>
  <c r="BL87" i="14"/>
  <c r="AP88" i="14"/>
  <c r="BK88" i="14"/>
  <c r="BK11" i="14"/>
  <c r="AP11" i="14"/>
  <c r="BL102" i="14"/>
  <c r="AQ102" i="14"/>
  <c r="AS22" i="14"/>
  <c r="BN22" i="14"/>
  <c r="BM25" i="14"/>
  <c r="AR25" i="14"/>
  <c r="AS61" i="14"/>
  <c r="BN61" i="14"/>
  <c r="AP77" i="14"/>
  <c r="BK77" i="14"/>
  <c r="AQ89" i="14"/>
  <c r="BL89" i="14"/>
  <c r="BL85" i="14"/>
  <c r="AQ85" i="14"/>
  <c r="AP86" i="14"/>
  <c r="BK86" i="14"/>
  <c r="BM74" i="14"/>
  <c r="AR74" i="14"/>
  <c r="AQ64" i="14"/>
  <c r="BL64" i="14"/>
  <c r="AR52" i="14"/>
  <c r="BM52" i="14"/>
  <c r="AP14" i="14"/>
  <c r="BK14" i="14"/>
  <c r="AP47" i="14"/>
  <c r="BK47" i="14"/>
  <c r="AQ90" i="14"/>
  <c r="BL90" i="14"/>
  <c r="AQ68" i="14"/>
  <c r="BL68" i="14"/>
  <c r="BL76" i="14"/>
  <c r="AQ76" i="14"/>
  <c r="AP79" i="14"/>
  <c r="BK79" i="14"/>
  <c r="BL56" i="14"/>
  <c r="AQ56" i="14"/>
  <c r="AP80" i="14"/>
  <c r="BK80" i="14"/>
  <c r="BK91" i="14"/>
  <c r="AP91" i="14"/>
  <c r="AQ21" i="14"/>
  <c r="BL21" i="14"/>
  <c r="AP70" i="14"/>
  <c r="BK70" i="14"/>
  <c r="BL20" i="14"/>
  <c r="AQ20" i="14"/>
  <c r="AQ66" i="14"/>
  <c r="BL66" i="14"/>
  <c r="BK62" i="14"/>
  <c r="AP62" i="14"/>
  <c r="AP69" i="14"/>
  <c r="BK69" i="14"/>
  <c r="AP44" i="14"/>
  <c r="BK44" i="14"/>
  <c r="AQ7" i="14"/>
  <c r="BL7" i="14"/>
  <c r="AQ97" i="14"/>
  <c r="BL97" i="14"/>
  <c r="AP55" i="14"/>
  <c r="BK55" i="14"/>
  <c r="BK49" i="14"/>
  <c r="AP49" i="14"/>
  <c r="AP99" i="14"/>
  <c r="BK99" i="14"/>
  <c r="AR93" i="14"/>
  <c r="BM93" i="14"/>
  <c r="BL31" i="14"/>
  <c r="AQ31" i="14"/>
  <c r="AQ8" i="14"/>
  <c r="BL8" i="14"/>
  <c r="AP48" i="14"/>
  <c r="BK48" i="14"/>
  <c r="AP51" i="14"/>
  <c r="BK51" i="14"/>
  <c r="BK24" i="14"/>
  <c r="AP24" i="14"/>
  <c r="BK54" i="14"/>
  <c r="AP54" i="14"/>
  <c r="BK12" i="14"/>
  <c r="AP12" i="14"/>
  <c r="AR38" i="14"/>
  <c r="BM38" i="14"/>
  <c r="AQ46" i="14"/>
  <c r="BL46" i="14"/>
  <c r="BK13" i="14"/>
  <c r="AP13" i="14"/>
  <c r="AQ96" i="14"/>
  <c r="BL96" i="14"/>
  <c r="AR98" i="14"/>
  <c r="BM98" i="14"/>
  <c r="AQ33" i="14"/>
  <c r="BL33" i="14"/>
  <c r="AQ65" i="14"/>
  <c r="BL65" i="14"/>
  <c r="AR57" i="14"/>
  <c r="BM57" i="14"/>
  <c r="BK39" i="14"/>
  <c r="AP39" i="14"/>
  <c r="BK81" i="14"/>
  <c r="AP81" i="14"/>
  <c r="AP40" i="14"/>
  <c r="BK40" i="14"/>
  <c r="BL6" i="14"/>
  <c r="AQ6" i="14"/>
  <c r="BM45" i="14"/>
  <c r="AR45" i="14"/>
  <c r="BL27" i="14"/>
  <c r="AQ27" i="14"/>
  <c r="AQ75" i="14"/>
  <c r="BL75" i="14"/>
  <c r="AP71" i="14"/>
  <c r="BK71" i="14"/>
  <c r="AP36" i="14"/>
  <c r="BK36" i="14"/>
  <c r="AQ43" i="14"/>
  <c r="BL43" i="14"/>
  <c r="AP26" i="14"/>
  <c r="BK26" i="14"/>
  <c r="AP17" i="14"/>
  <c r="BK17" i="14"/>
  <c r="BN101" i="14"/>
  <c r="AS101" i="14"/>
  <c r="AS73" i="14"/>
  <c r="BN73" i="14"/>
  <c r="AQ78" i="14"/>
  <c r="BL78" i="14"/>
  <c r="AP92" i="14"/>
  <c r="BK92" i="14"/>
  <c r="AQ30" i="14"/>
  <c r="BL30" i="14"/>
  <c r="AQ15" i="14"/>
  <c r="BL15" i="14"/>
  <c r="BK104" i="14"/>
  <c r="AP104" i="14"/>
  <c r="AQ94" i="14"/>
  <c r="BL94" i="14"/>
  <c r="AP83" i="14"/>
  <c r="BK83" i="14"/>
  <c r="BL23" i="14"/>
  <c r="AQ23" i="14"/>
  <c r="BL41" i="14"/>
  <c r="AQ41" i="14"/>
  <c r="AR29" i="14"/>
  <c r="BM29" i="14"/>
  <c r="BK16" i="14"/>
  <c r="AP16" i="14"/>
  <c r="AQ34" i="14"/>
  <c r="BL34" i="14"/>
  <c r="BK53" i="14"/>
  <c r="AP53" i="14"/>
  <c r="AP10" i="14"/>
  <c r="BK10" i="14"/>
  <c r="BK18" i="14"/>
  <c r="AP18" i="14"/>
  <c r="AP60" i="14"/>
  <c r="BK60" i="14"/>
  <c r="BL9" i="14"/>
  <c r="AQ9" i="14"/>
  <c r="AR58" i="14"/>
  <c r="BM58" i="14"/>
  <c r="AO5" i="14"/>
  <c r="AN2" i="14"/>
  <c r="AN3" i="14" s="1"/>
  <c r="BJ5" i="14"/>
  <c r="BJ3" i="14" s="1"/>
  <c r="AQ63" i="14"/>
  <c r="BL63" i="14"/>
  <c r="AQ72" i="14"/>
  <c r="BL72" i="14"/>
  <c r="AP28" i="14"/>
  <c r="BK28" i="14"/>
  <c r="BK67" i="14"/>
  <c r="AP67" i="14"/>
  <c r="AP37" i="14"/>
  <c r="BK37" i="14"/>
  <c r="AP100" i="14"/>
  <c r="BK100" i="14"/>
  <c r="BH3" i="13"/>
  <c r="BJ42" i="13"/>
  <c r="AO42" i="13"/>
  <c r="BJ81" i="13"/>
  <c r="AO81" i="13"/>
  <c r="BJ74" i="13"/>
  <c r="AO74" i="13"/>
  <c r="BJ9" i="13"/>
  <c r="AO9" i="13"/>
  <c r="AM2" i="13"/>
  <c r="AM3" i="13" s="1"/>
  <c r="BI13" i="13"/>
  <c r="AN13" i="13"/>
  <c r="BI25" i="13"/>
  <c r="AN25" i="13"/>
  <c r="BI78" i="13"/>
  <c r="AN78" i="13"/>
  <c r="BL91" i="13"/>
  <c r="AQ91" i="13"/>
  <c r="BJ46" i="13"/>
  <c r="AO46" i="13"/>
  <c r="BJ30" i="13"/>
  <c r="AO30" i="13"/>
  <c r="BK52" i="13"/>
  <c r="AP52" i="13"/>
  <c r="BI22" i="13"/>
  <c r="AN22" i="13"/>
  <c r="BJ96" i="13"/>
  <c r="AO96" i="13"/>
  <c r="AN54" i="13"/>
  <c r="BI54" i="13"/>
  <c r="AN72" i="13"/>
  <c r="BI72" i="13"/>
  <c r="BJ77" i="13"/>
  <c r="AO77" i="13"/>
  <c r="BJ66" i="13"/>
  <c r="AO66" i="13"/>
  <c r="BJ93" i="13"/>
  <c r="AO93" i="13"/>
  <c r="AO49" i="13"/>
  <c r="BJ49" i="13"/>
  <c r="AN85" i="13"/>
  <c r="BI85" i="13"/>
  <c r="BM60" i="13"/>
  <c r="AR60" i="13"/>
  <c r="BJ15" i="13"/>
  <c r="AO15" i="13"/>
  <c r="BK99" i="13"/>
  <c r="AP99" i="13"/>
  <c r="BL102" i="13"/>
  <c r="AQ102" i="13"/>
  <c r="BL53" i="13"/>
  <c r="AQ53" i="13"/>
  <c r="BJ82" i="13"/>
  <c r="AO82" i="13"/>
  <c r="BK88" i="13"/>
  <c r="AP88" i="13"/>
  <c r="BL68" i="13"/>
  <c r="AQ68" i="13"/>
  <c r="BO90" i="13"/>
  <c r="BL80" i="13"/>
  <c r="AQ80" i="13"/>
  <c r="AR55" i="13"/>
  <c r="BM55" i="13"/>
  <c r="BJ97" i="13"/>
  <c r="AO97" i="13"/>
  <c r="BL26" i="13"/>
  <c r="AQ26" i="13"/>
  <c r="BL87" i="13"/>
  <c r="AQ87" i="13"/>
  <c r="AN89" i="13"/>
  <c r="BI89" i="13"/>
  <c r="BJ31" i="13"/>
  <c r="AO31" i="13"/>
  <c r="BL61" i="13"/>
  <c r="AQ61" i="13"/>
  <c r="BN37" i="13"/>
  <c r="AS37" i="13"/>
  <c r="BY37" i="13" s="1"/>
  <c r="BM45" i="13"/>
  <c r="AR45" i="13"/>
  <c r="BL59" i="13"/>
  <c r="AQ59" i="13"/>
  <c r="BK12" i="13"/>
  <c r="AP12" i="13"/>
  <c r="BM27" i="13"/>
  <c r="AR27" i="13"/>
  <c r="BK67" i="13"/>
  <c r="AP67" i="13"/>
  <c r="BJ41" i="13"/>
  <c r="AO41" i="13"/>
  <c r="BK28" i="13"/>
  <c r="AP28" i="13"/>
  <c r="BI23" i="13"/>
  <c r="AN23" i="13"/>
  <c r="BL64" i="13"/>
  <c r="AQ64" i="13"/>
  <c r="BJ65" i="13"/>
  <c r="AO65" i="13"/>
  <c r="BM38" i="13"/>
  <c r="AR38" i="13"/>
  <c r="BM8" i="13"/>
  <c r="AR8" i="13"/>
  <c r="BJ103" i="13"/>
  <c r="AO103" i="13"/>
  <c r="BL32" i="13"/>
  <c r="AQ32" i="13"/>
  <c r="BJ56" i="13"/>
  <c r="AO56" i="13"/>
  <c r="BL35" i="13"/>
  <c r="AQ35" i="13"/>
  <c r="BM6" i="13"/>
  <c r="AR6" i="13"/>
  <c r="BL40" i="13"/>
  <c r="AQ40" i="13"/>
  <c r="BJ62" i="13"/>
  <c r="AO62" i="13"/>
  <c r="BM20" i="13"/>
  <c r="AR20" i="13"/>
  <c r="BJ34" i="13"/>
  <c r="AO34" i="13"/>
  <c r="BL11" i="13"/>
  <c r="AQ11" i="13"/>
  <c r="BL18" i="13"/>
  <c r="AQ18" i="13"/>
  <c r="BL98" i="13"/>
  <c r="AQ98" i="13"/>
  <c r="BL70" i="13"/>
  <c r="AQ70" i="13"/>
  <c r="BL33" i="13"/>
  <c r="AQ33" i="13"/>
  <c r="AS5" i="13"/>
  <c r="BN5" i="13"/>
  <c r="BM14" i="13"/>
  <c r="AR14" i="13"/>
  <c r="AQ76" i="13"/>
  <c r="BL76" i="13"/>
  <c r="BO92" i="13"/>
  <c r="AQ19" i="13"/>
  <c r="BL19" i="13"/>
  <c r="BM24" i="13"/>
  <c r="AR24" i="13"/>
  <c r="BL43" i="13"/>
  <c r="AQ43" i="13"/>
  <c r="BJ7" i="13"/>
  <c r="AO7" i="13"/>
  <c r="BM21" i="13"/>
  <c r="AR21" i="13"/>
  <c r="BJ50" i="13"/>
  <c r="AO50" i="13"/>
  <c r="BL95" i="13"/>
  <c r="AQ95" i="13"/>
  <c r="BJ48" i="13"/>
  <c r="AO48" i="13"/>
  <c r="BJ73" i="13"/>
  <c r="AO73" i="13"/>
  <c r="AR86" i="13"/>
  <c r="BM86" i="13"/>
  <c r="BJ57" i="13"/>
  <c r="AO57" i="13"/>
  <c r="BJ94" i="13"/>
  <c r="AO94" i="13"/>
  <c r="BL100" i="13"/>
  <c r="AQ100" i="13"/>
  <c r="BJ71" i="13"/>
  <c r="AO71" i="13"/>
  <c r="BO79" i="13"/>
  <c r="BN16" i="13"/>
  <c r="AS16" i="13"/>
  <c r="BY16" i="13" s="1"/>
  <c r="BJ39" i="13"/>
  <c r="AO39" i="13"/>
  <c r="BM58" i="13"/>
  <c r="AR58" i="13"/>
  <c r="BJ75" i="13"/>
  <c r="AO75" i="13"/>
  <c r="BJ104" i="13"/>
  <c r="AO104" i="13"/>
  <c r="BL83" i="13"/>
  <c r="AQ83" i="13"/>
  <c r="BI17" i="13"/>
  <c r="AN17" i="13"/>
  <c r="BL63" i="13"/>
  <c r="AQ63" i="13"/>
  <c r="AR84" i="13"/>
  <c r="BM84" i="13"/>
  <c r="BL51" i="13"/>
  <c r="AQ51" i="13"/>
  <c r="AQ10" i="13"/>
  <c r="BL10" i="13"/>
  <c r="AP44" i="13"/>
  <c r="BK44" i="13"/>
  <c r="BL101" i="13"/>
  <c r="AQ101" i="13"/>
  <c r="BO29" i="13"/>
  <c r="BK47" i="13"/>
  <c r="AP47" i="13"/>
  <c r="BK36" i="13"/>
  <c r="AP36" i="13"/>
  <c r="BL69" i="13"/>
  <c r="AQ69" i="13"/>
  <c r="BH3" i="16" l="1"/>
  <c r="AP28" i="16"/>
  <c r="BK28" i="16"/>
  <c r="AM2" i="16"/>
  <c r="AM3" i="16" s="1"/>
  <c r="AP36" i="16"/>
  <c r="BK36" i="16"/>
  <c r="BM74" i="16"/>
  <c r="AR74" i="16"/>
  <c r="AP55" i="16"/>
  <c r="BK55" i="16"/>
  <c r="BK22" i="16"/>
  <c r="AP22" i="16"/>
  <c r="BL60" i="16"/>
  <c r="AQ60" i="16"/>
  <c r="AO54" i="16"/>
  <c r="BJ54" i="16"/>
  <c r="AO44" i="16"/>
  <c r="BJ44" i="16"/>
  <c r="BK26" i="16"/>
  <c r="AP26" i="16"/>
  <c r="BJ7" i="16"/>
  <c r="AO7" i="16"/>
  <c r="BK79" i="16"/>
  <c r="AP79" i="16"/>
  <c r="BJ30" i="16"/>
  <c r="AO30" i="16"/>
  <c r="AP96" i="16"/>
  <c r="BK96" i="16"/>
  <c r="BK19" i="16"/>
  <c r="AP19" i="16"/>
  <c r="BK11" i="16"/>
  <c r="AP11" i="16"/>
  <c r="BJ86" i="16"/>
  <c r="AO86" i="16"/>
  <c r="BJ35" i="16"/>
  <c r="AO35" i="16"/>
  <c r="BK53" i="16"/>
  <c r="AP53" i="16"/>
  <c r="BJ71" i="16"/>
  <c r="AO71" i="16"/>
  <c r="BJ87" i="16"/>
  <c r="AO87" i="16"/>
  <c r="AP104" i="16"/>
  <c r="BK104" i="16"/>
  <c r="AO99" i="16"/>
  <c r="BJ99" i="16"/>
  <c r="BJ91" i="16"/>
  <c r="AO91" i="16"/>
  <c r="BJ69" i="16"/>
  <c r="AO69" i="16"/>
  <c r="BL78" i="16"/>
  <c r="AQ78" i="16"/>
  <c r="BK94" i="16"/>
  <c r="AP94" i="16"/>
  <c r="AO17" i="16"/>
  <c r="BJ17" i="16"/>
  <c r="AP46" i="16"/>
  <c r="BK46" i="16"/>
  <c r="BK42" i="16"/>
  <c r="AP42" i="16"/>
  <c r="AP40" i="16"/>
  <c r="BK40" i="16"/>
  <c r="AP20" i="16"/>
  <c r="BK20" i="16"/>
  <c r="AP32" i="16"/>
  <c r="BK32" i="16"/>
  <c r="BK90" i="16"/>
  <c r="AP90" i="16"/>
  <c r="BL82" i="16"/>
  <c r="AQ82" i="16"/>
  <c r="BJ80" i="16"/>
  <c r="AO80" i="16"/>
  <c r="BK45" i="16"/>
  <c r="AP45" i="16"/>
  <c r="BJ77" i="16"/>
  <c r="AO77" i="16"/>
  <c r="BK10" i="16"/>
  <c r="AP10" i="16"/>
  <c r="BJ38" i="16"/>
  <c r="AO38" i="16"/>
  <c r="AQ85" i="16"/>
  <c r="BL85" i="16"/>
  <c r="BL33" i="16"/>
  <c r="AQ33" i="16"/>
  <c r="AO56" i="16"/>
  <c r="BJ56" i="16"/>
  <c r="BK18" i="16"/>
  <c r="AP18" i="16"/>
  <c r="BJ59" i="16"/>
  <c r="AO59" i="16"/>
  <c r="BJ43" i="16"/>
  <c r="AO43" i="16"/>
  <c r="BJ15" i="16"/>
  <c r="AO15" i="16"/>
  <c r="BJ13" i="16"/>
  <c r="AO13" i="16"/>
  <c r="BI57" i="16"/>
  <c r="AN57" i="16"/>
  <c r="BK97" i="16"/>
  <c r="AP97" i="16"/>
  <c r="BJ25" i="16"/>
  <c r="AO25" i="16"/>
  <c r="AP81" i="16"/>
  <c r="BK81" i="16"/>
  <c r="AQ48" i="16"/>
  <c r="BL48" i="16"/>
  <c r="BJ5" i="16"/>
  <c r="AO5" i="16"/>
  <c r="BK88" i="16"/>
  <c r="AP88" i="16"/>
  <c r="AO12" i="16"/>
  <c r="BJ12" i="16"/>
  <c r="AQ8" i="16"/>
  <c r="BL8" i="16"/>
  <c r="AP47" i="16"/>
  <c r="BK47" i="16"/>
  <c r="AQ34" i="16"/>
  <c r="BL34" i="16"/>
  <c r="AQ52" i="16"/>
  <c r="BL52" i="16"/>
  <c r="BJ23" i="16"/>
  <c r="AO23" i="16"/>
  <c r="BJ93" i="16"/>
  <c r="AO93" i="16"/>
  <c r="BM39" i="16"/>
  <c r="AR39" i="16"/>
  <c r="BJ103" i="16"/>
  <c r="AO103" i="16"/>
  <c r="BJ65" i="16"/>
  <c r="AO65" i="16"/>
  <c r="BK6" i="16"/>
  <c r="AP6" i="16"/>
  <c r="BJ72" i="16"/>
  <c r="AO72" i="16"/>
  <c r="BK70" i="16"/>
  <c r="AP70" i="16"/>
  <c r="BK67" i="16"/>
  <c r="AP67" i="16"/>
  <c r="AP14" i="16"/>
  <c r="BK14" i="16"/>
  <c r="BK102" i="16"/>
  <c r="AP102" i="16"/>
  <c r="BI64" i="16"/>
  <c r="AN64" i="16"/>
  <c r="BK68" i="16"/>
  <c r="AP68" i="16"/>
  <c r="BK24" i="16"/>
  <c r="AP24" i="16"/>
  <c r="BK62" i="16"/>
  <c r="AP62" i="16"/>
  <c r="BJ76" i="16"/>
  <c r="AO76" i="16"/>
  <c r="BK41" i="16"/>
  <c r="AP41" i="16"/>
  <c r="BL29" i="16"/>
  <c r="AQ29" i="16"/>
  <c r="BJ58" i="16"/>
  <c r="AO58" i="16"/>
  <c r="AQ9" i="16"/>
  <c r="BL9" i="16"/>
  <c r="BJ95" i="16"/>
  <c r="AO95" i="16"/>
  <c r="AP16" i="16"/>
  <c r="BK16" i="16"/>
  <c r="AO51" i="16"/>
  <c r="BJ51" i="16"/>
  <c r="BI73" i="16"/>
  <c r="AN73" i="16"/>
  <c r="AO83" i="16"/>
  <c r="BJ83" i="16"/>
  <c r="BJ49" i="16"/>
  <c r="AO49" i="16"/>
  <c r="BJ21" i="16"/>
  <c r="AO21" i="16"/>
  <c r="BK61" i="16"/>
  <c r="AP61" i="16"/>
  <c r="BJ84" i="16"/>
  <c r="AO84" i="16"/>
  <c r="BJ98" i="16"/>
  <c r="AO98" i="16"/>
  <c r="AP37" i="16"/>
  <c r="BK37" i="16"/>
  <c r="BJ100" i="16"/>
  <c r="AO100" i="16"/>
  <c r="BJ63" i="16"/>
  <c r="AO63" i="16"/>
  <c r="BJ31" i="16"/>
  <c r="AO31" i="16"/>
  <c r="BK92" i="16"/>
  <c r="AP92" i="16"/>
  <c r="BL27" i="16"/>
  <c r="AQ27" i="16"/>
  <c r="BK89" i="16"/>
  <c r="AP89" i="16"/>
  <c r="BJ66" i="16"/>
  <c r="AO66" i="16"/>
  <c r="BI50" i="16"/>
  <c r="AN50" i="16"/>
  <c r="AP75" i="16"/>
  <c r="BK75" i="16"/>
  <c r="BK101" i="16"/>
  <c r="AP101" i="16"/>
  <c r="AL2" i="15"/>
  <c r="AL3" i="15" s="1"/>
  <c r="AR19" i="14"/>
  <c r="BM19" i="14"/>
  <c r="AQ103" i="14"/>
  <c r="BL103" i="14"/>
  <c r="AR50" i="14"/>
  <c r="BM50" i="14"/>
  <c r="AR87" i="14"/>
  <c r="BM87" i="14"/>
  <c r="AQ82" i="14"/>
  <c r="BL82" i="14"/>
  <c r="AQ84" i="14"/>
  <c r="BL84" i="14"/>
  <c r="BL32" i="14"/>
  <c r="AQ32" i="14"/>
  <c r="BL11" i="14"/>
  <c r="AQ11" i="14"/>
  <c r="AR95" i="14"/>
  <c r="BM95" i="14"/>
  <c r="BL35" i="14"/>
  <c r="AQ35" i="14"/>
  <c r="AQ59" i="14"/>
  <c r="BL59" i="14"/>
  <c r="AQ88" i="14"/>
  <c r="BL88" i="14"/>
  <c r="AQ42" i="14"/>
  <c r="BL42" i="14"/>
  <c r="AR6" i="14"/>
  <c r="BM6" i="14"/>
  <c r="AQ24" i="14"/>
  <c r="BL24" i="14"/>
  <c r="AQ62" i="14"/>
  <c r="BL62" i="14"/>
  <c r="AR20" i="14"/>
  <c r="BM20" i="14"/>
  <c r="AR85" i="14"/>
  <c r="BM85" i="14"/>
  <c r="BN25" i="14"/>
  <c r="AS25" i="14"/>
  <c r="AQ100" i="14"/>
  <c r="BL100" i="14"/>
  <c r="AQ28" i="14"/>
  <c r="BL28" i="14"/>
  <c r="AR9" i="14"/>
  <c r="BM9" i="14"/>
  <c r="BK5" i="14"/>
  <c r="BK3" i="14" s="1"/>
  <c r="AP5" i="14"/>
  <c r="AO2" i="14"/>
  <c r="AO3" i="14" s="1"/>
  <c r="BN29" i="14"/>
  <c r="AS29" i="14"/>
  <c r="AR94" i="14"/>
  <c r="BM94" i="14"/>
  <c r="AQ92" i="14"/>
  <c r="BL92" i="14"/>
  <c r="BL17" i="14"/>
  <c r="AQ17" i="14"/>
  <c r="AQ71" i="14"/>
  <c r="BL71" i="14"/>
  <c r="AS57" i="14"/>
  <c r="BN57" i="14"/>
  <c r="AS38" i="14"/>
  <c r="BN38" i="14"/>
  <c r="AQ99" i="14"/>
  <c r="BL99" i="14"/>
  <c r="BM97" i="14"/>
  <c r="AR97" i="14"/>
  <c r="BL80" i="14"/>
  <c r="AQ80" i="14"/>
  <c r="AR68" i="14"/>
  <c r="BM68" i="14"/>
  <c r="AS52" i="14"/>
  <c r="BN52" i="14"/>
  <c r="AQ37" i="14"/>
  <c r="BL37" i="14"/>
  <c r="AQ53" i="14"/>
  <c r="BL53" i="14"/>
  <c r="AQ12" i="14"/>
  <c r="BL12" i="14"/>
  <c r="BL49" i="14"/>
  <c r="AQ49" i="14"/>
  <c r="BL67" i="14"/>
  <c r="AQ67" i="14"/>
  <c r="AS58" i="14"/>
  <c r="BN58" i="14"/>
  <c r="AQ60" i="14"/>
  <c r="BL60" i="14"/>
  <c r="BM78" i="14"/>
  <c r="AR78" i="14"/>
  <c r="AQ26" i="14"/>
  <c r="BL26" i="14"/>
  <c r="BM75" i="14"/>
  <c r="AR75" i="14"/>
  <c r="BL40" i="14"/>
  <c r="AQ40" i="14"/>
  <c r="AR65" i="14"/>
  <c r="BM65" i="14"/>
  <c r="BM96" i="14"/>
  <c r="AR96" i="14"/>
  <c r="AQ51" i="14"/>
  <c r="BL51" i="14"/>
  <c r="AR8" i="14"/>
  <c r="BM8" i="14"/>
  <c r="BM7" i="14"/>
  <c r="AR7" i="14"/>
  <c r="AQ70" i="14"/>
  <c r="BL70" i="14"/>
  <c r="AR90" i="14"/>
  <c r="BM90" i="14"/>
  <c r="AR64" i="14"/>
  <c r="BM64" i="14"/>
  <c r="AR89" i="14"/>
  <c r="BM89" i="14"/>
  <c r="AR63" i="14"/>
  <c r="BM63" i="14"/>
  <c r="AQ18" i="14"/>
  <c r="BL18" i="14"/>
  <c r="BM23" i="14"/>
  <c r="AR23" i="14"/>
  <c r="AR27" i="14"/>
  <c r="BM27" i="14"/>
  <c r="AQ81" i="14"/>
  <c r="BL81" i="14"/>
  <c r="BL13" i="14"/>
  <c r="AQ13" i="14"/>
  <c r="AR31" i="14"/>
  <c r="BM31" i="14"/>
  <c r="AS74" i="14"/>
  <c r="BN74" i="14"/>
  <c r="AR41" i="14"/>
  <c r="BM41" i="14"/>
  <c r="BM34" i="14"/>
  <c r="AR34" i="14"/>
  <c r="BM15" i="14"/>
  <c r="AR15" i="14"/>
  <c r="BO73" i="14"/>
  <c r="BY73" i="14"/>
  <c r="AR43" i="14"/>
  <c r="BM43" i="14"/>
  <c r="AR33" i="14"/>
  <c r="BM33" i="14"/>
  <c r="BL55" i="14"/>
  <c r="AQ55" i="14"/>
  <c r="AQ44" i="14"/>
  <c r="BL44" i="14"/>
  <c r="BM66" i="14"/>
  <c r="AR66" i="14"/>
  <c r="AR21" i="14"/>
  <c r="BM21" i="14"/>
  <c r="AQ79" i="14"/>
  <c r="BL79" i="14"/>
  <c r="BL47" i="14"/>
  <c r="AQ47" i="14"/>
  <c r="AQ77" i="14"/>
  <c r="BL77" i="14"/>
  <c r="BO22" i="14"/>
  <c r="BY22" i="14"/>
  <c r="AQ16" i="14"/>
  <c r="BL16" i="14"/>
  <c r="BY101" i="14"/>
  <c r="BO101" i="14"/>
  <c r="AS45" i="14"/>
  <c r="BN45" i="14"/>
  <c r="AQ39" i="14"/>
  <c r="BL39" i="14"/>
  <c r="AQ54" i="14"/>
  <c r="BL54" i="14"/>
  <c r="AQ91" i="14"/>
  <c r="BL91" i="14"/>
  <c r="BM76" i="14"/>
  <c r="AR76" i="14"/>
  <c r="BM102" i="14"/>
  <c r="AR102" i="14"/>
  <c r="AR72" i="14"/>
  <c r="BM72" i="14"/>
  <c r="BL104" i="14"/>
  <c r="AQ104" i="14"/>
  <c r="AR56" i="14"/>
  <c r="BM56" i="14"/>
  <c r="BL10" i="14"/>
  <c r="AQ10" i="14"/>
  <c r="AQ83" i="14"/>
  <c r="BL83" i="14"/>
  <c r="AR30" i="14"/>
  <c r="BM30" i="14"/>
  <c r="AQ36" i="14"/>
  <c r="BL36" i="14"/>
  <c r="AS98" i="14"/>
  <c r="BN98" i="14"/>
  <c r="BM46" i="14"/>
  <c r="AR46" i="14"/>
  <c r="AQ48" i="14"/>
  <c r="BL48" i="14"/>
  <c r="AS93" i="14"/>
  <c r="BN93" i="14"/>
  <c r="AQ69" i="14"/>
  <c r="BL69" i="14"/>
  <c r="AQ14" i="14"/>
  <c r="BL14" i="14"/>
  <c r="BL86" i="14"/>
  <c r="AQ86" i="14"/>
  <c r="BO61" i="14"/>
  <c r="BY61" i="14"/>
  <c r="BO5" i="13"/>
  <c r="BY5" i="13"/>
  <c r="BI3" i="13"/>
  <c r="AN2" i="13"/>
  <c r="AN3" i="13" s="1"/>
  <c r="BK74" i="13"/>
  <c r="AP74" i="13"/>
  <c r="BK81" i="13"/>
  <c r="AP81" i="13"/>
  <c r="AP42" i="13"/>
  <c r="BK42" i="13"/>
  <c r="BJ13" i="13"/>
  <c r="AO13" i="13"/>
  <c r="AP9" i="13"/>
  <c r="BK9" i="13"/>
  <c r="BK66" i="13"/>
  <c r="AP66" i="13"/>
  <c r="AP46" i="13"/>
  <c r="BK46" i="13"/>
  <c r="BK96" i="13"/>
  <c r="AP96" i="13"/>
  <c r="BK77" i="13"/>
  <c r="AP77" i="13"/>
  <c r="BJ22" i="13"/>
  <c r="AO22" i="13"/>
  <c r="BM91" i="13"/>
  <c r="AR91" i="13"/>
  <c r="AO85" i="13"/>
  <c r="BJ85" i="13"/>
  <c r="BL52" i="13"/>
  <c r="AQ52" i="13"/>
  <c r="AO78" i="13"/>
  <c r="BJ78" i="13"/>
  <c r="BK49" i="13"/>
  <c r="AP49" i="13"/>
  <c r="BJ72" i="13"/>
  <c r="AO72" i="13"/>
  <c r="BK93" i="13"/>
  <c r="AP93" i="13"/>
  <c r="AP30" i="13"/>
  <c r="BK30" i="13"/>
  <c r="BJ25" i="13"/>
  <c r="AO25" i="13"/>
  <c r="BJ54" i="13"/>
  <c r="AO54" i="13"/>
  <c r="BN24" i="13"/>
  <c r="AS24" i="13"/>
  <c r="BY24" i="13" s="1"/>
  <c r="BN14" i="13"/>
  <c r="AS14" i="13"/>
  <c r="BY14" i="13" s="1"/>
  <c r="BL28" i="13"/>
  <c r="AQ28" i="13"/>
  <c r="BN45" i="13"/>
  <c r="AS45" i="13"/>
  <c r="BY45" i="13" s="1"/>
  <c r="BK31" i="13"/>
  <c r="AP31" i="13"/>
  <c r="BK97" i="13"/>
  <c r="AP97" i="13"/>
  <c r="BM68" i="13"/>
  <c r="AR68" i="13"/>
  <c r="AR102" i="13"/>
  <c r="BM102" i="13"/>
  <c r="BL44" i="13"/>
  <c r="AQ44" i="13"/>
  <c r="BK7" i="13"/>
  <c r="AP7" i="13"/>
  <c r="AR11" i="13"/>
  <c r="BM11" i="13"/>
  <c r="BN6" i="13"/>
  <c r="AS6" i="13"/>
  <c r="BY6" i="13" s="1"/>
  <c r="BM32" i="13"/>
  <c r="AR32" i="13"/>
  <c r="BK65" i="13"/>
  <c r="AP65" i="13"/>
  <c r="BK39" i="13"/>
  <c r="AP39" i="13"/>
  <c r="BO16" i="13"/>
  <c r="AR100" i="13"/>
  <c r="BM100" i="13"/>
  <c r="BK73" i="13"/>
  <c r="AP73" i="13"/>
  <c r="BK50" i="13"/>
  <c r="AP50" i="13"/>
  <c r="BL67" i="13"/>
  <c r="AQ67" i="13"/>
  <c r="AQ12" i="13"/>
  <c r="BL12" i="13"/>
  <c r="BL88" i="13"/>
  <c r="AQ88" i="13"/>
  <c r="BL99" i="13"/>
  <c r="AQ99" i="13"/>
  <c r="BM95" i="13"/>
  <c r="AR95" i="13"/>
  <c r="BK104" i="13"/>
  <c r="AP104" i="13"/>
  <c r="AR10" i="13"/>
  <c r="BM10" i="13"/>
  <c r="BM19" i="13"/>
  <c r="AR19" i="13"/>
  <c r="BK103" i="13"/>
  <c r="AP103" i="13"/>
  <c r="BM64" i="13"/>
  <c r="AR64" i="13"/>
  <c r="BJ89" i="13"/>
  <c r="AO89" i="13"/>
  <c r="BN55" i="13"/>
  <c r="AS55" i="13"/>
  <c r="BY55" i="13" s="1"/>
  <c r="AR63" i="13"/>
  <c r="BM63" i="13"/>
  <c r="AR69" i="13"/>
  <c r="BM69" i="13"/>
  <c r="AR51" i="13"/>
  <c r="BM51" i="13"/>
  <c r="BK75" i="13"/>
  <c r="AP75" i="13"/>
  <c r="BK94" i="13"/>
  <c r="AP94" i="13"/>
  <c r="BN21" i="13"/>
  <c r="AS21" i="13"/>
  <c r="BY21" i="13" s="1"/>
  <c r="BK41" i="13"/>
  <c r="AP41" i="13"/>
  <c r="BO37" i="13"/>
  <c r="BM87" i="13"/>
  <c r="AR87" i="13"/>
  <c r="AR80" i="13"/>
  <c r="BM80" i="13"/>
  <c r="BK82" i="13"/>
  <c r="AP82" i="13"/>
  <c r="BK15" i="13"/>
  <c r="AP15" i="13"/>
  <c r="BN86" i="13"/>
  <c r="AS86" i="13"/>
  <c r="BY86" i="13" s="1"/>
  <c r="BM43" i="13"/>
  <c r="AR43" i="13"/>
  <c r="BM33" i="13"/>
  <c r="AR33" i="13"/>
  <c r="AR98" i="13"/>
  <c r="BM98" i="13"/>
  <c r="AP34" i="13"/>
  <c r="BK34" i="13"/>
  <c r="BK62" i="13"/>
  <c r="AP62" i="13"/>
  <c r="BM35" i="13"/>
  <c r="AR35" i="13"/>
  <c r="BN8" i="13"/>
  <c r="AS8" i="13"/>
  <c r="BY8" i="13" s="1"/>
  <c r="BM83" i="13"/>
  <c r="AR83" i="13"/>
  <c r="BL36" i="13"/>
  <c r="AQ36" i="13"/>
  <c r="BM101" i="13"/>
  <c r="AR101" i="13"/>
  <c r="BJ17" i="13"/>
  <c r="AO17" i="13"/>
  <c r="BN58" i="13"/>
  <c r="AS58" i="13"/>
  <c r="BY58" i="13" s="1"/>
  <c r="BK57" i="13"/>
  <c r="AP57" i="13"/>
  <c r="AP48" i="13"/>
  <c r="BK48" i="13"/>
  <c r="BJ23" i="13"/>
  <c r="AO23" i="13"/>
  <c r="BN27" i="13"/>
  <c r="AS27" i="13"/>
  <c r="BY27" i="13" s="1"/>
  <c r="AR59" i="13"/>
  <c r="BM59" i="13"/>
  <c r="AR61" i="13"/>
  <c r="BM61" i="13"/>
  <c r="BM26" i="13"/>
  <c r="AR26" i="13"/>
  <c r="AR53" i="13"/>
  <c r="BM53" i="13"/>
  <c r="BN60" i="13"/>
  <c r="AS60" i="13"/>
  <c r="BY60" i="13" s="1"/>
  <c r="BK71" i="13"/>
  <c r="AP71" i="13"/>
  <c r="BL47" i="13"/>
  <c r="AQ47" i="13"/>
  <c r="BN84" i="13"/>
  <c r="AS84" i="13"/>
  <c r="BY84" i="13" s="1"/>
  <c r="BM76" i="13"/>
  <c r="AR76" i="13"/>
  <c r="BM70" i="13"/>
  <c r="AR70" i="13"/>
  <c r="BM18" i="13"/>
  <c r="AR18" i="13"/>
  <c r="BN20" i="13"/>
  <c r="AS20" i="13"/>
  <c r="BY20" i="13" s="1"/>
  <c r="BM40" i="13"/>
  <c r="AR40" i="13"/>
  <c r="BK56" i="13"/>
  <c r="AP56" i="13"/>
  <c r="BN38" i="13"/>
  <c r="AS38" i="13"/>
  <c r="BY38" i="13" s="1"/>
  <c r="BI3" i="16" l="1"/>
  <c r="BL36" i="16"/>
  <c r="AQ36" i="16"/>
  <c r="AQ28" i="16"/>
  <c r="BL28" i="16"/>
  <c r="AQ75" i="16"/>
  <c r="BL75" i="16"/>
  <c r="BM9" i="16"/>
  <c r="AR9" i="16"/>
  <c r="AR8" i="16"/>
  <c r="BM8" i="16"/>
  <c r="BJ57" i="16"/>
  <c r="AO57" i="16"/>
  <c r="AP59" i="16"/>
  <c r="BK59" i="16"/>
  <c r="AQ45" i="16"/>
  <c r="BL45" i="16"/>
  <c r="AP69" i="16"/>
  <c r="BK69" i="16"/>
  <c r="AP87" i="16"/>
  <c r="BK87" i="16"/>
  <c r="BJ50" i="16"/>
  <c r="AO50" i="16"/>
  <c r="AQ92" i="16"/>
  <c r="BL92" i="16"/>
  <c r="BK21" i="16"/>
  <c r="AP21" i="16"/>
  <c r="BK76" i="16"/>
  <c r="AP76" i="16"/>
  <c r="AO64" i="16"/>
  <c r="BJ64" i="16"/>
  <c r="BL70" i="16"/>
  <c r="AQ70" i="16"/>
  <c r="BK103" i="16"/>
  <c r="AP103" i="16"/>
  <c r="AR48" i="16"/>
  <c r="BM48" i="16"/>
  <c r="AR85" i="16"/>
  <c r="BM85" i="16"/>
  <c r="AQ32" i="16"/>
  <c r="BL32" i="16"/>
  <c r="AQ46" i="16"/>
  <c r="BL46" i="16"/>
  <c r="BK35" i="16"/>
  <c r="AP35" i="16"/>
  <c r="BL26" i="16"/>
  <c r="AQ26" i="16"/>
  <c r="BL22" i="16"/>
  <c r="AQ22" i="16"/>
  <c r="AQ37" i="16"/>
  <c r="BL37" i="16"/>
  <c r="AP51" i="16"/>
  <c r="BK51" i="16"/>
  <c r="AR52" i="16"/>
  <c r="BM52" i="16"/>
  <c r="AP12" i="16"/>
  <c r="BK12" i="16"/>
  <c r="BK13" i="16"/>
  <c r="AP13" i="16"/>
  <c r="AQ18" i="16"/>
  <c r="BL18" i="16"/>
  <c r="BK38" i="16"/>
  <c r="AP38" i="16"/>
  <c r="BK80" i="16"/>
  <c r="AP80" i="16"/>
  <c r="BK91" i="16"/>
  <c r="AP91" i="16"/>
  <c r="BK71" i="16"/>
  <c r="AP71" i="16"/>
  <c r="AQ96" i="16"/>
  <c r="BL96" i="16"/>
  <c r="BK66" i="16"/>
  <c r="AP66" i="16"/>
  <c r="AP31" i="16"/>
  <c r="BK31" i="16"/>
  <c r="BK98" i="16"/>
  <c r="AP98" i="16"/>
  <c r="BK49" i="16"/>
  <c r="AP49" i="16"/>
  <c r="BK58" i="16"/>
  <c r="AP58" i="16"/>
  <c r="BL62" i="16"/>
  <c r="AQ62" i="16"/>
  <c r="AQ102" i="16"/>
  <c r="BL102" i="16"/>
  <c r="BK72" i="16"/>
  <c r="AP72" i="16"/>
  <c r="BN39" i="16"/>
  <c r="AS39" i="16"/>
  <c r="BL88" i="16"/>
  <c r="AQ88" i="16"/>
  <c r="AQ81" i="16"/>
  <c r="BL81" i="16"/>
  <c r="BL20" i="16"/>
  <c r="AQ20" i="16"/>
  <c r="AP17" i="16"/>
  <c r="BK17" i="16"/>
  <c r="AP86" i="16"/>
  <c r="BK86" i="16"/>
  <c r="BK30" i="16"/>
  <c r="AP30" i="16"/>
  <c r="AQ16" i="16"/>
  <c r="BL16" i="16"/>
  <c r="AR34" i="16"/>
  <c r="BM34" i="16"/>
  <c r="BK25" i="16"/>
  <c r="AP25" i="16"/>
  <c r="BK15" i="16"/>
  <c r="AP15" i="16"/>
  <c r="BL10" i="16"/>
  <c r="AQ10" i="16"/>
  <c r="BM82" i="16"/>
  <c r="AR82" i="16"/>
  <c r="AQ94" i="16"/>
  <c r="BL94" i="16"/>
  <c r="BL53" i="16"/>
  <c r="AQ53" i="16"/>
  <c r="AP44" i="16"/>
  <c r="BK44" i="16"/>
  <c r="AQ55" i="16"/>
  <c r="BL55" i="16"/>
  <c r="BL101" i="16"/>
  <c r="AQ101" i="16"/>
  <c r="BL89" i="16"/>
  <c r="AQ89" i="16"/>
  <c r="BK63" i="16"/>
  <c r="AP63" i="16"/>
  <c r="BK84" i="16"/>
  <c r="AP84" i="16"/>
  <c r="AP95" i="16"/>
  <c r="BK95" i="16"/>
  <c r="BM29" i="16"/>
  <c r="AR29" i="16"/>
  <c r="BL24" i="16"/>
  <c r="AQ24" i="16"/>
  <c r="BL6" i="16"/>
  <c r="AQ6" i="16"/>
  <c r="BK93" i="16"/>
  <c r="AP93" i="16"/>
  <c r="AN2" i="16"/>
  <c r="AN3" i="16" s="1"/>
  <c r="AP56" i="16"/>
  <c r="BK56" i="16"/>
  <c r="AQ40" i="16"/>
  <c r="BL40" i="16"/>
  <c r="AP99" i="16"/>
  <c r="BK99" i="16"/>
  <c r="BL11" i="16"/>
  <c r="AQ11" i="16"/>
  <c r="BL79" i="16"/>
  <c r="AQ79" i="16"/>
  <c r="AS74" i="16"/>
  <c r="BN74" i="16"/>
  <c r="BK83" i="16"/>
  <c r="AP83" i="16"/>
  <c r="AQ14" i="16"/>
  <c r="BL14" i="16"/>
  <c r="BL47" i="16"/>
  <c r="AQ47" i="16"/>
  <c r="AP5" i="16"/>
  <c r="BK5" i="16"/>
  <c r="BL97" i="16"/>
  <c r="AQ97" i="16"/>
  <c r="BK43" i="16"/>
  <c r="AP43" i="16"/>
  <c r="BM33" i="16"/>
  <c r="AR33" i="16"/>
  <c r="BK77" i="16"/>
  <c r="AP77" i="16"/>
  <c r="AQ90" i="16"/>
  <c r="BL90" i="16"/>
  <c r="BL42" i="16"/>
  <c r="AQ42" i="16"/>
  <c r="AR78" i="16"/>
  <c r="BM78" i="16"/>
  <c r="AP54" i="16"/>
  <c r="BK54" i="16"/>
  <c r="BM27" i="16"/>
  <c r="AR27" i="16"/>
  <c r="BK100" i="16"/>
  <c r="AP100" i="16"/>
  <c r="BL61" i="16"/>
  <c r="AQ61" i="16"/>
  <c r="BJ73" i="16"/>
  <c r="AO73" i="16"/>
  <c r="BL41" i="16"/>
  <c r="AQ41" i="16"/>
  <c r="BL68" i="16"/>
  <c r="AQ68" i="16"/>
  <c r="BL67" i="16"/>
  <c r="AQ67" i="16"/>
  <c r="BK65" i="16"/>
  <c r="AP65" i="16"/>
  <c r="AP23" i="16"/>
  <c r="BK23" i="16"/>
  <c r="BL104" i="16"/>
  <c r="AQ104" i="16"/>
  <c r="AQ19" i="16"/>
  <c r="BL19" i="16"/>
  <c r="BK7" i="16"/>
  <c r="AP7" i="16"/>
  <c r="AR60" i="16"/>
  <c r="BM60" i="16"/>
  <c r="AM2" i="15"/>
  <c r="AM3" i="15" s="1"/>
  <c r="AS50" i="14"/>
  <c r="BN50" i="14"/>
  <c r="AR103" i="14"/>
  <c r="BM103" i="14"/>
  <c r="BN19" i="14"/>
  <c r="AS19" i="14"/>
  <c r="AR59" i="14"/>
  <c r="BM59" i="14"/>
  <c r="AR35" i="14"/>
  <c r="BM35" i="14"/>
  <c r="AR32" i="14"/>
  <c r="BM32" i="14"/>
  <c r="AR84" i="14"/>
  <c r="BM84" i="14"/>
  <c r="BM42" i="14"/>
  <c r="AR42" i="14"/>
  <c r="BN95" i="14"/>
  <c r="AS95" i="14"/>
  <c r="AR82" i="14"/>
  <c r="BM82" i="14"/>
  <c r="BM11" i="14"/>
  <c r="AR11" i="14"/>
  <c r="BM88" i="14"/>
  <c r="AR88" i="14"/>
  <c r="BN87" i="14"/>
  <c r="AS87" i="14"/>
  <c r="AR10" i="14"/>
  <c r="BM10" i="14"/>
  <c r="AS66" i="14"/>
  <c r="BN66" i="14"/>
  <c r="AS15" i="14"/>
  <c r="BN15" i="14"/>
  <c r="AS75" i="14"/>
  <c r="BN75" i="14"/>
  <c r="BO29" i="14"/>
  <c r="BY29" i="14"/>
  <c r="BM28" i="14"/>
  <c r="AR28" i="14"/>
  <c r="BN20" i="14"/>
  <c r="AS20" i="14"/>
  <c r="BM17" i="14"/>
  <c r="AR17" i="14"/>
  <c r="BO98" i="14"/>
  <c r="BY98" i="14"/>
  <c r="AS72" i="14"/>
  <c r="BN72" i="14"/>
  <c r="BM77" i="14"/>
  <c r="AR77" i="14"/>
  <c r="BY74" i="14"/>
  <c r="BO74" i="14"/>
  <c r="AS27" i="14"/>
  <c r="BN27" i="14"/>
  <c r="AS63" i="14"/>
  <c r="BN63" i="14"/>
  <c r="BN90" i="14"/>
  <c r="AS90" i="14"/>
  <c r="BM51" i="14"/>
  <c r="AR51" i="14"/>
  <c r="BY58" i="14"/>
  <c r="BO58" i="14"/>
  <c r="AR12" i="14"/>
  <c r="BM12" i="14"/>
  <c r="BN68" i="14"/>
  <c r="AS68" i="14"/>
  <c r="BM71" i="14"/>
  <c r="AR71" i="14"/>
  <c r="BM47" i="14"/>
  <c r="AR47" i="14"/>
  <c r="AS34" i="14"/>
  <c r="BN34" i="14"/>
  <c r="AS23" i="14"/>
  <c r="BN23" i="14"/>
  <c r="AS96" i="14"/>
  <c r="BN96" i="14"/>
  <c r="BM67" i="14"/>
  <c r="AR67" i="14"/>
  <c r="AR100" i="14"/>
  <c r="BM100" i="14"/>
  <c r="BO93" i="14"/>
  <c r="BY93" i="14"/>
  <c r="AR36" i="14"/>
  <c r="BM36" i="14"/>
  <c r="AR54" i="14"/>
  <c r="BM54" i="14"/>
  <c r="AR16" i="14"/>
  <c r="BM16" i="14"/>
  <c r="BM44" i="14"/>
  <c r="AR44" i="14"/>
  <c r="BN33" i="14"/>
  <c r="AS33" i="14"/>
  <c r="AS31" i="14"/>
  <c r="BN31" i="14"/>
  <c r="AR70" i="14"/>
  <c r="BM70" i="14"/>
  <c r="AR26" i="14"/>
  <c r="BM26" i="14"/>
  <c r="BM53" i="14"/>
  <c r="AR53" i="14"/>
  <c r="BY38" i="14"/>
  <c r="BO38" i="14"/>
  <c r="AP2" i="14"/>
  <c r="AP3" i="14" s="1"/>
  <c r="AQ5" i="14"/>
  <c r="BL5" i="14"/>
  <c r="BL3" i="14" s="1"/>
  <c r="BO25" i="14"/>
  <c r="BY25" i="14"/>
  <c r="BN102" i="14"/>
  <c r="AS102" i="14"/>
  <c r="AR62" i="14"/>
  <c r="BM62" i="14"/>
  <c r="BN76" i="14"/>
  <c r="AS76" i="14"/>
  <c r="AR55" i="14"/>
  <c r="BM55" i="14"/>
  <c r="AR13" i="14"/>
  <c r="BM13" i="14"/>
  <c r="BN7" i="14"/>
  <c r="AS7" i="14"/>
  <c r="BN78" i="14"/>
  <c r="AS78" i="14"/>
  <c r="BN97" i="14"/>
  <c r="AS97" i="14"/>
  <c r="AR24" i="14"/>
  <c r="BM24" i="14"/>
  <c r="AR80" i="14"/>
  <c r="BM80" i="14"/>
  <c r="AR14" i="14"/>
  <c r="BM14" i="14"/>
  <c r="BM48" i="14"/>
  <c r="AR48" i="14"/>
  <c r="AS30" i="14"/>
  <c r="BN30" i="14"/>
  <c r="BN56" i="14"/>
  <c r="AS56" i="14"/>
  <c r="AR39" i="14"/>
  <c r="BM39" i="14"/>
  <c r="AR79" i="14"/>
  <c r="BM79" i="14"/>
  <c r="BN43" i="14"/>
  <c r="AS43" i="14"/>
  <c r="AR18" i="14"/>
  <c r="BM18" i="14"/>
  <c r="AS89" i="14"/>
  <c r="BN89" i="14"/>
  <c r="AS65" i="14"/>
  <c r="BN65" i="14"/>
  <c r="AR37" i="14"/>
  <c r="BM37" i="14"/>
  <c r="AR92" i="14"/>
  <c r="BM92" i="14"/>
  <c r="AR86" i="14"/>
  <c r="BM86" i="14"/>
  <c r="BN46" i="14"/>
  <c r="AS46" i="14"/>
  <c r="AR104" i="14"/>
  <c r="BM104" i="14"/>
  <c r="AR40" i="14"/>
  <c r="BM40" i="14"/>
  <c r="AR49" i="14"/>
  <c r="BM49" i="14"/>
  <c r="BN9" i="14"/>
  <c r="AS9" i="14"/>
  <c r="AS85" i="14"/>
  <c r="BN85" i="14"/>
  <c r="BN6" i="14"/>
  <c r="AS6" i="14"/>
  <c r="BM69" i="14"/>
  <c r="AR69" i="14"/>
  <c r="AR83" i="14"/>
  <c r="BM83" i="14"/>
  <c r="BM91" i="14"/>
  <c r="AR91" i="14"/>
  <c r="BO45" i="14"/>
  <c r="BY45" i="14"/>
  <c r="AS21" i="14"/>
  <c r="BN21" i="14"/>
  <c r="AS41" i="14"/>
  <c r="BN41" i="14"/>
  <c r="BM81" i="14"/>
  <c r="AR81" i="14"/>
  <c r="AS64" i="14"/>
  <c r="BN64" i="14"/>
  <c r="BN8" i="14"/>
  <c r="AS8" i="14"/>
  <c r="AR60" i="14"/>
  <c r="BM60" i="14"/>
  <c r="BO52" i="14"/>
  <c r="BY52" i="14"/>
  <c r="AR99" i="14"/>
  <c r="BM99" i="14"/>
  <c r="BO57" i="14"/>
  <c r="BY57" i="14"/>
  <c r="AS94" i="14"/>
  <c r="BN94" i="14"/>
  <c r="BJ3" i="13"/>
  <c r="BL81" i="13"/>
  <c r="AQ81" i="13"/>
  <c r="BL42" i="13"/>
  <c r="AQ42" i="13"/>
  <c r="AQ74" i="13"/>
  <c r="BL74" i="13"/>
  <c r="BL9" i="13"/>
  <c r="AQ9" i="13"/>
  <c r="AP13" i="13"/>
  <c r="BK13" i="13"/>
  <c r="AQ93" i="13"/>
  <c r="BL93" i="13"/>
  <c r="BM52" i="13"/>
  <c r="AR52" i="13"/>
  <c r="AQ77" i="13"/>
  <c r="BL77" i="13"/>
  <c r="BK54" i="13"/>
  <c r="AP54" i="13"/>
  <c r="BK72" i="13"/>
  <c r="AP72" i="13"/>
  <c r="BL96" i="13"/>
  <c r="AQ96" i="13"/>
  <c r="AP85" i="13"/>
  <c r="BK85" i="13"/>
  <c r="AP25" i="13"/>
  <c r="BK25" i="13"/>
  <c r="BL49" i="13"/>
  <c r="AQ49" i="13"/>
  <c r="BN91" i="13"/>
  <c r="AS91" i="13"/>
  <c r="BY91" i="13" s="1"/>
  <c r="BL46" i="13"/>
  <c r="AQ46" i="13"/>
  <c r="AP22" i="13"/>
  <c r="BK22" i="13"/>
  <c r="BL66" i="13"/>
  <c r="AQ66" i="13"/>
  <c r="BL30" i="13"/>
  <c r="AQ30" i="13"/>
  <c r="BK78" i="13"/>
  <c r="AP78" i="13"/>
  <c r="BO20" i="13"/>
  <c r="BK23" i="13"/>
  <c r="AP23" i="13"/>
  <c r="BM36" i="13"/>
  <c r="AR36" i="13"/>
  <c r="BN35" i="13"/>
  <c r="AS35" i="13"/>
  <c r="BY35" i="13" s="1"/>
  <c r="BN33" i="13"/>
  <c r="AS33" i="13"/>
  <c r="BY33" i="13" s="1"/>
  <c r="BN87" i="13"/>
  <c r="AS87" i="13"/>
  <c r="BY87" i="13" s="1"/>
  <c r="AQ104" i="13"/>
  <c r="BL104" i="13"/>
  <c r="BO6" i="13"/>
  <c r="BN61" i="13"/>
  <c r="AS61" i="13"/>
  <c r="BY61" i="13" s="1"/>
  <c r="BK89" i="13"/>
  <c r="AP89" i="13"/>
  <c r="BM12" i="13"/>
  <c r="AR12" i="13"/>
  <c r="BM44" i="13"/>
  <c r="AR44" i="13"/>
  <c r="BL31" i="13"/>
  <c r="AQ31" i="13"/>
  <c r="BM28" i="13"/>
  <c r="AR28" i="13"/>
  <c r="BO84" i="13"/>
  <c r="BN18" i="13"/>
  <c r="AS18" i="13"/>
  <c r="BY18" i="13" s="1"/>
  <c r="BN83" i="13"/>
  <c r="AS83" i="13"/>
  <c r="BY83" i="13" s="1"/>
  <c r="BL62" i="13"/>
  <c r="AQ62" i="13"/>
  <c r="BN43" i="13"/>
  <c r="AS43" i="13"/>
  <c r="BY43" i="13" s="1"/>
  <c r="BL15" i="13"/>
  <c r="AQ15" i="13"/>
  <c r="BN51" i="13"/>
  <c r="AS51" i="13"/>
  <c r="BY51" i="13" s="1"/>
  <c r="BN19" i="13"/>
  <c r="AS19" i="13"/>
  <c r="BY19" i="13" s="1"/>
  <c r="BN95" i="13"/>
  <c r="AS95" i="13"/>
  <c r="BY95" i="13" s="1"/>
  <c r="BM67" i="13"/>
  <c r="AR67" i="13"/>
  <c r="BL50" i="13"/>
  <c r="AQ50" i="13"/>
  <c r="BL39" i="13"/>
  <c r="AQ39" i="13"/>
  <c r="BM47" i="13"/>
  <c r="AR47" i="13"/>
  <c r="BO58" i="13"/>
  <c r="BN53" i="13"/>
  <c r="AS53" i="13"/>
  <c r="BY53" i="13" s="1"/>
  <c r="BN59" i="13"/>
  <c r="AS59" i="13"/>
  <c r="BY59" i="13" s="1"/>
  <c r="BN11" i="13"/>
  <c r="AS11" i="13"/>
  <c r="BY11" i="13" s="1"/>
  <c r="BO45" i="13"/>
  <c r="BO14" i="13"/>
  <c r="BN70" i="13"/>
  <c r="AS70" i="13"/>
  <c r="BY70" i="13" s="1"/>
  <c r="BO27" i="13"/>
  <c r="BK17" i="13"/>
  <c r="AP17" i="13"/>
  <c r="BL82" i="13"/>
  <c r="AQ82" i="13"/>
  <c r="BN69" i="13"/>
  <c r="AS69" i="13"/>
  <c r="BY69" i="13" s="1"/>
  <c r="BM99" i="13"/>
  <c r="AR99" i="13"/>
  <c r="BL73" i="13"/>
  <c r="AQ73" i="13"/>
  <c r="BL65" i="13"/>
  <c r="AQ65" i="13"/>
  <c r="BN102" i="13"/>
  <c r="AS102" i="13"/>
  <c r="BY102" i="13" s="1"/>
  <c r="BL94" i="13"/>
  <c r="AQ94" i="13"/>
  <c r="BL56" i="13"/>
  <c r="AQ56" i="13"/>
  <c r="BL48" i="13"/>
  <c r="AQ48" i="13"/>
  <c r="BL34" i="13"/>
  <c r="AQ34" i="13"/>
  <c r="BO21" i="13"/>
  <c r="BL75" i="13"/>
  <c r="AQ75" i="13"/>
  <c r="BN64" i="13"/>
  <c r="AS64" i="13"/>
  <c r="BY64" i="13" s="1"/>
  <c r="BN68" i="13"/>
  <c r="AS68" i="13"/>
  <c r="BY68" i="13" s="1"/>
  <c r="BO24" i="13"/>
  <c r="BO38" i="13"/>
  <c r="BN76" i="13"/>
  <c r="AS76" i="13"/>
  <c r="BY76" i="13" s="1"/>
  <c r="BN26" i="13"/>
  <c r="AS26" i="13"/>
  <c r="BY26" i="13" s="1"/>
  <c r="BL57" i="13"/>
  <c r="AQ57" i="13"/>
  <c r="BN101" i="13"/>
  <c r="AS101" i="13"/>
  <c r="BY101" i="13" s="1"/>
  <c r="BO8" i="13"/>
  <c r="BO86" i="13"/>
  <c r="BL41" i="13"/>
  <c r="AQ41" i="13"/>
  <c r="BN63" i="13"/>
  <c r="AS63" i="13"/>
  <c r="BY63" i="13" s="1"/>
  <c r="AR88" i="13"/>
  <c r="BM88" i="13"/>
  <c r="BN32" i="13"/>
  <c r="AS32" i="13"/>
  <c r="BY32" i="13" s="1"/>
  <c r="AO2" i="13"/>
  <c r="AO3" i="13" s="1"/>
  <c r="BO60" i="13"/>
  <c r="BL71" i="13"/>
  <c r="AQ71" i="13"/>
  <c r="BN40" i="13"/>
  <c r="AS40" i="13"/>
  <c r="BY40" i="13" s="1"/>
  <c r="BN98" i="13"/>
  <c r="AS98" i="13"/>
  <c r="BY98" i="13" s="1"/>
  <c r="BN80" i="13"/>
  <c r="AS80" i="13"/>
  <c r="BY80" i="13" s="1"/>
  <c r="BO55" i="13"/>
  <c r="AQ103" i="13"/>
  <c r="BL103" i="13"/>
  <c r="BN10" i="13"/>
  <c r="AS10" i="13"/>
  <c r="BY10" i="13" s="1"/>
  <c r="BN100" i="13"/>
  <c r="AS100" i="13"/>
  <c r="BY100" i="13" s="1"/>
  <c r="BL7" i="13"/>
  <c r="AQ7" i="13"/>
  <c r="BL97" i="13"/>
  <c r="AQ97" i="13"/>
  <c r="BJ3" i="16" l="1"/>
  <c r="BM28" i="16"/>
  <c r="AR28" i="16"/>
  <c r="AR36" i="16"/>
  <c r="BM36" i="16"/>
  <c r="BL65" i="16"/>
  <c r="AQ65" i="16"/>
  <c r="BK73" i="16"/>
  <c r="AP73" i="16"/>
  <c r="BL77" i="16"/>
  <c r="AQ77" i="16"/>
  <c r="AO2" i="16"/>
  <c r="AO3" i="16" s="1"/>
  <c r="BL99" i="16"/>
  <c r="AQ99" i="16"/>
  <c r="BM6" i="16"/>
  <c r="AR6" i="16"/>
  <c r="BL84" i="16"/>
  <c r="AQ84" i="16"/>
  <c r="AS82" i="16"/>
  <c r="BN82" i="16"/>
  <c r="BO39" i="16"/>
  <c r="BY39" i="16"/>
  <c r="BL58" i="16"/>
  <c r="AQ58" i="16"/>
  <c r="BL66" i="16"/>
  <c r="AQ66" i="16"/>
  <c r="AQ80" i="16"/>
  <c r="BL80" i="16"/>
  <c r="BM22" i="16"/>
  <c r="AR22" i="16"/>
  <c r="BM70" i="16"/>
  <c r="AR70" i="16"/>
  <c r="BL21" i="16"/>
  <c r="AQ21" i="16"/>
  <c r="AR19" i="16"/>
  <c r="BM19" i="16"/>
  <c r="AQ54" i="16"/>
  <c r="BL54" i="16"/>
  <c r="AR55" i="16"/>
  <c r="BM55" i="16"/>
  <c r="AS34" i="16"/>
  <c r="BN34" i="16"/>
  <c r="AQ17" i="16"/>
  <c r="BL17" i="16"/>
  <c r="BL12" i="16"/>
  <c r="AQ12" i="16"/>
  <c r="AR32" i="16"/>
  <c r="BM32" i="16"/>
  <c r="AQ69" i="16"/>
  <c r="BL69" i="16"/>
  <c r="AR67" i="16"/>
  <c r="BM67" i="16"/>
  <c r="BM61" i="16"/>
  <c r="AR61" i="16"/>
  <c r="BN33" i="16"/>
  <c r="AS33" i="16"/>
  <c r="BL5" i="16"/>
  <c r="AQ5" i="16"/>
  <c r="BO74" i="16"/>
  <c r="BY74" i="16"/>
  <c r="AR40" i="16"/>
  <c r="BM40" i="16"/>
  <c r="AR24" i="16"/>
  <c r="BM24" i="16"/>
  <c r="BL63" i="16"/>
  <c r="AQ63" i="16"/>
  <c r="BM10" i="16"/>
  <c r="AR10" i="16"/>
  <c r="BM20" i="16"/>
  <c r="AR20" i="16"/>
  <c r="AQ72" i="16"/>
  <c r="BL72" i="16"/>
  <c r="BL49" i="16"/>
  <c r="AQ49" i="16"/>
  <c r="BL38" i="16"/>
  <c r="AQ38" i="16"/>
  <c r="BM26" i="16"/>
  <c r="AR26" i="16"/>
  <c r="AS8" i="16"/>
  <c r="BN8" i="16"/>
  <c r="BN78" i="16"/>
  <c r="AS78" i="16"/>
  <c r="BM47" i="16"/>
  <c r="AR47" i="16"/>
  <c r="AR79" i="16"/>
  <c r="BM79" i="16"/>
  <c r="AQ44" i="16"/>
  <c r="BL44" i="16"/>
  <c r="BM16" i="16"/>
  <c r="AR16" i="16"/>
  <c r="AR96" i="16"/>
  <c r="BM96" i="16"/>
  <c r="AS52" i="16"/>
  <c r="BN52" i="16"/>
  <c r="BN85" i="16"/>
  <c r="AS85" i="16"/>
  <c r="AP64" i="16"/>
  <c r="BK64" i="16"/>
  <c r="AR92" i="16"/>
  <c r="BM92" i="16"/>
  <c r="BN9" i="16"/>
  <c r="AS9" i="16"/>
  <c r="AR104" i="16"/>
  <c r="BM104" i="16"/>
  <c r="BM68" i="16"/>
  <c r="AR68" i="16"/>
  <c r="BL100" i="16"/>
  <c r="AQ100" i="16"/>
  <c r="BM42" i="16"/>
  <c r="AR42" i="16"/>
  <c r="AQ43" i="16"/>
  <c r="BL43" i="16"/>
  <c r="AQ56" i="16"/>
  <c r="BL56" i="16"/>
  <c r="AS29" i="16"/>
  <c r="BN29" i="16"/>
  <c r="AR89" i="16"/>
  <c r="BM89" i="16"/>
  <c r="BM53" i="16"/>
  <c r="AR53" i="16"/>
  <c r="BL15" i="16"/>
  <c r="AQ15" i="16"/>
  <c r="AQ30" i="16"/>
  <c r="BL30" i="16"/>
  <c r="BL98" i="16"/>
  <c r="AQ98" i="16"/>
  <c r="BL71" i="16"/>
  <c r="AQ71" i="16"/>
  <c r="BL35" i="16"/>
  <c r="AQ35" i="16"/>
  <c r="BL76" i="16"/>
  <c r="AQ76" i="16"/>
  <c r="AP50" i="16"/>
  <c r="BK50" i="16"/>
  <c r="BM45" i="16"/>
  <c r="AR45" i="16"/>
  <c r="BN60" i="16"/>
  <c r="AS60" i="16"/>
  <c r="BM11" i="16"/>
  <c r="AR11" i="16"/>
  <c r="BM81" i="16"/>
  <c r="AR81" i="16"/>
  <c r="BM102" i="16"/>
  <c r="AR102" i="16"/>
  <c r="BM18" i="16"/>
  <c r="AR18" i="16"/>
  <c r="AQ51" i="16"/>
  <c r="BL51" i="16"/>
  <c r="AS48" i="16"/>
  <c r="BN48" i="16"/>
  <c r="BL7" i="16"/>
  <c r="AQ7" i="16"/>
  <c r="BM41" i="16"/>
  <c r="AR41" i="16"/>
  <c r="AS27" i="16"/>
  <c r="BN27" i="16"/>
  <c r="AR97" i="16"/>
  <c r="BM97" i="16"/>
  <c r="AR14" i="16"/>
  <c r="BM14" i="16"/>
  <c r="BL93" i="16"/>
  <c r="AQ93" i="16"/>
  <c r="BM101" i="16"/>
  <c r="AR101" i="16"/>
  <c r="BL25" i="16"/>
  <c r="AQ25" i="16"/>
  <c r="AR88" i="16"/>
  <c r="BM88" i="16"/>
  <c r="BM62" i="16"/>
  <c r="AR62" i="16"/>
  <c r="BL91" i="16"/>
  <c r="AQ91" i="16"/>
  <c r="BL13" i="16"/>
  <c r="AQ13" i="16"/>
  <c r="BL103" i="16"/>
  <c r="AQ103" i="16"/>
  <c r="AQ59" i="16"/>
  <c r="BL59" i="16"/>
  <c r="AR75" i="16"/>
  <c r="BM75" i="16"/>
  <c r="AQ23" i="16"/>
  <c r="BL23" i="16"/>
  <c r="AR90" i="16"/>
  <c r="BM90" i="16"/>
  <c r="AQ83" i="16"/>
  <c r="BL83" i="16"/>
  <c r="AQ95" i="16"/>
  <c r="BL95" i="16"/>
  <c r="AR94" i="16"/>
  <c r="BM94" i="16"/>
  <c r="AQ86" i="16"/>
  <c r="BL86" i="16"/>
  <c r="AQ31" i="16"/>
  <c r="BL31" i="16"/>
  <c r="BM37" i="16"/>
  <c r="AR37" i="16"/>
  <c r="AR46" i="16"/>
  <c r="BM46" i="16"/>
  <c r="AQ87" i="16"/>
  <c r="BL87" i="16"/>
  <c r="BK57" i="16"/>
  <c r="AP57" i="16"/>
  <c r="AP2" i="16" s="1"/>
  <c r="AP3" i="16" s="1"/>
  <c r="BV37" i="15"/>
  <c r="AN2" i="15"/>
  <c r="AN3" i="15" s="1"/>
  <c r="BV13" i="15"/>
  <c r="BO19" i="14"/>
  <c r="BY19" i="14"/>
  <c r="BN103" i="14"/>
  <c r="AS103" i="14"/>
  <c r="BO50" i="14"/>
  <c r="BY50" i="14"/>
  <c r="AS84" i="14"/>
  <c r="BN84" i="14"/>
  <c r="BN11" i="14"/>
  <c r="AS11" i="14"/>
  <c r="BN82" i="14"/>
  <c r="AS82" i="14"/>
  <c r="AS32" i="14"/>
  <c r="BN32" i="14"/>
  <c r="BO87" i="14"/>
  <c r="BY87" i="14"/>
  <c r="BO95" i="14"/>
  <c r="BY95" i="14"/>
  <c r="BN35" i="14"/>
  <c r="AS35" i="14"/>
  <c r="BN88" i="14"/>
  <c r="AS88" i="14"/>
  <c r="BN42" i="14"/>
  <c r="AS42" i="14"/>
  <c r="AS59" i="14"/>
  <c r="BN59" i="14"/>
  <c r="AS99" i="14"/>
  <c r="BN99" i="14"/>
  <c r="BO64" i="14"/>
  <c r="BY64" i="14"/>
  <c r="AS40" i="14"/>
  <c r="BN40" i="14"/>
  <c r="BN104" i="14"/>
  <c r="AS104" i="14"/>
  <c r="AS92" i="14"/>
  <c r="BN92" i="14"/>
  <c r="BO89" i="14"/>
  <c r="BY89" i="14"/>
  <c r="AS39" i="14"/>
  <c r="BN39" i="14"/>
  <c r="AS14" i="14"/>
  <c r="BN14" i="14"/>
  <c r="BY78" i="14"/>
  <c r="BO78" i="14"/>
  <c r="AS55" i="14"/>
  <c r="BN55" i="14"/>
  <c r="BN53" i="14"/>
  <c r="AS53" i="14"/>
  <c r="BY31" i="14"/>
  <c r="BO31" i="14"/>
  <c r="AS54" i="14"/>
  <c r="BN54" i="14"/>
  <c r="AS12" i="14"/>
  <c r="BN12" i="14"/>
  <c r="BO63" i="14"/>
  <c r="BY63" i="14"/>
  <c r="BY15" i="14"/>
  <c r="BO15" i="14"/>
  <c r="AS81" i="14"/>
  <c r="BN81" i="14"/>
  <c r="AS91" i="14"/>
  <c r="BN91" i="14"/>
  <c r="BO46" i="14"/>
  <c r="BY46" i="14"/>
  <c r="BO56" i="14"/>
  <c r="BY56" i="14"/>
  <c r="BO33" i="14"/>
  <c r="BY33" i="14"/>
  <c r="BN71" i="14"/>
  <c r="AS71" i="14"/>
  <c r="BO72" i="14"/>
  <c r="BY72" i="14"/>
  <c r="BN28" i="14"/>
  <c r="AS28" i="14"/>
  <c r="BO7" i="14"/>
  <c r="BY7" i="14"/>
  <c r="BO96" i="14"/>
  <c r="BY96" i="14"/>
  <c r="BO9" i="14"/>
  <c r="BY9" i="14"/>
  <c r="BY43" i="14"/>
  <c r="BO43" i="14"/>
  <c r="BO76" i="14"/>
  <c r="BY76" i="14"/>
  <c r="BN26" i="14"/>
  <c r="AS26" i="14"/>
  <c r="BN44" i="14"/>
  <c r="AS44" i="14"/>
  <c r="AS51" i="14"/>
  <c r="BN51" i="14"/>
  <c r="BO66" i="14"/>
  <c r="BY66" i="14"/>
  <c r="BO85" i="14"/>
  <c r="BY85" i="14"/>
  <c r="AS18" i="14"/>
  <c r="BN18" i="14"/>
  <c r="BO94" i="14"/>
  <c r="BY94" i="14"/>
  <c r="BN60" i="14"/>
  <c r="AS60" i="14"/>
  <c r="BY41" i="14"/>
  <c r="BO41" i="14"/>
  <c r="AS83" i="14"/>
  <c r="BN83" i="14"/>
  <c r="AS37" i="14"/>
  <c r="BN37" i="14"/>
  <c r="BO30" i="14"/>
  <c r="BY30" i="14"/>
  <c r="AS24" i="14"/>
  <c r="BN24" i="14"/>
  <c r="AR5" i="14"/>
  <c r="BM5" i="14"/>
  <c r="BM3" i="14" s="1"/>
  <c r="AQ2" i="14"/>
  <c r="AQ3" i="14" s="1"/>
  <c r="BO23" i="14"/>
  <c r="BY23" i="14"/>
  <c r="BO27" i="14"/>
  <c r="BY27" i="14"/>
  <c r="BO8" i="14"/>
  <c r="BY8" i="14"/>
  <c r="AS69" i="14"/>
  <c r="BN69" i="14"/>
  <c r="BN48" i="14"/>
  <c r="AS48" i="14"/>
  <c r="BY97" i="14"/>
  <c r="BO97" i="14"/>
  <c r="AS13" i="14"/>
  <c r="BN13" i="14"/>
  <c r="AS70" i="14"/>
  <c r="BN70" i="14"/>
  <c r="BO68" i="14"/>
  <c r="BY68" i="14"/>
  <c r="BO90" i="14"/>
  <c r="BY90" i="14"/>
  <c r="BN77" i="14"/>
  <c r="AS77" i="14"/>
  <c r="AS17" i="14"/>
  <c r="BN17" i="14"/>
  <c r="AS80" i="14"/>
  <c r="BN80" i="14"/>
  <c r="AS36" i="14"/>
  <c r="BN36" i="14"/>
  <c r="BO21" i="14"/>
  <c r="BY21" i="14"/>
  <c r="AS49" i="14"/>
  <c r="BN49" i="14"/>
  <c r="AS86" i="14"/>
  <c r="BN86" i="14"/>
  <c r="BO65" i="14"/>
  <c r="BY65" i="14"/>
  <c r="AS79" i="14"/>
  <c r="BN79" i="14"/>
  <c r="BN62" i="14"/>
  <c r="AS62" i="14"/>
  <c r="AS16" i="14"/>
  <c r="BN16" i="14"/>
  <c r="AS100" i="14"/>
  <c r="BN100" i="14"/>
  <c r="BY34" i="14"/>
  <c r="BO34" i="14"/>
  <c r="BO75" i="14"/>
  <c r="BY75" i="14"/>
  <c r="BN10" i="14"/>
  <c r="AS10" i="14"/>
  <c r="BO6" i="14"/>
  <c r="BY6" i="14"/>
  <c r="BO102" i="14"/>
  <c r="BY102" i="14"/>
  <c r="AS67" i="14"/>
  <c r="BN67" i="14"/>
  <c r="AS47" i="14"/>
  <c r="BN47" i="14"/>
  <c r="BY20" i="14"/>
  <c r="BO20" i="14"/>
  <c r="BK3" i="13"/>
  <c r="AP2" i="13"/>
  <c r="AP3" i="13" s="1"/>
  <c r="BM74" i="13"/>
  <c r="AR74" i="13"/>
  <c r="BM42" i="13"/>
  <c r="AR42" i="13"/>
  <c r="AR81" i="13"/>
  <c r="BM81" i="13"/>
  <c r="BL13" i="13"/>
  <c r="AQ13" i="13"/>
  <c r="AR9" i="13"/>
  <c r="BM9" i="13"/>
  <c r="BL22" i="13"/>
  <c r="AQ22" i="13"/>
  <c r="BL54" i="13"/>
  <c r="AQ54" i="13"/>
  <c r="AQ78" i="13"/>
  <c r="BL78" i="13"/>
  <c r="BM46" i="13"/>
  <c r="AR46" i="13"/>
  <c r="AQ25" i="13"/>
  <c r="BL25" i="13"/>
  <c r="BM30" i="13"/>
  <c r="AR30" i="13"/>
  <c r="BL85" i="13"/>
  <c r="AQ85" i="13"/>
  <c r="BM77" i="13"/>
  <c r="AR77" i="13"/>
  <c r="BO91" i="13"/>
  <c r="AR96" i="13"/>
  <c r="BM96" i="13"/>
  <c r="BN52" i="13"/>
  <c r="AS52" i="13"/>
  <c r="BY52" i="13" s="1"/>
  <c r="BM66" i="13"/>
  <c r="AR66" i="13"/>
  <c r="AR49" i="13"/>
  <c r="BM49" i="13"/>
  <c r="BL72" i="13"/>
  <c r="AQ72" i="13"/>
  <c r="BM93" i="13"/>
  <c r="AR93" i="13"/>
  <c r="AR7" i="13"/>
  <c r="BM7" i="13"/>
  <c r="BO98" i="13"/>
  <c r="BO83" i="13"/>
  <c r="BN28" i="13"/>
  <c r="AS28" i="13"/>
  <c r="BY28" i="13" s="1"/>
  <c r="BO35" i="13"/>
  <c r="BO26" i="13"/>
  <c r="AR75" i="13"/>
  <c r="BM75" i="13"/>
  <c r="AR48" i="13"/>
  <c r="BM48" i="13"/>
  <c r="BN99" i="13"/>
  <c r="AS99" i="13"/>
  <c r="BY99" i="13" s="1"/>
  <c r="BO11" i="13"/>
  <c r="BN67" i="13"/>
  <c r="AS67" i="13"/>
  <c r="BY67" i="13" s="1"/>
  <c r="BN88" i="13"/>
  <c r="AS88" i="13"/>
  <c r="BY88" i="13" s="1"/>
  <c r="BM15" i="13"/>
  <c r="AR15" i="13"/>
  <c r="BM31" i="13"/>
  <c r="AR31" i="13"/>
  <c r="BL89" i="13"/>
  <c r="AQ89" i="13"/>
  <c r="BO87" i="13"/>
  <c r="BN36" i="13"/>
  <c r="AS36" i="13"/>
  <c r="BY36" i="13" s="1"/>
  <c r="BO80" i="13"/>
  <c r="BO100" i="13"/>
  <c r="BO63" i="13"/>
  <c r="BO101" i="13"/>
  <c r="BO76" i="13"/>
  <c r="BO68" i="13"/>
  <c r="BM56" i="13"/>
  <c r="AR56" i="13"/>
  <c r="AR65" i="13"/>
  <c r="BM65" i="13"/>
  <c r="BO70" i="13"/>
  <c r="BN47" i="13"/>
  <c r="AS47" i="13"/>
  <c r="BY47" i="13" s="1"/>
  <c r="BO95" i="13"/>
  <c r="BO43" i="13"/>
  <c r="BO18" i="13"/>
  <c r="BN44" i="13"/>
  <c r="AS44" i="13"/>
  <c r="BY44" i="13" s="1"/>
  <c r="BO61" i="13"/>
  <c r="AR104" i="13"/>
  <c r="BM104" i="13"/>
  <c r="BL23" i="13"/>
  <c r="AQ23" i="13"/>
  <c r="BM103" i="13"/>
  <c r="AR103" i="13"/>
  <c r="BO10" i="13"/>
  <c r="BO40" i="13"/>
  <c r="BM97" i="13"/>
  <c r="AR97" i="13"/>
  <c r="BO32" i="13"/>
  <c r="BM41" i="13"/>
  <c r="AR41" i="13"/>
  <c r="AR57" i="13"/>
  <c r="BM57" i="13"/>
  <c r="AR94" i="13"/>
  <c r="BM94" i="13"/>
  <c r="AR73" i="13"/>
  <c r="BM73" i="13"/>
  <c r="BO69" i="13"/>
  <c r="BL17" i="13"/>
  <c r="AQ17" i="13"/>
  <c r="BO59" i="13"/>
  <c r="BM39" i="13"/>
  <c r="AR39" i="13"/>
  <c r="BO19" i="13"/>
  <c r="BM62" i="13"/>
  <c r="AR62" i="13"/>
  <c r="BN12" i="13"/>
  <c r="AS12" i="13"/>
  <c r="BY12" i="13" s="1"/>
  <c r="BO33" i="13"/>
  <c r="AR71" i="13"/>
  <c r="BM71" i="13"/>
  <c r="BO64" i="13"/>
  <c r="BM34" i="13"/>
  <c r="AR34" i="13"/>
  <c r="BO102" i="13"/>
  <c r="AR82" i="13"/>
  <c r="BM82" i="13"/>
  <c r="BO53" i="13"/>
  <c r="BM50" i="13"/>
  <c r="AR50" i="13"/>
  <c r="BO51" i="13"/>
  <c r="BK3" i="16" l="1"/>
  <c r="AS36" i="16"/>
  <c r="BN36" i="16"/>
  <c r="AS28" i="16"/>
  <c r="BN28" i="16"/>
  <c r="BM87" i="16"/>
  <c r="AR87" i="16"/>
  <c r="AR31" i="16"/>
  <c r="BM31" i="16"/>
  <c r="AR83" i="16"/>
  <c r="BM83" i="16"/>
  <c r="AR59" i="16"/>
  <c r="BM59" i="16"/>
  <c r="BN62" i="16"/>
  <c r="AS62" i="16"/>
  <c r="BM93" i="16"/>
  <c r="AR93" i="16"/>
  <c r="BN41" i="16"/>
  <c r="AS41" i="16"/>
  <c r="AS18" i="16"/>
  <c r="BN18" i="16"/>
  <c r="BO60" i="16"/>
  <c r="BY60" i="16"/>
  <c r="BM35" i="16"/>
  <c r="AR35" i="16"/>
  <c r="BM15" i="16"/>
  <c r="AR15" i="16"/>
  <c r="AS68" i="16"/>
  <c r="BN68" i="16"/>
  <c r="BN16" i="16"/>
  <c r="AS16" i="16"/>
  <c r="BY78" i="16"/>
  <c r="BO78" i="16"/>
  <c r="BM103" i="16"/>
  <c r="AR103" i="16"/>
  <c r="AR56" i="16"/>
  <c r="BM56" i="16"/>
  <c r="AQ64" i="16"/>
  <c r="BL64" i="16"/>
  <c r="AR49" i="16"/>
  <c r="BM49" i="16"/>
  <c r="BM63" i="16"/>
  <c r="AR63" i="16"/>
  <c r="AS67" i="16"/>
  <c r="BN67" i="16"/>
  <c r="BM17" i="16"/>
  <c r="AR17" i="16"/>
  <c r="AS19" i="16"/>
  <c r="BN19" i="16"/>
  <c r="AR80" i="16"/>
  <c r="BM80" i="16"/>
  <c r="BY82" i="16"/>
  <c r="BO82" i="16"/>
  <c r="BM77" i="16"/>
  <c r="AR77" i="16"/>
  <c r="AR86" i="16"/>
  <c r="BM86" i="16"/>
  <c r="AS90" i="16"/>
  <c r="BN90" i="16"/>
  <c r="AR7" i="16"/>
  <c r="BM7" i="16"/>
  <c r="AS102" i="16"/>
  <c r="BN102" i="16"/>
  <c r="AS45" i="16"/>
  <c r="BN45" i="16"/>
  <c r="BM71" i="16"/>
  <c r="AR71" i="16"/>
  <c r="BN53" i="16"/>
  <c r="AS53" i="16"/>
  <c r="BY85" i="16"/>
  <c r="BO85" i="16"/>
  <c r="AR5" i="16"/>
  <c r="BM5" i="16"/>
  <c r="BM21" i="16"/>
  <c r="AR21" i="16"/>
  <c r="BM66" i="16"/>
  <c r="AR66" i="16"/>
  <c r="AR84" i="16"/>
  <c r="BM84" i="16"/>
  <c r="AS88" i="16"/>
  <c r="BN88" i="16"/>
  <c r="BN14" i="16"/>
  <c r="AS14" i="16"/>
  <c r="AR43" i="16"/>
  <c r="BM43" i="16"/>
  <c r="BN104" i="16"/>
  <c r="AS104" i="16"/>
  <c r="AR44" i="16"/>
  <c r="BM44" i="16"/>
  <c r="AR69" i="16"/>
  <c r="BM69" i="16"/>
  <c r="BY34" i="16"/>
  <c r="BO34" i="16"/>
  <c r="BL73" i="16"/>
  <c r="AQ73" i="16"/>
  <c r="BN46" i="16"/>
  <c r="AS46" i="16"/>
  <c r="AS94" i="16"/>
  <c r="BN94" i="16"/>
  <c r="BM23" i="16"/>
  <c r="AR23" i="16"/>
  <c r="BM13" i="16"/>
  <c r="AR13" i="16"/>
  <c r="AR25" i="16"/>
  <c r="BM25" i="16"/>
  <c r="AS81" i="16"/>
  <c r="BN81" i="16"/>
  <c r="BM98" i="16"/>
  <c r="AR98" i="16"/>
  <c r="AS42" i="16"/>
  <c r="BN42" i="16"/>
  <c r="BO9" i="16"/>
  <c r="BY9" i="16"/>
  <c r="BY8" i="16"/>
  <c r="BO8" i="16"/>
  <c r="AR72" i="16"/>
  <c r="BM72" i="16"/>
  <c r="AS24" i="16"/>
  <c r="BN24" i="16"/>
  <c r="BO33" i="16"/>
  <c r="BY33" i="16"/>
  <c r="BN70" i="16"/>
  <c r="AS70" i="16"/>
  <c r="AR58" i="16"/>
  <c r="BM58" i="16"/>
  <c r="BN6" i="16"/>
  <c r="AS6" i="16"/>
  <c r="AQ57" i="16"/>
  <c r="BL57" i="16"/>
  <c r="BN37" i="16"/>
  <c r="AS37" i="16"/>
  <c r="AS97" i="16"/>
  <c r="BN97" i="16"/>
  <c r="BO48" i="16"/>
  <c r="BY48" i="16"/>
  <c r="BL50" i="16"/>
  <c r="AQ50" i="16"/>
  <c r="AS89" i="16"/>
  <c r="BN89" i="16"/>
  <c r="BY52" i="16"/>
  <c r="BO52" i="16"/>
  <c r="AS79" i="16"/>
  <c r="BN79" i="16"/>
  <c r="BN26" i="16"/>
  <c r="AS26" i="16"/>
  <c r="BN20" i="16"/>
  <c r="AS20" i="16"/>
  <c r="AS32" i="16"/>
  <c r="BN32" i="16"/>
  <c r="AS55" i="16"/>
  <c r="BN55" i="16"/>
  <c r="AR65" i="16"/>
  <c r="BM65" i="16"/>
  <c r="AR95" i="16"/>
  <c r="BM95" i="16"/>
  <c r="AS75" i="16"/>
  <c r="BN75" i="16"/>
  <c r="AR91" i="16"/>
  <c r="BM91" i="16"/>
  <c r="BN101" i="16"/>
  <c r="AS101" i="16"/>
  <c r="AS11" i="16"/>
  <c r="BN11" i="16"/>
  <c r="AR76" i="16"/>
  <c r="BM76" i="16"/>
  <c r="BM100" i="16"/>
  <c r="AR100" i="16"/>
  <c r="BN47" i="16"/>
  <c r="AS47" i="16"/>
  <c r="AS40" i="16"/>
  <c r="BN40" i="16"/>
  <c r="AS61" i="16"/>
  <c r="BN61" i="16"/>
  <c r="BM12" i="16"/>
  <c r="AR12" i="16"/>
  <c r="BN22" i="16"/>
  <c r="AS22" i="16"/>
  <c r="AR99" i="16"/>
  <c r="BM99" i="16"/>
  <c r="BY27" i="16"/>
  <c r="BO27" i="16"/>
  <c r="AR51" i="16"/>
  <c r="BM51" i="16"/>
  <c r="BM30" i="16"/>
  <c r="AR30" i="16"/>
  <c r="BY29" i="16"/>
  <c r="BO29" i="16"/>
  <c r="AS92" i="16"/>
  <c r="BN92" i="16"/>
  <c r="AS96" i="16"/>
  <c r="BN96" i="16"/>
  <c r="AR38" i="16"/>
  <c r="BM38" i="16"/>
  <c r="AS10" i="16"/>
  <c r="BN10" i="16"/>
  <c r="AR54" i="16"/>
  <c r="BM54" i="16"/>
  <c r="BV75" i="15"/>
  <c r="BV40" i="15"/>
  <c r="BV88" i="15"/>
  <c r="BV92" i="15"/>
  <c r="BV95" i="15"/>
  <c r="BV16" i="15"/>
  <c r="BV94" i="15"/>
  <c r="BV5" i="15"/>
  <c r="BV78" i="15"/>
  <c r="BV7" i="15"/>
  <c r="BV65" i="15"/>
  <c r="BV58" i="15"/>
  <c r="BV24" i="15"/>
  <c r="AO2" i="15"/>
  <c r="AO3" i="15" s="1"/>
  <c r="BV17" i="15"/>
  <c r="BY103" i="14"/>
  <c r="BO103" i="14"/>
  <c r="BY35" i="14"/>
  <c r="BO35" i="14"/>
  <c r="BO82" i="14"/>
  <c r="BY82" i="14"/>
  <c r="BY32" i="14"/>
  <c r="BO32" i="14"/>
  <c r="BO11" i="14"/>
  <c r="BY11" i="14"/>
  <c r="BO88" i="14"/>
  <c r="BY88" i="14"/>
  <c r="BO59" i="14"/>
  <c r="BY59" i="14"/>
  <c r="BO42" i="14"/>
  <c r="BY42" i="14"/>
  <c r="BY84" i="14"/>
  <c r="BO84" i="14"/>
  <c r="BO47" i="14"/>
  <c r="BY47" i="14"/>
  <c r="BN5" i="14"/>
  <c r="BN3" i="14" s="1"/>
  <c r="AS5" i="14"/>
  <c r="AR2" i="14"/>
  <c r="AR3" i="14" s="1"/>
  <c r="BY51" i="14"/>
  <c r="BO51" i="14"/>
  <c r="BO104" i="14"/>
  <c r="BY104" i="14"/>
  <c r="BO10" i="14"/>
  <c r="BY10" i="14"/>
  <c r="BY36" i="14"/>
  <c r="BO36" i="14"/>
  <c r="BY83" i="14"/>
  <c r="BO83" i="14"/>
  <c r="BO18" i="14"/>
  <c r="BY18" i="14"/>
  <c r="BO14" i="14"/>
  <c r="BY14" i="14"/>
  <c r="BO100" i="14"/>
  <c r="BY100" i="14"/>
  <c r="BO86" i="14"/>
  <c r="BY86" i="14"/>
  <c r="BY48" i="14"/>
  <c r="BO48" i="14"/>
  <c r="BY24" i="14"/>
  <c r="BO24" i="14"/>
  <c r="BY53" i="14"/>
  <c r="BO53" i="14"/>
  <c r="BO62" i="14"/>
  <c r="BY62" i="14"/>
  <c r="BO80" i="14"/>
  <c r="BY80" i="14"/>
  <c r="BO44" i="14"/>
  <c r="BY44" i="14"/>
  <c r="BY28" i="14"/>
  <c r="BO28" i="14"/>
  <c r="BY39" i="14"/>
  <c r="BO39" i="14"/>
  <c r="BO40" i="14"/>
  <c r="BY40" i="14"/>
  <c r="BO49" i="14"/>
  <c r="BY49" i="14"/>
  <c r="BO60" i="14"/>
  <c r="BY60" i="14"/>
  <c r="BO91" i="14"/>
  <c r="BY91" i="14"/>
  <c r="BO16" i="14"/>
  <c r="BY16" i="14"/>
  <c r="BO17" i="14"/>
  <c r="BY17" i="14"/>
  <c r="BO70" i="14"/>
  <c r="BY70" i="14"/>
  <c r="BO69" i="14"/>
  <c r="BY69" i="14"/>
  <c r="BO26" i="14"/>
  <c r="BY26" i="14"/>
  <c r="BY12" i="14"/>
  <c r="BO12" i="14"/>
  <c r="BY55" i="14"/>
  <c r="BO55" i="14"/>
  <c r="BO67" i="14"/>
  <c r="BY67" i="14"/>
  <c r="BO79" i="14"/>
  <c r="BY79" i="14"/>
  <c r="BO77" i="14"/>
  <c r="BY77" i="14"/>
  <c r="BO37" i="14"/>
  <c r="BY37" i="14"/>
  <c r="BO81" i="14"/>
  <c r="BY81" i="14"/>
  <c r="BO13" i="14"/>
  <c r="BY13" i="14"/>
  <c r="BY71" i="14"/>
  <c r="BO71" i="14"/>
  <c r="BO54" i="14"/>
  <c r="BY54" i="14"/>
  <c r="BO92" i="14"/>
  <c r="BY92" i="14"/>
  <c r="BO99" i="14"/>
  <c r="BY99" i="14"/>
  <c r="BL3" i="13"/>
  <c r="BN81" i="13"/>
  <c r="AS81" i="13"/>
  <c r="BY81" i="13" s="1"/>
  <c r="BN42" i="13"/>
  <c r="AS42" i="13"/>
  <c r="BY42" i="13" s="1"/>
  <c r="BN74" i="13"/>
  <c r="AS74" i="13"/>
  <c r="BY74" i="13" s="1"/>
  <c r="BN9" i="13"/>
  <c r="AS9" i="13"/>
  <c r="BY9" i="13" s="1"/>
  <c r="AR13" i="13"/>
  <c r="BM13" i="13"/>
  <c r="AQ2" i="13"/>
  <c r="AQ3" i="13" s="1"/>
  <c r="BN93" i="13"/>
  <c r="AS93" i="13"/>
  <c r="BY93" i="13" s="1"/>
  <c r="BO52" i="13"/>
  <c r="BM85" i="13"/>
  <c r="AR85" i="13"/>
  <c r="BN46" i="13"/>
  <c r="AS46" i="13"/>
  <c r="BY46" i="13" s="1"/>
  <c r="BM72" i="13"/>
  <c r="AR72" i="13"/>
  <c r="BN30" i="13"/>
  <c r="AS30" i="13"/>
  <c r="BY30" i="13" s="1"/>
  <c r="BM78" i="13"/>
  <c r="AR78" i="13"/>
  <c r="BN96" i="13"/>
  <c r="AS96" i="13"/>
  <c r="BY96" i="13" s="1"/>
  <c r="AR54" i="13"/>
  <c r="BM54" i="13"/>
  <c r="BN49" i="13"/>
  <c r="AS49" i="13"/>
  <c r="BY49" i="13" s="1"/>
  <c r="BM22" i="13"/>
  <c r="AR22" i="13"/>
  <c r="BN66" i="13"/>
  <c r="AS66" i="13"/>
  <c r="BY66" i="13" s="1"/>
  <c r="AS77" i="13"/>
  <c r="BY77" i="13" s="1"/>
  <c r="BN77" i="13"/>
  <c r="BM25" i="13"/>
  <c r="AR25" i="13"/>
  <c r="BN62" i="13"/>
  <c r="AS62" i="13"/>
  <c r="BY62" i="13" s="1"/>
  <c r="BO47" i="13"/>
  <c r="BM89" i="13"/>
  <c r="AR89" i="13"/>
  <c r="BO88" i="13"/>
  <c r="BO99" i="13"/>
  <c r="BN104" i="13"/>
  <c r="AS104" i="13"/>
  <c r="BY104" i="13" s="1"/>
  <c r="BN97" i="13"/>
  <c r="AS97" i="13"/>
  <c r="BY97" i="13" s="1"/>
  <c r="BN103" i="13"/>
  <c r="AS103" i="13"/>
  <c r="BY103" i="13" s="1"/>
  <c r="BN31" i="13"/>
  <c r="AS31" i="13"/>
  <c r="BY31" i="13" s="1"/>
  <c r="BN34" i="13"/>
  <c r="AS34" i="13"/>
  <c r="BY34" i="13" s="1"/>
  <c r="BN73" i="13"/>
  <c r="AS73" i="13"/>
  <c r="BY73" i="13" s="1"/>
  <c r="BO12" i="13"/>
  <c r="BM23" i="13"/>
  <c r="AR23" i="13"/>
  <c r="BO44" i="13"/>
  <c r="BO36" i="13"/>
  <c r="BO67" i="13"/>
  <c r="BN94" i="13"/>
  <c r="AS94" i="13"/>
  <c r="BY94" i="13" s="1"/>
  <c r="BN57" i="13"/>
  <c r="AS57" i="13"/>
  <c r="BY57" i="13" s="1"/>
  <c r="BN65" i="13"/>
  <c r="AS65" i="13"/>
  <c r="BY65" i="13" s="1"/>
  <c r="BN48" i="13"/>
  <c r="AS48" i="13"/>
  <c r="BY48" i="13" s="1"/>
  <c r="BM17" i="13"/>
  <c r="AR17" i="13"/>
  <c r="BN41" i="13"/>
  <c r="AS41" i="13"/>
  <c r="BY41" i="13" s="1"/>
  <c r="BN56" i="13"/>
  <c r="AS56" i="13"/>
  <c r="BY56" i="13" s="1"/>
  <c r="BN15" i="13"/>
  <c r="AS15" i="13"/>
  <c r="BY15" i="13" s="1"/>
  <c r="AS50" i="13"/>
  <c r="BY50" i="13" s="1"/>
  <c r="BN50" i="13"/>
  <c r="BN82" i="13"/>
  <c r="AS82" i="13"/>
  <c r="BY82" i="13" s="1"/>
  <c r="BN39" i="13"/>
  <c r="AS39" i="13"/>
  <c r="BY39" i="13" s="1"/>
  <c r="BN71" i="13"/>
  <c r="AS71" i="13"/>
  <c r="BY71" i="13" s="1"/>
  <c r="BN75" i="13"/>
  <c r="AS75" i="13"/>
  <c r="BY75" i="13" s="1"/>
  <c r="BO28" i="13"/>
  <c r="BN7" i="13"/>
  <c r="AS7" i="13"/>
  <c r="BY7" i="13" s="1"/>
  <c r="BL3" i="16" l="1"/>
  <c r="BO28" i="16"/>
  <c r="BY28" i="16"/>
  <c r="BY36" i="16"/>
  <c r="BO36" i="16"/>
  <c r="AS38" i="16"/>
  <c r="BN38" i="16"/>
  <c r="BY22" i="16"/>
  <c r="BO22" i="16"/>
  <c r="BO47" i="16"/>
  <c r="BY47" i="16"/>
  <c r="BY101" i="16"/>
  <c r="BO101" i="16"/>
  <c r="BY26" i="16"/>
  <c r="BO26" i="16"/>
  <c r="BM50" i="16"/>
  <c r="AR50" i="16"/>
  <c r="BO46" i="16"/>
  <c r="BY46" i="16"/>
  <c r="BN71" i="16"/>
  <c r="AS71" i="16"/>
  <c r="BY67" i="16"/>
  <c r="BO67" i="16"/>
  <c r="AS56" i="16"/>
  <c r="BN56" i="16"/>
  <c r="BO68" i="16"/>
  <c r="BY68" i="16"/>
  <c r="BY18" i="16"/>
  <c r="BO18" i="16"/>
  <c r="AS59" i="16"/>
  <c r="BN59" i="16"/>
  <c r="BN65" i="16"/>
  <c r="AS65" i="16"/>
  <c r="AR57" i="16"/>
  <c r="BM57" i="16"/>
  <c r="AS25" i="16"/>
  <c r="BN25" i="16"/>
  <c r="AS44" i="16"/>
  <c r="BN44" i="16"/>
  <c r="BO88" i="16"/>
  <c r="BY88" i="16"/>
  <c r="AQ2" i="16"/>
  <c r="AQ3" i="16" s="1"/>
  <c r="BY90" i="16"/>
  <c r="BO90" i="16"/>
  <c r="BN63" i="16"/>
  <c r="AS63" i="16"/>
  <c r="BN103" i="16"/>
  <c r="AS103" i="16"/>
  <c r="BN15" i="16"/>
  <c r="AS15" i="16"/>
  <c r="BO41" i="16"/>
  <c r="BY41" i="16"/>
  <c r="BY96" i="16"/>
  <c r="BO96" i="16"/>
  <c r="AS51" i="16"/>
  <c r="BN51" i="16"/>
  <c r="BN12" i="16"/>
  <c r="AS12" i="16"/>
  <c r="BN100" i="16"/>
  <c r="AS100" i="16"/>
  <c r="BY6" i="16"/>
  <c r="BO6" i="16"/>
  <c r="BN13" i="16"/>
  <c r="AS13" i="16"/>
  <c r="AR73" i="16"/>
  <c r="BM73" i="16"/>
  <c r="BY104" i="16"/>
  <c r="BO104" i="16"/>
  <c r="BN80" i="16"/>
  <c r="AS80" i="16"/>
  <c r="BN83" i="16"/>
  <c r="AS83" i="16"/>
  <c r="AS54" i="16"/>
  <c r="BN54" i="16"/>
  <c r="BN91" i="16"/>
  <c r="AS91" i="16"/>
  <c r="BY55" i="16"/>
  <c r="BO55" i="16"/>
  <c r="BO79" i="16"/>
  <c r="BY79" i="16"/>
  <c r="BY24" i="16"/>
  <c r="BO24" i="16"/>
  <c r="BY42" i="16"/>
  <c r="BO42" i="16"/>
  <c r="AS5" i="16"/>
  <c r="BN5" i="16"/>
  <c r="BY45" i="16"/>
  <c r="BO45" i="16"/>
  <c r="BN86" i="16"/>
  <c r="AS86" i="16"/>
  <c r="AS35" i="16"/>
  <c r="BN35" i="16"/>
  <c r="AS93" i="16"/>
  <c r="BN93" i="16"/>
  <c r="BO92" i="16"/>
  <c r="BY92" i="16"/>
  <c r="BN98" i="16"/>
  <c r="AS98" i="16"/>
  <c r="AS23" i="16"/>
  <c r="BN23" i="16"/>
  <c r="BN84" i="16"/>
  <c r="AS84" i="16"/>
  <c r="BO19" i="16"/>
  <c r="BY19" i="16"/>
  <c r="AS49" i="16"/>
  <c r="BN49" i="16"/>
  <c r="AS31" i="16"/>
  <c r="BN31" i="16"/>
  <c r="BY61" i="16"/>
  <c r="BO61" i="16"/>
  <c r="AS76" i="16"/>
  <c r="BN76" i="16"/>
  <c r="BY75" i="16"/>
  <c r="BO75" i="16"/>
  <c r="BY32" i="16"/>
  <c r="BO32" i="16"/>
  <c r="BY97" i="16"/>
  <c r="BO97" i="16"/>
  <c r="AS58" i="16"/>
  <c r="BN58" i="16"/>
  <c r="AS72" i="16"/>
  <c r="BN72" i="16"/>
  <c r="AS43" i="16"/>
  <c r="BN43" i="16"/>
  <c r="AS66" i="16"/>
  <c r="BN66" i="16"/>
  <c r="BY102" i="16"/>
  <c r="BO102" i="16"/>
  <c r="AS77" i="16"/>
  <c r="BN77" i="16"/>
  <c r="BN17" i="16"/>
  <c r="AS17" i="16"/>
  <c r="BO16" i="16"/>
  <c r="BY16" i="16"/>
  <c r="BY62" i="16"/>
  <c r="BO62" i="16"/>
  <c r="AS87" i="16"/>
  <c r="BN87" i="16"/>
  <c r="BO10" i="16"/>
  <c r="BY10" i="16"/>
  <c r="AS99" i="16"/>
  <c r="BN99" i="16"/>
  <c r="BO20" i="16"/>
  <c r="BY20" i="16"/>
  <c r="BO37" i="16"/>
  <c r="BY37" i="16"/>
  <c r="BO70" i="16"/>
  <c r="BY70" i="16"/>
  <c r="BO14" i="16"/>
  <c r="BY14" i="16"/>
  <c r="BO53" i="16"/>
  <c r="BY53" i="16"/>
  <c r="AR64" i="16"/>
  <c r="AR2" i="16" s="1"/>
  <c r="AR3" i="16" s="1"/>
  <c r="BM64" i="16"/>
  <c r="AS30" i="16"/>
  <c r="BN30" i="16"/>
  <c r="BO40" i="16"/>
  <c r="BY40" i="16"/>
  <c r="BY11" i="16"/>
  <c r="BO11" i="16"/>
  <c r="BN95" i="16"/>
  <c r="AS95" i="16"/>
  <c r="BY89" i="16"/>
  <c r="BO89" i="16"/>
  <c r="BO81" i="16"/>
  <c r="BY81" i="16"/>
  <c r="BO94" i="16"/>
  <c r="BY94" i="16"/>
  <c r="AS69" i="16"/>
  <c r="BN69" i="16"/>
  <c r="BN21" i="16"/>
  <c r="AS21" i="16"/>
  <c r="AS7" i="16"/>
  <c r="BN7" i="16"/>
  <c r="BV97" i="15"/>
  <c r="BV81" i="15"/>
  <c r="BV15" i="15"/>
  <c r="BV21" i="15"/>
  <c r="BV45" i="15"/>
  <c r="BV87" i="15"/>
  <c r="BV96" i="15"/>
  <c r="BV86" i="15"/>
  <c r="BV63" i="15"/>
  <c r="BV50" i="15"/>
  <c r="BV14" i="15"/>
  <c r="BV31" i="15"/>
  <c r="BV26" i="15"/>
  <c r="BV103" i="15"/>
  <c r="BV8" i="15"/>
  <c r="BV62" i="15"/>
  <c r="BV54" i="15"/>
  <c r="BV42" i="15"/>
  <c r="BV80" i="15"/>
  <c r="BV83" i="15"/>
  <c r="BV41" i="15"/>
  <c r="BV101" i="15"/>
  <c r="BV35" i="15"/>
  <c r="BV76" i="15"/>
  <c r="BV84" i="15"/>
  <c r="BV91" i="15"/>
  <c r="BV52" i="15"/>
  <c r="BV20" i="15"/>
  <c r="BV74" i="15"/>
  <c r="BV72" i="15"/>
  <c r="BV18" i="15"/>
  <c r="BV49" i="15"/>
  <c r="BV53" i="15"/>
  <c r="AP2" i="15"/>
  <c r="AP3" i="15" s="1"/>
  <c r="BV57" i="15"/>
  <c r="BV70" i="15"/>
  <c r="BV99" i="15"/>
  <c r="BV60" i="15"/>
  <c r="BV98" i="15"/>
  <c r="BV47" i="15"/>
  <c r="BV102" i="15"/>
  <c r="BV93" i="15"/>
  <c r="BV79" i="15"/>
  <c r="BV82" i="15"/>
  <c r="BV39" i="15"/>
  <c r="BY5" i="14"/>
  <c r="BZ28" i="14" s="1"/>
  <c r="CA28" i="14" s="1"/>
  <c r="BO5" i="14"/>
  <c r="BO3" i="14" s="1"/>
  <c r="AS2" i="14"/>
  <c r="AS3" i="14" s="1"/>
  <c r="BM3" i="13"/>
  <c r="AR2" i="13"/>
  <c r="AR3" i="13" s="1"/>
  <c r="BO74" i="13"/>
  <c r="BO42" i="13"/>
  <c r="BO81" i="13"/>
  <c r="BN13" i="13"/>
  <c r="AS13" i="13"/>
  <c r="BY13" i="13" s="1"/>
  <c r="BO9" i="13"/>
  <c r="BO96" i="13"/>
  <c r="BO46" i="13"/>
  <c r="AS22" i="13"/>
  <c r="BY22" i="13" s="1"/>
  <c r="BN22" i="13"/>
  <c r="BN25" i="13"/>
  <c r="AS25" i="13"/>
  <c r="BY25" i="13" s="1"/>
  <c r="BO49" i="13"/>
  <c r="BN78" i="13"/>
  <c r="AS78" i="13"/>
  <c r="BY78" i="13" s="1"/>
  <c r="AS85" i="13"/>
  <c r="BY85" i="13" s="1"/>
  <c r="BN85" i="13"/>
  <c r="BO30" i="13"/>
  <c r="BO77" i="13"/>
  <c r="BO66" i="13"/>
  <c r="AS72" i="13"/>
  <c r="BY72" i="13" s="1"/>
  <c r="BN72" i="13"/>
  <c r="BO93" i="13"/>
  <c r="BN54" i="13"/>
  <c r="AS54" i="13"/>
  <c r="BY54" i="13" s="1"/>
  <c r="BO39" i="13"/>
  <c r="BO104" i="13"/>
  <c r="BO15" i="13"/>
  <c r="BO57" i="13"/>
  <c r="BO34" i="13"/>
  <c r="BO31" i="13"/>
  <c r="BO103" i="13"/>
  <c r="BO75" i="13"/>
  <c r="BO7" i="13"/>
  <c r="BO48" i="13"/>
  <c r="BO94" i="13"/>
  <c r="BO97" i="13"/>
  <c r="BO62" i="13"/>
  <c r="BO56" i="13"/>
  <c r="BO41" i="13"/>
  <c r="BO65" i="13"/>
  <c r="BO73" i="13"/>
  <c r="BN89" i="13"/>
  <c r="AS89" i="13"/>
  <c r="BY89" i="13" s="1"/>
  <c r="BO71" i="13"/>
  <c r="BO82" i="13"/>
  <c r="BO50" i="13"/>
  <c r="AS17" i="13"/>
  <c r="BY17" i="13" s="1"/>
  <c r="BN17" i="13"/>
  <c r="BN23" i="13"/>
  <c r="AS23" i="13"/>
  <c r="BY23" i="13" s="1"/>
  <c r="BM3" i="16" l="1"/>
  <c r="BY77" i="16"/>
  <c r="BO77" i="16"/>
  <c r="BY103" i="16"/>
  <c r="BO103" i="16"/>
  <c r="BY65" i="16"/>
  <c r="BO65" i="16"/>
  <c r="C3" i="4"/>
  <c r="BY7" i="16"/>
  <c r="BO7" i="16"/>
  <c r="BO31" i="16"/>
  <c r="BY31" i="16"/>
  <c r="BO93" i="16"/>
  <c r="BY93" i="16"/>
  <c r="BO80" i="16"/>
  <c r="BY80" i="16"/>
  <c r="BO51" i="16"/>
  <c r="BY51" i="16"/>
  <c r="BY56" i="16"/>
  <c r="BO56" i="16"/>
  <c r="BY21" i="16"/>
  <c r="BO21" i="16"/>
  <c r="BY99" i="16"/>
  <c r="BO99" i="16"/>
  <c r="BY72" i="16"/>
  <c r="BO72" i="16"/>
  <c r="BO23" i="16"/>
  <c r="BY23" i="16"/>
  <c r="BY5" i="16"/>
  <c r="BO5" i="16"/>
  <c r="BO63" i="16"/>
  <c r="BY63" i="16"/>
  <c r="BO44" i="16"/>
  <c r="BY44" i="16"/>
  <c r="BY98" i="16"/>
  <c r="BO98" i="16"/>
  <c r="BY35" i="16"/>
  <c r="BO35" i="16"/>
  <c r="BY91" i="16"/>
  <c r="BO91" i="16"/>
  <c r="BY59" i="16"/>
  <c r="BO59" i="16"/>
  <c r="AS50" i="16"/>
  <c r="BN50" i="16"/>
  <c r="BO30" i="16"/>
  <c r="BY30" i="16"/>
  <c r="BO58" i="16"/>
  <c r="BY58" i="16"/>
  <c r="BY49" i="16"/>
  <c r="BO49" i="16"/>
  <c r="BY86" i="16"/>
  <c r="BO86" i="16"/>
  <c r="BO100" i="16"/>
  <c r="BY100" i="16"/>
  <c r="BO69" i="16"/>
  <c r="BY69" i="16"/>
  <c r="BY95" i="16"/>
  <c r="BO95" i="16"/>
  <c r="BO17" i="16"/>
  <c r="BY17" i="16"/>
  <c r="BO66" i="16"/>
  <c r="BY66" i="16"/>
  <c r="BY76" i="16"/>
  <c r="BO76" i="16"/>
  <c r="BY25" i="16"/>
  <c r="BO25" i="16"/>
  <c r="BO71" i="16"/>
  <c r="BY71" i="16"/>
  <c r="AS64" i="16"/>
  <c r="BN64" i="16"/>
  <c r="BY54" i="16"/>
  <c r="BO54" i="16"/>
  <c r="AS73" i="16"/>
  <c r="BN73" i="16"/>
  <c r="BY12" i="16"/>
  <c r="BO12" i="16"/>
  <c r="BY15" i="16"/>
  <c r="BO15" i="16"/>
  <c r="BY38" i="16"/>
  <c r="BO38" i="16"/>
  <c r="BY87" i="16"/>
  <c r="BO87" i="16"/>
  <c r="BO43" i="16"/>
  <c r="BY43" i="16"/>
  <c r="BO84" i="16"/>
  <c r="BY84" i="16"/>
  <c r="BO83" i="16"/>
  <c r="BY83" i="16"/>
  <c r="BY13" i="16"/>
  <c r="BO13" i="16"/>
  <c r="AS57" i="16"/>
  <c r="BN57" i="16"/>
  <c r="BV25" i="15"/>
  <c r="BV34" i="15"/>
  <c r="BZ14" i="14"/>
  <c r="CA14" i="14" s="1"/>
  <c r="CD14" i="14" s="1"/>
  <c r="BV12" i="15"/>
  <c r="BZ49" i="14"/>
  <c r="CA49" i="14" s="1"/>
  <c r="CD49" i="14" s="1"/>
  <c r="BV73" i="15"/>
  <c r="BV67" i="15"/>
  <c r="BV64" i="15"/>
  <c r="BV66" i="15"/>
  <c r="BV10" i="15"/>
  <c r="BV61" i="15"/>
  <c r="BV56" i="15"/>
  <c r="BV11" i="15"/>
  <c r="BV46" i="15"/>
  <c r="BZ99" i="14"/>
  <c r="CA99" i="14" s="1"/>
  <c r="CD99" i="14" s="1"/>
  <c r="BV68" i="15"/>
  <c r="BV100" i="15"/>
  <c r="BV6" i="15"/>
  <c r="AQ2" i="15"/>
  <c r="AQ3" i="15" s="1"/>
  <c r="BV55" i="15"/>
  <c r="BV89" i="15"/>
  <c r="BV51" i="15"/>
  <c r="BV36" i="15"/>
  <c r="BV44" i="15"/>
  <c r="BV90" i="15"/>
  <c r="BV27" i="15"/>
  <c r="BV43" i="15"/>
  <c r="BV71" i="15"/>
  <c r="BV32" i="15"/>
  <c r="BV59" i="15"/>
  <c r="BV30" i="15"/>
  <c r="BV85" i="15"/>
  <c r="BV69" i="15"/>
  <c r="BV22" i="15"/>
  <c r="BV48" i="15"/>
  <c r="BZ62" i="14"/>
  <c r="CA62" i="14" s="1"/>
  <c r="BV104" i="15"/>
  <c r="BV23" i="15"/>
  <c r="BV77" i="15"/>
  <c r="BV28" i="15"/>
  <c r="BV9" i="15"/>
  <c r="BZ17" i="14"/>
  <c r="CA17" i="14" s="1"/>
  <c r="CD17" i="14" s="1"/>
  <c r="BV33" i="15"/>
  <c r="BV19" i="15"/>
  <c r="BV38" i="15"/>
  <c r="BV29" i="15"/>
  <c r="BZ69" i="13"/>
  <c r="CA69" i="13" s="1"/>
  <c r="CF69" i="13" s="1"/>
  <c r="BZ69" i="14"/>
  <c r="CA69" i="14" s="1"/>
  <c r="CD69" i="14" s="1"/>
  <c r="BZ31" i="13"/>
  <c r="CA31" i="13" s="1"/>
  <c r="CE31" i="13" s="1"/>
  <c r="BZ55" i="14"/>
  <c r="CA55" i="14" s="1"/>
  <c r="CG55" i="14" s="1"/>
  <c r="BZ39" i="14"/>
  <c r="CA39" i="14" s="1"/>
  <c r="CF39" i="14" s="1"/>
  <c r="BZ18" i="14"/>
  <c r="CA18" i="14" s="1"/>
  <c r="CG18" i="14" s="1"/>
  <c r="CC28" i="14"/>
  <c r="CI28" i="14" s="1"/>
  <c r="CE28" i="14"/>
  <c r="CG28" i="14"/>
  <c r="CF28" i="14"/>
  <c r="CD28" i="14"/>
  <c r="BZ68" i="13"/>
  <c r="CA68" i="13" s="1"/>
  <c r="CF68" i="13" s="1"/>
  <c r="BZ47" i="14"/>
  <c r="CA47" i="14" s="1"/>
  <c r="BZ80" i="14"/>
  <c r="CA80" i="14" s="1"/>
  <c r="BZ79" i="14"/>
  <c r="CA79" i="14" s="1"/>
  <c r="BZ54" i="14"/>
  <c r="CA54" i="14" s="1"/>
  <c r="BZ67" i="14"/>
  <c r="CA67" i="14" s="1"/>
  <c r="BZ80" i="13"/>
  <c r="CA80" i="13" s="1"/>
  <c r="CD80" i="13" s="1"/>
  <c r="BZ104" i="14"/>
  <c r="CA104" i="14" s="1"/>
  <c r="BZ70" i="14"/>
  <c r="CA70" i="14" s="1"/>
  <c r="BZ81" i="14"/>
  <c r="CA81" i="14" s="1"/>
  <c r="BZ51" i="14"/>
  <c r="CA51" i="14" s="1"/>
  <c r="BZ13" i="14"/>
  <c r="CA13" i="14" s="1"/>
  <c r="BZ52" i="13"/>
  <c r="CA52" i="13" s="1"/>
  <c r="CC52" i="13" s="1"/>
  <c r="CI52" i="13" s="1"/>
  <c r="BZ8" i="13"/>
  <c r="CA8" i="13" s="1"/>
  <c r="CG8" i="13" s="1"/>
  <c r="BZ36" i="14"/>
  <c r="CA36" i="14" s="1"/>
  <c r="BZ86" i="14"/>
  <c r="CA86" i="14" s="1"/>
  <c r="BZ37" i="14"/>
  <c r="CA37" i="14" s="1"/>
  <c r="BZ65" i="13"/>
  <c r="CA65" i="13" s="1"/>
  <c r="CG65" i="13" s="1"/>
  <c r="BZ58" i="13"/>
  <c r="CA58" i="13" s="1"/>
  <c r="CD58" i="13" s="1"/>
  <c r="BZ53" i="14"/>
  <c r="CA53" i="14" s="1"/>
  <c r="BZ77" i="14"/>
  <c r="CA77" i="14" s="1"/>
  <c r="BZ74" i="13"/>
  <c r="CA74" i="13" s="1"/>
  <c r="CF74" i="13" s="1"/>
  <c r="BZ5" i="14"/>
  <c r="CA5" i="14" s="1"/>
  <c r="BZ88" i="14"/>
  <c r="CA88" i="14" s="1"/>
  <c r="BZ61" i="14"/>
  <c r="CA61" i="14" s="1"/>
  <c r="BZ101" i="14"/>
  <c r="CA101" i="14" s="1"/>
  <c r="BZ19" i="14"/>
  <c r="CA19" i="14" s="1"/>
  <c r="BZ50" i="14"/>
  <c r="CA50" i="14" s="1"/>
  <c r="BZ95" i="14"/>
  <c r="CA95" i="14" s="1"/>
  <c r="BZ22" i="14"/>
  <c r="CA22" i="14" s="1"/>
  <c r="BZ87" i="14"/>
  <c r="CA87" i="14" s="1"/>
  <c r="BZ84" i="14"/>
  <c r="CA84" i="14" s="1"/>
  <c r="BZ73" i="14"/>
  <c r="CA73" i="14" s="1"/>
  <c r="BZ11" i="14"/>
  <c r="CA11" i="14" s="1"/>
  <c r="BZ52" i="14"/>
  <c r="CA52" i="14" s="1"/>
  <c r="BZ103" i="14"/>
  <c r="CA103" i="14" s="1"/>
  <c r="BZ42" i="14"/>
  <c r="CA42" i="14" s="1"/>
  <c r="BZ98" i="14"/>
  <c r="CA98" i="14" s="1"/>
  <c r="BZ57" i="14"/>
  <c r="CA57" i="14" s="1"/>
  <c r="BZ58" i="14"/>
  <c r="CA58" i="14" s="1"/>
  <c r="BZ29" i="14"/>
  <c r="CA29" i="14" s="1"/>
  <c r="BZ93" i="14"/>
  <c r="CA93" i="14" s="1"/>
  <c r="BZ82" i="14"/>
  <c r="CA82" i="14" s="1"/>
  <c r="BZ25" i="14"/>
  <c r="CA25" i="14" s="1"/>
  <c r="BZ32" i="14"/>
  <c r="CA32" i="14" s="1"/>
  <c r="BZ74" i="14"/>
  <c r="CA74" i="14" s="1"/>
  <c r="BZ38" i="14"/>
  <c r="CA38" i="14" s="1"/>
  <c r="BZ35" i="14"/>
  <c r="CA35" i="14" s="1"/>
  <c r="BZ59" i="14"/>
  <c r="CA59" i="14" s="1"/>
  <c r="BZ45" i="14"/>
  <c r="CA45" i="14" s="1"/>
  <c r="BZ89" i="14"/>
  <c r="CA89" i="14" s="1"/>
  <c r="BZ34" i="14"/>
  <c r="CA34" i="14" s="1"/>
  <c r="BZ94" i="14"/>
  <c r="CA94" i="14" s="1"/>
  <c r="BZ23" i="14"/>
  <c r="CA23" i="14" s="1"/>
  <c r="BZ43" i="14"/>
  <c r="CA43" i="14" s="1"/>
  <c r="BZ64" i="14"/>
  <c r="CA64" i="14" s="1"/>
  <c r="BZ63" i="14"/>
  <c r="CA63" i="14" s="1"/>
  <c r="BZ30" i="14"/>
  <c r="CA30" i="14" s="1"/>
  <c r="BZ7" i="14"/>
  <c r="CA7" i="14" s="1"/>
  <c r="BZ41" i="14"/>
  <c r="CA41" i="14" s="1"/>
  <c r="BZ65" i="14"/>
  <c r="CA65" i="14" s="1"/>
  <c r="BZ33" i="14"/>
  <c r="CA33" i="14" s="1"/>
  <c r="BZ90" i="14"/>
  <c r="CA90" i="14" s="1"/>
  <c r="BZ66" i="14"/>
  <c r="CA66" i="14" s="1"/>
  <c r="BZ85" i="14"/>
  <c r="CA85" i="14" s="1"/>
  <c r="BZ78" i="14"/>
  <c r="CA78" i="14" s="1"/>
  <c r="BZ97" i="14"/>
  <c r="CA97" i="14" s="1"/>
  <c r="BZ15" i="14"/>
  <c r="CA15" i="14" s="1"/>
  <c r="BZ75" i="14"/>
  <c r="CA75" i="14" s="1"/>
  <c r="BZ68" i="14"/>
  <c r="CA68" i="14" s="1"/>
  <c r="BZ9" i="14"/>
  <c r="CA9" i="14" s="1"/>
  <c r="BZ21" i="14"/>
  <c r="CA21" i="14" s="1"/>
  <c r="BZ8" i="14"/>
  <c r="CA8" i="14" s="1"/>
  <c r="BZ46" i="14"/>
  <c r="CA46" i="14" s="1"/>
  <c r="BZ27" i="14"/>
  <c r="CA27" i="14" s="1"/>
  <c r="BZ31" i="14"/>
  <c r="CA31" i="14" s="1"/>
  <c r="BZ102" i="14"/>
  <c r="CA102" i="14" s="1"/>
  <c r="BZ72" i="14"/>
  <c r="CA72" i="14" s="1"/>
  <c r="BZ20" i="14"/>
  <c r="CA20" i="14" s="1"/>
  <c r="BZ76" i="14"/>
  <c r="CA76" i="14" s="1"/>
  <c r="BZ56" i="14"/>
  <c r="CA56" i="14" s="1"/>
  <c r="BZ6" i="14"/>
  <c r="CA6" i="14" s="1"/>
  <c r="BZ96" i="14"/>
  <c r="CA96" i="14" s="1"/>
  <c r="BZ40" i="14"/>
  <c r="CA40" i="14" s="1"/>
  <c r="BZ48" i="14"/>
  <c r="CA48" i="14" s="1"/>
  <c r="BZ92" i="14"/>
  <c r="CA92" i="14" s="1"/>
  <c r="BZ72" i="13"/>
  <c r="CA72" i="13" s="1"/>
  <c r="CG72" i="13" s="1"/>
  <c r="BZ20" i="13"/>
  <c r="CA20" i="13" s="1"/>
  <c r="CE20" i="13" s="1"/>
  <c r="BZ49" i="13"/>
  <c r="CA49" i="13" s="1"/>
  <c r="CG49" i="13" s="1"/>
  <c r="BZ83" i="14"/>
  <c r="CA83" i="14" s="1"/>
  <c r="BZ12" i="14"/>
  <c r="CA12" i="14" s="1"/>
  <c r="BZ10" i="14"/>
  <c r="CA10" i="14" s="1"/>
  <c r="BZ60" i="14"/>
  <c r="CA60" i="14" s="1"/>
  <c r="BZ44" i="14"/>
  <c r="CA44" i="14" s="1"/>
  <c r="BZ24" i="14"/>
  <c r="CA24" i="14" s="1"/>
  <c r="CG62" i="14"/>
  <c r="CF62" i="14"/>
  <c r="CD62" i="14"/>
  <c r="CC62" i="14"/>
  <c r="CI62" i="14" s="1"/>
  <c r="CE62" i="14"/>
  <c r="BZ71" i="14"/>
  <c r="CA71" i="14" s="1"/>
  <c r="BZ100" i="14"/>
  <c r="CA100" i="14" s="1"/>
  <c r="BZ16" i="14"/>
  <c r="CA16" i="14" s="1"/>
  <c r="BZ26" i="14"/>
  <c r="CA26" i="14" s="1"/>
  <c r="BZ91" i="14"/>
  <c r="CA91" i="14" s="1"/>
  <c r="CD69" i="13"/>
  <c r="CC69" i="13"/>
  <c r="CI69" i="13" s="1"/>
  <c r="BZ13" i="13"/>
  <c r="CA13" i="13" s="1"/>
  <c r="BZ36" i="13"/>
  <c r="CA36" i="13" s="1"/>
  <c r="BZ99" i="13"/>
  <c r="CA99" i="13" s="1"/>
  <c r="BZ32" i="13"/>
  <c r="CA32" i="13" s="1"/>
  <c r="BZ60" i="13"/>
  <c r="CA60" i="13" s="1"/>
  <c r="BZ81" i="13"/>
  <c r="CA81" i="13" s="1"/>
  <c r="BZ40" i="13"/>
  <c r="CA40" i="13" s="1"/>
  <c r="BZ89" i="13"/>
  <c r="CA89" i="13" s="1"/>
  <c r="BZ25" i="13"/>
  <c r="CA25" i="13" s="1"/>
  <c r="BZ104" i="13"/>
  <c r="CA104" i="13" s="1"/>
  <c r="BZ88" i="13"/>
  <c r="CA88" i="13" s="1"/>
  <c r="BZ97" i="13"/>
  <c r="CA97" i="13" s="1"/>
  <c r="BZ96" i="13"/>
  <c r="CA96" i="13" s="1"/>
  <c r="BZ42" i="13"/>
  <c r="CA42" i="13" s="1"/>
  <c r="BZ19" i="13"/>
  <c r="CA19" i="13" s="1"/>
  <c r="BZ51" i="13"/>
  <c r="CA51" i="13" s="1"/>
  <c r="BZ53" i="13"/>
  <c r="CA53" i="13" s="1"/>
  <c r="BZ27" i="13"/>
  <c r="CA27" i="13" s="1"/>
  <c r="BZ24" i="13"/>
  <c r="CA24" i="13" s="1"/>
  <c r="BZ79" i="13"/>
  <c r="CA79" i="13" s="1"/>
  <c r="BZ67" i="13"/>
  <c r="CA67" i="13" s="1"/>
  <c r="BZ38" i="13"/>
  <c r="CA38" i="13" s="1"/>
  <c r="BZ34" i="13"/>
  <c r="CA34" i="13" s="1"/>
  <c r="BZ9" i="13"/>
  <c r="CA9" i="13" s="1"/>
  <c r="BZ73" i="13"/>
  <c r="CA73" i="13" s="1"/>
  <c r="BZ82" i="13"/>
  <c r="CA82" i="13" s="1"/>
  <c r="BZ101" i="13"/>
  <c r="CA101" i="13" s="1"/>
  <c r="BZ61" i="13"/>
  <c r="CA61" i="13" s="1"/>
  <c r="BZ26" i="13"/>
  <c r="CA26" i="13" s="1"/>
  <c r="BZ59" i="13"/>
  <c r="CA59" i="13" s="1"/>
  <c r="BZ5" i="13"/>
  <c r="CA5" i="13" s="1"/>
  <c r="BZ6" i="13"/>
  <c r="CA6" i="13" s="1"/>
  <c r="BZ37" i="13"/>
  <c r="CA37" i="13" s="1"/>
  <c r="BZ47" i="13"/>
  <c r="CA47" i="13" s="1"/>
  <c r="BZ23" i="13"/>
  <c r="CA23" i="13" s="1"/>
  <c r="BZ48" i="13"/>
  <c r="CA48" i="13" s="1"/>
  <c r="BZ62" i="13"/>
  <c r="CA62" i="13" s="1"/>
  <c r="BZ94" i="13"/>
  <c r="CA94" i="13" s="1"/>
  <c r="BZ39" i="13"/>
  <c r="CA39" i="13" s="1"/>
  <c r="BZ95" i="13"/>
  <c r="CA95" i="13" s="1"/>
  <c r="BZ83" i="13"/>
  <c r="CA83" i="13" s="1"/>
  <c r="BZ63" i="13"/>
  <c r="CA63" i="13" s="1"/>
  <c r="BZ100" i="13"/>
  <c r="CA100" i="13" s="1"/>
  <c r="BZ14" i="13"/>
  <c r="CA14" i="13" s="1"/>
  <c r="BZ90" i="13"/>
  <c r="CA90" i="13" s="1"/>
  <c r="BZ21" i="13"/>
  <c r="CA21" i="13" s="1"/>
  <c r="BZ28" i="13"/>
  <c r="CA28" i="13" s="1"/>
  <c r="BZ29" i="13"/>
  <c r="CA29" i="13" s="1"/>
  <c r="BZ54" i="13"/>
  <c r="CA54" i="13" s="1"/>
  <c r="BZ22" i="13"/>
  <c r="CA22" i="13" s="1"/>
  <c r="BZ15" i="13"/>
  <c r="CA15" i="13" s="1"/>
  <c r="BZ50" i="13"/>
  <c r="CA50" i="13" s="1"/>
  <c r="BZ75" i="13"/>
  <c r="CA75" i="13" s="1"/>
  <c r="BZ30" i="13"/>
  <c r="CA30" i="13" s="1"/>
  <c r="BZ102" i="13"/>
  <c r="CA102" i="13" s="1"/>
  <c r="BZ18" i="13"/>
  <c r="CA18" i="13" s="1"/>
  <c r="BZ91" i="13"/>
  <c r="CA91" i="13" s="1"/>
  <c r="BZ98" i="13"/>
  <c r="CA98" i="13" s="1"/>
  <c r="BZ55" i="13"/>
  <c r="CA55" i="13" s="1"/>
  <c r="BZ16" i="13"/>
  <c r="CA16" i="13" s="1"/>
  <c r="BZ7" i="13"/>
  <c r="CA7" i="13" s="1"/>
  <c r="BZ11" i="13"/>
  <c r="CA11" i="13" s="1"/>
  <c r="BZ85" i="13"/>
  <c r="CA85" i="13" s="1"/>
  <c r="BZ71" i="13"/>
  <c r="CA71" i="13" s="1"/>
  <c r="BZ46" i="13"/>
  <c r="CA46" i="13" s="1"/>
  <c r="BZ66" i="13"/>
  <c r="CA66" i="13" s="1"/>
  <c r="BZ12" i="13"/>
  <c r="CA12" i="13" s="1"/>
  <c r="BZ35" i="13"/>
  <c r="CA35" i="13" s="1"/>
  <c r="BZ43" i="13"/>
  <c r="CA43" i="13" s="1"/>
  <c r="BZ10" i="13"/>
  <c r="CA10" i="13" s="1"/>
  <c r="BZ70" i="13"/>
  <c r="CA70" i="13" s="1"/>
  <c r="BZ84" i="13"/>
  <c r="CA84" i="13" s="1"/>
  <c r="BZ86" i="13"/>
  <c r="CA86" i="13" s="1"/>
  <c r="BZ93" i="13"/>
  <c r="CA93" i="13" s="1"/>
  <c r="CG58" i="13"/>
  <c r="CF58" i="13"/>
  <c r="CE58" i="13"/>
  <c r="BZ44" i="13"/>
  <c r="CA44" i="13" s="1"/>
  <c r="BZ17" i="13"/>
  <c r="CA17" i="13" s="1"/>
  <c r="BZ78" i="13"/>
  <c r="CA78" i="13" s="1"/>
  <c r="BZ103" i="13"/>
  <c r="CA103" i="13" s="1"/>
  <c r="BZ41" i="13"/>
  <c r="CA41" i="13" s="1"/>
  <c r="BZ57" i="13"/>
  <c r="CA57" i="13" s="1"/>
  <c r="BZ77" i="13"/>
  <c r="CA77" i="13" s="1"/>
  <c r="BZ87" i="13"/>
  <c r="CA87" i="13" s="1"/>
  <c r="BZ64" i="13"/>
  <c r="CA64" i="13" s="1"/>
  <c r="BZ76" i="13"/>
  <c r="CA76" i="13" s="1"/>
  <c r="BZ33" i="13"/>
  <c r="CA33" i="13" s="1"/>
  <c r="BZ45" i="13"/>
  <c r="CA45" i="13" s="1"/>
  <c r="BZ92" i="13"/>
  <c r="CA92" i="13" s="1"/>
  <c r="BZ56" i="13"/>
  <c r="CA56" i="13" s="1"/>
  <c r="BN3" i="13"/>
  <c r="BO13" i="13"/>
  <c r="BO25" i="13"/>
  <c r="BO54" i="13"/>
  <c r="BO85" i="13"/>
  <c r="BO22" i="13"/>
  <c r="BO78" i="13"/>
  <c r="AS2" i="13"/>
  <c r="AS3" i="13" s="1"/>
  <c r="BO72" i="13"/>
  <c r="BO89" i="13"/>
  <c r="BO23" i="13"/>
  <c r="BO17" i="13"/>
  <c r="CE14" i="14" l="1"/>
  <c r="CC14" i="14"/>
  <c r="CI14" i="14" s="1"/>
  <c r="CF31" i="13"/>
  <c r="CD31" i="13"/>
  <c r="CG31" i="13"/>
  <c r="CC31" i="13"/>
  <c r="CI31" i="13" s="1"/>
  <c r="CF14" i="14"/>
  <c r="CG14" i="14"/>
  <c r="BN3" i="16"/>
  <c r="BO50" i="16"/>
  <c r="BY50" i="16"/>
  <c r="BO57" i="16"/>
  <c r="BY57" i="16"/>
  <c r="BY64" i="16"/>
  <c r="BZ82" i="16" s="1"/>
  <c r="CA82" i="16" s="1"/>
  <c r="BO64" i="16"/>
  <c r="BO73" i="16"/>
  <c r="BY73" i="16"/>
  <c r="BZ43" i="16" s="1"/>
  <c r="CA43" i="16" s="1"/>
  <c r="AS2" i="16"/>
  <c r="AS3" i="16" s="1"/>
  <c r="CF99" i="14"/>
  <c r="CG99" i="14"/>
  <c r="CC99" i="14"/>
  <c r="CI99" i="14" s="1"/>
  <c r="CE39" i="14"/>
  <c r="CD65" i="13"/>
  <c r="CE80" i="13"/>
  <c r="CC39" i="14"/>
  <c r="CI39" i="14" s="1"/>
  <c r="CD39" i="14"/>
  <c r="CG74" i="13"/>
  <c r="CG39" i="14"/>
  <c r="CC74" i="13"/>
  <c r="CI74" i="13" s="1"/>
  <c r="CE99" i="14"/>
  <c r="CE49" i="14"/>
  <c r="CC49" i="14"/>
  <c r="CI49" i="14" s="1"/>
  <c r="CJ49" i="14" s="1"/>
  <c r="CF49" i="14"/>
  <c r="CG49" i="14"/>
  <c r="CG69" i="14"/>
  <c r="CC49" i="13"/>
  <c r="CI49" i="13" s="1"/>
  <c r="CG69" i="13"/>
  <c r="CD49" i="13"/>
  <c r="CE69" i="13"/>
  <c r="CE74" i="13"/>
  <c r="CC58" i="13"/>
  <c r="CI58" i="13" s="1"/>
  <c r="CJ58" i="13" s="1"/>
  <c r="CK58" i="13" s="1"/>
  <c r="CL58" i="13" s="1"/>
  <c r="CM58" i="13" s="1"/>
  <c r="CF49" i="13"/>
  <c r="CE49" i="13"/>
  <c r="CD74" i="13"/>
  <c r="CE69" i="14"/>
  <c r="CD68" i="13"/>
  <c r="CG68" i="13"/>
  <c r="CC68" i="13"/>
  <c r="CI68" i="13" s="1"/>
  <c r="CE68" i="13"/>
  <c r="CC69" i="14"/>
  <c r="CI69" i="14" s="1"/>
  <c r="CJ69" i="14" s="1"/>
  <c r="BW50" i="15"/>
  <c r="BX50" i="15" s="1"/>
  <c r="CA50" i="15" s="1"/>
  <c r="BW36" i="15"/>
  <c r="BX36" i="15" s="1"/>
  <c r="CD36" i="15" s="1"/>
  <c r="BW98" i="15"/>
  <c r="BX98" i="15" s="1"/>
  <c r="CD98" i="15" s="1"/>
  <c r="CC17" i="14"/>
  <c r="CI17" i="14" s="1"/>
  <c r="BW42" i="15"/>
  <c r="BX42" i="15" s="1"/>
  <c r="CA42" i="15" s="1"/>
  <c r="BW102" i="15"/>
  <c r="BX102" i="15" s="1"/>
  <c r="BZ102" i="15" s="1"/>
  <c r="CF102" i="15" s="1"/>
  <c r="BW48" i="15"/>
  <c r="BX48" i="15" s="1"/>
  <c r="CA48" i="15" s="1"/>
  <c r="BW60" i="15"/>
  <c r="BX60" i="15" s="1"/>
  <c r="BW70" i="15"/>
  <c r="BX70" i="15" s="1"/>
  <c r="BW76" i="15"/>
  <c r="BX76" i="15" s="1"/>
  <c r="CF17" i="14"/>
  <c r="BW83" i="15"/>
  <c r="BX83" i="15" s="1"/>
  <c r="BW47" i="15"/>
  <c r="BX47" i="15" s="1"/>
  <c r="BW93" i="15"/>
  <c r="BX93" i="15" s="1"/>
  <c r="BW86" i="15"/>
  <c r="BX86" i="15" s="1"/>
  <c r="BW44" i="15"/>
  <c r="BX44" i="15" s="1"/>
  <c r="BW6" i="15"/>
  <c r="BX6" i="15" s="1"/>
  <c r="BW81" i="15"/>
  <c r="BX81" i="15" s="1"/>
  <c r="BW37" i="15"/>
  <c r="BX37" i="15" s="1"/>
  <c r="BW12" i="15"/>
  <c r="BX12" i="15" s="1"/>
  <c r="BW97" i="15"/>
  <c r="BX97" i="15" s="1"/>
  <c r="BW95" i="15"/>
  <c r="BX95" i="15" s="1"/>
  <c r="BW13" i="15"/>
  <c r="BX13" i="15" s="1"/>
  <c r="BW75" i="15"/>
  <c r="BX75" i="15" s="1"/>
  <c r="BW65" i="15"/>
  <c r="BX65" i="15" s="1"/>
  <c r="BW73" i="15"/>
  <c r="BX73" i="15" s="1"/>
  <c r="BW88" i="15"/>
  <c r="BX88" i="15" s="1"/>
  <c r="BW7" i="15"/>
  <c r="BX7" i="15" s="1"/>
  <c r="BW25" i="15"/>
  <c r="BX25" i="15" s="1"/>
  <c r="BW17" i="15"/>
  <c r="BX17" i="15" s="1"/>
  <c r="BW34" i="15"/>
  <c r="BX34" i="15" s="1"/>
  <c r="BW78" i="15"/>
  <c r="BX78" i="15" s="1"/>
  <c r="BW94" i="15"/>
  <c r="BX94" i="15" s="1"/>
  <c r="BW58" i="15"/>
  <c r="BX58" i="15" s="1"/>
  <c r="BW16" i="15"/>
  <c r="BX16" i="15" s="1"/>
  <c r="BW5" i="15"/>
  <c r="BX5" i="15" s="1"/>
  <c r="BW40" i="15"/>
  <c r="BX40" i="15" s="1"/>
  <c r="BW92" i="15"/>
  <c r="BX92" i="15" s="1"/>
  <c r="BW24" i="15"/>
  <c r="BX24" i="15" s="1"/>
  <c r="BW39" i="15"/>
  <c r="BX39" i="15" s="1"/>
  <c r="BW10" i="15"/>
  <c r="BX10" i="15" s="1"/>
  <c r="BW38" i="15"/>
  <c r="BX38" i="15" s="1"/>
  <c r="BW9" i="15"/>
  <c r="BX9" i="15" s="1"/>
  <c r="BW28" i="15"/>
  <c r="BX28" i="15" s="1"/>
  <c r="BW104" i="15"/>
  <c r="BX104" i="15" s="1"/>
  <c r="BW79" i="15"/>
  <c r="BX79" i="15" s="1"/>
  <c r="BW14" i="15"/>
  <c r="BX14" i="15" s="1"/>
  <c r="BW27" i="15"/>
  <c r="BX27" i="15" s="1"/>
  <c r="BW51" i="15"/>
  <c r="BX51" i="15" s="1"/>
  <c r="BW45" i="15"/>
  <c r="BX45" i="15" s="1"/>
  <c r="BW56" i="15"/>
  <c r="BX56" i="15" s="1"/>
  <c r="BW66" i="15"/>
  <c r="BX66" i="15" s="1"/>
  <c r="BW8" i="15"/>
  <c r="BX8" i="15" s="1"/>
  <c r="BW22" i="15"/>
  <c r="BX22" i="15" s="1"/>
  <c r="BW62" i="15"/>
  <c r="BX62" i="15" s="1"/>
  <c r="BW49" i="15"/>
  <c r="BX49" i="15" s="1"/>
  <c r="BW87" i="15"/>
  <c r="BX87" i="15" s="1"/>
  <c r="BW61" i="15"/>
  <c r="BX61" i="15" s="1"/>
  <c r="BW19" i="15"/>
  <c r="BX19" i="15" s="1"/>
  <c r="BW20" i="15"/>
  <c r="BX20" i="15" s="1"/>
  <c r="BW77" i="15"/>
  <c r="BX77" i="15" s="1"/>
  <c r="BW85" i="15"/>
  <c r="BX85" i="15" s="1"/>
  <c r="BW32" i="15"/>
  <c r="BX32" i="15" s="1"/>
  <c r="BW80" i="15"/>
  <c r="BX80" i="15" s="1"/>
  <c r="BW89" i="15"/>
  <c r="BX89" i="15" s="1"/>
  <c r="BW100" i="15"/>
  <c r="BX100" i="15" s="1"/>
  <c r="BW103" i="15"/>
  <c r="BX103" i="15" s="1"/>
  <c r="BW90" i="15"/>
  <c r="BX90" i="15" s="1"/>
  <c r="CE17" i="14"/>
  <c r="CF69" i="14"/>
  <c r="BW15" i="15"/>
  <c r="BX15" i="15" s="1"/>
  <c r="BW18" i="15"/>
  <c r="BX18" i="15" s="1"/>
  <c r="BW31" i="15"/>
  <c r="BX31" i="15" s="1"/>
  <c r="BW69" i="15"/>
  <c r="BX69" i="15" s="1"/>
  <c r="BW84" i="15"/>
  <c r="BX84" i="15" s="1"/>
  <c r="BW101" i="15"/>
  <c r="BX101" i="15" s="1"/>
  <c r="BW41" i="15"/>
  <c r="BX41" i="15" s="1"/>
  <c r="BW82" i="15"/>
  <c r="BX82" i="15" s="1"/>
  <c r="BW46" i="15"/>
  <c r="BX46" i="15" s="1"/>
  <c r="BW52" i="15"/>
  <c r="BX52" i="15" s="1"/>
  <c r="BW64" i="15"/>
  <c r="BX64" i="15" s="1"/>
  <c r="BW21" i="15"/>
  <c r="BX21" i="15" s="1"/>
  <c r="CG17" i="14"/>
  <c r="BW33" i="15"/>
  <c r="BX33" i="15" s="1"/>
  <c r="BW63" i="15"/>
  <c r="BX63" i="15" s="1"/>
  <c r="BW23" i="15"/>
  <c r="BX23" i="15" s="1"/>
  <c r="BW57" i="15"/>
  <c r="BX57" i="15" s="1"/>
  <c r="BW74" i="15"/>
  <c r="BX74" i="15" s="1"/>
  <c r="BW30" i="15"/>
  <c r="BX30" i="15" s="1"/>
  <c r="BW43" i="15"/>
  <c r="BX43" i="15" s="1"/>
  <c r="BW35" i="15"/>
  <c r="BX35" i="15" s="1"/>
  <c r="BW54" i="15"/>
  <c r="BX54" i="15" s="1"/>
  <c r="BW55" i="15"/>
  <c r="BX55" i="15" s="1"/>
  <c r="BW68" i="15"/>
  <c r="BX68" i="15" s="1"/>
  <c r="BW72" i="15"/>
  <c r="BX72" i="15" s="1"/>
  <c r="BW29" i="15"/>
  <c r="BX29" i="15" s="1"/>
  <c r="BW26" i="15"/>
  <c r="BX26" i="15" s="1"/>
  <c r="BW96" i="15"/>
  <c r="BX96" i="15" s="1"/>
  <c r="BW53" i="15"/>
  <c r="BX53" i="15" s="1"/>
  <c r="BW59" i="15"/>
  <c r="BX59" i="15" s="1"/>
  <c r="BW71" i="15"/>
  <c r="BX71" i="15" s="1"/>
  <c r="BW91" i="15"/>
  <c r="BX91" i="15" s="1"/>
  <c r="BW11" i="15"/>
  <c r="BX11" i="15" s="1"/>
  <c r="BW99" i="15"/>
  <c r="BX99" i="15" s="1"/>
  <c r="BW67" i="15"/>
  <c r="BX67" i="15" s="1"/>
  <c r="CF80" i="13"/>
  <c r="CG80" i="13"/>
  <c r="CC80" i="13"/>
  <c r="CI80" i="13" s="1"/>
  <c r="CJ80" i="13" s="1"/>
  <c r="CE65" i="13"/>
  <c r="CD55" i="14"/>
  <c r="CC72" i="13"/>
  <c r="CI72" i="13" s="1"/>
  <c r="CF52" i="13"/>
  <c r="CC18" i="14"/>
  <c r="CI18" i="14" s="1"/>
  <c r="CD52" i="13"/>
  <c r="CJ52" i="13" s="1"/>
  <c r="CG52" i="13"/>
  <c r="CE52" i="13"/>
  <c r="CC20" i="13"/>
  <c r="CI20" i="13" s="1"/>
  <c r="CG20" i="13"/>
  <c r="CD18" i="14"/>
  <c r="CD20" i="13"/>
  <c r="CF20" i="13"/>
  <c r="CF55" i="14"/>
  <c r="CE18" i="14"/>
  <c r="CE72" i="13"/>
  <c r="CF8" i="13"/>
  <c r="CC55" i="14"/>
  <c r="CI55" i="14" s="1"/>
  <c r="CJ55" i="14" s="1"/>
  <c r="CF18" i="14"/>
  <c r="CD72" i="13"/>
  <c r="CE8" i="13"/>
  <c r="CC65" i="13"/>
  <c r="CI65" i="13" s="1"/>
  <c r="CE55" i="14"/>
  <c r="CF72" i="13"/>
  <c r="CD8" i="13"/>
  <c r="CF65" i="13"/>
  <c r="CC8" i="13"/>
  <c r="CI8" i="13" s="1"/>
  <c r="CJ62" i="14"/>
  <c r="CK62" i="14" s="1"/>
  <c r="CL62" i="14" s="1"/>
  <c r="CM62" i="14" s="1"/>
  <c r="CD7" i="14"/>
  <c r="CG7" i="14"/>
  <c r="CF7" i="14"/>
  <c r="CC7" i="14"/>
  <c r="CI7" i="14" s="1"/>
  <c r="CE7" i="14"/>
  <c r="CG81" i="14"/>
  <c r="CE81" i="14"/>
  <c r="CD81" i="14"/>
  <c r="CF81" i="14"/>
  <c r="CC81" i="14"/>
  <c r="CI81" i="14" s="1"/>
  <c r="CF83" i="14"/>
  <c r="CG83" i="14"/>
  <c r="CD83" i="14"/>
  <c r="CE83" i="14"/>
  <c r="CC83" i="14"/>
  <c r="CI83" i="14" s="1"/>
  <c r="CF6" i="14"/>
  <c r="CG6" i="14"/>
  <c r="CD6" i="14"/>
  <c r="CE6" i="14"/>
  <c r="CC6" i="14"/>
  <c r="CI6" i="14" s="1"/>
  <c r="CC46" i="14"/>
  <c r="CI46" i="14" s="1"/>
  <c r="CG46" i="14"/>
  <c r="CE46" i="14"/>
  <c r="CF46" i="14"/>
  <c r="CD46" i="14"/>
  <c r="CE78" i="14"/>
  <c r="CF78" i="14"/>
  <c r="CD78" i="14"/>
  <c r="CG78" i="14"/>
  <c r="CC78" i="14"/>
  <c r="CI78" i="14" s="1"/>
  <c r="CG30" i="14"/>
  <c r="CE30" i="14"/>
  <c r="CD30" i="14"/>
  <c r="CC30" i="14"/>
  <c r="CI30" i="14" s="1"/>
  <c r="CF30" i="14"/>
  <c r="CE45" i="14"/>
  <c r="CD45" i="14"/>
  <c r="CG45" i="14"/>
  <c r="CF45" i="14"/>
  <c r="CC45" i="14"/>
  <c r="CI45" i="14" s="1"/>
  <c r="CE93" i="14"/>
  <c r="CD93" i="14"/>
  <c r="CC93" i="14"/>
  <c r="CI93" i="14" s="1"/>
  <c r="CG93" i="14"/>
  <c r="CF93" i="14"/>
  <c r="CE11" i="14"/>
  <c r="CD11" i="14"/>
  <c r="CF11" i="14"/>
  <c r="CG11" i="14"/>
  <c r="CC11" i="14"/>
  <c r="CI11" i="14" s="1"/>
  <c r="CD101" i="14"/>
  <c r="CF101" i="14"/>
  <c r="CE101" i="14"/>
  <c r="CG101" i="14"/>
  <c r="CC101" i="14"/>
  <c r="CI101" i="14" s="1"/>
  <c r="CF70" i="14"/>
  <c r="CD70" i="14"/>
  <c r="CC70" i="14"/>
  <c r="CI70" i="14" s="1"/>
  <c r="CE70" i="14"/>
  <c r="CG70" i="14"/>
  <c r="CG67" i="14"/>
  <c r="CC67" i="14"/>
  <c r="CI67" i="14" s="1"/>
  <c r="CF67" i="14"/>
  <c r="CE67" i="14"/>
  <c r="CD67" i="14"/>
  <c r="CF96" i="14"/>
  <c r="CG96" i="14"/>
  <c r="CE96" i="14"/>
  <c r="CD96" i="14"/>
  <c r="CC96" i="14"/>
  <c r="CI96" i="14" s="1"/>
  <c r="CF82" i="14"/>
  <c r="CD82" i="14"/>
  <c r="CC82" i="14"/>
  <c r="CI82" i="14" s="1"/>
  <c r="CG82" i="14"/>
  <c r="CE82" i="14"/>
  <c r="CC91" i="14"/>
  <c r="CI91" i="14" s="1"/>
  <c r="CF91" i="14"/>
  <c r="CD91" i="14"/>
  <c r="CE91" i="14"/>
  <c r="CG91" i="14"/>
  <c r="CG56" i="14"/>
  <c r="CF56" i="14"/>
  <c r="CE56" i="14"/>
  <c r="CC56" i="14"/>
  <c r="CI56" i="14" s="1"/>
  <c r="CD56" i="14"/>
  <c r="CC8" i="14"/>
  <c r="CI8" i="14" s="1"/>
  <c r="CF8" i="14"/>
  <c r="CE8" i="14"/>
  <c r="CD8" i="14"/>
  <c r="CG8" i="14"/>
  <c r="CC85" i="14"/>
  <c r="CI85" i="14" s="1"/>
  <c r="CF85" i="14"/>
  <c r="CE85" i="14"/>
  <c r="CD85" i="14"/>
  <c r="CG85" i="14"/>
  <c r="CD63" i="14"/>
  <c r="CE63" i="14"/>
  <c r="CF63" i="14"/>
  <c r="CC63" i="14"/>
  <c r="CI63" i="14" s="1"/>
  <c r="CG63" i="14"/>
  <c r="CF59" i="14"/>
  <c r="CE59" i="14"/>
  <c r="CG59" i="14"/>
  <c r="CD59" i="14"/>
  <c r="CC59" i="14"/>
  <c r="CI59" i="14" s="1"/>
  <c r="CE29" i="14"/>
  <c r="CC29" i="14"/>
  <c r="CI29" i="14" s="1"/>
  <c r="CG29" i="14"/>
  <c r="CD29" i="14"/>
  <c r="CF29" i="14"/>
  <c r="CE73" i="14"/>
  <c r="CF73" i="14"/>
  <c r="CC73" i="14"/>
  <c r="CI73" i="14" s="1"/>
  <c r="CG73" i="14"/>
  <c r="CD73" i="14"/>
  <c r="CD61" i="14"/>
  <c r="CC61" i="14"/>
  <c r="CI61" i="14" s="1"/>
  <c r="CG61" i="14"/>
  <c r="CF61" i="14"/>
  <c r="CE61" i="14"/>
  <c r="CD104" i="14"/>
  <c r="CC104" i="14"/>
  <c r="CI104" i="14" s="1"/>
  <c r="CG104" i="14"/>
  <c r="CF104" i="14"/>
  <c r="CE104" i="14"/>
  <c r="CE54" i="14"/>
  <c r="CG54" i="14"/>
  <c r="CC54" i="14"/>
  <c r="CI54" i="14" s="1"/>
  <c r="CF54" i="14"/>
  <c r="CD54" i="14"/>
  <c r="CJ17" i="14"/>
  <c r="CJ99" i="14"/>
  <c r="CC12" i="14"/>
  <c r="CI12" i="14" s="1"/>
  <c r="CD12" i="14"/>
  <c r="CE12" i="14"/>
  <c r="CG12" i="14"/>
  <c r="CF12" i="14"/>
  <c r="CE89" i="14"/>
  <c r="CD89" i="14"/>
  <c r="CC89" i="14"/>
  <c r="CI89" i="14" s="1"/>
  <c r="CG89" i="14"/>
  <c r="CF89" i="14"/>
  <c r="CF26" i="14"/>
  <c r="CG26" i="14"/>
  <c r="CE26" i="14"/>
  <c r="CD26" i="14"/>
  <c r="CC26" i="14"/>
  <c r="CI26" i="14" s="1"/>
  <c r="CF76" i="14"/>
  <c r="CE76" i="14"/>
  <c r="CD76" i="14"/>
  <c r="CG76" i="14"/>
  <c r="CC76" i="14"/>
  <c r="CI76" i="14" s="1"/>
  <c r="CC21" i="14"/>
  <c r="CI21" i="14" s="1"/>
  <c r="CG21" i="14"/>
  <c r="CE21" i="14"/>
  <c r="CD21" i="14"/>
  <c r="CF21" i="14"/>
  <c r="CE66" i="14"/>
  <c r="CC66" i="14"/>
  <c r="CI66" i="14" s="1"/>
  <c r="CD66" i="14"/>
  <c r="CG66" i="14"/>
  <c r="CF66" i="14"/>
  <c r="CE64" i="14"/>
  <c r="CF64" i="14"/>
  <c r="CD64" i="14"/>
  <c r="CC64" i="14"/>
  <c r="CI64" i="14" s="1"/>
  <c r="CG64" i="14"/>
  <c r="CC35" i="14"/>
  <c r="CI35" i="14" s="1"/>
  <c r="CG35" i="14"/>
  <c r="CF35" i="14"/>
  <c r="CE35" i="14"/>
  <c r="CD35" i="14"/>
  <c r="CC58" i="14"/>
  <c r="CI58" i="14" s="1"/>
  <c r="CF58" i="14"/>
  <c r="CG58" i="14"/>
  <c r="CD58" i="14"/>
  <c r="CE58" i="14"/>
  <c r="CF84" i="14"/>
  <c r="CE84" i="14"/>
  <c r="CD84" i="14"/>
  <c r="CC84" i="14"/>
  <c r="CI84" i="14" s="1"/>
  <c r="CG84" i="14"/>
  <c r="CC88" i="14"/>
  <c r="CI88" i="14" s="1"/>
  <c r="CG88" i="14"/>
  <c r="CF88" i="14"/>
  <c r="CE88" i="14"/>
  <c r="CD88" i="14"/>
  <c r="CG77" i="14"/>
  <c r="CC77" i="14"/>
  <c r="CI77" i="14" s="1"/>
  <c r="CD77" i="14"/>
  <c r="CF77" i="14"/>
  <c r="CE77" i="14"/>
  <c r="CE79" i="14"/>
  <c r="CC79" i="14"/>
  <c r="CI79" i="14" s="1"/>
  <c r="CD79" i="14"/>
  <c r="CG79" i="14"/>
  <c r="CF79" i="14"/>
  <c r="CG97" i="14"/>
  <c r="CF97" i="14"/>
  <c r="CE97" i="14"/>
  <c r="CC97" i="14"/>
  <c r="CI97" i="14" s="1"/>
  <c r="CD97" i="14"/>
  <c r="CF52" i="14"/>
  <c r="CE52" i="14"/>
  <c r="CC52" i="14"/>
  <c r="CI52" i="14" s="1"/>
  <c r="CD52" i="14"/>
  <c r="CG52" i="14"/>
  <c r="CC16" i="14"/>
  <c r="CI16" i="14" s="1"/>
  <c r="CD16" i="14"/>
  <c r="CE16" i="14"/>
  <c r="CF16" i="14"/>
  <c r="CG16" i="14"/>
  <c r="CD24" i="14"/>
  <c r="CG24" i="14"/>
  <c r="CC24" i="14"/>
  <c r="CI24" i="14" s="1"/>
  <c r="CF24" i="14"/>
  <c r="CE24" i="14"/>
  <c r="CD20" i="14"/>
  <c r="CG20" i="14"/>
  <c r="CC20" i="14"/>
  <c r="CI20" i="14" s="1"/>
  <c r="CE20" i="14"/>
  <c r="CF20" i="14"/>
  <c r="CF9" i="14"/>
  <c r="CD9" i="14"/>
  <c r="CC9" i="14"/>
  <c r="CI9" i="14" s="1"/>
  <c r="CG9" i="14"/>
  <c r="CE9" i="14"/>
  <c r="CF90" i="14"/>
  <c r="CE90" i="14"/>
  <c r="CD90" i="14"/>
  <c r="CC90" i="14"/>
  <c r="CI90" i="14" s="1"/>
  <c r="CG90" i="14"/>
  <c r="CD43" i="14"/>
  <c r="CE43" i="14"/>
  <c r="CF43" i="14"/>
  <c r="CG43" i="14"/>
  <c r="CC43" i="14"/>
  <c r="CI43" i="14" s="1"/>
  <c r="CC38" i="14"/>
  <c r="CI38" i="14" s="1"/>
  <c r="CE38" i="14"/>
  <c r="CD38" i="14"/>
  <c r="CG38" i="14"/>
  <c r="CF38" i="14"/>
  <c r="CF57" i="14"/>
  <c r="CD57" i="14"/>
  <c r="CG57" i="14"/>
  <c r="CC57" i="14"/>
  <c r="CI57" i="14" s="1"/>
  <c r="CE57" i="14"/>
  <c r="CC87" i="14"/>
  <c r="CI87" i="14" s="1"/>
  <c r="CF87" i="14"/>
  <c r="CD87" i="14"/>
  <c r="CE87" i="14"/>
  <c r="CG87" i="14"/>
  <c r="CE5" i="14"/>
  <c r="CG5" i="14"/>
  <c r="CF5" i="14"/>
  <c r="CD5" i="14"/>
  <c r="CC5" i="14"/>
  <c r="CI5" i="14" s="1"/>
  <c r="CC53" i="14"/>
  <c r="CI53" i="14" s="1"/>
  <c r="CE53" i="14"/>
  <c r="CD53" i="14"/>
  <c r="CF53" i="14"/>
  <c r="CG53" i="14"/>
  <c r="CD37" i="14"/>
  <c r="CG37" i="14"/>
  <c r="CE37" i="14"/>
  <c r="CC37" i="14"/>
  <c r="CI37" i="14" s="1"/>
  <c r="CF37" i="14"/>
  <c r="CG80" i="14"/>
  <c r="CF80" i="14"/>
  <c r="CE80" i="14"/>
  <c r="CD80" i="14"/>
  <c r="CC80" i="14"/>
  <c r="CI80" i="14" s="1"/>
  <c r="CG27" i="14"/>
  <c r="CD27" i="14"/>
  <c r="CF27" i="14"/>
  <c r="CE27" i="14"/>
  <c r="CC27" i="14"/>
  <c r="CI27" i="14" s="1"/>
  <c r="CE19" i="14"/>
  <c r="CF19" i="14"/>
  <c r="CG19" i="14"/>
  <c r="CD19" i="14"/>
  <c r="CC19" i="14"/>
  <c r="CI19" i="14" s="1"/>
  <c r="CJ14" i="14"/>
  <c r="CK14" i="14" s="1"/>
  <c r="CF100" i="14"/>
  <c r="CE100" i="14"/>
  <c r="CD100" i="14"/>
  <c r="CG100" i="14"/>
  <c r="CC100" i="14"/>
  <c r="CI100" i="14" s="1"/>
  <c r="CC44" i="14"/>
  <c r="CI44" i="14" s="1"/>
  <c r="CF44" i="14"/>
  <c r="CE44" i="14"/>
  <c r="CD44" i="14"/>
  <c r="CG44" i="14"/>
  <c r="CD92" i="14"/>
  <c r="CE92" i="14"/>
  <c r="CG92" i="14"/>
  <c r="CC92" i="14"/>
  <c r="CI92" i="14" s="1"/>
  <c r="CF92" i="14"/>
  <c r="CC72" i="14"/>
  <c r="CI72" i="14" s="1"/>
  <c r="CG72" i="14"/>
  <c r="CE72" i="14"/>
  <c r="CF72" i="14"/>
  <c r="CD72" i="14"/>
  <c r="CE68" i="14"/>
  <c r="CD68" i="14"/>
  <c r="CF68" i="14"/>
  <c r="CC68" i="14"/>
  <c r="CI68" i="14" s="1"/>
  <c r="CG68" i="14"/>
  <c r="CE33" i="14"/>
  <c r="CD33" i="14"/>
  <c r="CC33" i="14"/>
  <c r="CI33" i="14" s="1"/>
  <c r="CG33" i="14"/>
  <c r="CF33" i="14"/>
  <c r="CD23" i="14"/>
  <c r="CC23" i="14"/>
  <c r="CI23" i="14" s="1"/>
  <c r="CF23" i="14"/>
  <c r="CE23" i="14"/>
  <c r="CG23" i="14"/>
  <c r="CC74" i="14"/>
  <c r="CI74" i="14" s="1"/>
  <c r="CE74" i="14"/>
  <c r="CF74" i="14"/>
  <c r="CD74" i="14"/>
  <c r="CG74" i="14"/>
  <c r="CG98" i="14"/>
  <c r="CF98" i="14"/>
  <c r="CD98" i="14"/>
  <c r="CC98" i="14"/>
  <c r="CI98" i="14" s="1"/>
  <c r="CE98" i="14"/>
  <c r="CE22" i="14"/>
  <c r="CD22" i="14"/>
  <c r="CC22" i="14"/>
  <c r="CI22" i="14" s="1"/>
  <c r="CF22" i="14"/>
  <c r="CG22" i="14"/>
  <c r="CG86" i="14"/>
  <c r="CF86" i="14"/>
  <c r="CE86" i="14"/>
  <c r="CD86" i="14"/>
  <c r="CC86" i="14"/>
  <c r="CI86" i="14" s="1"/>
  <c r="CE47" i="14"/>
  <c r="CG47" i="14"/>
  <c r="CD47" i="14"/>
  <c r="CF47" i="14"/>
  <c r="CC47" i="14"/>
  <c r="CI47" i="14" s="1"/>
  <c r="CF71" i="14"/>
  <c r="CE71" i="14"/>
  <c r="CG71" i="14"/>
  <c r="CD71" i="14"/>
  <c r="CC71" i="14"/>
  <c r="CI71" i="14" s="1"/>
  <c r="CD60" i="14"/>
  <c r="CC60" i="14"/>
  <c r="CI60" i="14" s="1"/>
  <c r="CF60" i="14"/>
  <c r="CE60" i="14"/>
  <c r="CG60" i="14"/>
  <c r="CD48" i="14"/>
  <c r="CC48" i="14"/>
  <c r="CI48" i="14" s="1"/>
  <c r="CG48" i="14"/>
  <c r="CF48" i="14"/>
  <c r="CE48" i="14"/>
  <c r="CE102" i="14"/>
  <c r="CD102" i="14"/>
  <c r="CC102" i="14"/>
  <c r="CI102" i="14" s="1"/>
  <c r="CG102" i="14"/>
  <c r="CF102" i="14"/>
  <c r="CF75" i="14"/>
  <c r="CD75" i="14"/>
  <c r="CG75" i="14"/>
  <c r="CE75" i="14"/>
  <c r="CC75" i="14"/>
  <c r="CI75" i="14" s="1"/>
  <c r="CC65" i="14"/>
  <c r="CI65" i="14" s="1"/>
  <c r="CF65" i="14"/>
  <c r="CE65" i="14"/>
  <c r="CD65" i="14"/>
  <c r="CG65" i="14"/>
  <c r="CG94" i="14"/>
  <c r="CF94" i="14"/>
  <c r="CE94" i="14"/>
  <c r="CD94" i="14"/>
  <c r="CC94" i="14"/>
  <c r="CI94" i="14" s="1"/>
  <c r="CG32" i="14"/>
  <c r="CF32" i="14"/>
  <c r="CC32" i="14"/>
  <c r="CI32" i="14" s="1"/>
  <c r="CE32" i="14"/>
  <c r="CD32" i="14"/>
  <c r="CE42" i="14"/>
  <c r="CG42" i="14"/>
  <c r="CD42" i="14"/>
  <c r="CC42" i="14"/>
  <c r="CI42" i="14" s="1"/>
  <c r="CF42" i="14"/>
  <c r="CC95" i="14"/>
  <c r="CI95" i="14" s="1"/>
  <c r="CG95" i="14"/>
  <c r="CE95" i="14"/>
  <c r="CD95" i="14"/>
  <c r="CF95" i="14"/>
  <c r="CD36" i="14"/>
  <c r="CC36" i="14"/>
  <c r="CI36" i="14" s="1"/>
  <c r="CG36" i="14"/>
  <c r="CF36" i="14"/>
  <c r="CE36" i="14"/>
  <c r="CC13" i="14"/>
  <c r="CI13" i="14" s="1"/>
  <c r="CF13" i="14"/>
  <c r="CG13" i="14"/>
  <c r="CE13" i="14"/>
  <c r="CD13" i="14"/>
  <c r="CF10" i="14"/>
  <c r="CD10" i="14"/>
  <c r="CG10" i="14"/>
  <c r="CC10" i="14"/>
  <c r="CI10" i="14" s="1"/>
  <c r="CE10" i="14"/>
  <c r="CD40" i="14"/>
  <c r="CE40" i="14"/>
  <c r="CG40" i="14"/>
  <c r="CF40" i="14"/>
  <c r="CC40" i="14"/>
  <c r="CI40" i="14" s="1"/>
  <c r="CG31" i="14"/>
  <c r="CE31" i="14"/>
  <c r="CF31" i="14"/>
  <c r="CD31" i="14"/>
  <c r="CC31" i="14"/>
  <c r="CI31" i="14" s="1"/>
  <c r="CC15" i="14"/>
  <c r="CI15" i="14" s="1"/>
  <c r="CF15" i="14"/>
  <c r="CG15" i="14"/>
  <c r="CE15" i="14"/>
  <c r="CD15" i="14"/>
  <c r="CD41" i="14"/>
  <c r="CG41" i="14"/>
  <c r="CF41" i="14"/>
  <c r="CE41" i="14"/>
  <c r="CC41" i="14"/>
  <c r="CI41" i="14" s="1"/>
  <c r="CF34" i="14"/>
  <c r="CC34" i="14"/>
  <c r="CI34" i="14" s="1"/>
  <c r="CD34" i="14"/>
  <c r="CG34" i="14"/>
  <c r="CE34" i="14"/>
  <c r="CF25" i="14"/>
  <c r="CD25" i="14"/>
  <c r="CE25" i="14"/>
  <c r="CC25" i="14"/>
  <c r="CI25" i="14" s="1"/>
  <c r="CG25" i="14"/>
  <c r="CF103" i="14"/>
  <c r="CE103" i="14"/>
  <c r="CD103" i="14"/>
  <c r="CC103" i="14"/>
  <c r="CI103" i="14" s="1"/>
  <c r="CG103" i="14"/>
  <c r="CG50" i="14"/>
  <c r="CF50" i="14"/>
  <c r="CD50" i="14"/>
  <c r="CC50" i="14"/>
  <c r="CI50" i="14" s="1"/>
  <c r="CE50" i="14"/>
  <c r="CE51" i="14"/>
  <c r="CG51" i="14"/>
  <c r="CF51" i="14"/>
  <c r="CD51" i="14"/>
  <c r="CC51" i="14"/>
  <c r="CI51" i="14" s="1"/>
  <c r="CJ28" i="14"/>
  <c r="CK28" i="14" s="1"/>
  <c r="CL28" i="14" s="1"/>
  <c r="CM28" i="14" s="1"/>
  <c r="CC10" i="13"/>
  <c r="CI10" i="13" s="1"/>
  <c r="CG10" i="13"/>
  <c r="CF10" i="13"/>
  <c r="CD10" i="13"/>
  <c r="CE10" i="13"/>
  <c r="CF47" i="13"/>
  <c r="CG47" i="13"/>
  <c r="CE47" i="13"/>
  <c r="CD47" i="13"/>
  <c r="CC47" i="13"/>
  <c r="CI47" i="13" s="1"/>
  <c r="CC64" i="13"/>
  <c r="CI64" i="13" s="1"/>
  <c r="CG64" i="13"/>
  <c r="CE64" i="13"/>
  <c r="CD64" i="13"/>
  <c r="CF64" i="13"/>
  <c r="CF83" i="13"/>
  <c r="CE83" i="13"/>
  <c r="CD83" i="13"/>
  <c r="CC83" i="13"/>
  <c r="CI83" i="13" s="1"/>
  <c r="CG83" i="13"/>
  <c r="CF38" i="13"/>
  <c r="CE38" i="13"/>
  <c r="CD38" i="13"/>
  <c r="CC38" i="13"/>
  <c r="CI38" i="13" s="1"/>
  <c r="CG38" i="13"/>
  <c r="CG88" i="13"/>
  <c r="CF88" i="13"/>
  <c r="CE88" i="13"/>
  <c r="CD88" i="13"/>
  <c r="CC88" i="13"/>
  <c r="CI88" i="13" s="1"/>
  <c r="CD60" i="13"/>
  <c r="CE60" i="13"/>
  <c r="CC60" i="13"/>
  <c r="CI60" i="13" s="1"/>
  <c r="CG60" i="13"/>
  <c r="CF60" i="13"/>
  <c r="CG87" i="13"/>
  <c r="CF87" i="13"/>
  <c r="CC87" i="13"/>
  <c r="CI87" i="13" s="1"/>
  <c r="CE87" i="13"/>
  <c r="CD87" i="13"/>
  <c r="CG35" i="13"/>
  <c r="CF35" i="13"/>
  <c r="CE35" i="13"/>
  <c r="CD35" i="13"/>
  <c r="CC35" i="13"/>
  <c r="CI35" i="13" s="1"/>
  <c r="CJ74" i="13"/>
  <c r="CF30" i="13"/>
  <c r="CE30" i="13"/>
  <c r="CD30" i="13"/>
  <c r="CG30" i="13"/>
  <c r="CC30" i="13"/>
  <c r="CI30" i="13" s="1"/>
  <c r="CD95" i="13"/>
  <c r="CC95" i="13"/>
  <c r="CI95" i="13" s="1"/>
  <c r="CG95" i="13"/>
  <c r="CE95" i="13"/>
  <c r="CF95" i="13"/>
  <c r="CG26" i="13"/>
  <c r="CF26" i="13"/>
  <c r="CD26" i="13"/>
  <c r="CC26" i="13"/>
  <c r="CI26" i="13" s="1"/>
  <c r="CE26" i="13"/>
  <c r="CG67" i="13"/>
  <c r="CF67" i="13"/>
  <c r="CD67" i="13"/>
  <c r="CC67" i="13"/>
  <c r="CI67" i="13" s="1"/>
  <c r="CE67" i="13"/>
  <c r="CF27" i="13"/>
  <c r="CE27" i="13"/>
  <c r="CD27" i="13"/>
  <c r="CC27" i="13"/>
  <c r="CI27" i="13" s="1"/>
  <c r="CG27" i="13"/>
  <c r="CF104" i="13"/>
  <c r="CE104" i="13"/>
  <c r="CD104" i="13"/>
  <c r="CC104" i="13"/>
  <c r="CI104" i="13" s="1"/>
  <c r="CG104" i="13"/>
  <c r="CC32" i="13"/>
  <c r="CI32" i="13" s="1"/>
  <c r="CG32" i="13"/>
  <c r="CF32" i="13"/>
  <c r="CE32" i="13"/>
  <c r="CD32" i="13"/>
  <c r="CD17" i="13"/>
  <c r="CE17" i="13"/>
  <c r="CC17" i="13"/>
  <c r="CI17" i="13" s="1"/>
  <c r="CG17" i="13"/>
  <c r="CF17" i="13"/>
  <c r="CF5" i="13"/>
  <c r="CE5" i="13"/>
  <c r="CD5" i="13"/>
  <c r="CC5" i="13"/>
  <c r="CI5" i="13" s="1"/>
  <c r="CG5" i="13"/>
  <c r="CC102" i="13"/>
  <c r="CI102" i="13" s="1"/>
  <c r="CG102" i="13"/>
  <c r="CF102" i="13"/>
  <c r="CE102" i="13"/>
  <c r="CD102" i="13"/>
  <c r="CE59" i="13"/>
  <c r="CC59" i="13"/>
  <c r="CI59" i="13" s="1"/>
  <c r="CG59" i="13"/>
  <c r="CF59" i="13"/>
  <c r="CD59" i="13"/>
  <c r="CD24" i="13"/>
  <c r="CC24" i="13"/>
  <c r="CI24" i="13" s="1"/>
  <c r="CG24" i="13"/>
  <c r="CF24" i="13"/>
  <c r="CE24" i="13"/>
  <c r="CC77" i="13"/>
  <c r="CI77" i="13" s="1"/>
  <c r="CG77" i="13"/>
  <c r="CF77" i="13"/>
  <c r="CE77" i="13"/>
  <c r="CD77" i="13"/>
  <c r="CD12" i="13"/>
  <c r="CC12" i="13"/>
  <c r="CI12" i="13" s="1"/>
  <c r="CF12" i="13"/>
  <c r="CE12" i="13"/>
  <c r="CG12" i="13"/>
  <c r="CG7" i="13"/>
  <c r="CF7" i="13"/>
  <c r="CE7" i="13"/>
  <c r="CC7" i="13"/>
  <c r="CI7" i="13" s="1"/>
  <c r="CD7" i="13"/>
  <c r="CE75" i="13"/>
  <c r="CD75" i="13"/>
  <c r="CC75" i="13"/>
  <c r="CI75" i="13" s="1"/>
  <c r="CF75" i="13"/>
  <c r="CG75" i="13"/>
  <c r="CF39" i="13"/>
  <c r="CE39" i="13"/>
  <c r="CD39" i="13"/>
  <c r="CG39" i="13"/>
  <c r="CC39" i="13"/>
  <c r="CI39" i="13" s="1"/>
  <c r="CD61" i="13"/>
  <c r="CG61" i="13"/>
  <c r="CC61" i="13"/>
  <c r="CI61" i="13" s="1"/>
  <c r="CF61" i="13"/>
  <c r="CE61" i="13"/>
  <c r="CE53" i="13"/>
  <c r="CF53" i="13"/>
  <c r="CG53" i="13"/>
  <c r="CD53" i="13"/>
  <c r="CC53" i="13"/>
  <c r="CI53" i="13" s="1"/>
  <c r="CE25" i="13"/>
  <c r="CD25" i="13"/>
  <c r="CC25" i="13"/>
  <c r="CI25" i="13" s="1"/>
  <c r="CG25" i="13"/>
  <c r="CF25" i="13"/>
  <c r="CE99" i="13"/>
  <c r="CD99" i="13"/>
  <c r="CC99" i="13"/>
  <c r="CI99" i="13" s="1"/>
  <c r="CG99" i="13"/>
  <c r="CF99" i="13"/>
  <c r="CG18" i="13"/>
  <c r="CF18" i="13"/>
  <c r="CE18" i="13"/>
  <c r="CD18" i="13"/>
  <c r="CC18" i="13"/>
  <c r="CI18" i="13" s="1"/>
  <c r="CD79" i="13"/>
  <c r="CC79" i="13"/>
  <c r="CI79" i="13" s="1"/>
  <c r="CG79" i="13"/>
  <c r="CE79" i="13"/>
  <c r="CF79" i="13"/>
  <c r="CD28" i="13"/>
  <c r="CC28" i="13"/>
  <c r="CI28" i="13" s="1"/>
  <c r="CF28" i="13"/>
  <c r="CE28" i="13"/>
  <c r="CG28" i="13"/>
  <c r="CC56" i="13"/>
  <c r="CI56" i="13" s="1"/>
  <c r="CG56" i="13"/>
  <c r="CE56" i="13"/>
  <c r="CD56" i="13"/>
  <c r="CF56" i="13"/>
  <c r="CG57" i="13"/>
  <c r="CF57" i="13"/>
  <c r="CE57" i="13"/>
  <c r="CD57" i="13"/>
  <c r="CC57" i="13"/>
  <c r="CI57" i="13" s="1"/>
  <c r="CC93" i="13"/>
  <c r="CI93" i="13" s="1"/>
  <c r="CD93" i="13"/>
  <c r="CG93" i="13"/>
  <c r="CF93" i="13"/>
  <c r="CE93" i="13"/>
  <c r="CE66" i="13"/>
  <c r="CC66" i="13"/>
  <c r="CI66" i="13" s="1"/>
  <c r="CG66" i="13"/>
  <c r="CF66" i="13"/>
  <c r="CD66" i="13"/>
  <c r="CC16" i="13"/>
  <c r="CI16" i="13" s="1"/>
  <c r="CG16" i="13"/>
  <c r="CF16" i="13"/>
  <c r="CD16" i="13"/>
  <c r="CE16" i="13"/>
  <c r="CD50" i="13"/>
  <c r="CC50" i="13"/>
  <c r="CI50" i="13" s="1"/>
  <c r="CG50" i="13"/>
  <c r="CF50" i="13"/>
  <c r="CE50" i="13"/>
  <c r="CC21" i="13"/>
  <c r="CI21" i="13" s="1"/>
  <c r="CD21" i="13"/>
  <c r="CE21" i="13"/>
  <c r="CG21" i="13"/>
  <c r="CF21" i="13"/>
  <c r="CC94" i="13"/>
  <c r="CI94" i="13" s="1"/>
  <c r="CD94" i="13"/>
  <c r="CG94" i="13"/>
  <c r="CF94" i="13"/>
  <c r="CE94" i="13"/>
  <c r="CG101" i="13"/>
  <c r="CF101" i="13"/>
  <c r="CE101" i="13"/>
  <c r="CC101" i="13"/>
  <c r="CI101" i="13" s="1"/>
  <c r="CD101" i="13"/>
  <c r="CF51" i="13"/>
  <c r="CD51" i="13"/>
  <c r="CE51" i="13"/>
  <c r="CC51" i="13"/>
  <c r="CI51" i="13" s="1"/>
  <c r="CG51" i="13"/>
  <c r="CF89" i="13"/>
  <c r="CE89" i="13"/>
  <c r="CD89" i="13"/>
  <c r="CC89" i="13"/>
  <c r="CI89" i="13" s="1"/>
  <c r="CG89" i="13"/>
  <c r="CC36" i="13"/>
  <c r="CI36" i="13" s="1"/>
  <c r="CF36" i="13"/>
  <c r="CD36" i="13"/>
  <c r="CE36" i="13"/>
  <c r="CG36" i="13"/>
  <c r="CG11" i="13"/>
  <c r="CF11" i="13"/>
  <c r="CC11" i="13"/>
  <c r="CI11" i="13" s="1"/>
  <c r="CD11" i="13"/>
  <c r="CE11" i="13"/>
  <c r="CE34" i="13"/>
  <c r="CG34" i="13"/>
  <c r="CF34" i="13"/>
  <c r="CD34" i="13"/>
  <c r="CC34" i="13"/>
  <c r="CI34" i="13" s="1"/>
  <c r="CC44" i="13"/>
  <c r="CI44" i="13" s="1"/>
  <c r="CD44" i="13"/>
  <c r="CE44" i="13"/>
  <c r="CG44" i="13"/>
  <c r="CF44" i="13"/>
  <c r="CC92" i="13"/>
  <c r="CI92" i="13" s="1"/>
  <c r="CG92" i="13"/>
  <c r="CF92" i="13"/>
  <c r="CD92" i="13"/>
  <c r="CE92" i="13"/>
  <c r="CG86" i="13"/>
  <c r="CF86" i="13"/>
  <c r="CE86" i="13"/>
  <c r="CD86" i="13"/>
  <c r="CC86" i="13"/>
  <c r="CI86" i="13" s="1"/>
  <c r="CC55" i="13"/>
  <c r="CI55" i="13" s="1"/>
  <c r="CG55" i="13"/>
  <c r="CF55" i="13"/>
  <c r="CE55" i="13"/>
  <c r="CD55" i="13"/>
  <c r="CG15" i="13"/>
  <c r="CE15" i="13"/>
  <c r="CD15" i="13"/>
  <c r="CF15" i="13"/>
  <c r="CC15" i="13"/>
  <c r="CI15" i="13" s="1"/>
  <c r="CF90" i="13"/>
  <c r="CD90" i="13"/>
  <c r="CE90" i="13"/>
  <c r="CG90" i="13"/>
  <c r="CC90" i="13"/>
  <c r="CI90" i="13" s="1"/>
  <c r="CE62" i="13"/>
  <c r="CC62" i="13"/>
  <c r="CI62" i="13" s="1"/>
  <c r="CD62" i="13"/>
  <c r="CF62" i="13"/>
  <c r="CG62" i="13"/>
  <c r="CE82" i="13"/>
  <c r="CD82" i="13"/>
  <c r="CF82" i="13"/>
  <c r="CC82" i="13"/>
  <c r="CI82" i="13" s="1"/>
  <c r="CG82" i="13"/>
  <c r="CE19" i="13"/>
  <c r="CD19" i="13"/>
  <c r="CC19" i="13"/>
  <c r="CI19" i="13" s="1"/>
  <c r="CF19" i="13"/>
  <c r="CG19" i="13"/>
  <c r="CC40" i="13"/>
  <c r="CI40" i="13" s="1"/>
  <c r="CG40" i="13"/>
  <c r="CE40" i="13"/>
  <c r="CF40" i="13"/>
  <c r="CD40" i="13"/>
  <c r="CC13" i="13"/>
  <c r="CI13" i="13" s="1"/>
  <c r="CD13" i="13"/>
  <c r="CE13" i="13"/>
  <c r="CG13" i="13"/>
  <c r="CF13" i="13"/>
  <c r="CG29" i="13"/>
  <c r="CF29" i="13"/>
  <c r="CE29" i="13"/>
  <c r="CC29" i="13"/>
  <c r="CI29" i="13" s="1"/>
  <c r="CD29" i="13"/>
  <c r="CF97" i="13"/>
  <c r="CE97" i="13"/>
  <c r="CD97" i="13"/>
  <c r="CC97" i="13"/>
  <c r="CI97" i="13" s="1"/>
  <c r="CG97" i="13"/>
  <c r="CG43" i="13"/>
  <c r="CC43" i="13"/>
  <c r="CI43" i="13" s="1"/>
  <c r="CF43" i="13"/>
  <c r="CD43" i="13"/>
  <c r="CE43" i="13"/>
  <c r="CE41" i="13"/>
  <c r="CC41" i="13"/>
  <c r="CI41" i="13" s="1"/>
  <c r="CD41" i="13"/>
  <c r="CG41" i="13"/>
  <c r="CF41" i="13"/>
  <c r="CG46" i="13"/>
  <c r="CE46" i="13"/>
  <c r="CC46" i="13"/>
  <c r="CI46" i="13" s="1"/>
  <c r="CD46" i="13"/>
  <c r="CF46" i="13"/>
  <c r="CD45" i="13"/>
  <c r="CC45" i="13"/>
  <c r="CI45" i="13" s="1"/>
  <c r="CF45" i="13"/>
  <c r="CE45" i="13"/>
  <c r="CG45" i="13"/>
  <c r="CF103" i="13"/>
  <c r="CE103" i="13"/>
  <c r="CD103" i="13"/>
  <c r="CG103" i="13"/>
  <c r="CC103" i="13"/>
  <c r="CI103" i="13" s="1"/>
  <c r="CG84" i="13"/>
  <c r="CE84" i="13"/>
  <c r="CD84" i="13"/>
  <c r="CC84" i="13"/>
  <c r="CI84" i="13" s="1"/>
  <c r="CF84" i="13"/>
  <c r="CC71" i="13"/>
  <c r="CI71" i="13" s="1"/>
  <c r="CG71" i="13"/>
  <c r="CF71" i="13"/>
  <c r="CE71" i="13"/>
  <c r="CD71" i="13"/>
  <c r="CC98" i="13"/>
  <c r="CI98" i="13" s="1"/>
  <c r="CG98" i="13"/>
  <c r="CF98" i="13"/>
  <c r="CE98" i="13"/>
  <c r="CD98" i="13"/>
  <c r="CF22" i="13"/>
  <c r="CE22" i="13"/>
  <c r="CD22" i="13"/>
  <c r="CC22" i="13"/>
  <c r="CI22" i="13" s="1"/>
  <c r="CG22" i="13"/>
  <c r="CG14" i="13"/>
  <c r="CC14" i="13"/>
  <c r="CI14" i="13" s="1"/>
  <c r="CF14" i="13"/>
  <c r="CE14" i="13"/>
  <c r="CD14" i="13"/>
  <c r="CD48" i="13"/>
  <c r="CF48" i="13"/>
  <c r="CE48" i="13"/>
  <c r="CC48" i="13"/>
  <c r="CI48" i="13" s="1"/>
  <c r="CG48" i="13"/>
  <c r="CG37" i="13"/>
  <c r="CF37" i="13"/>
  <c r="CE37" i="13"/>
  <c r="CC37" i="13"/>
  <c r="CI37" i="13" s="1"/>
  <c r="CD37" i="13"/>
  <c r="CE73" i="13"/>
  <c r="CD73" i="13"/>
  <c r="CC73" i="13"/>
  <c r="CI73" i="13" s="1"/>
  <c r="CG73" i="13"/>
  <c r="CF73" i="13"/>
  <c r="CF42" i="13"/>
  <c r="CG42" i="13"/>
  <c r="CE42" i="13"/>
  <c r="CD42" i="13"/>
  <c r="CC42" i="13"/>
  <c r="CI42" i="13" s="1"/>
  <c r="CD81" i="13"/>
  <c r="CC81" i="13"/>
  <c r="CI81" i="13" s="1"/>
  <c r="CE81" i="13"/>
  <c r="CG81" i="13"/>
  <c r="CF81" i="13"/>
  <c r="CJ69" i="13"/>
  <c r="CC76" i="13"/>
  <c r="CI76" i="13" s="1"/>
  <c r="CG76" i="13"/>
  <c r="CF76" i="13"/>
  <c r="CD76" i="13"/>
  <c r="CE76" i="13"/>
  <c r="CF63" i="13"/>
  <c r="CE63" i="13"/>
  <c r="CD63" i="13"/>
  <c r="CC63" i="13"/>
  <c r="CI63" i="13" s="1"/>
  <c r="CG63" i="13"/>
  <c r="CE33" i="13"/>
  <c r="CD33" i="13"/>
  <c r="CC33" i="13"/>
  <c r="CI33" i="13" s="1"/>
  <c r="CG33" i="13"/>
  <c r="CF33" i="13"/>
  <c r="CF78" i="13"/>
  <c r="CE78" i="13"/>
  <c r="CD78" i="13"/>
  <c r="CG78" i="13"/>
  <c r="CC78" i="13"/>
  <c r="CI78" i="13" s="1"/>
  <c r="CC70" i="13"/>
  <c r="CI70" i="13" s="1"/>
  <c r="CD70" i="13"/>
  <c r="CE70" i="13"/>
  <c r="CG70" i="13"/>
  <c r="CF70" i="13"/>
  <c r="CD85" i="13"/>
  <c r="CG85" i="13"/>
  <c r="CF85" i="13"/>
  <c r="CC85" i="13"/>
  <c r="CI85" i="13" s="1"/>
  <c r="CE85" i="13"/>
  <c r="CG91" i="13"/>
  <c r="CF91" i="13"/>
  <c r="CE91" i="13"/>
  <c r="CD91" i="13"/>
  <c r="CC91" i="13"/>
  <c r="CI91" i="13" s="1"/>
  <c r="CF54" i="13"/>
  <c r="CE54" i="13"/>
  <c r="CC54" i="13"/>
  <c r="CI54" i="13" s="1"/>
  <c r="CD54" i="13"/>
  <c r="CG54" i="13"/>
  <c r="CD100" i="13"/>
  <c r="CC100" i="13"/>
  <c r="CI100" i="13" s="1"/>
  <c r="CF100" i="13"/>
  <c r="CG100" i="13"/>
  <c r="CE100" i="13"/>
  <c r="CC23" i="13"/>
  <c r="CI23" i="13" s="1"/>
  <c r="CG23" i="13"/>
  <c r="CE23" i="13"/>
  <c r="CD23" i="13"/>
  <c r="CF23" i="13"/>
  <c r="CG6" i="13"/>
  <c r="CD6" i="13"/>
  <c r="CC6" i="13"/>
  <c r="CI6" i="13" s="1"/>
  <c r="CF6" i="13"/>
  <c r="CE6" i="13"/>
  <c r="CE9" i="13"/>
  <c r="CD9" i="13"/>
  <c r="CG9" i="13"/>
  <c r="CF9" i="13"/>
  <c r="CC9" i="13"/>
  <c r="CI9" i="13" s="1"/>
  <c r="CG96" i="13"/>
  <c r="CF96" i="13"/>
  <c r="CE96" i="13"/>
  <c r="CD96" i="13"/>
  <c r="CC96" i="13"/>
  <c r="CI96" i="13" s="1"/>
  <c r="CJ31" i="13"/>
  <c r="CK31" i="13" s="1"/>
  <c r="CL31" i="13" s="1"/>
  <c r="CM31" i="13" s="1"/>
  <c r="BO3" i="13"/>
  <c r="AV1" i="13" s="1"/>
  <c r="C2" i="4" s="1"/>
  <c r="CL14" i="14" l="1"/>
  <c r="CM14" i="14"/>
  <c r="CJ65" i="13"/>
  <c r="CK49" i="14"/>
  <c r="BZ30" i="16"/>
  <c r="CA30" i="16" s="1"/>
  <c r="BZ9" i="16"/>
  <c r="CA9" i="16" s="1"/>
  <c r="BZ61" i="16"/>
  <c r="CA61" i="16" s="1"/>
  <c r="BZ14" i="16"/>
  <c r="CA14" i="16" s="1"/>
  <c r="CC14" i="16" s="1"/>
  <c r="CI14" i="16" s="1"/>
  <c r="BZ44" i="16"/>
  <c r="CA44" i="16" s="1"/>
  <c r="CF44" i="16" s="1"/>
  <c r="BZ77" i="16"/>
  <c r="CA77" i="16" s="1"/>
  <c r="BZ8" i="16"/>
  <c r="CA8" i="16" s="1"/>
  <c r="BZ27" i="16"/>
  <c r="CA27" i="16" s="1"/>
  <c r="CD27" i="16" s="1"/>
  <c r="BZ91" i="16"/>
  <c r="CA91" i="16" s="1"/>
  <c r="BZ80" i="16"/>
  <c r="CA80" i="16" s="1"/>
  <c r="BZ13" i="16"/>
  <c r="CA13" i="16" s="1"/>
  <c r="BZ42" i="16"/>
  <c r="CA42" i="16" s="1"/>
  <c r="CC42" i="16" s="1"/>
  <c r="CI42" i="16" s="1"/>
  <c r="BZ32" i="16"/>
  <c r="CA32" i="16" s="1"/>
  <c r="CC32" i="16" s="1"/>
  <c r="CI32" i="16" s="1"/>
  <c r="BZ56" i="16"/>
  <c r="CA56" i="16" s="1"/>
  <c r="CB102" i="15"/>
  <c r="BZ60" i="16"/>
  <c r="CA60" i="16" s="1"/>
  <c r="CF60" i="16" s="1"/>
  <c r="BZ52" i="16"/>
  <c r="CA52" i="16" s="1"/>
  <c r="BZ89" i="16"/>
  <c r="CA89" i="16" s="1"/>
  <c r="BZ99" i="16"/>
  <c r="CA99" i="16" s="1"/>
  <c r="BZ11" i="16"/>
  <c r="CA11" i="16" s="1"/>
  <c r="CG11" i="16" s="1"/>
  <c r="BZ95" i="16"/>
  <c r="CA95" i="16" s="1"/>
  <c r="CD95" i="16" s="1"/>
  <c r="BZ102" i="16"/>
  <c r="CA102" i="16" s="1"/>
  <c r="BZ72" i="16"/>
  <c r="CA72" i="16" s="1"/>
  <c r="CC102" i="15"/>
  <c r="BZ78" i="16"/>
  <c r="CA78" i="16" s="1"/>
  <c r="BZ74" i="16"/>
  <c r="CA74" i="16" s="1"/>
  <c r="BZ86" i="16"/>
  <c r="CA86" i="16" s="1"/>
  <c r="BZ70" i="16"/>
  <c r="CA70" i="16" s="1"/>
  <c r="CC70" i="16" s="1"/>
  <c r="CI70" i="16" s="1"/>
  <c r="BZ101" i="16"/>
  <c r="CA101" i="16" s="1"/>
  <c r="CD101" i="16" s="1"/>
  <c r="BZ94" i="16"/>
  <c r="CA94" i="16" s="1"/>
  <c r="BZ75" i="16"/>
  <c r="CA75" i="16" s="1"/>
  <c r="BZ57" i="16"/>
  <c r="CA57" i="16" s="1"/>
  <c r="CG57" i="16" s="1"/>
  <c r="CK74" i="13"/>
  <c r="CL74" i="13" s="1"/>
  <c r="CM74" i="13" s="1"/>
  <c r="CD102" i="15"/>
  <c r="BZ33" i="16"/>
  <c r="CA33" i="16" s="1"/>
  <c r="BZ28" i="16"/>
  <c r="CA28" i="16" s="1"/>
  <c r="CG28" i="16" s="1"/>
  <c r="BZ66" i="16"/>
  <c r="CA66" i="16" s="1"/>
  <c r="CG66" i="16" s="1"/>
  <c r="BZ69" i="16"/>
  <c r="CA69" i="16" s="1"/>
  <c r="BZ62" i="16"/>
  <c r="CA62" i="16" s="1"/>
  <c r="BZ73" i="16"/>
  <c r="CA73" i="16" s="1"/>
  <c r="CC73" i="16" s="1"/>
  <c r="CI73" i="16" s="1"/>
  <c r="BZ59" i="16"/>
  <c r="CA59" i="16" s="1"/>
  <c r="CK80" i="13"/>
  <c r="CA102" i="15"/>
  <c r="BZ29" i="16"/>
  <c r="CA29" i="16" s="1"/>
  <c r="CD29" i="16" s="1"/>
  <c r="BZ39" i="16"/>
  <c r="CA39" i="16" s="1"/>
  <c r="CE39" i="16" s="1"/>
  <c r="BZ54" i="16"/>
  <c r="CA54" i="16" s="1"/>
  <c r="CE54" i="16" s="1"/>
  <c r="BZ76" i="16"/>
  <c r="CA76" i="16" s="1"/>
  <c r="BZ10" i="16"/>
  <c r="CA10" i="16" s="1"/>
  <c r="CG10" i="16" s="1"/>
  <c r="BZ67" i="16"/>
  <c r="CA67" i="16" s="1"/>
  <c r="CE67" i="16" s="1"/>
  <c r="BZ40" i="16"/>
  <c r="CA40" i="16" s="1"/>
  <c r="BZ85" i="16"/>
  <c r="CA85" i="16" s="1"/>
  <c r="CF85" i="16" s="1"/>
  <c r="BZ36" i="16"/>
  <c r="CA36" i="16" s="1"/>
  <c r="CC36" i="16" s="1"/>
  <c r="CI36" i="16" s="1"/>
  <c r="BZ68" i="16"/>
  <c r="CA68" i="16" s="1"/>
  <c r="CG68" i="16" s="1"/>
  <c r="BZ71" i="16"/>
  <c r="CA71" i="16" s="1"/>
  <c r="CF71" i="16" s="1"/>
  <c r="BZ16" i="16"/>
  <c r="CA16" i="16" s="1"/>
  <c r="BZ38" i="16"/>
  <c r="CA38" i="16" s="1"/>
  <c r="CC38" i="16" s="1"/>
  <c r="CI38" i="16" s="1"/>
  <c r="BZ19" i="16"/>
  <c r="CA19" i="16" s="1"/>
  <c r="BO3" i="16"/>
  <c r="BZ34" i="16"/>
  <c r="CA34" i="16" s="1"/>
  <c r="BZ48" i="16"/>
  <c r="CA48" i="16" s="1"/>
  <c r="CG48" i="16" s="1"/>
  <c r="BZ5" i="16"/>
  <c r="CA5" i="16" s="1"/>
  <c r="CC5" i="16" s="1"/>
  <c r="CI5" i="16" s="1"/>
  <c r="BZ83" i="16"/>
  <c r="CA83" i="16" s="1"/>
  <c r="CD83" i="16" s="1"/>
  <c r="BZ26" i="16"/>
  <c r="CA26" i="16" s="1"/>
  <c r="BZ96" i="16"/>
  <c r="CA96" i="16" s="1"/>
  <c r="CC96" i="16" s="1"/>
  <c r="CI96" i="16" s="1"/>
  <c r="CG67" i="16"/>
  <c r="CF67" i="16"/>
  <c r="CD67" i="16"/>
  <c r="C5" i="4"/>
  <c r="CF54" i="16"/>
  <c r="CC76" i="16"/>
  <c r="CI76" i="16" s="1"/>
  <c r="CE76" i="16"/>
  <c r="CG76" i="16"/>
  <c r="CF76" i="16"/>
  <c r="CD76" i="16"/>
  <c r="CG75" i="16"/>
  <c r="CF75" i="16"/>
  <c r="CE75" i="16"/>
  <c r="CD75" i="16"/>
  <c r="CC75" i="16"/>
  <c r="CI75" i="16" s="1"/>
  <c r="CG56" i="16"/>
  <c r="CF56" i="16"/>
  <c r="CE56" i="16"/>
  <c r="CD56" i="16"/>
  <c r="CC56" i="16"/>
  <c r="CI56" i="16" s="1"/>
  <c r="BZ84" i="16"/>
  <c r="CA84" i="16" s="1"/>
  <c r="BZ97" i="16"/>
  <c r="CA97" i="16" s="1"/>
  <c r="BZ41" i="16"/>
  <c r="CA41" i="16" s="1"/>
  <c r="BZ23" i="16"/>
  <c r="CA23" i="16" s="1"/>
  <c r="CG40" i="16"/>
  <c r="CF40" i="16"/>
  <c r="CE40" i="16"/>
  <c r="CD40" i="16"/>
  <c r="CC40" i="16"/>
  <c r="CI40" i="16" s="1"/>
  <c r="CD85" i="16"/>
  <c r="CC85" i="16"/>
  <c r="CI85" i="16" s="1"/>
  <c r="CG85" i="16"/>
  <c r="CE85" i="16"/>
  <c r="CD36" i="16"/>
  <c r="CD71" i="16"/>
  <c r="CC71" i="16"/>
  <c r="CI71" i="16" s="1"/>
  <c r="CG71" i="16"/>
  <c r="CE16" i="16"/>
  <c r="CC16" i="16"/>
  <c r="CI16" i="16" s="1"/>
  <c r="CG16" i="16"/>
  <c r="CF16" i="16"/>
  <c r="CD16" i="16"/>
  <c r="CD38" i="16"/>
  <c r="CC59" i="16"/>
  <c r="CI59" i="16" s="1"/>
  <c r="CF59" i="16"/>
  <c r="CG59" i="16"/>
  <c r="CD59" i="16"/>
  <c r="CE59" i="16"/>
  <c r="CF72" i="16"/>
  <c r="CG72" i="16"/>
  <c r="CE72" i="16"/>
  <c r="CD72" i="16"/>
  <c r="CC72" i="16"/>
  <c r="CI72" i="16" s="1"/>
  <c r="BZ7" i="16"/>
  <c r="CA7" i="16" s="1"/>
  <c r="BZ17" i="16"/>
  <c r="CA17" i="16" s="1"/>
  <c r="BZ22" i="16"/>
  <c r="CA22" i="16" s="1"/>
  <c r="CD34" i="16"/>
  <c r="CC34" i="16"/>
  <c r="CI34" i="16" s="1"/>
  <c r="CG34" i="16"/>
  <c r="CF34" i="16"/>
  <c r="CE34" i="16"/>
  <c r="CF83" i="16"/>
  <c r="CE83" i="16"/>
  <c r="CE26" i="16"/>
  <c r="CD26" i="16"/>
  <c r="CC26" i="16"/>
  <c r="CI26" i="16" s="1"/>
  <c r="CG26" i="16"/>
  <c r="CF26" i="16"/>
  <c r="CE61" i="16"/>
  <c r="CD61" i="16"/>
  <c r="CC61" i="16"/>
  <c r="CI61" i="16" s="1"/>
  <c r="CG61" i="16"/>
  <c r="CF61" i="16"/>
  <c r="BZ6" i="16"/>
  <c r="CA6" i="16" s="1"/>
  <c r="BZ47" i="16"/>
  <c r="CA47" i="16" s="1"/>
  <c r="BZ92" i="16"/>
  <c r="CA92" i="16" s="1"/>
  <c r="BZ18" i="16"/>
  <c r="CA18" i="16" s="1"/>
  <c r="CG9" i="16"/>
  <c r="CF9" i="16"/>
  <c r="CE9" i="16"/>
  <c r="CD9" i="16"/>
  <c r="CC9" i="16"/>
  <c r="CI9" i="16" s="1"/>
  <c r="CD82" i="16"/>
  <c r="CC82" i="16"/>
  <c r="CI82" i="16" s="1"/>
  <c r="CG82" i="16"/>
  <c r="CF82" i="16"/>
  <c r="CE82" i="16"/>
  <c r="CD14" i="16"/>
  <c r="CD43" i="16"/>
  <c r="CC43" i="16"/>
  <c r="CI43" i="16" s="1"/>
  <c r="CG43" i="16"/>
  <c r="CF43" i="16"/>
  <c r="CE43" i="16"/>
  <c r="CC30" i="16"/>
  <c r="CI30" i="16" s="1"/>
  <c r="CG30" i="16"/>
  <c r="CF30" i="16"/>
  <c r="CE30" i="16"/>
  <c r="CD30" i="16"/>
  <c r="CE77" i="16"/>
  <c r="CD77" i="16"/>
  <c r="CC77" i="16"/>
  <c r="CI77" i="16" s="1"/>
  <c r="CG77" i="16"/>
  <c r="CF77" i="16"/>
  <c r="BZ104" i="16"/>
  <c r="CA104" i="16" s="1"/>
  <c r="BZ98" i="16"/>
  <c r="CA98" i="16" s="1"/>
  <c r="BZ103" i="16"/>
  <c r="CA103" i="16" s="1"/>
  <c r="BZ63" i="16"/>
  <c r="CA63" i="16" s="1"/>
  <c r="BZ15" i="16"/>
  <c r="CA15" i="16" s="1"/>
  <c r="BZ24" i="16"/>
  <c r="CA24" i="16" s="1"/>
  <c r="CG8" i="16"/>
  <c r="CF8" i="16"/>
  <c r="CE8" i="16"/>
  <c r="CD8" i="16"/>
  <c r="CC8" i="16"/>
  <c r="CI8" i="16" s="1"/>
  <c r="CE27" i="16"/>
  <c r="CC91" i="16"/>
  <c r="CI91" i="16" s="1"/>
  <c r="CG91" i="16"/>
  <c r="CF91" i="16"/>
  <c r="CE91" i="16"/>
  <c r="CD91" i="16"/>
  <c r="CF80" i="16"/>
  <c r="CE80" i="16"/>
  <c r="CD80" i="16"/>
  <c r="CC80" i="16"/>
  <c r="CI80" i="16" s="1"/>
  <c r="CG80" i="16"/>
  <c r="CD13" i="16"/>
  <c r="CC13" i="16"/>
  <c r="CI13" i="16" s="1"/>
  <c r="CG13" i="16"/>
  <c r="CF13" i="16"/>
  <c r="CE13" i="16"/>
  <c r="CG19" i="16"/>
  <c r="CF19" i="16"/>
  <c r="CE19" i="16"/>
  <c r="CD19" i="16"/>
  <c r="CC19" i="16"/>
  <c r="CI19" i="16" s="1"/>
  <c r="BZ37" i="16"/>
  <c r="CA37" i="16" s="1"/>
  <c r="BZ31" i="16"/>
  <c r="CA31" i="16" s="1"/>
  <c r="BZ35" i="16"/>
  <c r="CA35" i="16" s="1"/>
  <c r="BZ87" i="16"/>
  <c r="CA87" i="16" s="1"/>
  <c r="CG60" i="16"/>
  <c r="CC52" i="16"/>
  <c r="CI52" i="16" s="1"/>
  <c r="CG52" i="16"/>
  <c r="CF52" i="16"/>
  <c r="CE52" i="16"/>
  <c r="CD52" i="16"/>
  <c r="CE89" i="16"/>
  <c r="CD89" i="16"/>
  <c r="CC89" i="16"/>
  <c r="CI89" i="16" s="1"/>
  <c r="CG89" i="16"/>
  <c r="CF89" i="16"/>
  <c r="CG99" i="16"/>
  <c r="CF99" i="16"/>
  <c r="CE99" i="16"/>
  <c r="CD99" i="16"/>
  <c r="CC99" i="16"/>
  <c r="CI99" i="16" s="1"/>
  <c r="BZ51" i="16"/>
  <c r="CA51" i="16" s="1"/>
  <c r="BZ90" i="16"/>
  <c r="CA90" i="16" s="1"/>
  <c r="BZ58" i="16"/>
  <c r="CA58" i="16" s="1"/>
  <c r="BZ50" i="16"/>
  <c r="CA50" i="16" s="1"/>
  <c r="BZ20" i="16"/>
  <c r="CA20" i="16" s="1"/>
  <c r="BZ45" i="16"/>
  <c r="CA45" i="16" s="1"/>
  <c r="BZ79" i="16"/>
  <c r="CA79" i="16" s="1"/>
  <c r="BZ46" i="16"/>
  <c r="CA46" i="16" s="1"/>
  <c r="BZ65" i="16"/>
  <c r="CA65" i="16" s="1"/>
  <c r="CD78" i="16"/>
  <c r="CC78" i="16"/>
  <c r="CI78" i="16" s="1"/>
  <c r="CG78" i="16"/>
  <c r="CF78" i="16"/>
  <c r="CE78" i="16"/>
  <c r="CG74" i="16"/>
  <c r="CF74" i="16"/>
  <c r="CE74" i="16"/>
  <c r="CD74" i="16"/>
  <c r="CC74" i="16"/>
  <c r="CI74" i="16" s="1"/>
  <c r="CF86" i="16"/>
  <c r="CC86" i="16"/>
  <c r="CI86" i="16" s="1"/>
  <c r="CG86" i="16"/>
  <c r="CE86" i="16"/>
  <c r="CD86" i="16"/>
  <c r="CF70" i="16"/>
  <c r="CE94" i="16"/>
  <c r="CD94" i="16"/>
  <c r="CC94" i="16"/>
  <c r="CI94" i="16" s="1"/>
  <c r="CG94" i="16"/>
  <c r="CF94" i="16"/>
  <c r="CD102" i="16"/>
  <c r="CE102" i="16"/>
  <c r="CG102" i="16"/>
  <c r="CC102" i="16"/>
  <c r="CI102" i="16" s="1"/>
  <c r="CF102" i="16"/>
  <c r="BZ64" i="16"/>
  <c r="CA64" i="16" s="1"/>
  <c r="BZ12" i="16"/>
  <c r="CA12" i="16" s="1"/>
  <c r="BZ100" i="16"/>
  <c r="CA100" i="16" s="1"/>
  <c r="BZ93" i="16"/>
  <c r="CA93" i="16" s="1"/>
  <c r="BZ81" i="16"/>
  <c r="CA81" i="16" s="1"/>
  <c r="CE33" i="16"/>
  <c r="CD33" i="16"/>
  <c r="CC33" i="16"/>
  <c r="CI33" i="16" s="1"/>
  <c r="CG33" i="16"/>
  <c r="CF33" i="16"/>
  <c r="CG69" i="16"/>
  <c r="CC69" i="16"/>
  <c r="CI69" i="16" s="1"/>
  <c r="CF69" i="16"/>
  <c r="CE69" i="16"/>
  <c r="CD69" i="16"/>
  <c r="CG62" i="16"/>
  <c r="CF62" i="16"/>
  <c r="CE62" i="16"/>
  <c r="CD62" i="16"/>
  <c r="CC62" i="16"/>
  <c r="CI62" i="16" s="1"/>
  <c r="CD73" i="16"/>
  <c r="BZ55" i="16"/>
  <c r="CA55" i="16" s="1"/>
  <c r="BZ88" i="16"/>
  <c r="CA88" i="16" s="1"/>
  <c r="BZ53" i="16"/>
  <c r="CA53" i="16" s="1"/>
  <c r="BZ25" i="16"/>
  <c r="CA25" i="16" s="1"/>
  <c r="BZ49" i="16"/>
  <c r="CA49" i="16" s="1"/>
  <c r="BZ21" i="16"/>
  <c r="CA21" i="16" s="1"/>
  <c r="CJ39" i="14"/>
  <c r="CK39" i="14" s="1"/>
  <c r="CL39" i="14" s="1"/>
  <c r="CM39" i="14" s="1"/>
  <c r="CB39" i="14" s="1"/>
  <c r="CJ68" i="13"/>
  <c r="CK68" i="13" s="1"/>
  <c r="CL68" i="13" s="1"/>
  <c r="CM68" i="13" s="1"/>
  <c r="CB68" i="13" s="1"/>
  <c r="CC48" i="15"/>
  <c r="CB48" i="15"/>
  <c r="CK65" i="13"/>
  <c r="CL65" i="13" s="1"/>
  <c r="BZ48" i="15"/>
  <c r="CF48" i="15" s="1"/>
  <c r="CD48" i="15"/>
  <c r="CL49" i="14"/>
  <c r="CM49" i="14" s="1"/>
  <c r="CB50" i="15"/>
  <c r="CC50" i="15"/>
  <c r="BZ50" i="15"/>
  <c r="CF50" i="15" s="1"/>
  <c r="CG50" i="15" s="1"/>
  <c r="CD50" i="15"/>
  <c r="CJ49" i="13"/>
  <c r="CK49" i="13" s="1"/>
  <c r="CL49" i="13" s="1"/>
  <c r="CK99" i="14"/>
  <c r="CL99" i="14" s="1"/>
  <c r="CM99" i="14" s="1"/>
  <c r="CK69" i="13"/>
  <c r="CL69" i="13" s="1"/>
  <c r="CM69" i="13" s="1"/>
  <c r="CC42" i="15"/>
  <c r="CK69" i="14"/>
  <c r="CL69" i="14" s="1"/>
  <c r="CM69" i="14" s="1"/>
  <c r="CB69" i="14" s="1"/>
  <c r="BZ42" i="15"/>
  <c r="CF42" i="15" s="1"/>
  <c r="CG42" i="15" s="1"/>
  <c r="CA36" i="15"/>
  <c r="CD42" i="15"/>
  <c r="BZ36" i="15"/>
  <c r="CF36" i="15" s="1"/>
  <c r="CB36" i="15"/>
  <c r="CC36" i="15"/>
  <c r="BZ98" i="15"/>
  <c r="CF98" i="15" s="1"/>
  <c r="CK52" i="13"/>
  <c r="CL52" i="13" s="1"/>
  <c r="CB42" i="15"/>
  <c r="CC98" i="15"/>
  <c r="CB98" i="15"/>
  <c r="CJ72" i="13"/>
  <c r="CK72" i="13" s="1"/>
  <c r="CL72" i="13" s="1"/>
  <c r="CM72" i="13" s="1"/>
  <c r="CA98" i="15"/>
  <c r="CL80" i="13"/>
  <c r="CM80" i="13" s="1"/>
  <c r="CB29" i="15"/>
  <c r="CD29" i="15"/>
  <c r="CC29" i="15"/>
  <c r="CA29" i="15"/>
  <c r="BZ29" i="15"/>
  <c r="CF29" i="15" s="1"/>
  <c r="CC100" i="15"/>
  <c r="CB100" i="15"/>
  <c r="CA100" i="15"/>
  <c r="BZ100" i="15"/>
  <c r="CF100" i="15" s="1"/>
  <c r="CD100" i="15"/>
  <c r="CD27" i="15"/>
  <c r="CC27" i="15"/>
  <c r="CB27" i="15"/>
  <c r="CA27" i="15"/>
  <c r="BZ27" i="15"/>
  <c r="CF27" i="15" s="1"/>
  <c r="CA11" i="15"/>
  <c r="CB11" i="15"/>
  <c r="BZ11" i="15"/>
  <c r="CF11" i="15" s="1"/>
  <c r="CD11" i="15"/>
  <c r="CC11" i="15"/>
  <c r="CB54" i="15"/>
  <c r="CA54" i="15"/>
  <c r="BZ54" i="15"/>
  <c r="CF54" i="15" s="1"/>
  <c r="CD54" i="15"/>
  <c r="CC54" i="15"/>
  <c r="CC33" i="15"/>
  <c r="BZ33" i="15"/>
  <c r="CF33" i="15" s="1"/>
  <c r="CD33" i="15"/>
  <c r="CA33" i="15"/>
  <c r="CB33" i="15"/>
  <c r="CA101" i="15"/>
  <c r="CD101" i="15"/>
  <c r="BZ101" i="15"/>
  <c r="CF101" i="15" s="1"/>
  <c r="CB101" i="15"/>
  <c r="CC101" i="15"/>
  <c r="CA90" i="15"/>
  <c r="BZ90" i="15"/>
  <c r="CF90" i="15" s="1"/>
  <c r="CD90" i="15"/>
  <c r="CB90" i="15"/>
  <c r="CC90" i="15"/>
  <c r="BZ89" i="15"/>
  <c r="CF89" i="15" s="1"/>
  <c r="CC89" i="15"/>
  <c r="CD89" i="15"/>
  <c r="CA89" i="15"/>
  <c r="CB89" i="15"/>
  <c r="CD22" i="15"/>
  <c r="CC22" i="15"/>
  <c r="CB22" i="15"/>
  <c r="CA22" i="15"/>
  <c r="BZ22" i="15"/>
  <c r="CF22" i="15" s="1"/>
  <c r="BZ14" i="15"/>
  <c r="CF14" i="15" s="1"/>
  <c r="CC14" i="15"/>
  <c r="CD14" i="15"/>
  <c r="CA14" i="15"/>
  <c r="CB14" i="15"/>
  <c r="CG48" i="15"/>
  <c r="CD5" i="15"/>
  <c r="CC5" i="15"/>
  <c r="CA5" i="15"/>
  <c r="CB5" i="15"/>
  <c r="BZ5" i="15"/>
  <c r="CF5" i="15" s="1"/>
  <c r="CB7" i="15"/>
  <c r="CA7" i="15"/>
  <c r="CD7" i="15"/>
  <c r="BZ7" i="15"/>
  <c r="CF7" i="15" s="1"/>
  <c r="CC7" i="15"/>
  <c r="CB12" i="15"/>
  <c r="CA12" i="15"/>
  <c r="BZ12" i="15"/>
  <c r="CF12" i="15" s="1"/>
  <c r="CD12" i="15"/>
  <c r="CC12" i="15"/>
  <c r="CC83" i="15"/>
  <c r="CB83" i="15"/>
  <c r="CD83" i="15"/>
  <c r="CA83" i="15"/>
  <c r="BZ83" i="15"/>
  <c r="CF83" i="15" s="1"/>
  <c r="CB41" i="15"/>
  <c r="CA41" i="15"/>
  <c r="BZ41" i="15"/>
  <c r="CF41" i="15" s="1"/>
  <c r="CD41" i="15"/>
  <c r="CC41" i="15"/>
  <c r="CA47" i="15"/>
  <c r="BZ47" i="15"/>
  <c r="CF47" i="15" s="1"/>
  <c r="CC47" i="15"/>
  <c r="CB47" i="15"/>
  <c r="CD47" i="15"/>
  <c r="BZ91" i="15"/>
  <c r="CF91" i="15" s="1"/>
  <c r="CD91" i="15"/>
  <c r="CC91" i="15"/>
  <c r="CA91" i="15"/>
  <c r="CB91" i="15"/>
  <c r="CC35" i="15"/>
  <c r="CA35" i="15"/>
  <c r="BZ35" i="15"/>
  <c r="CF35" i="15" s="1"/>
  <c r="CD35" i="15"/>
  <c r="CB35" i="15"/>
  <c r="CD84" i="15"/>
  <c r="CC84" i="15"/>
  <c r="CB84" i="15"/>
  <c r="BZ84" i="15"/>
  <c r="CF84" i="15" s="1"/>
  <c r="CA84" i="15"/>
  <c r="CD80" i="15"/>
  <c r="CA80" i="15"/>
  <c r="BZ80" i="15"/>
  <c r="CF80" i="15" s="1"/>
  <c r="CB80" i="15"/>
  <c r="CC80" i="15"/>
  <c r="CC8" i="15"/>
  <c r="CD8" i="15"/>
  <c r="CB8" i="15"/>
  <c r="BZ8" i="15"/>
  <c r="CF8" i="15" s="1"/>
  <c r="CA8" i="15"/>
  <c r="CC79" i="15"/>
  <c r="CB79" i="15"/>
  <c r="CA79" i="15"/>
  <c r="BZ79" i="15"/>
  <c r="CF79" i="15" s="1"/>
  <c r="CD79" i="15"/>
  <c r="CB16" i="15"/>
  <c r="CC16" i="15"/>
  <c r="CA16" i="15"/>
  <c r="BZ16" i="15"/>
  <c r="CF16" i="15" s="1"/>
  <c r="CD16" i="15"/>
  <c r="CD88" i="15"/>
  <c r="BZ88" i="15"/>
  <c r="CF88" i="15" s="1"/>
  <c r="CC88" i="15"/>
  <c r="CB88" i="15"/>
  <c r="CA88" i="15"/>
  <c r="CA37" i="15"/>
  <c r="BZ37" i="15"/>
  <c r="CF37" i="15" s="1"/>
  <c r="CD37" i="15"/>
  <c r="CC37" i="15"/>
  <c r="CB37" i="15"/>
  <c r="CB62" i="15"/>
  <c r="CA62" i="15"/>
  <c r="BZ62" i="15"/>
  <c r="CF62" i="15" s="1"/>
  <c r="CD62" i="15"/>
  <c r="CC62" i="15"/>
  <c r="CK17" i="14"/>
  <c r="CL17" i="14" s="1"/>
  <c r="CM17" i="14" s="1"/>
  <c r="CC71" i="15"/>
  <c r="CB71" i="15"/>
  <c r="CA71" i="15"/>
  <c r="BZ71" i="15"/>
  <c r="CF71" i="15" s="1"/>
  <c r="CD71" i="15"/>
  <c r="CC43" i="15"/>
  <c r="CB43" i="15"/>
  <c r="CA43" i="15"/>
  <c r="CD43" i="15"/>
  <c r="BZ43" i="15"/>
  <c r="CF43" i="15" s="1"/>
  <c r="CB21" i="15"/>
  <c r="CA21" i="15"/>
  <c r="CC21" i="15"/>
  <c r="BZ21" i="15"/>
  <c r="CF21" i="15" s="1"/>
  <c r="CD21" i="15"/>
  <c r="BZ69" i="15"/>
  <c r="CF69" i="15" s="1"/>
  <c r="CD69" i="15"/>
  <c r="CB69" i="15"/>
  <c r="CC69" i="15"/>
  <c r="CA69" i="15"/>
  <c r="CC32" i="15"/>
  <c r="CB32" i="15"/>
  <c r="CA32" i="15"/>
  <c r="BZ32" i="15"/>
  <c r="CF32" i="15" s="1"/>
  <c r="CD32" i="15"/>
  <c r="CB66" i="15"/>
  <c r="BZ66" i="15"/>
  <c r="CF66" i="15" s="1"/>
  <c r="CD66" i="15"/>
  <c r="CC66" i="15"/>
  <c r="CA66" i="15"/>
  <c r="CB104" i="15"/>
  <c r="CD104" i="15"/>
  <c r="CC104" i="15"/>
  <c r="CA104" i="15"/>
  <c r="BZ104" i="15"/>
  <c r="CF104" i="15" s="1"/>
  <c r="CC58" i="15"/>
  <c r="CA58" i="15"/>
  <c r="BZ58" i="15"/>
  <c r="CF58" i="15" s="1"/>
  <c r="CD58" i="15"/>
  <c r="CB58" i="15"/>
  <c r="CC73" i="15"/>
  <c r="CD73" i="15"/>
  <c r="CB73" i="15"/>
  <c r="CA73" i="15"/>
  <c r="BZ73" i="15"/>
  <c r="CF73" i="15" s="1"/>
  <c r="CD81" i="15"/>
  <c r="CC81" i="15"/>
  <c r="CB81" i="15"/>
  <c r="CA81" i="15"/>
  <c r="BZ81" i="15"/>
  <c r="CF81" i="15" s="1"/>
  <c r="BZ76" i="15"/>
  <c r="CF76" i="15" s="1"/>
  <c r="CB76" i="15"/>
  <c r="CD76" i="15"/>
  <c r="CA76" i="15"/>
  <c r="CC76" i="15"/>
  <c r="CC63" i="15"/>
  <c r="CD63" i="15"/>
  <c r="BZ63" i="15"/>
  <c r="CF63" i="15" s="1"/>
  <c r="CB63" i="15"/>
  <c r="CA63" i="15"/>
  <c r="CA59" i="15"/>
  <c r="CC59" i="15"/>
  <c r="CD59" i="15"/>
  <c r="BZ59" i="15"/>
  <c r="CF59" i="15" s="1"/>
  <c r="CB59" i="15"/>
  <c r="CD30" i="15"/>
  <c r="CB30" i="15"/>
  <c r="CC30" i="15"/>
  <c r="CA30" i="15"/>
  <c r="BZ30" i="15"/>
  <c r="CF30" i="15" s="1"/>
  <c r="CB64" i="15"/>
  <c r="CA64" i="15"/>
  <c r="BZ64" i="15"/>
  <c r="CF64" i="15" s="1"/>
  <c r="CD64" i="15"/>
  <c r="CC64" i="15"/>
  <c r="CA31" i="15"/>
  <c r="CC31" i="15"/>
  <c r="CB31" i="15"/>
  <c r="BZ31" i="15"/>
  <c r="CF31" i="15" s="1"/>
  <c r="CD31" i="15"/>
  <c r="CA85" i="15"/>
  <c r="CC85" i="15"/>
  <c r="CB85" i="15"/>
  <c r="CD85" i="15"/>
  <c r="BZ85" i="15"/>
  <c r="CF85" i="15" s="1"/>
  <c r="BZ56" i="15"/>
  <c r="CF56" i="15" s="1"/>
  <c r="CD56" i="15"/>
  <c r="CC56" i="15"/>
  <c r="CA56" i="15"/>
  <c r="CB56" i="15"/>
  <c r="CC28" i="15"/>
  <c r="CB28" i="15"/>
  <c r="CA28" i="15"/>
  <c r="BZ28" i="15"/>
  <c r="CF28" i="15" s="1"/>
  <c r="CD28" i="15"/>
  <c r="CA10" i="15"/>
  <c r="CD10" i="15"/>
  <c r="BZ10" i="15"/>
  <c r="CF10" i="15" s="1"/>
  <c r="CB10" i="15"/>
  <c r="CC10" i="15"/>
  <c r="CB94" i="15"/>
  <c r="CC94" i="15"/>
  <c r="BZ94" i="15"/>
  <c r="CF94" i="15" s="1"/>
  <c r="CD94" i="15"/>
  <c r="CA94" i="15"/>
  <c r="CA65" i="15"/>
  <c r="BZ65" i="15"/>
  <c r="CF65" i="15" s="1"/>
  <c r="CD65" i="15"/>
  <c r="CB65" i="15"/>
  <c r="CC65" i="15"/>
  <c r="CA6" i="15"/>
  <c r="CB6" i="15"/>
  <c r="BZ6" i="15"/>
  <c r="CF6" i="15" s="1"/>
  <c r="CD6" i="15"/>
  <c r="CC6" i="15"/>
  <c r="CC70" i="15"/>
  <c r="CA70" i="15"/>
  <c r="BZ70" i="15"/>
  <c r="CF70" i="15" s="1"/>
  <c r="CB70" i="15"/>
  <c r="CD70" i="15"/>
  <c r="CA55" i="15"/>
  <c r="BZ55" i="15"/>
  <c r="CF55" i="15" s="1"/>
  <c r="CD55" i="15"/>
  <c r="CC55" i="15"/>
  <c r="CB55" i="15"/>
  <c r="CA25" i="15"/>
  <c r="BZ25" i="15"/>
  <c r="CF25" i="15" s="1"/>
  <c r="CD25" i="15"/>
  <c r="CC25" i="15"/>
  <c r="CB25" i="15"/>
  <c r="BZ53" i="15"/>
  <c r="CF53" i="15" s="1"/>
  <c r="CD53" i="15"/>
  <c r="CC53" i="15"/>
  <c r="CB53" i="15"/>
  <c r="CA53" i="15"/>
  <c r="CG102" i="15"/>
  <c r="CH102" i="15" s="1"/>
  <c r="CB74" i="15"/>
  <c r="CA74" i="15"/>
  <c r="BZ74" i="15"/>
  <c r="CF74" i="15" s="1"/>
  <c r="CD74" i="15"/>
  <c r="CC74" i="15"/>
  <c r="CD52" i="15"/>
  <c r="CC52" i="15"/>
  <c r="CB52" i="15"/>
  <c r="BZ52" i="15"/>
  <c r="CF52" i="15" s="1"/>
  <c r="CA52" i="15"/>
  <c r="CC18" i="15"/>
  <c r="CB18" i="15"/>
  <c r="CD18" i="15"/>
  <c r="CA18" i="15"/>
  <c r="BZ18" i="15"/>
  <c r="CF18" i="15" s="1"/>
  <c r="CD77" i="15"/>
  <c r="CB77" i="15"/>
  <c r="CA77" i="15"/>
  <c r="BZ77" i="15"/>
  <c r="CF77" i="15" s="1"/>
  <c r="CC77" i="15"/>
  <c r="CC61" i="15"/>
  <c r="CB61" i="15"/>
  <c r="CD61" i="15"/>
  <c r="CA61" i="15"/>
  <c r="BZ61" i="15"/>
  <c r="CF61" i="15" s="1"/>
  <c r="CD45" i="15"/>
  <c r="CC45" i="15"/>
  <c r="BZ45" i="15"/>
  <c r="CF45" i="15" s="1"/>
  <c r="CA45" i="15"/>
  <c r="CB45" i="15"/>
  <c r="BZ9" i="15"/>
  <c r="CF9" i="15" s="1"/>
  <c r="CB9" i="15"/>
  <c r="CC9" i="15"/>
  <c r="CA9" i="15"/>
  <c r="CD9" i="15"/>
  <c r="CD39" i="15"/>
  <c r="CB39" i="15"/>
  <c r="CA39" i="15"/>
  <c r="BZ39" i="15"/>
  <c r="CF39" i="15" s="1"/>
  <c r="CC39" i="15"/>
  <c r="CB78" i="15"/>
  <c r="CA78" i="15"/>
  <c r="CC78" i="15"/>
  <c r="BZ78" i="15"/>
  <c r="CF78" i="15" s="1"/>
  <c r="CD78" i="15"/>
  <c r="CA75" i="15"/>
  <c r="CB75" i="15"/>
  <c r="BZ75" i="15"/>
  <c r="CF75" i="15" s="1"/>
  <c r="CD75" i="15"/>
  <c r="CC75" i="15"/>
  <c r="BZ44" i="15"/>
  <c r="CF44" i="15" s="1"/>
  <c r="CA44" i="15"/>
  <c r="CD44" i="15"/>
  <c r="CC44" i="15"/>
  <c r="CB44" i="15"/>
  <c r="CC60" i="15"/>
  <c r="BZ60" i="15"/>
  <c r="CF60" i="15" s="1"/>
  <c r="CD60" i="15"/>
  <c r="CB60" i="15"/>
  <c r="CA60" i="15"/>
  <c r="CC97" i="15"/>
  <c r="CB97" i="15"/>
  <c r="CA97" i="15"/>
  <c r="BZ97" i="15"/>
  <c r="CF97" i="15" s="1"/>
  <c r="CD97" i="15"/>
  <c r="CD96" i="15"/>
  <c r="BZ96" i="15"/>
  <c r="CF96" i="15" s="1"/>
  <c r="CB96" i="15"/>
  <c r="CC96" i="15"/>
  <c r="CA96" i="15"/>
  <c r="CC72" i="15"/>
  <c r="CD72" i="15"/>
  <c r="CA72" i="15"/>
  <c r="CB72" i="15"/>
  <c r="BZ72" i="15"/>
  <c r="CF72" i="15" s="1"/>
  <c r="CD57" i="15"/>
  <c r="CC57" i="15"/>
  <c r="CB57" i="15"/>
  <c r="BZ57" i="15"/>
  <c r="CF57" i="15" s="1"/>
  <c r="CA57" i="15"/>
  <c r="CD46" i="15"/>
  <c r="CC46" i="15"/>
  <c r="CA46" i="15"/>
  <c r="BZ46" i="15"/>
  <c r="CF46" i="15" s="1"/>
  <c r="CB46" i="15"/>
  <c r="BZ15" i="15"/>
  <c r="CF15" i="15" s="1"/>
  <c r="CC15" i="15"/>
  <c r="CB15" i="15"/>
  <c r="CA15" i="15"/>
  <c r="CD15" i="15"/>
  <c r="CD20" i="15"/>
  <c r="CA20" i="15"/>
  <c r="BZ20" i="15"/>
  <c r="CF20" i="15" s="1"/>
  <c r="CB20" i="15"/>
  <c r="CC20" i="15"/>
  <c r="CC87" i="15"/>
  <c r="CB87" i="15"/>
  <c r="CA87" i="15"/>
  <c r="BZ87" i="15"/>
  <c r="CF87" i="15" s="1"/>
  <c r="CD87" i="15"/>
  <c r="C4" i="4"/>
  <c r="CB38" i="15"/>
  <c r="CA38" i="15"/>
  <c r="CC38" i="15"/>
  <c r="BZ38" i="15"/>
  <c r="CF38" i="15" s="1"/>
  <c r="CD38" i="15"/>
  <c r="CC24" i="15"/>
  <c r="CD24" i="15"/>
  <c r="CA24" i="15"/>
  <c r="BZ24" i="15"/>
  <c r="CF24" i="15" s="1"/>
  <c r="CB24" i="15"/>
  <c r="BZ34" i="15"/>
  <c r="CF34" i="15" s="1"/>
  <c r="CD34" i="15"/>
  <c r="CC34" i="15"/>
  <c r="CA34" i="15"/>
  <c r="CB34" i="15"/>
  <c r="CD13" i="15"/>
  <c r="CB13" i="15"/>
  <c r="CC13" i="15"/>
  <c r="BZ13" i="15"/>
  <c r="CF13" i="15" s="1"/>
  <c r="CA13" i="15"/>
  <c r="CB86" i="15"/>
  <c r="CC86" i="15"/>
  <c r="BZ86" i="15"/>
  <c r="CF86" i="15" s="1"/>
  <c r="CD86" i="15"/>
  <c r="CA86" i="15"/>
  <c r="BZ99" i="15"/>
  <c r="CF99" i="15" s="1"/>
  <c r="CA99" i="15"/>
  <c r="CD99" i="15"/>
  <c r="CC99" i="15"/>
  <c r="CB99" i="15"/>
  <c r="CB40" i="15"/>
  <c r="CC40" i="15"/>
  <c r="CA40" i="15"/>
  <c r="BZ40" i="15"/>
  <c r="CF40" i="15" s="1"/>
  <c r="CD40" i="15"/>
  <c r="CD67" i="15"/>
  <c r="CB67" i="15"/>
  <c r="CA67" i="15"/>
  <c r="BZ67" i="15"/>
  <c r="CF67" i="15" s="1"/>
  <c r="CC67" i="15"/>
  <c r="CA26" i="15"/>
  <c r="BZ26" i="15"/>
  <c r="CF26" i="15" s="1"/>
  <c r="CD26" i="15"/>
  <c r="CB26" i="15"/>
  <c r="CC26" i="15"/>
  <c r="CB68" i="15"/>
  <c r="CA68" i="15"/>
  <c r="CD68" i="15"/>
  <c r="CC68" i="15"/>
  <c r="BZ68" i="15"/>
  <c r="CF68" i="15" s="1"/>
  <c r="CC23" i="15"/>
  <c r="CB23" i="15"/>
  <c r="CD23" i="15"/>
  <c r="CA23" i="15"/>
  <c r="BZ23" i="15"/>
  <c r="CF23" i="15" s="1"/>
  <c r="CA82" i="15"/>
  <c r="BZ82" i="15"/>
  <c r="CF82" i="15" s="1"/>
  <c r="CD82" i="15"/>
  <c r="CC82" i="15"/>
  <c r="CB82" i="15"/>
  <c r="CC103" i="15"/>
  <c r="CB103" i="15"/>
  <c r="CA103" i="15"/>
  <c r="CD103" i="15"/>
  <c r="BZ103" i="15"/>
  <c r="CF103" i="15" s="1"/>
  <c r="CD19" i="15"/>
  <c r="BZ19" i="15"/>
  <c r="CF19" i="15" s="1"/>
  <c r="CC19" i="15"/>
  <c r="CB19" i="15"/>
  <c r="CA19" i="15"/>
  <c r="BZ49" i="15"/>
  <c r="CF49" i="15" s="1"/>
  <c r="CD49" i="15"/>
  <c r="CC49" i="15"/>
  <c r="CB49" i="15"/>
  <c r="CA49" i="15"/>
  <c r="CC51" i="15"/>
  <c r="CD51" i="15"/>
  <c r="CB51" i="15"/>
  <c r="CA51" i="15"/>
  <c r="BZ51" i="15"/>
  <c r="CF51" i="15" s="1"/>
  <c r="CD92" i="15"/>
  <c r="CC92" i="15"/>
  <c r="CA92" i="15"/>
  <c r="BZ92" i="15"/>
  <c r="CF92" i="15" s="1"/>
  <c r="CB92" i="15"/>
  <c r="BZ17" i="15"/>
  <c r="CF17" i="15" s="1"/>
  <c r="CA17" i="15"/>
  <c r="CD17" i="15"/>
  <c r="CC17" i="15"/>
  <c r="CB17" i="15"/>
  <c r="CD95" i="15"/>
  <c r="CC95" i="15"/>
  <c r="CB95" i="15"/>
  <c r="BZ95" i="15"/>
  <c r="CF95" i="15" s="1"/>
  <c r="CA95" i="15"/>
  <c r="CB93" i="15"/>
  <c r="CA93" i="15"/>
  <c r="BZ93" i="15"/>
  <c r="CF93" i="15" s="1"/>
  <c r="CD93" i="15"/>
  <c r="CC93" i="15"/>
  <c r="CJ20" i="13"/>
  <c r="CK20" i="13" s="1"/>
  <c r="CL20" i="13" s="1"/>
  <c r="CM20" i="13" s="1"/>
  <c r="CK55" i="14"/>
  <c r="CL55" i="14" s="1"/>
  <c r="CM55" i="14" s="1"/>
  <c r="CJ53" i="14"/>
  <c r="CK53" i="14" s="1"/>
  <c r="CL53" i="14" s="1"/>
  <c r="CJ8" i="13"/>
  <c r="CK8" i="13" s="1"/>
  <c r="CL8" i="13" s="1"/>
  <c r="CM8" i="13" s="1"/>
  <c r="CJ18" i="14"/>
  <c r="CK18" i="14" s="1"/>
  <c r="CL18" i="14" s="1"/>
  <c r="CM18" i="14" s="1"/>
  <c r="CB58" i="13"/>
  <c r="CJ47" i="14"/>
  <c r="CK47" i="14" s="1"/>
  <c r="CL47" i="14" s="1"/>
  <c r="CM47" i="14" s="1"/>
  <c r="CB28" i="14"/>
  <c r="CJ79" i="14"/>
  <c r="CK79" i="14" s="1"/>
  <c r="CL79" i="14" s="1"/>
  <c r="CM79" i="14" s="1"/>
  <c r="CJ8" i="14"/>
  <c r="CK8" i="14" s="1"/>
  <c r="CL8" i="14" s="1"/>
  <c r="CM8" i="14" s="1"/>
  <c r="CJ24" i="14"/>
  <c r="CK24" i="14" s="1"/>
  <c r="CL24" i="14" s="1"/>
  <c r="CM24" i="14" s="1"/>
  <c r="CJ97" i="14"/>
  <c r="CK97" i="14" s="1"/>
  <c r="CL97" i="14" s="1"/>
  <c r="CM97" i="14" s="1"/>
  <c r="CJ32" i="14"/>
  <c r="CK32" i="14" s="1"/>
  <c r="CL32" i="14" s="1"/>
  <c r="CM32" i="14" s="1"/>
  <c r="CJ35" i="14"/>
  <c r="CK35" i="14" s="1"/>
  <c r="CL35" i="14" s="1"/>
  <c r="CM35" i="14" s="1"/>
  <c r="CB31" i="13"/>
  <c r="CB74" i="13"/>
  <c r="CJ36" i="14"/>
  <c r="CK36" i="14" s="1"/>
  <c r="CL36" i="14" s="1"/>
  <c r="CM36" i="14" s="1"/>
  <c r="CJ71" i="14"/>
  <c r="CK71" i="14" s="1"/>
  <c r="CL71" i="14" s="1"/>
  <c r="CM71" i="14" s="1"/>
  <c r="CJ27" i="14"/>
  <c r="CK27" i="14" s="1"/>
  <c r="CL27" i="14" s="1"/>
  <c r="CM27" i="14" s="1"/>
  <c r="CJ43" i="14"/>
  <c r="CK43" i="14" s="1"/>
  <c r="CL43" i="14" s="1"/>
  <c r="CM43" i="14" s="1"/>
  <c r="CJ88" i="14"/>
  <c r="CK88" i="14" s="1"/>
  <c r="CL88" i="14" s="1"/>
  <c r="CM88" i="14" s="1"/>
  <c r="CJ66" i="14"/>
  <c r="CK66" i="14" s="1"/>
  <c r="CL66" i="14" s="1"/>
  <c r="CM66" i="14" s="1"/>
  <c r="CJ73" i="14"/>
  <c r="CK73" i="14" s="1"/>
  <c r="CL73" i="14" s="1"/>
  <c r="CM73" i="14" s="1"/>
  <c r="CJ59" i="14"/>
  <c r="CK59" i="14" s="1"/>
  <c r="CL59" i="14" s="1"/>
  <c r="CM59" i="14" s="1"/>
  <c r="CJ82" i="14"/>
  <c r="CK82" i="14" s="1"/>
  <c r="CL82" i="14" s="1"/>
  <c r="CM82" i="14" s="1"/>
  <c r="CJ46" i="14"/>
  <c r="CK46" i="14" s="1"/>
  <c r="CL46" i="14" s="1"/>
  <c r="CM46" i="14" s="1"/>
  <c r="CJ31" i="14"/>
  <c r="CK31" i="14" s="1"/>
  <c r="CL31" i="14" s="1"/>
  <c r="CM31" i="14" s="1"/>
  <c r="CJ95" i="14"/>
  <c r="CK95" i="14" s="1"/>
  <c r="CL95" i="14" s="1"/>
  <c r="CM95" i="14" s="1"/>
  <c r="CJ38" i="14"/>
  <c r="CK38" i="14" s="1"/>
  <c r="CL38" i="14" s="1"/>
  <c r="CM38" i="14" s="1"/>
  <c r="CB80" i="13"/>
  <c r="CJ42" i="14"/>
  <c r="CK42" i="14" s="1"/>
  <c r="CL42" i="14" s="1"/>
  <c r="CM42" i="14" s="1"/>
  <c r="CJ48" i="14"/>
  <c r="CK48" i="14" s="1"/>
  <c r="CL48" i="14" s="1"/>
  <c r="CM48" i="14" s="1"/>
  <c r="CJ22" i="14"/>
  <c r="CK22" i="14" s="1"/>
  <c r="CL22" i="14" s="1"/>
  <c r="CM22" i="14" s="1"/>
  <c r="CJ23" i="14"/>
  <c r="CK23" i="14" s="1"/>
  <c r="CL23" i="14" s="1"/>
  <c r="CM23" i="14" s="1"/>
  <c r="CJ68" i="14"/>
  <c r="CK68" i="14" s="1"/>
  <c r="CL68" i="14" s="1"/>
  <c r="CM68" i="14" s="1"/>
  <c r="CJ72" i="14"/>
  <c r="CK72" i="14" s="1"/>
  <c r="CL72" i="14" s="1"/>
  <c r="CM72" i="14" s="1"/>
  <c r="CJ20" i="14"/>
  <c r="CK20" i="14" s="1"/>
  <c r="CL20" i="14" s="1"/>
  <c r="CM20" i="14" s="1"/>
  <c r="CJ64" i="14"/>
  <c r="CK64" i="14" s="1"/>
  <c r="CL64" i="14" s="1"/>
  <c r="CM64" i="14" s="1"/>
  <c r="CJ54" i="14"/>
  <c r="CK54" i="14" s="1"/>
  <c r="CL54" i="14" s="1"/>
  <c r="CM54" i="14" s="1"/>
  <c r="CJ70" i="14"/>
  <c r="CK70" i="14" s="1"/>
  <c r="CL70" i="14" s="1"/>
  <c r="CM70" i="14" s="1"/>
  <c r="CJ6" i="14"/>
  <c r="CK6" i="14" s="1"/>
  <c r="CL6" i="14" s="1"/>
  <c r="CM6" i="14" s="1"/>
  <c r="CJ7" i="14"/>
  <c r="CK7" i="14" s="1"/>
  <c r="CL7" i="14" s="1"/>
  <c r="CM7" i="14" s="1"/>
  <c r="CJ60" i="14"/>
  <c r="CK60" i="14" s="1"/>
  <c r="CL60" i="14" s="1"/>
  <c r="CM60" i="14" s="1"/>
  <c r="CJ103" i="14"/>
  <c r="CK103" i="14" s="1"/>
  <c r="CL103" i="14" s="1"/>
  <c r="CM103" i="14" s="1"/>
  <c r="CJ57" i="14"/>
  <c r="CK57" i="14" s="1"/>
  <c r="CL57" i="14" s="1"/>
  <c r="CM57" i="14" s="1"/>
  <c r="CJ76" i="14"/>
  <c r="CK76" i="14" s="1"/>
  <c r="CL76" i="14" s="1"/>
  <c r="CM76" i="14" s="1"/>
  <c r="CJ104" i="14"/>
  <c r="CK104" i="14" s="1"/>
  <c r="CL104" i="14" s="1"/>
  <c r="CM104" i="14" s="1"/>
  <c r="CJ50" i="14"/>
  <c r="CK50" i="14" s="1"/>
  <c r="CL50" i="14" s="1"/>
  <c r="CM50" i="14" s="1"/>
  <c r="CJ10" i="14"/>
  <c r="CK10" i="14" s="1"/>
  <c r="CL10" i="14" s="1"/>
  <c r="CM10" i="14" s="1"/>
  <c r="CJ94" i="14"/>
  <c r="CK94" i="14" s="1"/>
  <c r="CL94" i="14" s="1"/>
  <c r="CM94" i="14" s="1"/>
  <c r="CJ86" i="14"/>
  <c r="CK86" i="14" s="1"/>
  <c r="CL86" i="14" s="1"/>
  <c r="CM86" i="14" s="1"/>
  <c r="CB14" i="14"/>
  <c r="CJ52" i="14"/>
  <c r="CK52" i="14" s="1"/>
  <c r="CL52" i="14" s="1"/>
  <c r="CM52" i="14" s="1"/>
  <c r="CJ77" i="14"/>
  <c r="CK77" i="14" s="1"/>
  <c r="CL77" i="14" s="1"/>
  <c r="CM77" i="14" s="1"/>
  <c r="CJ84" i="14"/>
  <c r="CK84" i="14" s="1"/>
  <c r="CL84" i="14" s="1"/>
  <c r="CM84" i="14" s="1"/>
  <c r="CJ58" i="14"/>
  <c r="CK58" i="14" s="1"/>
  <c r="CL58" i="14" s="1"/>
  <c r="CM58" i="14" s="1"/>
  <c r="CJ12" i="14"/>
  <c r="CK12" i="14" s="1"/>
  <c r="CL12" i="14" s="1"/>
  <c r="CM12" i="14" s="1"/>
  <c r="CJ93" i="14"/>
  <c r="CK93" i="14" s="1"/>
  <c r="CL93" i="14" s="1"/>
  <c r="CM93" i="14" s="1"/>
  <c r="CJ15" i="14"/>
  <c r="CK15" i="14" s="1"/>
  <c r="CL15" i="14" s="1"/>
  <c r="CM15" i="14" s="1"/>
  <c r="CJ90" i="14"/>
  <c r="CK90" i="14" s="1"/>
  <c r="CL90" i="14" s="1"/>
  <c r="CM90" i="14" s="1"/>
  <c r="CJ78" i="14"/>
  <c r="CK78" i="14" s="1"/>
  <c r="CL78" i="14" s="1"/>
  <c r="CM78" i="14" s="1"/>
  <c r="CJ34" i="14"/>
  <c r="CK34" i="14" s="1"/>
  <c r="CL34" i="14" s="1"/>
  <c r="CM34" i="14" s="1"/>
  <c r="CJ65" i="14"/>
  <c r="CK65" i="14" s="1"/>
  <c r="CL65" i="14" s="1"/>
  <c r="CM65" i="14" s="1"/>
  <c r="CJ102" i="14"/>
  <c r="CK102" i="14" s="1"/>
  <c r="CL102" i="14" s="1"/>
  <c r="CM102" i="14" s="1"/>
  <c r="CJ92" i="14"/>
  <c r="CK92" i="14" s="1"/>
  <c r="CL92" i="14" s="1"/>
  <c r="CM92" i="14" s="1"/>
  <c r="CJ44" i="14"/>
  <c r="CK44" i="14" s="1"/>
  <c r="CL44" i="14" s="1"/>
  <c r="CM44" i="14" s="1"/>
  <c r="CJ19" i="14"/>
  <c r="CK19" i="14" s="1"/>
  <c r="CL19" i="14" s="1"/>
  <c r="CM19" i="14" s="1"/>
  <c r="CJ37" i="14"/>
  <c r="CK37" i="14" s="1"/>
  <c r="CL37" i="14" s="1"/>
  <c r="CM37" i="14" s="1"/>
  <c r="CJ89" i="14"/>
  <c r="CK89" i="14" s="1"/>
  <c r="CL89" i="14" s="1"/>
  <c r="CM89" i="14" s="1"/>
  <c r="CB99" i="14"/>
  <c r="CJ96" i="14"/>
  <c r="CK96" i="14" s="1"/>
  <c r="CL96" i="14" s="1"/>
  <c r="CM96" i="14" s="1"/>
  <c r="CJ11" i="14"/>
  <c r="CK11" i="14" s="1"/>
  <c r="CL11" i="14" s="1"/>
  <c r="CM11" i="14" s="1"/>
  <c r="CJ30" i="14"/>
  <c r="CK30" i="14" s="1"/>
  <c r="CL30" i="14" s="1"/>
  <c r="CM30" i="14" s="1"/>
  <c r="CJ81" i="14"/>
  <c r="CK81" i="14" s="1"/>
  <c r="CL81" i="14" s="1"/>
  <c r="CM81" i="14" s="1"/>
  <c r="CJ100" i="14"/>
  <c r="CK100" i="14" s="1"/>
  <c r="CL100" i="14" s="1"/>
  <c r="CM100" i="14" s="1"/>
  <c r="CJ5" i="14"/>
  <c r="CK5" i="14" s="1"/>
  <c r="CL5" i="14" s="1"/>
  <c r="CM5" i="14" s="1"/>
  <c r="CJ9" i="14"/>
  <c r="CK9" i="14" s="1"/>
  <c r="CL9" i="14" s="1"/>
  <c r="CM9" i="14" s="1"/>
  <c r="CJ26" i="14"/>
  <c r="CK26" i="14" s="1"/>
  <c r="CL26" i="14" s="1"/>
  <c r="CM26" i="14" s="1"/>
  <c r="CJ61" i="14"/>
  <c r="CK61" i="14" s="1"/>
  <c r="CL61" i="14" s="1"/>
  <c r="CM61" i="14" s="1"/>
  <c r="CJ51" i="14"/>
  <c r="CK51" i="14" s="1"/>
  <c r="CL51" i="14" s="1"/>
  <c r="CM51" i="14" s="1"/>
  <c r="CJ25" i="14"/>
  <c r="CK25" i="14" s="1"/>
  <c r="CL25" i="14" s="1"/>
  <c r="CM25" i="14" s="1"/>
  <c r="CJ40" i="14"/>
  <c r="CK40" i="14" s="1"/>
  <c r="CL40" i="14" s="1"/>
  <c r="CM40" i="14" s="1"/>
  <c r="CJ13" i="14"/>
  <c r="CK13" i="14" s="1"/>
  <c r="CL13" i="14" s="1"/>
  <c r="CM13" i="14" s="1"/>
  <c r="CJ75" i="14"/>
  <c r="CK75" i="14" s="1"/>
  <c r="CL75" i="14" s="1"/>
  <c r="CM75" i="14" s="1"/>
  <c r="CJ41" i="14"/>
  <c r="CK41" i="14" s="1"/>
  <c r="CL41" i="14" s="1"/>
  <c r="CM41" i="14" s="1"/>
  <c r="CJ98" i="14"/>
  <c r="CK98" i="14" s="1"/>
  <c r="CL98" i="14" s="1"/>
  <c r="CM98" i="14" s="1"/>
  <c r="CJ74" i="14"/>
  <c r="CK74" i="14" s="1"/>
  <c r="CL74" i="14" s="1"/>
  <c r="CM74" i="14" s="1"/>
  <c r="CJ33" i="14"/>
  <c r="CK33" i="14" s="1"/>
  <c r="CL33" i="14" s="1"/>
  <c r="CM33" i="14" s="1"/>
  <c r="CJ80" i="14"/>
  <c r="CK80" i="14" s="1"/>
  <c r="CL80" i="14" s="1"/>
  <c r="CM80" i="14" s="1"/>
  <c r="CJ87" i="14"/>
  <c r="CK87" i="14" s="1"/>
  <c r="CL87" i="14" s="1"/>
  <c r="CM87" i="14" s="1"/>
  <c r="CJ16" i="14"/>
  <c r="CK16" i="14" s="1"/>
  <c r="CL16" i="14" s="1"/>
  <c r="CM16" i="14" s="1"/>
  <c r="CJ56" i="14"/>
  <c r="CK56" i="14" s="1"/>
  <c r="CL56" i="14" s="1"/>
  <c r="CM56" i="14" s="1"/>
  <c r="CJ91" i="14"/>
  <c r="CK91" i="14" s="1"/>
  <c r="CL91" i="14" s="1"/>
  <c r="CM91" i="14" s="1"/>
  <c r="CJ67" i="14"/>
  <c r="CK67" i="14" s="1"/>
  <c r="CL67" i="14" s="1"/>
  <c r="CM67" i="14" s="1"/>
  <c r="CJ45" i="14"/>
  <c r="CK45" i="14" s="1"/>
  <c r="CL45" i="14" s="1"/>
  <c r="CM45" i="14" s="1"/>
  <c r="CB62" i="14"/>
  <c r="CJ21" i="14"/>
  <c r="CK21" i="14" s="1"/>
  <c r="CL21" i="14" s="1"/>
  <c r="CM21" i="14" s="1"/>
  <c r="CJ29" i="14"/>
  <c r="CK29" i="14" s="1"/>
  <c r="CL29" i="14" s="1"/>
  <c r="CM29" i="14" s="1"/>
  <c r="CJ63" i="14"/>
  <c r="CK63" i="14" s="1"/>
  <c r="CL63" i="14" s="1"/>
  <c r="CM63" i="14" s="1"/>
  <c r="CJ85" i="14"/>
  <c r="CK85" i="14" s="1"/>
  <c r="CL85" i="14" s="1"/>
  <c r="CM85" i="14" s="1"/>
  <c r="CJ101" i="14"/>
  <c r="CK101" i="14" s="1"/>
  <c r="CL101" i="14" s="1"/>
  <c r="CM101" i="14" s="1"/>
  <c r="CJ83" i="14"/>
  <c r="CK83" i="14" s="1"/>
  <c r="CL83" i="14" s="1"/>
  <c r="CM83" i="14" s="1"/>
  <c r="CJ30" i="13"/>
  <c r="CK30" i="13" s="1"/>
  <c r="CL30" i="13" s="1"/>
  <c r="CM30" i="13" s="1"/>
  <c r="CJ38" i="13"/>
  <c r="CK38" i="13" s="1"/>
  <c r="CL38" i="13" s="1"/>
  <c r="CM38" i="13" s="1"/>
  <c r="CJ103" i="13"/>
  <c r="CK103" i="13" s="1"/>
  <c r="CL103" i="13" s="1"/>
  <c r="CM103" i="13" s="1"/>
  <c r="CB103" i="13" s="1"/>
  <c r="CJ96" i="13"/>
  <c r="CK96" i="13" s="1"/>
  <c r="CL96" i="13" s="1"/>
  <c r="CM96" i="13" s="1"/>
  <c r="CJ81" i="13"/>
  <c r="CK81" i="13" s="1"/>
  <c r="CL81" i="13" s="1"/>
  <c r="CM81" i="13" s="1"/>
  <c r="CJ19" i="13"/>
  <c r="CK19" i="13" s="1"/>
  <c r="CL19" i="13" s="1"/>
  <c r="CM19" i="13" s="1"/>
  <c r="CJ51" i="13"/>
  <c r="CK51" i="13" s="1"/>
  <c r="CL51" i="13" s="1"/>
  <c r="CM51" i="13" s="1"/>
  <c r="CJ66" i="13"/>
  <c r="CK66" i="13" s="1"/>
  <c r="CL66" i="13" s="1"/>
  <c r="CM66" i="13" s="1"/>
  <c r="CJ56" i="13"/>
  <c r="CK56" i="13" s="1"/>
  <c r="CL56" i="13" s="1"/>
  <c r="CM56" i="13" s="1"/>
  <c r="CJ39" i="13"/>
  <c r="CK39" i="13" s="1"/>
  <c r="CL39" i="13" s="1"/>
  <c r="CM39" i="13" s="1"/>
  <c r="CJ24" i="13"/>
  <c r="CK24" i="13" s="1"/>
  <c r="CL24" i="13" s="1"/>
  <c r="CM24" i="13" s="1"/>
  <c r="CJ87" i="13"/>
  <c r="CK87" i="13" s="1"/>
  <c r="CL87" i="13" s="1"/>
  <c r="CM87" i="13" s="1"/>
  <c r="CJ88" i="13"/>
  <c r="CK88" i="13" s="1"/>
  <c r="CL88" i="13" s="1"/>
  <c r="CM88" i="13" s="1"/>
  <c r="CJ43" i="13"/>
  <c r="CK43" i="13" s="1"/>
  <c r="CL43" i="13" s="1"/>
  <c r="CM43" i="13" s="1"/>
  <c r="CJ93" i="13"/>
  <c r="CK93" i="13" s="1"/>
  <c r="CL93" i="13" s="1"/>
  <c r="CM93" i="13" s="1"/>
  <c r="CJ73" i="13"/>
  <c r="CK73" i="13" s="1"/>
  <c r="CL73" i="13" s="1"/>
  <c r="CM73" i="13" s="1"/>
  <c r="CJ14" i="13"/>
  <c r="CK14" i="13" s="1"/>
  <c r="CL14" i="13" s="1"/>
  <c r="CM14" i="13" s="1"/>
  <c r="CJ71" i="13"/>
  <c r="CK71" i="13" s="1"/>
  <c r="CL71" i="13" s="1"/>
  <c r="CM71" i="13" s="1"/>
  <c r="CJ41" i="13"/>
  <c r="CK41" i="13" s="1"/>
  <c r="CL41" i="13" s="1"/>
  <c r="CM41" i="13" s="1"/>
  <c r="CJ97" i="13"/>
  <c r="CK97" i="13" s="1"/>
  <c r="CL97" i="13" s="1"/>
  <c r="CM97" i="13" s="1"/>
  <c r="CJ36" i="13"/>
  <c r="CK36" i="13" s="1"/>
  <c r="CL36" i="13" s="1"/>
  <c r="CM36" i="13" s="1"/>
  <c r="CJ25" i="13"/>
  <c r="CK25" i="13" s="1"/>
  <c r="CL25" i="13" s="1"/>
  <c r="CM25" i="13" s="1"/>
  <c r="CJ75" i="13"/>
  <c r="CK75" i="13" s="1"/>
  <c r="CL75" i="13" s="1"/>
  <c r="CM75" i="13" s="1"/>
  <c r="CJ27" i="13"/>
  <c r="CK27" i="13" s="1"/>
  <c r="CL27" i="13" s="1"/>
  <c r="CM27" i="13" s="1"/>
  <c r="CJ33" i="13"/>
  <c r="CK33" i="13" s="1"/>
  <c r="CL33" i="13" s="1"/>
  <c r="CM33" i="13" s="1"/>
  <c r="CJ29" i="13"/>
  <c r="CK29" i="13" s="1"/>
  <c r="CL29" i="13" s="1"/>
  <c r="CM29" i="13" s="1"/>
  <c r="CJ63" i="13"/>
  <c r="CK63" i="13" s="1"/>
  <c r="CL63" i="13" s="1"/>
  <c r="CM63" i="13" s="1"/>
  <c r="CJ76" i="13"/>
  <c r="CK76" i="13" s="1"/>
  <c r="CL76" i="13" s="1"/>
  <c r="CM76" i="13" s="1"/>
  <c r="CJ42" i="13"/>
  <c r="CK42" i="13" s="1"/>
  <c r="CL42" i="13" s="1"/>
  <c r="CM42" i="13" s="1"/>
  <c r="CJ48" i="13"/>
  <c r="CK48" i="13" s="1"/>
  <c r="CL48" i="13" s="1"/>
  <c r="CM48" i="13" s="1"/>
  <c r="CJ15" i="13"/>
  <c r="CK15" i="13" s="1"/>
  <c r="CL15" i="13" s="1"/>
  <c r="CM15" i="13" s="1"/>
  <c r="CJ44" i="13"/>
  <c r="CK44" i="13" s="1"/>
  <c r="CL44" i="13" s="1"/>
  <c r="CM44" i="13" s="1"/>
  <c r="CJ11" i="13"/>
  <c r="CK11" i="13" s="1"/>
  <c r="CL11" i="13" s="1"/>
  <c r="CM11" i="13" s="1"/>
  <c r="CJ21" i="13"/>
  <c r="CK21" i="13" s="1"/>
  <c r="CL21" i="13" s="1"/>
  <c r="CM21" i="13" s="1"/>
  <c r="CJ77" i="13"/>
  <c r="CK77" i="13" s="1"/>
  <c r="CL77" i="13" s="1"/>
  <c r="CM77" i="13" s="1"/>
  <c r="CJ32" i="13"/>
  <c r="CK32" i="13" s="1"/>
  <c r="CL32" i="13" s="1"/>
  <c r="CM32" i="13" s="1"/>
  <c r="CJ95" i="13"/>
  <c r="CK95" i="13" s="1"/>
  <c r="CL95" i="13" s="1"/>
  <c r="CM95" i="13" s="1"/>
  <c r="CJ91" i="13"/>
  <c r="CK91" i="13" s="1"/>
  <c r="CL91" i="13" s="1"/>
  <c r="CM91" i="13" s="1"/>
  <c r="CJ13" i="13"/>
  <c r="CK13" i="13" s="1"/>
  <c r="CL13" i="13" s="1"/>
  <c r="CM13" i="13" s="1"/>
  <c r="CJ28" i="13"/>
  <c r="CK28" i="13" s="1"/>
  <c r="CL28" i="13" s="1"/>
  <c r="CM28" i="13" s="1"/>
  <c r="CJ100" i="13"/>
  <c r="CK100" i="13" s="1"/>
  <c r="CL100" i="13" s="1"/>
  <c r="CM100" i="13" s="1"/>
  <c r="CJ45" i="13"/>
  <c r="CK45" i="13" s="1"/>
  <c r="CL45" i="13" s="1"/>
  <c r="CM45" i="13" s="1"/>
  <c r="CJ35" i="13"/>
  <c r="CK35" i="13" s="1"/>
  <c r="CL35" i="13" s="1"/>
  <c r="CM35" i="13" s="1"/>
  <c r="CJ46" i="13"/>
  <c r="CK46" i="13" s="1"/>
  <c r="CL46" i="13" s="1"/>
  <c r="CM46" i="13" s="1"/>
  <c r="CJ62" i="13"/>
  <c r="CK62" i="13" s="1"/>
  <c r="CL62" i="13" s="1"/>
  <c r="CM62" i="13" s="1"/>
  <c r="CJ34" i="13"/>
  <c r="CK34" i="13" s="1"/>
  <c r="CL34" i="13" s="1"/>
  <c r="CM34" i="13" s="1"/>
  <c r="CJ89" i="13"/>
  <c r="CK89" i="13" s="1"/>
  <c r="CL89" i="13" s="1"/>
  <c r="CM89" i="13" s="1"/>
  <c r="CJ79" i="13"/>
  <c r="CK79" i="13" s="1"/>
  <c r="CL79" i="13" s="1"/>
  <c r="CM79" i="13" s="1"/>
  <c r="CJ102" i="13"/>
  <c r="CK102" i="13" s="1"/>
  <c r="CL102" i="13" s="1"/>
  <c r="CM102" i="13" s="1"/>
  <c r="CJ17" i="13"/>
  <c r="CK17" i="13" s="1"/>
  <c r="CL17" i="13" s="1"/>
  <c r="CM17" i="13" s="1"/>
  <c r="CJ26" i="13"/>
  <c r="CK26" i="13" s="1"/>
  <c r="CL26" i="13" s="1"/>
  <c r="CM26" i="13" s="1"/>
  <c r="CJ83" i="13"/>
  <c r="CK83" i="13" s="1"/>
  <c r="CL83" i="13" s="1"/>
  <c r="CM83" i="13" s="1"/>
  <c r="CJ64" i="13"/>
  <c r="CK64" i="13" s="1"/>
  <c r="CL64" i="13" s="1"/>
  <c r="CM64" i="13" s="1"/>
  <c r="CJ50" i="13"/>
  <c r="CK50" i="13" s="1"/>
  <c r="CL50" i="13" s="1"/>
  <c r="CM50" i="13" s="1"/>
  <c r="CJ67" i="13"/>
  <c r="CK67" i="13" s="1"/>
  <c r="CL67" i="13" s="1"/>
  <c r="CM67" i="13" s="1"/>
  <c r="CJ78" i="13"/>
  <c r="CK78" i="13" s="1"/>
  <c r="CL78" i="13" s="1"/>
  <c r="CM78" i="13" s="1"/>
  <c r="CB78" i="13" s="1"/>
  <c r="CJ57" i="13"/>
  <c r="CK57" i="13" s="1"/>
  <c r="CL57" i="13" s="1"/>
  <c r="CM57" i="13" s="1"/>
  <c r="CJ23" i="13"/>
  <c r="CK23" i="13" s="1"/>
  <c r="CL23" i="13" s="1"/>
  <c r="CM23" i="13" s="1"/>
  <c r="CJ54" i="13"/>
  <c r="CK54" i="13" s="1"/>
  <c r="CL54" i="13" s="1"/>
  <c r="CM54" i="13" s="1"/>
  <c r="CJ84" i="13"/>
  <c r="CK84" i="13" s="1"/>
  <c r="CL84" i="13" s="1"/>
  <c r="CM84" i="13" s="1"/>
  <c r="CJ55" i="13"/>
  <c r="CK55" i="13" s="1"/>
  <c r="CL55" i="13" s="1"/>
  <c r="CM55" i="13" s="1"/>
  <c r="CJ6" i="13"/>
  <c r="CK6" i="13" s="1"/>
  <c r="CL6" i="13" s="1"/>
  <c r="CM6" i="13" s="1"/>
  <c r="CJ85" i="13"/>
  <c r="CK85" i="13" s="1"/>
  <c r="CL85" i="13" s="1"/>
  <c r="CM85" i="13" s="1"/>
  <c r="CJ70" i="13"/>
  <c r="CK70" i="13" s="1"/>
  <c r="CL70" i="13" s="1"/>
  <c r="CM70" i="13" s="1"/>
  <c r="CB69" i="13"/>
  <c r="CJ22" i="13"/>
  <c r="CK22" i="13" s="1"/>
  <c r="CL22" i="13" s="1"/>
  <c r="CM22" i="13" s="1"/>
  <c r="CJ98" i="13"/>
  <c r="CK98" i="13" s="1"/>
  <c r="CL98" i="13" s="1"/>
  <c r="CM98" i="13" s="1"/>
  <c r="CJ82" i="13"/>
  <c r="CK82" i="13" s="1"/>
  <c r="CL82" i="13" s="1"/>
  <c r="CM82" i="13" s="1"/>
  <c r="CJ86" i="13"/>
  <c r="CK86" i="13" s="1"/>
  <c r="CL86" i="13" s="1"/>
  <c r="CM86" i="13" s="1"/>
  <c r="CJ16" i="13"/>
  <c r="CK16" i="13" s="1"/>
  <c r="CL16" i="13" s="1"/>
  <c r="CM16" i="13" s="1"/>
  <c r="CJ99" i="13"/>
  <c r="CK99" i="13" s="1"/>
  <c r="CL99" i="13" s="1"/>
  <c r="CM99" i="13" s="1"/>
  <c r="CJ53" i="13"/>
  <c r="CK53" i="13" s="1"/>
  <c r="CL53" i="13" s="1"/>
  <c r="CM53" i="13" s="1"/>
  <c r="CB53" i="13" s="1"/>
  <c r="CJ12" i="13"/>
  <c r="CK12" i="13" s="1"/>
  <c r="CL12" i="13" s="1"/>
  <c r="CM12" i="13" s="1"/>
  <c r="CJ104" i="13"/>
  <c r="CK104" i="13" s="1"/>
  <c r="CL104" i="13" s="1"/>
  <c r="CM104" i="13" s="1"/>
  <c r="CJ47" i="13"/>
  <c r="CK47" i="13" s="1"/>
  <c r="CL47" i="13" s="1"/>
  <c r="CM47" i="13" s="1"/>
  <c r="CJ9" i="13"/>
  <c r="CK9" i="13" s="1"/>
  <c r="CL9" i="13" s="1"/>
  <c r="CM9" i="13" s="1"/>
  <c r="CJ37" i="13"/>
  <c r="CK37" i="13" s="1"/>
  <c r="CL37" i="13" s="1"/>
  <c r="CM37" i="13" s="1"/>
  <c r="CJ40" i="13"/>
  <c r="CK40" i="13" s="1"/>
  <c r="CL40" i="13" s="1"/>
  <c r="CM40" i="13" s="1"/>
  <c r="CJ90" i="13"/>
  <c r="CK90" i="13" s="1"/>
  <c r="CL90" i="13" s="1"/>
  <c r="CM90" i="13" s="1"/>
  <c r="CJ92" i="13"/>
  <c r="CK92" i="13" s="1"/>
  <c r="CL92" i="13" s="1"/>
  <c r="CM92" i="13" s="1"/>
  <c r="CJ101" i="13"/>
  <c r="CK101" i="13" s="1"/>
  <c r="CL101" i="13" s="1"/>
  <c r="CM101" i="13" s="1"/>
  <c r="CJ94" i="13"/>
  <c r="CK94" i="13" s="1"/>
  <c r="CL94" i="13" s="1"/>
  <c r="CM94" i="13" s="1"/>
  <c r="CJ18" i="13"/>
  <c r="CK18" i="13" s="1"/>
  <c r="CL18" i="13" s="1"/>
  <c r="CM18" i="13" s="1"/>
  <c r="CJ61" i="13"/>
  <c r="CK61" i="13" s="1"/>
  <c r="CL61" i="13" s="1"/>
  <c r="CM61" i="13" s="1"/>
  <c r="CJ7" i="13"/>
  <c r="CK7" i="13" s="1"/>
  <c r="CL7" i="13" s="1"/>
  <c r="CM7" i="13" s="1"/>
  <c r="CJ59" i="13"/>
  <c r="CK59" i="13" s="1"/>
  <c r="CL59" i="13" s="1"/>
  <c r="CM59" i="13" s="1"/>
  <c r="CJ5" i="13"/>
  <c r="CK5" i="13" s="1"/>
  <c r="CL5" i="13" s="1"/>
  <c r="CM5" i="13" s="1"/>
  <c r="CJ60" i="13"/>
  <c r="CK60" i="13" s="1"/>
  <c r="CL60" i="13" s="1"/>
  <c r="CM60" i="13" s="1"/>
  <c r="CJ10" i="13"/>
  <c r="CK10" i="13" s="1"/>
  <c r="CL10" i="13" s="1"/>
  <c r="CM10" i="13" s="1"/>
  <c r="CC67" i="16" l="1"/>
  <c r="CI67" i="16" s="1"/>
  <c r="CC48" i="16"/>
  <c r="CI48" i="16" s="1"/>
  <c r="CG44" i="16"/>
  <c r="CE95" i="16"/>
  <c r="CC66" i="16"/>
  <c r="CI66" i="16" s="1"/>
  <c r="CD32" i="16"/>
  <c r="CC28" i="16"/>
  <c r="CI28" i="16" s="1"/>
  <c r="CJ28" i="16" s="1"/>
  <c r="CK28" i="16" s="1"/>
  <c r="CL28" i="16" s="1"/>
  <c r="CM28" i="16" s="1"/>
  <c r="CE70" i="16"/>
  <c r="CD42" i="16"/>
  <c r="CE14" i="16"/>
  <c r="CD48" i="16"/>
  <c r="CE36" i="16"/>
  <c r="CC11" i="16"/>
  <c r="CI11" i="16" s="1"/>
  <c r="CE42" i="16"/>
  <c r="CF14" i="16"/>
  <c r="CE48" i="16"/>
  <c r="CF36" i="16"/>
  <c r="CF29" i="16"/>
  <c r="CD28" i="16"/>
  <c r="CD11" i="16"/>
  <c r="CJ11" i="16" s="1"/>
  <c r="CK11" i="16" s="1"/>
  <c r="CL11" i="16" s="1"/>
  <c r="CM11" i="16" s="1"/>
  <c r="CF42" i="16"/>
  <c r="CG14" i="16"/>
  <c r="CF48" i="16"/>
  <c r="CG36" i="16"/>
  <c r="CG29" i="16"/>
  <c r="CE28" i="16"/>
  <c r="CG70" i="16"/>
  <c r="CE11" i="16"/>
  <c r="CG42" i="16"/>
  <c r="CE29" i="16"/>
  <c r="CF28" i="16"/>
  <c r="CD70" i="16"/>
  <c r="CJ70" i="16" s="1"/>
  <c r="CK70" i="16" s="1"/>
  <c r="CL70" i="16" s="1"/>
  <c r="CM70" i="16" s="1"/>
  <c r="CF11" i="16"/>
  <c r="CH50" i="15"/>
  <c r="CB20" i="13"/>
  <c r="CE32" i="16"/>
  <c r="CC44" i="16"/>
  <c r="CI44" i="16" s="1"/>
  <c r="CG5" i="16"/>
  <c r="CF39" i="16"/>
  <c r="CD39" i="16"/>
  <c r="CE101" i="16"/>
  <c r="CF32" i="16"/>
  <c r="CD44" i="16"/>
  <c r="CJ44" i="16" s="1"/>
  <c r="CK44" i="16" s="1"/>
  <c r="CL44" i="16" s="1"/>
  <c r="CM44" i="16" s="1"/>
  <c r="CD5" i="16"/>
  <c r="CJ5" i="16" s="1"/>
  <c r="CK5" i="16" s="1"/>
  <c r="CL5" i="16" s="1"/>
  <c r="CM5" i="16" s="1"/>
  <c r="CG39" i="16"/>
  <c r="CF101" i="16"/>
  <c r="CG32" i="16"/>
  <c r="CE44" i="16"/>
  <c r="CD68" i="16"/>
  <c r="CD66" i="16"/>
  <c r="CJ66" i="16" s="1"/>
  <c r="CG101" i="16"/>
  <c r="CF95" i="16"/>
  <c r="CF68" i="16"/>
  <c r="CF5" i="16"/>
  <c r="CE66" i="16"/>
  <c r="CC101" i="16"/>
  <c r="CI101" i="16" s="1"/>
  <c r="CG95" i="16"/>
  <c r="CC68" i="16"/>
  <c r="CI68" i="16" s="1"/>
  <c r="CF66" i="16"/>
  <c r="CC95" i="16"/>
  <c r="CI95" i="16" s="1"/>
  <c r="CE5" i="16"/>
  <c r="CM52" i="13"/>
  <c r="CB52" i="13" s="1"/>
  <c r="CC10" i="16"/>
  <c r="CI10" i="16" s="1"/>
  <c r="CJ10" i="16" s="1"/>
  <c r="CE73" i="16"/>
  <c r="CC60" i="16"/>
  <c r="CI60" i="16" s="1"/>
  <c r="CF27" i="16"/>
  <c r="CD10" i="16"/>
  <c r="CE96" i="16"/>
  <c r="CF57" i="16"/>
  <c r="CE38" i="16"/>
  <c r="CF73" i="16"/>
  <c r="CD60" i="16"/>
  <c r="CG27" i="16"/>
  <c r="CE10" i="16"/>
  <c r="CF96" i="16"/>
  <c r="CC57" i="16"/>
  <c r="CI57" i="16" s="1"/>
  <c r="CF38" i="16"/>
  <c r="CG73" i="16"/>
  <c r="CE60" i="16"/>
  <c r="CC27" i="16"/>
  <c r="CI27" i="16" s="1"/>
  <c r="CJ27" i="16" s="1"/>
  <c r="CK27" i="16" s="1"/>
  <c r="CG96" i="16"/>
  <c r="CD57" i="16"/>
  <c r="CG38" i="16"/>
  <c r="CD96" i="16"/>
  <c r="CJ96" i="16" s="1"/>
  <c r="CK96" i="16" s="1"/>
  <c r="CL96" i="16" s="1"/>
  <c r="CG83" i="16"/>
  <c r="CE57" i="16"/>
  <c r="CG54" i="16"/>
  <c r="CC39" i="16"/>
  <c r="CI39" i="16" s="1"/>
  <c r="CJ39" i="16" s="1"/>
  <c r="CK39" i="16" s="1"/>
  <c r="CL39" i="16" s="1"/>
  <c r="CM39" i="16" s="1"/>
  <c r="CC83" i="16"/>
  <c r="CI83" i="16" s="1"/>
  <c r="CJ83" i="16" s="1"/>
  <c r="CK83" i="16" s="1"/>
  <c r="CL83" i="16" s="1"/>
  <c r="CM83" i="16" s="1"/>
  <c r="CE71" i="16"/>
  <c r="CC54" i="16"/>
  <c r="CI54" i="16" s="1"/>
  <c r="CJ54" i="16" s="1"/>
  <c r="CK54" i="16" s="1"/>
  <c r="CL54" i="16" s="1"/>
  <c r="CM54" i="16" s="1"/>
  <c r="CF10" i="16"/>
  <c r="CD54" i="16"/>
  <c r="CI102" i="15"/>
  <c r="CJ102" i="15" s="1"/>
  <c r="CE68" i="16"/>
  <c r="CC29" i="16"/>
  <c r="CI29" i="16" s="1"/>
  <c r="CJ29" i="16" s="1"/>
  <c r="CK29" i="16" s="1"/>
  <c r="CM65" i="13"/>
  <c r="CB65" i="13" s="1"/>
  <c r="CG25" i="16"/>
  <c r="CF25" i="16"/>
  <c r="CD25" i="16"/>
  <c r="CE25" i="16"/>
  <c r="CC25" i="16"/>
  <c r="CI25" i="16" s="1"/>
  <c r="CJ73" i="16"/>
  <c r="CJ102" i="16"/>
  <c r="CK102" i="16" s="1"/>
  <c r="CL102" i="16" s="1"/>
  <c r="CM102" i="16" s="1"/>
  <c r="CJ74" i="16"/>
  <c r="CK74" i="16" s="1"/>
  <c r="CL74" i="16" s="1"/>
  <c r="CM74" i="16" s="1"/>
  <c r="CJ78" i="16"/>
  <c r="CK78" i="16" s="1"/>
  <c r="CL78" i="16" s="1"/>
  <c r="CM78" i="16" s="1"/>
  <c r="CD58" i="16"/>
  <c r="CC58" i="16"/>
  <c r="CI58" i="16" s="1"/>
  <c r="CG58" i="16"/>
  <c r="CF58" i="16"/>
  <c r="CE58" i="16"/>
  <c r="CJ8" i="16"/>
  <c r="CK8" i="16" s="1"/>
  <c r="CL8" i="16" s="1"/>
  <c r="CM8" i="16" s="1"/>
  <c r="CC103" i="16"/>
  <c r="CI103" i="16" s="1"/>
  <c r="CG103" i="16"/>
  <c r="CF103" i="16"/>
  <c r="CE103" i="16"/>
  <c r="CD103" i="16"/>
  <c r="CJ43" i="16"/>
  <c r="CK43" i="16" s="1"/>
  <c r="CL43" i="16" s="1"/>
  <c r="CM43" i="16" s="1"/>
  <c r="CF47" i="16"/>
  <c r="CG47" i="16"/>
  <c r="CE47" i="16"/>
  <c r="CD47" i="16"/>
  <c r="CC47" i="16"/>
  <c r="CI47" i="16" s="1"/>
  <c r="CJ48" i="16"/>
  <c r="CJ34" i="16"/>
  <c r="CK34" i="16" s="1"/>
  <c r="CL34" i="16" s="1"/>
  <c r="CM34" i="16" s="1"/>
  <c r="CJ38" i="16"/>
  <c r="CK38" i="16" s="1"/>
  <c r="CL38" i="16" s="1"/>
  <c r="CJ85" i="16"/>
  <c r="CK85" i="16" s="1"/>
  <c r="CL85" i="16" s="1"/>
  <c r="CM85" i="16" s="1"/>
  <c r="CD41" i="16"/>
  <c r="CC41" i="16"/>
  <c r="CI41" i="16" s="1"/>
  <c r="CG41" i="16"/>
  <c r="CF41" i="16"/>
  <c r="CE41" i="16"/>
  <c r="CJ75" i="16"/>
  <c r="CK75" i="16" s="1"/>
  <c r="CL75" i="16" s="1"/>
  <c r="CM75" i="16" s="1"/>
  <c r="CG53" i="16"/>
  <c r="CF53" i="16"/>
  <c r="CE53" i="16"/>
  <c r="CD53" i="16"/>
  <c r="CC53" i="16"/>
  <c r="CI53" i="16" s="1"/>
  <c r="CJ62" i="16"/>
  <c r="CK62" i="16" s="1"/>
  <c r="CL62" i="16" s="1"/>
  <c r="CM62" i="16" s="1"/>
  <c r="CJ69" i="16"/>
  <c r="CK69" i="16" s="1"/>
  <c r="CL69" i="16" s="1"/>
  <c r="CM69" i="16" s="1"/>
  <c r="CD90" i="16"/>
  <c r="CC90" i="16"/>
  <c r="CI90" i="16" s="1"/>
  <c r="CG90" i="16"/>
  <c r="CF90" i="16"/>
  <c r="CE90" i="16"/>
  <c r="CC87" i="16"/>
  <c r="CI87" i="16" s="1"/>
  <c r="CG87" i="16"/>
  <c r="CF87" i="16"/>
  <c r="CE87" i="16"/>
  <c r="CD87" i="16"/>
  <c r="CC98" i="16"/>
  <c r="CI98" i="16" s="1"/>
  <c r="CG98" i="16"/>
  <c r="CF98" i="16"/>
  <c r="CE98" i="16"/>
  <c r="CD98" i="16"/>
  <c r="CJ9" i="16"/>
  <c r="CK9" i="16" s="1"/>
  <c r="CL9" i="16" s="1"/>
  <c r="CM9" i="16" s="1"/>
  <c r="CF6" i="16"/>
  <c r="CD6" i="16"/>
  <c r="CG6" i="16"/>
  <c r="CE6" i="16"/>
  <c r="CC6" i="16"/>
  <c r="CI6" i="16" s="1"/>
  <c r="CJ61" i="16"/>
  <c r="CK61" i="16" s="1"/>
  <c r="CL61" i="16" s="1"/>
  <c r="CM61" i="16" s="1"/>
  <c r="CG97" i="16"/>
  <c r="CF97" i="16"/>
  <c r="CE97" i="16"/>
  <c r="CD97" i="16"/>
  <c r="CC97" i="16"/>
  <c r="CI97" i="16" s="1"/>
  <c r="CJ76" i="16"/>
  <c r="CK76" i="16" s="1"/>
  <c r="CL76" i="16" s="1"/>
  <c r="CM76" i="16" s="1"/>
  <c r="CD88" i="16"/>
  <c r="CC88" i="16"/>
  <c r="CI88" i="16" s="1"/>
  <c r="CG88" i="16"/>
  <c r="CF88" i="16"/>
  <c r="CE88" i="16"/>
  <c r="CG81" i="16"/>
  <c r="CF81" i="16"/>
  <c r="CE81" i="16"/>
  <c r="CD81" i="16"/>
  <c r="CC81" i="16"/>
  <c r="CI81" i="16" s="1"/>
  <c r="CG65" i="16"/>
  <c r="CF65" i="16"/>
  <c r="CE65" i="16"/>
  <c r="CD65" i="16"/>
  <c r="CC65" i="16"/>
  <c r="CI65" i="16" s="1"/>
  <c r="CG51" i="16"/>
  <c r="CF51" i="16"/>
  <c r="CE51" i="16"/>
  <c r="CD51" i="16"/>
  <c r="CC51" i="16"/>
  <c r="CI51" i="16" s="1"/>
  <c r="CG35" i="16"/>
  <c r="CF35" i="16"/>
  <c r="CE35" i="16"/>
  <c r="CD35" i="16"/>
  <c r="CC35" i="16"/>
  <c r="CI35" i="16" s="1"/>
  <c r="CJ32" i="16"/>
  <c r="CJ80" i="16"/>
  <c r="CK80" i="16" s="1"/>
  <c r="CL80" i="16" s="1"/>
  <c r="CM80" i="16" s="1"/>
  <c r="CJ91" i="16"/>
  <c r="CK91" i="16" s="1"/>
  <c r="CL91" i="16" s="1"/>
  <c r="CM91" i="16" s="1"/>
  <c r="CF104" i="16"/>
  <c r="CE104" i="16"/>
  <c r="CD104" i="16"/>
  <c r="CC104" i="16"/>
  <c r="CI104" i="16" s="1"/>
  <c r="CG104" i="16"/>
  <c r="CG22" i="16"/>
  <c r="CF22" i="16"/>
  <c r="CE22" i="16"/>
  <c r="CD22" i="16"/>
  <c r="CC22" i="16"/>
  <c r="CI22" i="16" s="1"/>
  <c r="CJ72" i="16"/>
  <c r="CK72" i="16" s="1"/>
  <c r="CL72" i="16" s="1"/>
  <c r="CM72" i="16" s="1"/>
  <c r="CJ40" i="16"/>
  <c r="CK40" i="16" s="1"/>
  <c r="CL40" i="16" s="1"/>
  <c r="CM40" i="16" s="1"/>
  <c r="CE84" i="16"/>
  <c r="CD84" i="16"/>
  <c r="CC84" i="16"/>
  <c r="CI84" i="16" s="1"/>
  <c r="CG84" i="16"/>
  <c r="CF84" i="16"/>
  <c r="CG55" i="16"/>
  <c r="CF55" i="16"/>
  <c r="CE55" i="16"/>
  <c r="CD55" i="16"/>
  <c r="CC55" i="16"/>
  <c r="CI55" i="16" s="1"/>
  <c r="CC93" i="16"/>
  <c r="CI93" i="16" s="1"/>
  <c r="CG93" i="16"/>
  <c r="CE93" i="16"/>
  <c r="CF93" i="16"/>
  <c r="CD93" i="16"/>
  <c r="CF46" i="16"/>
  <c r="CE46" i="16"/>
  <c r="CD46" i="16"/>
  <c r="CC46" i="16"/>
  <c r="CI46" i="16" s="1"/>
  <c r="CG46" i="16"/>
  <c r="CJ52" i="16"/>
  <c r="CK52" i="16" s="1"/>
  <c r="CL52" i="16" s="1"/>
  <c r="CM52" i="16" s="1"/>
  <c r="CF31" i="16"/>
  <c r="CE31" i="16"/>
  <c r="CD31" i="16"/>
  <c r="CC31" i="16"/>
  <c r="CI31" i="16" s="1"/>
  <c r="CG31" i="16"/>
  <c r="CJ42" i="16"/>
  <c r="CK42" i="16" s="1"/>
  <c r="CL42" i="16" s="1"/>
  <c r="CM42" i="16" s="1"/>
  <c r="CB42" i="16" s="1"/>
  <c r="CJ26" i="16"/>
  <c r="CK26" i="16" s="1"/>
  <c r="CL26" i="16" s="1"/>
  <c r="CM26" i="16" s="1"/>
  <c r="CD17" i="16"/>
  <c r="CC17" i="16"/>
  <c r="CI17" i="16" s="1"/>
  <c r="CG17" i="16"/>
  <c r="CF17" i="16"/>
  <c r="CE17" i="16"/>
  <c r="CJ59" i="16"/>
  <c r="CK59" i="16" s="1"/>
  <c r="CL59" i="16" s="1"/>
  <c r="CM59" i="16" s="1"/>
  <c r="CJ56" i="16"/>
  <c r="CK56" i="16" s="1"/>
  <c r="CL56" i="16" s="1"/>
  <c r="CM56" i="16" s="1"/>
  <c r="CG100" i="16"/>
  <c r="CF100" i="16"/>
  <c r="CE100" i="16"/>
  <c r="CD100" i="16"/>
  <c r="CC100" i="16"/>
  <c r="CI100" i="16" s="1"/>
  <c r="CJ101" i="16"/>
  <c r="CK101" i="16" s="1"/>
  <c r="CL101" i="16" s="1"/>
  <c r="CM101" i="16" s="1"/>
  <c r="CE79" i="16"/>
  <c r="CD79" i="16"/>
  <c r="CC79" i="16"/>
  <c r="CI79" i="16" s="1"/>
  <c r="CG79" i="16"/>
  <c r="CF79" i="16"/>
  <c r="CJ89" i="16"/>
  <c r="CK89" i="16" s="1"/>
  <c r="CL89" i="16" s="1"/>
  <c r="CM89" i="16" s="1"/>
  <c r="CG37" i="16"/>
  <c r="CF37" i="16"/>
  <c r="CE37" i="16"/>
  <c r="CD37" i="16"/>
  <c r="CC37" i="16"/>
  <c r="CI37" i="16" s="1"/>
  <c r="CJ30" i="16"/>
  <c r="CK30" i="16" s="1"/>
  <c r="CL30" i="16" s="1"/>
  <c r="CM30" i="16" s="1"/>
  <c r="CB30" i="16" s="1"/>
  <c r="CE7" i="16"/>
  <c r="CD7" i="16"/>
  <c r="CC7" i="16"/>
  <c r="CI7" i="16" s="1"/>
  <c r="CG7" i="16"/>
  <c r="CF7" i="16"/>
  <c r="CJ16" i="16"/>
  <c r="CK16" i="16" s="1"/>
  <c r="CL16" i="16" s="1"/>
  <c r="CM16" i="16" s="1"/>
  <c r="CJ36" i="16"/>
  <c r="CK36" i="16" s="1"/>
  <c r="CL36" i="16" s="1"/>
  <c r="CH48" i="15"/>
  <c r="CI48" i="15" s="1"/>
  <c r="CJ48" i="15" s="1"/>
  <c r="CD12" i="16"/>
  <c r="CC12" i="16"/>
  <c r="CI12" i="16" s="1"/>
  <c r="CG12" i="16"/>
  <c r="CF12" i="16"/>
  <c r="CE12" i="16"/>
  <c r="CD45" i="16"/>
  <c r="CC45" i="16"/>
  <c r="CI45" i="16" s="1"/>
  <c r="CG45" i="16"/>
  <c r="CF45" i="16"/>
  <c r="CE45" i="16"/>
  <c r="CJ95" i="16"/>
  <c r="CK95" i="16" s="1"/>
  <c r="CL95" i="16" s="1"/>
  <c r="CM95" i="16" s="1"/>
  <c r="CJ99" i="16"/>
  <c r="CK99" i="16" s="1"/>
  <c r="CL99" i="16" s="1"/>
  <c r="CM99" i="16" s="1"/>
  <c r="CJ19" i="16"/>
  <c r="CK19" i="16" s="1"/>
  <c r="CL19" i="16" s="1"/>
  <c r="CM19" i="16" s="1"/>
  <c r="CF24" i="16"/>
  <c r="CE24" i="16"/>
  <c r="CD24" i="16"/>
  <c r="CC24" i="16"/>
  <c r="CI24" i="16" s="1"/>
  <c r="CG24" i="16"/>
  <c r="CJ77" i="16"/>
  <c r="CK77" i="16" s="1"/>
  <c r="CL77" i="16" s="1"/>
  <c r="CM77" i="16" s="1"/>
  <c r="CJ67" i="16"/>
  <c r="CK67" i="16" s="1"/>
  <c r="CL67" i="16" s="1"/>
  <c r="CM67" i="16" s="1"/>
  <c r="CF21" i="16"/>
  <c r="CE21" i="16"/>
  <c r="CD21" i="16"/>
  <c r="CC21" i="16"/>
  <c r="CI21" i="16" s="1"/>
  <c r="CG21" i="16"/>
  <c r="CC64" i="16"/>
  <c r="CI64" i="16" s="1"/>
  <c r="CG64" i="16"/>
  <c r="CF64" i="16"/>
  <c r="CE64" i="16"/>
  <c r="CD64" i="16"/>
  <c r="CJ94" i="16"/>
  <c r="CK94" i="16" s="1"/>
  <c r="CL94" i="16" s="1"/>
  <c r="CM94" i="16" s="1"/>
  <c r="CJ86" i="16"/>
  <c r="CK86" i="16" s="1"/>
  <c r="CL86" i="16" s="1"/>
  <c r="CM86" i="16" s="1"/>
  <c r="CF20" i="16"/>
  <c r="CE20" i="16"/>
  <c r="CD20" i="16"/>
  <c r="CC20" i="16"/>
  <c r="CI20" i="16" s="1"/>
  <c r="CG20" i="16"/>
  <c r="CE15" i="16"/>
  <c r="CD15" i="16"/>
  <c r="CC15" i="16"/>
  <c r="CI15" i="16" s="1"/>
  <c r="CG15" i="16"/>
  <c r="CF15" i="16"/>
  <c r="CJ14" i="16"/>
  <c r="CD18" i="16"/>
  <c r="CC18" i="16"/>
  <c r="CI18" i="16" s="1"/>
  <c r="CG18" i="16"/>
  <c r="CF18" i="16"/>
  <c r="CE18" i="16"/>
  <c r="CD49" i="16"/>
  <c r="CE49" i="16"/>
  <c r="CC49" i="16"/>
  <c r="CI49" i="16" s="1"/>
  <c r="CG49" i="16"/>
  <c r="CF49" i="16"/>
  <c r="CJ33" i="16"/>
  <c r="CK33" i="16" s="1"/>
  <c r="CL33" i="16" s="1"/>
  <c r="CM33" i="16" s="1"/>
  <c r="CC50" i="16"/>
  <c r="CI50" i="16" s="1"/>
  <c r="CD50" i="16"/>
  <c r="CG50" i="16"/>
  <c r="CF50" i="16"/>
  <c r="CE50" i="16"/>
  <c r="CJ13" i="16"/>
  <c r="CK13" i="16" s="1"/>
  <c r="CL13" i="16" s="1"/>
  <c r="CM13" i="16" s="1"/>
  <c r="CC63" i="16"/>
  <c r="CI63" i="16" s="1"/>
  <c r="CG63" i="16"/>
  <c r="CF63" i="16"/>
  <c r="CE63" i="16"/>
  <c r="CD63" i="16"/>
  <c r="CJ82" i="16"/>
  <c r="CK82" i="16" s="1"/>
  <c r="CL82" i="16" s="1"/>
  <c r="CM82" i="16" s="1"/>
  <c r="CD92" i="16"/>
  <c r="CC92" i="16"/>
  <c r="CI92" i="16" s="1"/>
  <c r="CG92" i="16"/>
  <c r="CF92" i="16"/>
  <c r="CE92" i="16"/>
  <c r="CJ71" i="16"/>
  <c r="CE23" i="16"/>
  <c r="CC23" i="16"/>
  <c r="CI23" i="16" s="1"/>
  <c r="CF23" i="16"/>
  <c r="CD23" i="16"/>
  <c r="CG23" i="16"/>
  <c r="CB49" i="14"/>
  <c r="CM49" i="13"/>
  <c r="CB49" i="13" s="1"/>
  <c r="CB72" i="13"/>
  <c r="CI50" i="15"/>
  <c r="CJ50" i="15" s="1"/>
  <c r="CG98" i="15"/>
  <c r="CH98" i="15" s="1"/>
  <c r="CI98" i="15" s="1"/>
  <c r="CJ98" i="15" s="1"/>
  <c r="CG36" i="15"/>
  <c r="CH36" i="15" s="1"/>
  <c r="CI36" i="15" s="1"/>
  <c r="CJ36" i="15" s="1"/>
  <c r="BY48" i="15"/>
  <c r="BY102" i="15"/>
  <c r="CB17" i="14"/>
  <c r="CH42" i="15"/>
  <c r="CI42" i="15" s="1"/>
  <c r="CJ42" i="15" s="1"/>
  <c r="CG95" i="15"/>
  <c r="CH95" i="15" s="1"/>
  <c r="CI95" i="15" s="1"/>
  <c r="CJ95" i="15" s="1"/>
  <c r="CG97" i="15"/>
  <c r="CH97" i="15" s="1"/>
  <c r="CI97" i="15" s="1"/>
  <c r="CJ97" i="15" s="1"/>
  <c r="CG6" i="15"/>
  <c r="CH6" i="15" s="1"/>
  <c r="CI6" i="15" s="1"/>
  <c r="CJ6" i="15" s="1"/>
  <c r="CG5" i="15"/>
  <c r="CH5" i="15" s="1"/>
  <c r="CI5" i="15" s="1"/>
  <c r="CJ5" i="15" s="1"/>
  <c r="CG24" i="15"/>
  <c r="CH24" i="15" s="1"/>
  <c r="CI24" i="15" s="1"/>
  <c r="CJ24" i="15" s="1"/>
  <c r="CG57" i="15"/>
  <c r="CH57" i="15" s="1"/>
  <c r="CI57" i="15" s="1"/>
  <c r="CJ57" i="15" s="1"/>
  <c r="CG39" i="15"/>
  <c r="CH39" i="15" s="1"/>
  <c r="CI39" i="15" s="1"/>
  <c r="CJ39" i="15" s="1"/>
  <c r="CG9" i="15"/>
  <c r="CH9" i="15" s="1"/>
  <c r="CI9" i="15" s="1"/>
  <c r="CJ9" i="15" s="1"/>
  <c r="CG18" i="15"/>
  <c r="CH18" i="15" s="1"/>
  <c r="CI18" i="15" s="1"/>
  <c r="CJ18" i="15" s="1"/>
  <c r="CG59" i="15"/>
  <c r="CH59" i="15" s="1"/>
  <c r="CI59" i="15" s="1"/>
  <c r="CJ59" i="15" s="1"/>
  <c r="CG84" i="15"/>
  <c r="CH84" i="15" s="1"/>
  <c r="CI84" i="15" s="1"/>
  <c r="CJ84" i="15" s="1"/>
  <c r="CG83" i="15"/>
  <c r="CH83" i="15" s="1"/>
  <c r="CI83" i="15" s="1"/>
  <c r="CJ83" i="15" s="1"/>
  <c r="CG54" i="15"/>
  <c r="CH54" i="15" s="1"/>
  <c r="CI54" i="15" s="1"/>
  <c r="CJ54" i="15" s="1"/>
  <c r="CG27" i="15"/>
  <c r="CH27" i="15" s="1"/>
  <c r="CI27" i="15" s="1"/>
  <c r="CJ27" i="15" s="1"/>
  <c r="CG63" i="15"/>
  <c r="CH63" i="15" s="1"/>
  <c r="CI63" i="15" s="1"/>
  <c r="CJ63" i="15" s="1"/>
  <c r="CG43" i="15"/>
  <c r="CH43" i="15" s="1"/>
  <c r="CI43" i="15" s="1"/>
  <c r="CJ43" i="15" s="1"/>
  <c r="CG79" i="15"/>
  <c r="CH79" i="15" s="1"/>
  <c r="CI79" i="15" s="1"/>
  <c r="CJ79" i="15" s="1"/>
  <c r="CG12" i="15"/>
  <c r="CH12" i="15" s="1"/>
  <c r="CI12" i="15" s="1"/>
  <c r="CJ12" i="15" s="1"/>
  <c r="CG92" i="15"/>
  <c r="CH92" i="15" s="1"/>
  <c r="CI92" i="15" s="1"/>
  <c r="CJ92" i="15" s="1"/>
  <c r="CG15" i="15"/>
  <c r="CH15" i="15" s="1"/>
  <c r="CI15" i="15" s="1"/>
  <c r="CJ15" i="15" s="1"/>
  <c r="CG25" i="15"/>
  <c r="CH25" i="15" s="1"/>
  <c r="CI25" i="15" s="1"/>
  <c r="CJ25" i="15" s="1"/>
  <c r="CG94" i="15"/>
  <c r="CH94" i="15" s="1"/>
  <c r="CI94" i="15" s="1"/>
  <c r="CJ94" i="15" s="1"/>
  <c r="CG31" i="15"/>
  <c r="CH31" i="15" s="1"/>
  <c r="CI31" i="15" s="1"/>
  <c r="CJ31" i="15" s="1"/>
  <c r="CG32" i="15"/>
  <c r="CH32" i="15" s="1"/>
  <c r="CI32" i="15" s="1"/>
  <c r="CJ32" i="15" s="1"/>
  <c r="CG69" i="15"/>
  <c r="CH69" i="15" s="1"/>
  <c r="CI69" i="15" s="1"/>
  <c r="CJ69" i="15" s="1"/>
  <c r="CG47" i="15"/>
  <c r="CH47" i="15" s="1"/>
  <c r="CI47" i="15" s="1"/>
  <c r="CJ47" i="15" s="1"/>
  <c r="CB55" i="14"/>
  <c r="CG19" i="15"/>
  <c r="CH19" i="15" s="1"/>
  <c r="CI19" i="15" s="1"/>
  <c r="CJ19" i="15" s="1"/>
  <c r="CG86" i="15"/>
  <c r="CH86" i="15" s="1"/>
  <c r="CI86" i="15" s="1"/>
  <c r="CJ86" i="15" s="1"/>
  <c r="CG20" i="15"/>
  <c r="CH20" i="15" s="1"/>
  <c r="CI20" i="15" s="1"/>
  <c r="CJ20" i="15" s="1"/>
  <c r="CG70" i="15"/>
  <c r="CH70" i="15" s="1"/>
  <c r="CI70" i="15" s="1"/>
  <c r="CJ70" i="15" s="1"/>
  <c r="CG28" i="15"/>
  <c r="CH28" i="15" s="1"/>
  <c r="CI28" i="15" s="1"/>
  <c r="CJ28" i="15" s="1"/>
  <c r="CG56" i="15"/>
  <c r="CH56" i="15" s="1"/>
  <c r="CI56" i="15" s="1"/>
  <c r="CJ56" i="15" s="1"/>
  <c r="CG30" i="15"/>
  <c r="CH30" i="15" s="1"/>
  <c r="CI30" i="15" s="1"/>
  <c r="CJ30" i="15" s="1"/>
  <c r="CG37" i="15"/>
  <c r="CH37" i="15" s="1"/>
  <c r="CI37" i="15" s="1"/>
  <c r="CJ37" i="15" s="1"/>
  <c r="CG16" i="15"/>
  <c r="CH16" i="15" s="1"/>
  <c r="CI16" i="15" s="1"/>
  <c r="CJ16" i="15" s="1"/>
  <c r="CG80" i="15"/>
  <c r="CH80" i="15" s="1"/>
  <c r="CI80" i="15" s="1"/>
  <c r="CJ80" i="15" s="1"/>
  <c r="CG14" i="15"/>
  <c r="CH14" i="15" s="1"/>
  <c r="CI14" i="15" s="1"/>
  <c r="CJ14" i="15" s="1"/>
  <c r="CG90" i="15"/>
  <c r="CH90" i="15" s="1"/>
  <c r="CI90" i="15" s="1"/>
  <c r="CJ90" i="15" s="1"/>
  <c r="CG29" i="15"/>
  <c r="CH29" i="15" s="1"/>
  <c r="CI29" i="15" s="1"/>
  <c r="CJ29" i="15" s="1"/>
  <c r="CG93" i="15"/>
  <c r="CH93" i="15" s="1"/>
  <c r="CI93" i="15" s="1"/>
  <c r="CJ93" i="15" s="1"/>
  <c r="CG68" i="15"/>
  <c r="CH68" i="15" s="1"/>
  <c r="CI68" i="15" s="1"/>
  <c r="CJ68" i="15" s="1"/>
  <c r="CG26" i="15"/>
  <c r="CH26" i="15" s="1"/>
  <c r="CI26" i="15" s="1"/>
  <c r="CJ26" i="15" s="1"/>
  <c r="CG40" i="15"/>
  <c r="CH40" i="15" s="1"/>
  <c r="CI40" i="15" s="1"/>
  <c r="CJ40" i="15" s="1"/>
  <c r="CG99" i="15"/>
  <c r="CH99" i="15" s="1"/>
  <c r="CI99" i="15" s="1"/>
  <c r="CJ99" i="15" s="1"/>
  <c r="CG46" i="15"/>
  <c r="CH46" i="15" s="1"/>
  <c r="CI46" i="15" s="1"/>
  <c r="CJ46" i="15" s="1"/>
  <c r="CG78" i="15"/>
  <c r="CH78" i="15" s="1"/>
  <c r="CI78" i="15" s="1"/>
  <c r="CJ78" i="15" s="1"/>
  <c r="CG45" i="15"/>
  <c r="CH45" i="15" s="1"/>
  <c r="CI45" i="15" s="1"/>
  <c r="CJ45" i="15" s="1"/>
  <c r="CG85" i="15"/>
  <c r="CH85" i="15" s="1"/>
  <c r="CI85" i="15" s="1"/>
  <c r="CJ85" i="15" s="1"/>
  <c r="CG58" i="15"/>
  <c r="CH58" i="15" s="1"/>
  <c r="CI58" i="15" s="1"/>
  <c r="CJ58" i="15" s="1"/>
  <c r="CG21" i="15"/>
  <c r="CH21" i="15" s="1"/>
  <c r="CI21" i="15" s="1"/>
  <c r="CJ21" i="15" s="1"/>
  <c r="CG7" i="15"/>
  <c r="CH7" i="15" s="1"/>
  <c r="CI7" i="15" s="1"/>
  <c r="CJ7" i="15" s="1"/>
  <c r="CG22" i="15"/>
  <c r="CH22" i="15" s="1"/>
  <c r="CI22" i="15" s="1"/>
  <c r="CJ22" i="15" s="1"/>
  <c r="CG81" i="15"/>
  <c r="CH81" i="15" s="1"/>
  <c r="CI81" i="15" s="1"/>
  <c r="CJ81" i="15" s="1"/>
  <c r="CG103" i="15"/>
  <c r="CH103" i="15" s="1"/>
  <c r="CI103" i="15" s="1"/>
  <c r="CJ103" i="15" s="1"/>
  <c r="CG82" i="15"/>
  <c r="CH82" i="15" s="1"/>
  <c r="CI82" i="15" s="1"/>
  <c r="CJ82" i="15" s="1"/>
  <c r="CG87" i="15"/>
  <c r="CH87" i="15" s="1"/>
  <c r="CI87" i="15" s="1"/>
  <c r="CJ87" i="15" s="1"/>
  <c r="CG72" i="15"/>
  <c r="CH72" i="15" s="1"/>
  <c r="CI72" i="15" s="1"/>
  <c r="CJ72" i="15" s="1"/>
  <c r="CG96" i="15"/>
  <c r="CH96" i="15" s="1"/>
  <c r="CI96" i="15" s="1"/>
  <c r="CJ96" i="15" s="1"/>
  <c r="CG44" i="15"/>
  <c r="CH44" i="15" s="1"/>
  <c r="CI44" i="15" s="1"/>
  <c r="CJ44" i="15" s="1"/>
  <c r="CG77" i="15"/>
  <c r="CH77" i="15" s="1"/>
  <c r="CI77" i="15" s="1"/>
  <c r="CJ77" i="15" s="1"/>
  <c r="CG74" i="15"/>
  <c r="CH74" i="15" s="1"/>
  <c r="CI74" i="15" s="1"/>
  <c r="CJ74" i="15" s="1"/>
  <c r="CG73" i="15"/>
  <c r="CH73" i="15" s="1"/>
  <c r="CI73" i="15" s="1"/>
  <c r="CJ73" i="15" s="1"/>
  <c r="CG62" i="15"/>
  <c r="CH62" i="15" s="1"/>
  <c r="CI62" i="15" s="1"/>
  <c r="CJ62" i="15" s="1"/>
  <c r="CG8" i="15"/>
  <c r="CH8" i="15" s="1"/>
  <c r="CI8" i="15" s="1"/>
  <c r="CJ8" i="15" s="1"/>
  <c r="CG33" i="15"/>
  <c r="CH33" i="15" s="1"/>
  <c r="CI33" i="15" s="1"/>
  <c r="CJ33" i="15" s="1"/>
  <c r="BY33" i="15" s="1"/>
  <c r="CG75" i="15"/>
  <c r="CH75" i="15" s="1"/>
  <c r="CI75" i="15" s="1"/>
  <c r="CJ75" i="15" s="1"/>
  <c r="CG51" i="15"/>
  <c r="CH51" i="15" s="1"/>
  <c r="CI51" i="15" s="1"/>
  <c r="CJ51" i="15" s="1"/>
  <c r="CG38" i="15"/>
  <c r="CH38" i="15" s="1"/>
  <c r="CI38" i="15" s="1"/>
  <c r="CJ38" i="15" s="1"/>
  <c r="CG53" i="15"/>
  <c r="CH53" i="15" s="1"/>
  <c r="CI53" i="15" s="1"/>
  <c r="CJ53" i="15" s="1"/>
  <c r="CG65" i="15"/>
  <c r="CH65" i="15" s="1"/>
  <c r="CI65" i="15" s="1"/>
  <c r="CJ65" i="15" s="1"/>
  <c r="CG71" i="15"/>
  <c r="CH71" i="15" s="1"/>
  <c r="CI71" i="15" s="1"/>
  <c r="CJ71" i="15" s="1"/>
  <c r="CG91" i="15"/>
  <c r="CH91" i="15" s="1"/>
  <c r="CI91" i="15" s="1"/>
  <c r="CJ91" i="15" s="1"/>
  <c r="CG41" i="15"/>
  <c r="CH41" i="15" s="1"/>
  <c r="CI41" i="15" s="1"/>
  <c r="CJ41" i="15" s="1"/>
  <c r="CG11" i="15"/>
  <c r="CH11" i="15" s="1"/>
  <c r="CI11" i="15" s="1"/>
  <c r="CJ11" i="15" s="1"/>
  <c r="CG17" i="15"/>
  <c r="CH17" i="15" s="1"/>
  <c r="CI17" i="15" s="1"/>
  <c r="CJ17" i="15" s="1"/>
  <c r="CG64" i="15"/>
  <c r="CH64" i="15" s="1"/>
  <c r="CI64" i="15" s="1"/>
  <c r="CJ64" i="15" s="1"/>
  <c r="CG88" i="15"/>
  <c r="CH88" i="15" s="1"/>
  <c r="CI88" i="15" s="1"/>
  <c r="CJ88" i="15" s="1"/>
  <c r="BY88" i="15" s="1"/>
  <c r="CG49" i="15"/>
  <c r="CH49" i="15" s="1"/>
  <c r="CI49" i="15" s="1"/>
  <c r="CJ49" i="15" s="1"/>
  <c r="CG23" i="15"/>
  <c r="CH23" i="15" s="1"/>
  <c r="CI23" i="15" s="1"/>
  <c r="CJ23" i="15" s="1"/>
  <c r="CG67" i="15"/>
  <c r="CH67" i="15" s="1"/>
  <c r="CI67" i="15" s="1"/>
  <c r="CJ67" i="15" s="1"/>
  <c r="CG13" i="15"/>
  <c r="CH13" i="15" s="1"/>
  <c r="CI13" i="15" s="1"/>
  <c r="CJ13" i="15" s="1"/>
  <c r="CG34" i="15"/>
  <c r="CH34" i="15" s="1"/>
  <c r="CI34" i="15" s="1"/>
  <c r="CJ34" i="15" s="1"/>
  <c r="CG60" i="15"/>
  <c r="CH60" i="15" s="1"/>
  <c r="CI60" i="15" s="1"/>
  <c r="CJ60" i="15" s="1"/>
  <c r="CG61" i="15"/>
  <c r="CH61" i="15" s="1"/>
  <c r="CI61" i="15" s="1"/>
  <c r="CJ61" i="15" s="1"/>
  <c r="CG52" i="15"/>
  <c r="CH52" i="15" s="1"/>
  <c r="CI52" i="15" s="1"/>
  <c r="CJ52" i="15" s="1"/>
  <c r="CG55" i="15"/>
  <c r="CH55" i="15" s="1"/>
  <c r="CI55" i="15" s="1"/>
  <c r="CJ55" i="15" s="1"/>
  <c r="CG10" i="15"/>
  <c r="CH10" i="15" s="1"/>
  <c r="CI10" i="15" s="1"/>
  <c r="CJ10" i="15" s="1"/>
  <c r="CG76" i="15"/>
  <c r="CH76" i="15" s="1"/>
  <c r="CI76" i="15" s="1"/>
  <c r="CJ76" i="15" s="1"/>
  <c r="CG104" i="15"/>
  <c r="CH104" i="15" s="1"/>
  <c r="CI104" i="15" s="1"/>
  <c r="CJ104" i="15" s="1"/>
  <c r="CG66" i="15"/>
  <c r="CH66" i="15" s="1"/>
  <c r="CI66" i="15" s="1"/>
  <c r="CJ66" i="15" s="1"/>
  <c r="CG35" i="15"/>
  <c r="CH35" i="15" s="1"/>
  <c r="CI35" i="15" s="1"/>
  <c r="CJ35" i="15" s="1"/>
  <c r="CG89" i="15"/>
  <c r="CH89" i="15" s="1"/>
  <c r="CI89" i="15" s="1"/>
  <c r="CJ89" i="15" s="1"/>
  <c r="CG101" i="15"/>
  <c r="CH101" i="15" s="1"/>
  <c r="CI101" i="15" s="1"/>
  <c r="CJ101" i="15" s="1"/>
  <c r="CG100" i="15"/>
  <c r="CH100" i="15" s="1"/>
  <c r="CI100" i="15" s="1"/>
  <c r="CJ100" i="15" s="1"/>
  <c r="CB103" i="14"/>
  <c r="CB18" i="14"/>
  <c r="CB77" i="14"/>
  <c r="CM53" i="14"/>
  <c r="CB53" i="14" s="1"/>
  <c r="CB37" i="14"/>
  <c r="CB66" i="13"/>
  <c r="CB30" i="14"/>
  <c r="CB90" i="14"/>
  <c r="CB38" i="14"/>
  <c r="CB28" i="13"/>
  <c r="CB11" i="13"/>
  <c r="CB48" i="14"/>
  <c r="CB62" i="13"/>
  <c r="CB44" i="13"/>
  <c r="CB39" i="13"/>
  <c r="CB58" i="14"/>
  <c r="CB8" i="13"/>
  <c r="CB27" i="13"/>
  <c r="CB50" i="13"/>
  <c r="CB79" i="13"/>
  <c r="CB38" i="13"/>
  <c r="CB76" i="14"/>
  <c r="CB71" i="14"/>
  <c r="CB93" i="14"/>
  <c r="CB99" i="13"/>
  <c r="CB70" i="13"/>
  <c r="CB57" i="13"/>
  <c r="CB83" i="13"/>
  <c r="CB29" i="13"/>
  <c r="CB67" i="14"/>
  <c r="CB81" i="14"/>
  <c r="CB79" i="14"/>
  <c r="CB41" i="13"/>
  <c r="CB42" i="14"/>
  <c r="CB90" i="13"/>
  <c r="CB9" i="14"/>
  <c r="CB11" i="14"/>
  <c r="CB68" i="14"/>
  <c r="CB82" i="14"/>
  <c r="CB40" i="14"/>
  <c r="CB95" i="14"/>
  <c r="CB6" i="14"/>
  <c r="CB101" i="13"/>
  <c r="CB7" i="13"/>
  <c r="CB17" i="13"/>
  <c r="CB83" i="14"/>
  <c r="CB98" i="14"/>
  <c r="CB5" i="14"/>
  <c r="CB10" i="14"/>
  <c r="CB23" i="14"/>
  <c r="CB35" i="14"/>
  <c r="CB81" i="13"/>
  <c r="CB45" i="14"/>
  <c r="CB61" i="14"/>
  <c r="CB8" i="14"/>
  <c r="CB50" i="14"/>
  <c r="CB22" i="14"/>
  <c r="CB32" i="14"/>
  <c r="CB75" i="14"/>
  <c r="CB76" i="13"/>
  <c r="CB85" i="14"/>
  <c r="CB33" i="14"/>
  <c r="CB26" i="14"/>
  <c r="CB89" i="14"/>
  <c r="CB102" i="14"/>
  <c r="CB60" i="14"/>
  <c r="CB59" i="14"/>
  <c r="CB10" i="13"/>
  <c r="CB84" i="13"/>
  <c r="CB26" i="13"/>
  <c r="CB34" i="13"/>
  <c r="CB63" i="13"/>
  <c r="CB75" i="13"/>
  <c r="CB73" i="13"/>
  <c r="CB19" i="13"/>
  <c r="CB63" i="14"/>
  <c r="CB51" i="14"/>
  <c r="CB92" i="14"/>
  <c r="CB78" i="14"/>
  <c r="CB12" i="14"/>
  <c r="CB52" i="14"/>
  <c r="CB57" i="14"/>
  <c r="CB20" i="14"/>
  <c r="CB46" i="14"/>
  <c r="CB73" i="14"/>
  <c r="CB27" i="14"/>
  <c r="CB16" i="14"/>
  <c r="CB74" i="14"/>
  <c r="CB66" i="14"/>
  <c r="CB77" i="13"/>
  <c r="CB18" i="13"/>
  <c r="CB86" i="13"/>
  <c r="CB23" i="13"/>
  <c r="CB102" i="13"/>
  <c r="CB21" i="13"/>
  <c r="CB42" i="13"/>
  <c r="CB33" i="13"/>
  <c r="CB56" i="13"/>
  <c r="CB29" i="14"/>
  <c r="CB91" i="14"/>
  <c r="CB87" i="14"/>
  <c r="CB13" i="14"/>
  <c r="CB100" i="14"/>
  <c r="CB96" i="14"/>
  <c r="CB86" i="14"/>
  <c r="CB104" i="14"/>
  <c r="CB70" i="14"/>
  <c r="CB72" i="14"/>
  <c r="CB88" i="14"/>
  <c r="CB36" i="14"/>
  <c r="CB12" i="13"/>
  <c r="CB82" i="13"/>
  <c r="CB91" i="13"/>
  <c r="CB88" i="13"/>
  <c r="CB96" i="13"/>
  <c r="CB101" i="14"/>
  <c r="CB21" i="14"/>
  <c r="CB19" i="14"/>
  <c r="CB65" i="14"/>
  <c r="CB15" i="14"/>
  <c r="CB84" i="14"/>
  <c r="CB54" i="14"/>
  <c r="CB97" i="14"/>
  <c r="CB47" i="14"/>
  <c r="CB59" i="13"/>
  <c r="CB9" i="13"/>
  <c r="CB98" i="13"/>
  <c r="CB55" i="13"/>
  <c r="CB45" i="13"/>
  <c r="CB95" i="13"/>
  <c r="CB87" i="13"/>
  <c r="CB56" i="14"/>
  <c r="CB80" i="14"/>
  <c r="CB41" i="14"/>
  <c r="CB25" i="14"/>
  <c r="CB44" i="14"/>
  <c r="CB34" i="14"/>
  <c r="CB94" i="14"/>
  <c r="CB7" i="14"/>
  <c r="CB64" i="14"/>
  <c r="CB31" i="14"/>
  <c r="CB43" i="14"/>
  <c r="CB24" i="14"/>
  <c r="CB5" i="13"/>
  <c r="CB46" i="13"/>
  <c r="CB32" i="13"/>
  <c r="CB97" i="13"/>
  <c r="CB47" i="13"/>
  <c r="CB85" i="13"/>
  <c r="CB54" i="13"/>
  <c r="CB67" i="13"/>
  <c r="CB89" i="13"/>
  <c r="CB35" i="13"/>
  <c r="CB13" i="13"/>
  <c r="CB15" i="13"/>
  <c r="CB93" i="13"/>
  <c r="CB24" i="13"/>
  <c r="CB51" i="13"/>
  <c r="CB94" i="13"/>
  <c r="CB40" i="13"/>
  <c r="CB60" i="13"/>
  <c r="CB37" i="13"/>
  <c r="CB104" i="13"/>
  <c r="CB16" i="13"/>
  <c r="CB22" i="13"/>
  <c r="CB6" i="13"/>
  <c r="CB48" i="13"/>
  <c r="CB25" i="13"/>
  <c r="CB71" i="13"/>
  <c r="CB43" i="13"/>
  <c r="CB61" i="13"/>
  <c r="CB92" i="13"/>
  <c r="CB64" i="13"/>
  <c r="CB100" i="13"/>
  <c r="CB36" i="13"/>
  <c r="CB14" i="13"/>
  <c r="CB30" i="13"/>
  <c r="CK32" i="16" l="1"/>
  <c r="CM36" i="16"/>
  <c r="CK48" i="16"/>
  <c r="CL48" i="16" s="1"/>
  <c r="CM48" i="16" s="1"/>
  <c r="CJ57" i="16"/>
  <c r="CM38" i="16"/>
  <c r="CK73" i="16"/>
  <c r="CL73" i="16" s="1"/>
  <c r="CM73" i="16" s="1"/>
  <c r="CK57" i="16"/>
  <c r="CL57" i="16" s="1"/>
  <c r="CM57" i="16" s="1"/>
  <c r="CJ68" i="16"/>
  <c r="CK68" i="16" s="1"/>
  <c r="CL68" i="16" s="1"/>
  <c r="CM68" i="16" s="1"/>
  <c r="CK66" i="16"/>
  <c r="CL66" i="16" s="1"/>
  <c r="CM66" i="16" s="1"/>
  <c r="CK71" i="16"/>
  <c r="CL71" i="16" s="1"/>
  <c r="CM71" i="16" s="1"/>
  <c r="CB71" i="16" s="1"/>
  <c r="CJ60" i="16"/>
  <c r="CK60" i="16" s="1"/>
  <c r="CL60" i="16" s="1"/>
  <c r="CM60" i="16" s="1"/>
  <c r="CK14" i="16"/>
  <c r="CL14" i="16" s="1"/>
  <c r="CM14" i="16" s="1"/>
  <c r="CL29" i="16"/>
  <c r="CM29" i="16" s="1"/>
  <c r="CL27" i="16"/>
  <c r="CM27" i="16" s="1"/>
  <c r="CK10" i="16"/>
  <c r="CL10" i="16" s="1"/>
  <c r="CM10" i="16" s="1"/>
  <c r="CB8" i="16"/>
  <c r="CJ31" i="16"/>
  <c r="CL32" i="16"/>
  <c r="CM32" i="16" s="1"/>
  <c r="CM96" i="16"/>
  <c r="CB96" i="16" s="1"/>
  <c r="CJ6" i="16"/>
  <c r="CK6" i="16" s="1"/>
  <c r="CL6" i="16" s="1"/>
  <c r="CM6" i="16" s="1"/>
  <c r="CB6" i="16" s="1"/>
  <c r="CB94" i="16"/>
  <c r="CB28" i="16"/>
  <c r="CB69" i="16"/>
  <c r="CB5" i="16"/>
  <c r="CB48" i="16"/>
  <c r="CB74" i="16"/>
  <c r="CB33" i="16"/>
  <c r="CB29" i="16"/>
  <c r="CB19" i="16"/>
  <c r="CB36" i="16"/>
  <c r="CB10" i="16"/>
  <c r="CB91" i="16"/>
  <c r="CB85" i="16"/>
  <c r="CB95" i="16"/>
  <c r="CB61" i="16"/>
  <c r="CB34" i="16"/>
  <c r="CB82" i="16"/>
  <c r="CB13" i="16"/>
  <c r="CB101" i="16"/>
  <c r="CB99" i="16"/>
  <c r="CB39" i="16"/>
  <c r="CB72" i="16"/>
  <c r="CJ104" i="16"/>
  <c r="CK104" i="16" s="1"/>
  <c r="CL104" i="16" s="1"/>
  <c r="CM104" i="16" s="1"/>
  <c r="CB104" i="16" s="1"/>
  <c r="CB83" i="16"/>
  <c r="CB27" i="16"/>
  <c r="CJ50" i="16"/>
  <c r="CK50" i="16" s="1"/>
  <c r="CL50" i="16" s="1"/>
  <c r="CM50" i="16" s="1"/>
  <c r="CB60" i="16"/>
  <c r="CB26" i="16"/>
  <c r="CB52" i="16"/>
  <c r="CB40" i="16"/>
  <c r="CB80" i="16"/>
  <c r="CJ87" i="16"/>
  <c r="CK87" i="16" s="1"/>
  <c r="CL87" i="16" s="1"/>
  <c r="CM87" i="16" s="1"/>
  <c r="CB62" i="16"/>
  <c r="CB38" i="16"/>
  <c r="CJ47" i="16"/>
  <c r="CK47" i="16" s="1"/>
  <c r="CL47" i="16" s="1"/>
  <c r="CM47" i="16" s="1"/>
  <c r="CB11" i="16"/>
  <c r="CJ18" i="16"/>
  <c r="CK18" i="16" s="1"/>
  <c r="CL18" i="16" s="1"/>
  <c r="CM18" i="16" s="1"/>
  <c r="CJ21" i="16"/>
  <c r="CK21" i="16" s="1"/>
  <c r="CL21" i="16" s="1"/>
  <c r="CM21" i="16" s="1"/>
  <c r="CJ45" i="16"/>
  <c r="CK45" i="16" s="1"/>
  <c r="CL45" i="16" s="1"/>
  <c r="CM45" i="16" s="1"/>
  <c r="CJ51" i="16"/>
  <c r="CK51" i="16" s="1"/>
  <c r="CL51" i="16" s="1"/>
  <c r="CM51" i="16" s="1"/>
  <c r="CJ25" i="16"/>
  <c r="CK25" i="16" s="1"/>
  <c r="CL25" i="16" s="1"/>
  <c r="CM25" i="16" s="1"/>
  <c r="CJ24" i="16"/>
  <c r="CK24" i="16" s="1"/>
  <c r="CL24" i="16" s="1"/>
  <c r="CM24" i="16" s="1"/>
  <c r="CJ53" i="16"/>
  <c r="CK53" i="16" s="1"/>
  <c r="CL53" i="16" s="1"/>
  <c r="CM53" i="16" s="1"/>
  <c r="CB66" i="16"/>
  <c r="CB14" i="16"/>
  <c r="CJ20" i="16"/>
  <c r="CK20" i="16" s="1"/>
  <c r="CL20" i="16" s="1"/>
  <c r="CM20" i="16" s="1"/>
  <c r="CB16" i="16"/>
  <c r="CB89" i="16"/>
  <c r="CB54" i="16"/>
  <c r="CJ46" i="16"/>
  <c r="CK46" i="16" s="1"/>
  <c r="CL46" i="16" s="1"/>
  <c r="CM46" i="16" s="1"/>
  <c r="CB46" i="16" s="1"/>
  <c r="CJ93" i="16"/>
  <c r="CK93" i="16" s="1"/>
  <c r="CL93" i="16" s="1"/>
  <c r="CM93" i="16" s="1"/>
  <c r="CB93" i="16" s="1"/>
  <c r="CJ81" i="16"/>
  <c r="CK81" i="16" s="1"/>
  <c r="CL81" i="16" s="1"/>
  <c r="CM81" i="16" s="1"/>
  <c r="CJ88" i="16"/>
  <c r="CK88" i="16" s="1"/>
  <c r="CL88" i="16" s="1"/>
  <c r="CM88" i="16" s="1"/>
  <c r="CJ98" i="16"/>
  <c r="CK98" i="16" s="1"/>
  <c r="CL98" i="16" s="1"/>
  <c r="CM98" i="16" s="1"/>
  <c r="CB70" i="16"/>
  <c r="CJ100" i="16"/>
  <c r="CK100" i="16" s="1"/>
  <c r="CL100" i="16" s="1"/>
  <c r="CM100" i="16" s="1"/>
  <c r="CJ17" i="16"/>
  <c r="CK17" i="16" s="1"/>
  <c r="CL17" i="16" s="1"/>
  <c r="CM17" i="16" s="1"/>
  <c r="CK31" i="16"/>
  <c r="CL31" i="16" s="1"/>
  <c r="CM31" i="16" s="1"/>
  <c r="CB31" i="16" s="1"/>
  <c r="CJ55" i="16"/>
  <c r="CK55" i="16" s="1"/>
  <c r="CL55" i="16" s="1"/>
  <c r="CM55" i="16" s="1"/>
  <c r="CJ22" i="16"/>
  <c r="CK22" i="16" s="1"/>
  <c r="CL22" i="16" s="1"/>
  <c r="CM22" i="16" s="1"/>
  <c r="CJ35" i="16"/>
  <c r="CK35" i="16" s="1"/>
  <c r="CL35" i="16" s="1"/>
  <c r="CM35" i="16" s="1"/>
  <c r="CJ90" i="16"/>
  <c r="CK90" i="16" s="1"/>
  <c r="CL90" i="16" s="1"/>
  <c r="CM90" i="16" s="1"/>
  <c r="CJ41" i="16"/>
  <c r="CK41" i="16" s="1"/>
  <c r="CL41" i="16" s="1"/>
  <c r="CM41" i="16" s="1"/>
  <c r="CB67" i="16"/>
  <c r="CB56" i="16"/>
  <c r="CJ84" i="16"/>
  <c r="CK84" i="16" s="1"/>
  <c r="CL84" i="16" s="1"/>
  <c r="CM84" i="16" s="1"/>
  <c r="CB76" i="16"/>
  <c r="CB9" i="16"/>
  <c r="CB44" i="16"/>
  <c r="CJ103" i="16"/>
  <c r="CK103" i="16" s="1"/>
  <c r="CL103" i="16" s="1"/>
  <c r="CM103" i="16" s="1"/>
  <c r="CJ58" i="16"/>
  <c r="CK58" i="16" s="1"/>
  <c r="CL58" i="16" s="1"/>
  <c r="CM58" i="16" s="1"/>
  <c r="CB102" i="16"/>
  <c r="CJ23" i="16"/>
  <c r="CK23" i="16" s="1"/>
  <c r="CL23" i="16" s="1"/>
  <c r="CM23" i="16" s="1"/>
  <c r="CJ12" i="16"/>
  <c r="CK12" i="16" s="1"/>
  <c r="CL12" i="16" s="1"/>
  <c r="CM12" i="16" s="1"/>
  <c r="CJ37" i="16"/>
  <c r="CK37" i="16" s="1"/>
  <c r="CL37" i="16" s="1"/>
  <c r="CM37" i="16" s="1"/>
  <c r="CJ65" i="16"/>
  <c r="CK65" i="16" s="1"/>
  <c r="CL65" i="16" s="1"/>
  <c r="CM65" i="16" s="1"/>
  <c r="BY50" i="15"/>
  <c r="CJ92" i="16"/>
  <c r="CK92" i="16" s="1"/>
  <c r="CL92" i="16" s="1"/>
  <c r="CM92" i="16" s="1"/>
  <c r="CJ63" i="16"/>
  <c r="CK63" i="16" s="1"/>
  <c r="CL63" i="16" s="1"/>
  <c r="CM63" i="16" s="1"/>
  <c r="CJ49" i="16"/>
  <c r="CK49" i="16" s="1"/>
  <c r="CL49" i="16" s="1"/>
  <c r="CM49" i="16" s="1"/>
  <c r="CJ15" i="16"/>
  <c r="CK15" i="16" s="1"/>
  <c r="CL15" i="16" s="1"/>
  <c r="CM15" i="16" s="1"/>
  <c r="CB15" i="16" s="1"/>
  <c r="CB86" i="16"/>
  <c r="CJ64" i="16"/>
  <c r="CK64" i="16" s="1"/>
  <c r="CL64" i="16" s="1"/>
  <c r="CM64" i="16" s="1"/>
  <c r="CB64" i="16" s="1"/>
  <c r="CB77" i="16"/>
  <c r="CJ7" i="16"/>
  <c r="CK7" i="16" s="1"/>
  <c r="CL7" i="16" s="1"/>
  <c r="CM7" i="16" s="1"/>
  <c r="CJ79" i="16"/>
  <c r="CK79" i="16" s="1"/>
  <c r="CL79" i="16" s="1"/>
  <c r="CM79" i="16" s="1"/>
  <c r="CB59" i="16"/>
  <c r="CJ97" i="16"/>
  <c r="CK97" i="16" s="1"/>
  <c r="CL97" i="16" s="1"/>
  <c r="CM97" i="16" s="1"/>
  <c r="CB75" i="16"/>
  <c r="CB43" i="16"/>
  <c r="CB78" i="16"/>
  <c r="CB73" i="16"/>
  <c r="BY36" i="15"/>
  <c r="BY24" i="15"/>
  <c r="BY42" i="15"/>
  <c r="BY54" i="15"/>
  <c r="BY98" i="15"/>
  <c r="BY59" i="15"/>
  <c r="BY38" i="15"/>
  <c r="BY94" i="15"/>
  <c r="BY97" i="15"/>
  <c r="BY91" i="15"/>
  <c r="BY57" i="15"/>
  <c r="BY95" i="15"/>
  <c r="BY79" i="15"/>
  <c r="BY41" i="15"/>
  <c r="BY64" i="15"/>
  <c r="BY27" i="15"/>
  <c r="BY18" i="15"/>
  <c r="BY67" i="15"/>
  <c r="BY53" i="15"/>
  <c r="BY69" i="15"/>
  <c r="BY63" i="15"/>
  <c r="BY84" i="15"/>
  <c r="BY39" i="15"/>
  <c r="BY6" i="15"/>
  <c r="BY31" i="15"/>
  <c r="BY47" i="15"/>
  <c r="BY43" i="15"/>
  <c r="BY83" i="15"/>
  <c r="BY9" i="15"/>
  <c r="BY5" i="15"/>
  <c r="BY25" i="15"/>
  <c r="BY49" i="15"/>
  <c r="BY11" i="15"/>
  <c r="BY65" i="15"/>
  <c r="BY75" i="15"/>
  <c r="BY92" i="15"/>
  <c r="BY23" i="15"/>
  <c r="BY17" i="15"/>
  <c r="BY71" i="15"/>
  <c r="BY51" i="15"/>
  <c r="BY32" i="15"/>
  <c r="BY15" i="15"/>
  <c r="BY35" i="15"/>
  <c r="BY10" i="15"/>
  <c r="BY60" i="15"/>
  <c r="BY62" i="15"/>
  <c r="BY44" i="15"/>
  <c r="BY82" i="15"/>
  <c r="BY7" i="15"/>
  <c r="BY45" i="15"/>
  <c r="BY40" i="15"/>
  <c r="BY29" i="15"/>
  <c r="BY16" i="15"/>
  <c r="BY28" i="15"/>
  <c r="BY19" i="15"/>
  <c r="BY100" i="15"/>
  <c r="BY66" i="15"/>
  <c r="BY55" i="15"/>
  <c r="BY34" i="15"/>
  <c r="BY73" i="15"/>
  <c r="BY96" i="15"/>
  <c r="BY103" i="15"/>
  <c r="BY21" i="15"/>
  <c r="BY78" i="15"/>
  <c r="BY26" i="15"/>
  <c r="BY90" i="15"/>
  <c r="BY37" i="15"/>
  <c r="BY70" i="15"/>
  <c r="BY101" i="15"/>
  <c r="BY104" i="15"/>
  <c r="BY52" i="15"/>
  <c r="BY13" i="15"/>
  <c r="BY74" i="15"/>
  <c r="BY72" i="15"/>
  <c r="BY81" i="15"/>
  <c r="BY58" i="15"/>
  <c r="BY46" i="15"/>
  <c r="BY68" i="15"/>
  <c r="BY14" i="15"/>
  <c r="BY30" i="15"/>
  <c r="BY20" i="15"/>
  <c r="BY12" i="15"/>
  <c r="BY89" i="15"/>
  <c r="BY76" i="15"/>
  <c r="BY61" i="15"/>
  <c r="BY8" i="15"/>
  <c r="BY77" i="15"/>
  <c r="BY87" i="15"/>
  <c r="BY22" i="15"/>
  <c r="BY85" i="15"/>
  <c r="BY99" i="15"/>
  <c r="BY93" i="15"/>
  <c r="BY80" i="15"/>
  <c r="BY56" i="15"/>
  <c r="BY86" i="15"/>
  <c r="CB1" i="14"/>
  <c r="B3" i="4" s="1"/>
  <c r="CB1" i="13"/>
  <c r="B2" i="4" s="1"/>
  <c r="CB68" i="16" l="1"/>
  <c r="CB57" i="16"/>
  <c r="CB90" i="16"/>
  <c r="CB37" i="16"/>
  <c r="CB45" i="16"/>
  <c r="CB87" i="16"/>
  <c r="CB50" i="16"/>
  <c r="CB32" i="16"/>
  <c r="CB63" i="16"/>
  <c r="CB23" i="16"/>
  <c r="CB84" i="16"/>
  <c r="CB22" i="16"/>
  <c r="CB88" i="16"/>
  <c r="CB35" i="16"/>
  <c r="CB49" i="16"/>
  <c r="CB81" i="16"/>
  <c r="CB20" i="16"/>
  <c r="CB97" i="16"/>
  <c r="CB92" i="16"/>
  <c r="CB12" i="16"/>
  <c r="CB41" i="16"/>
  <c r="CB55" i="16"/>
  <c r="CB98" i="16"/>
  <c r="CB53" i="16"/>
  <c r="CB47" i="16"/>
  <c r="CB79" i="16"/>
  <c r="CB65" i="16"/>
  <c r="CB17" i="16"/>
  <c r="CB24" i="16"/>
  <c r="CB21" i="16"/>
  <c r="CB7" i="16"/>
  <c r="CB58" i="16"/>
  <c r="CB100" i="16"/>
  <c r="CB25" i="16"/>
  <c r="CB18" i="16"/>
  <c r="CB103" i="16"/>
  <c r="CB51" i="16"/>
  <c r="BY1" i="15"/>
  <c r="B4" i="4" s="1"/>
  <c r="CB1" i="16" l="1"/>
  <c r="B5" i="4" s="1"/>
  <c r="J2" i="4" s="1"/>
  <c r="F2" i="4" l="1"/>
</calcChain>
</file>

<file path=xl/sharedStrings.xml><?xml version="1.0" encoding="utf-8"?>
<sst xmlns="http://schemas.openxmlformats.org/spreadsheetml/2006/main" count="9286" uniqueCount="144">
  <si>
    <t>symbol</t>
  </si>
  <si>
    <t>date</t>
  </si>
  <si>
    <t>price</t>
  </si>
  <si>
    <t>ABBV</t>
  </si>
  <si>
    <t>ACN</t>
  </si>
  <si>
    <t>AEP</t>
  </si>
  <si>
    <t>AIZ</t>
  </si>
  <si>
    <t>ALLE</t>
  </si>
  <si>
    <t>AMAT</t>
  </si>
  <si>
    <t>AMP</t>
  </si>
  <si>
    <t>AMZN</t>
  </si>
  <si>
    <t>AVB</t>
  </si>
  <si>
    <t>AVY</t>
  </si>
  <si>
    <t>AXP</t>
  </si>
  <si>
    <t>BDX</t>
  </si>
  <si>
    <t>BF-B</t>
  </si>
  <si>
    <t>BMY</t>
  </si>
  <si>
    <t>BR</t>
  </si>
  <si>
    <t>CARR</t>
  </si>
  <si>
    <t>CDW</t>
  </si>
  <si>
    <t>CE</t>
  </si>
  <si>
    <t>CHTR</t>
  </si>
  <si>
    <t>CNC</t>
  </si>
  <si>
    <t>CNP</t>
  </si>
  <si>
    <t>COP</t>
  </si>
  <si>
    <t>CTAS</t>
  </si>
  <si>
    <t>CZR</t>
  </si>
  <si>
    <t>DG</t>
  </si>
  <si>
    <t>DPZ</t>
  </si>
  <si>
    <t>DRE</t>
  </si>
  <si>
    <t>DXC</t>
  </si>
  <si>
    <t>EWA</t>
  </si>
  <si>
    <t>EWC</t>
  </si>
  <si>
    <t>EWG</t>
  </si>
  <si>
    <t>EWH</t>
  </si>
  <si>
    <t>EWJ</t>
  </si>
  <si>
    <t>EWL</t>
  </si>
  <si>
    <t>EWQ</t>
  </si>
  <si>
    <t>EWT</t>
  </si>
  <si>
    <t>EWU</t>
  </si>
  <si>
    <t>EWY</t>
  </si>
  <si>
    <t>EWZ</t>
  </si>
  <si>
    <t>FB</t>
  </si>
  <si>
    <t>FTV</t>
  </si>
  <si>
    <t>GOOG</t>
  </si>
  <si>
    <t>GPC</t>
  </si>
  <si>
    <t>GSG</t>
  </si>
  <si>
    <t>HIG</t>
  </si>
  <si>
    <t>HIGH.L</t>
  </si>
  <si>
    <t>HST</t>
  </si>
  <si>
    <t>HYG</t>
  </si>
  <si>
    <t>IAU</t>
  </si>
  <si>
    <t>ICLN</t>
  </si>
  <si>
    <t>IEAA.L</t>
  </si>
  <si>
    <t>IEF</t>
  </si>
  <si>
    <t>IEFM.L</t>
  </si>
  <si>
    <t>IEMG</t>
  </si>
  <si>
    <t>IEUS</t>
  </si>
  <si>
    <t>IEVL.L</t>
  </si>
  <si>
    <t>IGF</t>
  </si>
  <si>
    <t>INDA</t>
  </si>
  <si>
    <t>IUMO.L</t>
  </si>
  <si>
    <t>IUVL.L</t>
  </si>
  <si>
    <t>IVV</t>
  </si>
  <si>
    <t>IWM</t>
  </si>
  <si>
    <t>IXN</t>
  </si>
  <si>
    <t>JPEA.L</t>
  </si>
  <si>
    <t>JPM</t>
  </si>
  <si>
    <t>KR</t>
  </si>
  <si>
    <t>LQD</t>
  </si>
  <si>
    <t>MCHI</t>
  </si>
  <si>
    <t>MVEU.L</t>
  </si>
  <si>
    <t>OGN</t>
  </si>
  <si>
    <t>PG</t>
  </si>
  <si>
    <t>PPL</t>
  </si>
  <si>
    <t>PRU</t>
  </si>
  <si>
    <t>PYPL</t>
  </si>
  <si>
    <t>RE</t>
  </si>
  <si>
    <t>REET</t>
  </si>
  <si>
    <t>ROL</t>
  </si>
  <si>
    <t>ROST</t>
  </si>
  <si>
    <t>SEGA.L</t>
  </si>
  <si>
    <t>SHY</t>
  </si>
  <si>
    <t>SLV</t>
  </si>
  <si>
    <t>SPMV.L</t>
  </si>
  <si>
    <t>TLT</t>
  </si>
  <si>
    <t>UNH</t>
  </si>
  <si>
    <t>URI</t>
  </si>
  <si>
    <t>V</t>
  </si>
  <si>
    <t>VRSK</t>
  </si>
  <si>
    <t>VXX</t>
  </si>
  <si>
    <t>WRK</t>
  </si>
  <si>
    <t>XLB</t>
  </si>
  <si>
    <t>XLC</t>
  </si>
  <si>
    <t>XLE</t>
  </si>
  <si>
    <t>XLF</t>
  </si>
  <si>
    <t>XLI</t>
  </si>
  <si>
    <t>XLK</t>
  </si>
  <si>
    <t>XLP</t>
  </si>
  <si>
    <t>XLU</t>
  </si>
  <si>
    <t>XLV</t>
  </si>
  <si>
    <t>XLY</t>
  </si>
  <si>
    <t>XOM</t>
  </si>
  <si>
    <t>Asset</t>
  </si>
  <si>
    <t>id</t>
  </si>
  <si>
    <t>Weekday</t>
  </si>
  <si>
    <t>Available</t>
  </si>
  <si>
    <t>Eligible Day</t>
  </si>
  <si>
    <t>ID</t>
  </si>
  <si>
    <t>Rank1</t>
  </si>
  <si>
    <t>Rank2</t>
  </si>
  <si>
    <t>Rank3</t>
  </si>
  <si>
    <t>Rank4</t>
  </si>
  <si>
    <t>Rank5</t>
  </si>
  <si>
    <t>Decision</t>
  </si>
  <si>
    <t>Submission</t>
  </si>
  <si>
    <t>RPS</t>
  </si>
  <si>
    <t>ret</t>
  </si>
  <si>
    <t>IR</t>
  </si>
  <si>
    <t>M1</t>
  </si>
  <si>
    <t>M2</t>
  </si>
  <si>
    <t>M3</t>
  </si>
  <si>
    <t>M4</t>
  </si>
  <si>
    <t>M5</t>
  </si>
  <si>
    <t>M6</t>
  </si>
  <si>
    <t>Month</t>
  </si>
  <si>
    <t>Actual</t>
  </si>
  <si>
    <t>Change</t>
  </si>
  <si>
    <t>Rank</t>
  </si>
  <si>
    <t>Quantile</t>
  </si>
  <si>
    <t>Score</t>
  </si>
  <si>
    <t>Pilot</t>
  </si>
  <si>
    <t>M7</t>
  </si>
  <si>
    <t>M8</t>
  </si>
  <si>
    <t>M9</t>
  </si>
  <si>
    <t>M10</t>
  </si>
  <si>
    <t>M11</t>
  </si>
  <si>
    <t>M12</t>
  </si>
  <si>
    <t>Q1</t>
  </si>
  <si>
    <t>Q2</t>
  </si>
  <si>
    <t>Q3</t>
  </si>
  <si>
    <t>Q4</t>
  </si>
  <si>
    <t>Quarter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</si>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</sst>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0" xfId="0" applyFill="1"/>
    <xf numFmtId="14" fontId="16" fillId="0" borderId="0" xfId="0" applyNumberFormat="1" applyFont="1"/>
    <xf numFmtId="14" fontId="18" fillId="0" borderId="0" xfId="0" applyNumberFormat="1" applyFont="1"/>
    <xf numFmtId="0" fontId="16" fillId="0" borderId="10" xfId="0" applyFont="1" applyBorder="1"/>
    <xf numFmtId="0" fontId="0" fillId="0" borderId="10" xfId="0" applyBorder="1"/>
    <xf numFmtId="164" fontId="0" fillId="0" borderId="0" xfId="0" applyNumberFormat="1"/>
    <xf numFmtId="0" fontId="18" fillId="0" borderId="0" xfId="0" applyFont="1"/>
    <xf numFmtId="0" fontId="16" fillId="0" borderId="10" xfId="0" applyFont="1" applyBorder="1" applyAlignment="1">
      <alignment horizontal="center" vertical="center"/>
    </xf>
    <xf numFmtId="0" fontId="21" fillId="0" borderId="10" xfId="0" applyFont="1" applyBorder="1"/>
    <xf numFmtId="164" fontId="21" fillId="0" borderId="10" xfId="0" applyNumberFormat="1" applyFont="1" applyBorder="1"/>
    <xf numFmtId="0" fontId="0" fillId="38" borderId="10" xfId="0" applyFill="1" applyBorder="1"/>
    <xf numFmtId="164" fontId="0" fillId="38" borderId="10" xfId="0" applyNumberFormat="1" applyFill="1" applyBorder="1"/>
    <xf numFmtId="164" fontId="0" fillId="0" borderId="10" xfId="0" applyNumberFormat="1" applyBorder="1"/>
    <xf numFmtId="0" fontId="16" fillId="37" borderId="0" xfId="0" applyFont="1" applyFill="1" applyAlignment="1">
      <alignment horizontal="center" vertical="center"/>
    </xf>
    <xf numFmtId="0" fontId="16" fillId="37" borderId="11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4" borderId="11" xfId="0" applyFont="1" applyFill="1" applyBorder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64" fontId="16" fillId="35" borderId="0" xfId="0" applyNumberFormat="1" applyFont="1" applyFill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164" fontId="20" fillId="36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91"/>
  <sheetViews>
    <sheetView workbookViewId="0">
      <selection activeCell="C8289" sqref="C8289"/>
    </sheetView>
  </sheetViews>
  <sheetFormatPr defaultRowHeight="15" x14ac:dyDescent="0.25"/>
  <cols>
    <col min="1" max="1" width="13.42578125" bestFit="1" customWidth="1"/>
  </cols>
  <sheetData>
    <row r="1" spans="1:4" x14ac:dyDescent="0.25">
      <c r="A1" s="3" t="s">
        <v>104</v>
      </c>
      <c r="B1" t="s">
        <v>0</v>
      </c>
      <c r="C1" t="s">
        <v>1</v>
      </c>
      <c r="D1" t="s">
        <v>2</v>
      </c>
    </row>
    <row r="2" spans="1:4" x14ac:dyDescent="0.25">
      <c r="A2" s="3" t="str">
        <f>CONCATENATE(B2,"_",C2)</f>
        <v>ABBV_44592</v>
      </c>
      <c r="B2" t="s">
        <v>3</v>
      </c>
      <c r="C2" s="1">
        <v>44592</v>
      </c>
      <c r="D2">
        <v>136.88999999999999</v>
      </c>
    </row>
    <row r="3" spans="1:4" x14ac:dyDescent="0.25">
      <c r="A3" s="3" t="str">
        <f t="shared" ref="A3:A66" si="0">CONCATENATE(B3,"_",C3)</f>
        <v>ACN_44592</v>
      </c>
      <c r="B3" t="s">
        <v>4</v>
      </c>
      <c r="C3" s="1">
        <v>44592</v>
      </c>
      <c r="D3">
        <v>353.58</v>
      </c>
    </row>
    <row r="4" spans="1:4" x14ac:dyDescent="0.25">
      <c r="A4" s="3" t="str">
        <f t="shared" si="0"/>
        <v>AEP_44592</v>
      </c>
      <c r="B4" t="s">
        <v>5</v>
      </c>
      <c r="C4" s="1">
        <v>44592</v>
      </c>
      <c r="D4">
        <v>89.617999999999995</v>
      </c>
    </row>
    <row r="5" spans="1:4" x14ac:dyDescent="0.25">
      <c r="A5" s="3" t="str">
        <f t="shared" si="0"/>
        <v>AIZ_44592</v>
      </c>
      <c r="B5" t="s">
        <v>6</v>
      </c>
      <c r="C5" s="1">
        <v>44592</v>
      </c>
      <c r="D5">
        <v>151.876</v>
      </c>
    </row>
    <row r="6" spans="1:4" x14ac:dyDescent="0.25">
      <c r="A6" s="3" t="str">
        <f t="shared" si="0"/>
        <v>ALLE_44592</v>
      </c>
      <c r="B6" t="s">
        <v>7</v>
      </c>
      <c r="C6" s="1">
        <v>44592</v>
      </c>
      <c r="D6">
        <v>122.28</v>
      </c>
    </row>
    <row r="7" spans="1:4" x14ac:dyDescent="0.25">
      <c r="A7" s="3" t="str">
        <f t="shared" si="0"/>
        <v>AMAT_44592</v>
      </c>
      <c r="B7" t="s">
        <v>8</v>
      </c>
      <c r="C7" s="1">
        <v>44592</v>
      </c>
      <c r="D7">
        <v>137.93100000000001</v>
      </c>
    </row>
    <row r="8" spans="1:4" x14ac:dyDescent="0.25">
      <c r="A8" s="3" t="str">
        <f t="shared" si="0"/>
        <v>AMP_44592</v>
      </c>
      <c r="B8" t="s">
        <v>9</v>
      </c>
      <c r="C8" s="1">
        <v>44592</v>
      </c>
      <c r="D8">
        <v>303.233</v>
      </c>
    </row>
    <row r="9" spans="1:4" x14ac:dyDescent="0.25">
      <c r="A9" s="3" t="str">
        <f t="shared" si="0"/>
        <v>AMZN_44592</v>
      </c>
      <c r="B9" t="s">
        <v>10</v>
      </c>
      <c r="C9" s="1">
        <v>44592</v>
      </c>
      <c r="D9">
        <v>2991.47</v>
      </c>
    </row>
    <row r="10" spans="1:4" x14ac:dyDescent="0.25">
      <c r="A10" s="3" t="str">
        <f t="shared" si="0"/>
        <v>AVB_44592</v>
      </c>
      <c r="B10" t="s">
        <v>11</v>
      </c>
      <c r="C10" s="1">
        <v>44592</v>
      </c>
      <c r="D10">
        <v>244.23</v>
      </c>
    </row>
    <row r="11" spans="1:4" x14ac:dyDescent="0.25">
      <c r="A11" s="3" t="str">
        <f t="shared" si="0"/>
        <v>AVY_44592</v>
      </c>
      <c r="B11" t="s">
        <v>12</v>
      </c>
      <c r="C11" s="1">
        <v>44592</v>
      </c>
      <c r="D11">
        <v>204.62700000000001</v>
      </c>
    </row>
    <row r="12" spans="1:4" x14ac:dyDescent="0.25">
      <c r="A12" s="3" t="str">
        <f t="shared" si="0"/>
        <v>AXP_44592</v>
      </c>
      <c r="B12" t="s">
        <v>13</v>
      </c>
      <c r="C12" s="1">
        <v>44592</v>
      </c>
      <c r="D12">
        <v>179.82</v>
      </c>
    </row>
    <row r="13" spans="1:4" x14ac:dyDescent="0.25">
      <c r="A13" s="3" t="str">
        <f t="shared" si="0"/>
        <v>BDX_44592</v>
      </c>
      <c r="B13" t="s">
        <v>14</v>
      </c>
      <c r="C13" s="1">
        <v>44592</v>
      </c>
      <c r="D13">
        <v>253.30600000000001</v>
      </c>
    </row>
    <row r="14" spans="1:4" x14ac:dyDescent="0.25">
      <c r="A14" s="3" t="str">
        <f t="shared" si="0"/>
        <v>BF-B_44592</v>
      </c>
      <c r="B14" t="s">
        <v>15</v>
      </c>
      <c r="C14" s="1">
        <v>44592</v>
      </c>
      <c r="D14">
        <v>67.248000000000005</v>
      </c>
    </row>
    <row r="15" spans="1:4" x14ac:dyDescent="0.25">
      <c r="A15" s="3" t="str">
        <f t="shared" si="0"/>
        <v>BMY_44592</v>
      </c>
      <c r="B15" t="s">
        <v>16</v>
      </c>
      <c r="C15" s="1">
        <v>44592</v>
      </c>
      <c r="D15">
        <v>64.89</v>
      </c>
    </row>
    <row r="16" spans="1:4" x14ac:dyDescent="0.25">
      <c r="A16" s="3" t="str">
        <f t="shared" si="0"/>
        <v>BR_44592</v>
      </c>
      <c r="B16" t="s">
        <v>17</v>
      </c>
      <c r="C16" s="1">
        <v>44592</v>
      </c>
      <c r="D16">
        <v>158.51499999999999</v>
      </c>
    </row>
    <row r="17" spans="1:4" x14ac:dyDescent="0.25">
      <c r="A17" s="3" t="str">
        <f t="shared" si="0"/>
        <v>CARR_44592</v>
      </c>
      <c r="B17" t="s">
        <v>18</v>
      </c>
      <c r="C17" s="1">
        <v>44592</v>
      </c>
      <c r="D17">
        <v>47.68</v>
      </c>
    </row>
    <row r="18" spans="1:4" x14ac:dyDescent="0.25">
      <c r="A18" s="3" t="str">
        <f t="shared" si="0"/>
        <v>CDW_44592</v>
      </c>
      <c r="B18" t="s">
        <v>19</v>
      </c>
      <c r="C18" s="1">
        <v>44592</v>
      </c>
      <c r="D18">
        <v>188.49100000000001</v>
      </c>
    </row>
    <row r="19" spans="1:4" x14ac:dyDescent="0.25">
      <c r="A19" s="3" t="str">
        <f t="shared" si="0"/>
        <v>CE_44592</v>
      </c>
      <c r="B19" t="s">
        <v>20</v>
      </c>
      <c r="C19" s="1">
        <v>44592</v>
      </c>
      <c r="D19">
        <v>155.018</v>
      </c>
    </row>
    <row r="20" spans="1:4" x14ac:dyDescent="0.25">
      <c r="A20" s="3" t="str">
        <f t="shared" si="0"/>
        <v>CHTR_44592</v>
      </c>
      <c r="B20" t="s">
        <v>21</v>
      </c>
      <c r="C20" s="1">
        <v>44592</v>
      </c>
      <c r="D20">
        <v>593.34</v>
      </c>
    </row>
    <row r="21" spans="1:4" x14ac:dyDescent="0.25">
      <c r="A21" s="3" t="str">
        <f t="shared" si="0"/>
        <v>CNC_44592</v>
      </c>
      <c r="B21" t="s">
        <v>22</v>
      </c>
      <c r="C21" s="1">
        <v>44592</v>
      </c>
      <c r="D21">
        <v>77.760000000000005</v>
      </c>
    </row>
    <row r="22" spans="1:4" x14ac:dyDescent="0.25">
      <c r="A22" s="3" t="str">
        <f t="shared" si="0"/>
        <v>CNP_44592</v>
      </c>
      <c r="B22" t="s">
        <v>23</v>
      </c>
      <c r="C22" s="1">
        <v>44592</v>
      </c>
      <c r="D22">
        <v>28.181000000000001</v>
      </c>
    </row>
    <row r="23" spans="1:4" x14ac:dyDescent="0.25">
      <c r="A23" s="3" t="str">
        <f t="shared" si="0"/>
        <v>COP_44592</v>
      </c>
      <c r="B23" t="s">
        <v>24</v>
      </c>
      <c r="C23" s="1">
        <v>44592</v>
      </c>
      <c r="D23">
        <v>88.176000000000002</v>
      </c>
    </row>
    <row r="24" spans="1:4" x14ac:dyDescent="0.25">
      <c r="A24" s="3" t="str">
        <f t="shared" si="0"/>
        <v>CTAS_44592</v>
      </c>
      <c r="B24" t="s">
        <v>25</v>
      </c>
      <c r="C24" s="1">
        <v>44592</v>
      </c>
      <c r="D24">
        <v>390.54</v>
      </c>
    </row>
    <row r="25" spans="1:4" x14ac:dyDescent="0.25">
      <c r="A25" s="3" t="str">
        <f t="shared" si="0"/>
        <v>CZR_44592</v>
      </c>
      <c r="B25" t="s">
        <v>26</v>
      </c>
      <c r="C25" s="1">
        <v>44592</v>
      </c>
      <c r="D25">
        <v>76.14</v>
      </c>
    </row>
    <row r="26" spans="1:4" x14ac:dyDescent="0.25">
      <c r="A26" s="3" t="str">
        <f t="shared" si="0"/>
        <v>DG_44592</v>
      </c>
      <c r="B26" t="s">
        <v>27</v>
      </c>
      <c r="C26" s="1">
        <v>44592</v>
      </c>
      <c r="D26">
        <v>208.48</v>
      </c>
    </row>
    <row r="27" spans="1:4" x14ac:dyDescent="0.25">
      <c r="A27" s="3" t="str">
        <f t="shared" si="0"/>
        <v>DPZ_44592</v>
      </c>
      <c r="B27" t="s">
        <v>28</v>
      </c>
      <c r="C27" s="1">
        <v>44592</v>
      </c>
      <c r="D27">
        <v>453.35599999999999</v>
      </c>
    </row>
    <row r="28" spans="1:4" x14ac:dyDescent="0.25">
      <c r="A28" s="3" t="str">
        <f t="shared" si="0"/>
        <v>DRE_44592</v>
      </c>
      <c r="B28" t="s">
        <v>29</v>
      </c>
      <c r="C28" s="1">
        <v>44592</v>
      </c>
      <c r="D28">
        <v>57.482999999999997</v>
      </c>
    </row>
    <row r="29" spans="1:4" x14ac:dyDescent="0.25">
      <c r="A29" s="3" t="str">
        <f t="shared" si="0"/>
        <v>DXC_44592</v>
      </c>
      <c r="B29" t="s">
        <v>30</v>
      </c>
      <c r="C29" s="1">
        <v>44592</v>
      </c>
      <c r="D29">
        <v>30.08</v>
      </c>
    </row>
    <row r="30" spans="1:4" x14ac:dyDescent="0.25">
      <c r="A30" s="3" t="str">
        <f t="shared" si="0"/>
        <v>EWA_44592</v>
      </c>
      <c r="B30" t="s">
        <v>31</v>
      </c>
      <c r="C30" s="1">
        <v>44592</v>
      </c>
      <c r="D30">
        <v>22.84</v>
      </c>
    </row>
    <row r="31" spans="1:4" x14ac:dyDescent="0.25">
      <c r="A31" s="3" t="str">
        <f t="shared" si="0"/>
        <v>EWC_44592</v>
      </c>
      <c r="B31" t="s">
        <v>32</v>
      </c>
      <c r="C31" s="1">
        <v>44592</v>
      </c>
      <c r="D31">
        <v>38.19</v>
      </c>
    </row>
    <row r="32" spans="1:4" x14ac:dyDescent="0.25">
      <c r="A32" s="3" t="str">
        <f t="shared" si="0"/>
        <v>EWG_44592</v>
      </c>
      <c r="B32" t="s">
        <v>33</v>
      </c>
      <c r="C32" s="1">
        <v>44592</v>
      </c>
      <c r="D32">
        <v>32.01</v>
      </c>
    </row>
    <row r="33" spans="1:4" x14ac:dyDescent="0.25">
      <c r="A33" s="3" t="str">
        <f t="shared" si="0"/>
        <v>EWH_44592</v>
      </c>
      <c r="B33" t="s">
        <v>34</v>
      </c>
      <c r="C33" s="1">
        <v>44592</v>
      </c>
      <c r="D33">
        <v>23.71</v>
      </c>
    </row>
    <row r="34" spans="1:4" x14ac:dyDescent="0.25">
      <c r="A34" s="3" t="str">
        <f t="shared" si="0"/>
        <v>EWJ_44592</v>
      </c>
      <c r="B34" t="s">
        <v>35</v>
      </c>
      <c r="C34" s="1">
        <v>44592</v>
      </c>
      <c r="D34">
        <v>64.08</v>
      </c>
    </row>
    <row r="35" spans="1:4" x14ac:dyDescent="0.25">
      <c r="A35" s="3" t="str">
        <f t="shared" si="0"/>
        <v>EWL_44592</v>
      </c>
      <c r="B35" t="s">
        <v>36</v>
      </c>
      <c r="C35" s="1">
        <v>44592</v>
      </c>
      <c r="D35">
        <v>49.33</v>
      </c>
    </row>
    <row r="36" spans="1:4" x14ac:dyDescent="0.25">
      <c r="A36" s="3" t="str">
        <f t="shared" si="0"/>
        <v>EWQ_44592</v>
      </c>
      <c r="B36" t="s">
        <v>37</v>
      </c>
      <c r="C36" s="1">
        <v>44592</v>
      </c>
      <c r="D36">
        <v>37.89</v>
      </c>
    </row>
    <row r="37" spans="1:4" x14ac:dyDescent="0.25">
      <c r="A37" s="3" t="str">
        <f t="shared" si="0"/>
        <v>EWT_44592</v>
      </c>
      <c r="B37" t="s">
        <v>38</v>
      </c>
      <c r="C37" s="1">
        <v>44592</v>
      </c>
      <c r="D37">
        <v>64.89</v>
      </c>
    </row>
    <row r="38" spans="1:4" x14ac:dyDescent="0.25">
      <c r="A38" s="3" t="str">
        <f t="shared" si="0"/>
        <v>EWU_44592</v>
      </c>
      <c r="B38" t="s">
        <v>39</v>
      </c>
      <c r="C38" s="1">
        <v>44592</v>
      </c>
      <c r="D38">
        <v>33.89</v>
      </c>
    </row>
    <row r="39" spans="1:4" x14ac:dyDescent="0.25">
      <c r="A39" s="3" t="str">
        <f t="shared" si="0"/>
        <v>EWY_44592</v>
      </c>
      <c r="B39" t="s">
        <v>40</v>
      </c>
      <c r="C39" s="1">
        <v>44592</v>
      </c>
      <c r="D39">
        <v>72.39</v>
      </c>
    </row>
    <row r="40" spans="1:4" x14ac:dyDescent="0.25">
      <c r="A40" s="3" t="str">
        <f t="shared" si="0"/>
        <v>EWZ_44592</v>
      </c>
      <c r="B40" t="s">
        <v>41</v>
      </c>
      <c r="C40" s="1">
        <v>44592</v>
      </c>
      <c r="D40">
        <v>31.62</v>
      </c>
    </row>
    <row r="41" spans="1:4" x14ac:dyDescent="0.25">
      <c r="A41" s="3" t="str">
        <f t="shared" si="0"/>
        <v>FB_44592</v>
      </c>
      <c r="B41" t="s">
        <v>42</v>
      </c>
      <c r="C41" s="1">
        <v>44592</v>
      </c>
      <c r="D41">
        <v>313.26</v>
      </c>
    </row>
    <row r="42" spans="1:4" x14ac:dyDescent="0.25">
      <c r="A42" s="3" t="str">
        <f t="shared" si="0"/>
        <v>FTV_44592</v>
      </c>
      <c r="B42" t="s">
        <v>43</v>
      </c>
      <c r="C42" s="1">
        <v>44592</v>
      </c>
      <c r="D42">
        <v>70.460999999999999</v>
      </c>
    </row>
    <row r="43" spans="1:4" x14ac:dyDescent="0.25">
      <c r="A43" s="3" t="str">
        <f t="shared" si="0"/>
        <v>GOOG_44592</v>
      </c>
      <c r="B43" t="s">
        <v>44</v>
      </c>
      <c r="C43" s="1">
        <v>44592</v>
      </c>
      <c r="D43">
        <v>2713.97</v>
      </c>
    </row>
    <row r="44" spans="1:4" x14ac:dyDescent="0.25">
      <c r="A44" s="3" t="str">
        <f t="shared" si="0"/>
        <v>GPC_44592</v>
      </c>
      <c r="B44" t="s">
        <v>45</v>
      </c>
      <c r="C44" s="1">
        <v>44592</v>
      </c>
      <c r="D44">
        <v>132.27600000000001</v>
      </c>
    </row>
    <row r="45" spans="1:4" x14ac:dyDescent="0.25">
      <c r="A45" s="3" t="str">
        <f t="shared" si="0"/>
        <v>GSG_44592</v>
      </c>
      <c r="B45" t="s">
        <v>46</v>
      </c>
      <c r="C45" s="1">
        <v>44592</v>
      </c>
      <c r="D45">
        <v>19.12</v>
      </c>
    </row>
    <row r="46" spans="1:4" x14ac:dyDescent="0.25">
      <c r="A46" s="3" t="str">
        <f t="shared" si="0"/>
        <v>HIG_44592</v>
      </c>
      <c r="B46" t="s">
        <v>47</v>
      </c>
      <c r="C46" s="1">
        <v>44592</v>
      </c>
      <c r="D46">
        <v>71.478999999999999</v>
      </c>
    </row>
    <row r="47" spans="1:4" x14ac:dyDescent="0.25">
      <c r="A47" s="3" t="str">
        <f t="shared" si="0"/>
        <v>HIGH.L_44592</v>
      </c>
      <c r="B47" t="s">
        <v>48</v>
      </c>
      <c r="C47" s="1">
        <v>44592</v>
      </c>
      <c r="D47">
        <v>5.4189999999999996</v>
      </c>
    </row>
    <row r="48" spans="1:4" x14ac:dyDescent="0.25">
      <c r="A48" s="3" t="str">
        <f t="shared" si="0"/>
        <v>HST_44592</v>
      </c>
      <c r="B48" t="s">
        <v>49</v>
      </c>
      <c r="C48" s="1">
        <v>44592</v>
      </c>
      <c r="D48">
        <v>17.34</v>
      </c>
    </row>
    <row r="49" spans="1:4" x14ac:dyDescent="0.25">
      <c r="A49" s="3" t="str">
        <f t="shared" si="0"/>
        <v>HYG_44592</v>
      </c>
      <c r="B49" t="s">
        <v>50</v>
      </c>
      <c r="C49" s="1">
        <v>44592</v>
      </c>
      <c r="D49">
        <v>84.084000000000003</v>
      </c>
    </row>
    <row r="50" spans="1:4" x14ac:dyDescent="0.25">
      <c r="A50" s="3" t="str">
        <f t="shared" si="0"/>
        <v>IAU_44592</v>
      </c>
      <c r="B50" t="s">
        <v>51</v>
      </c>
      <c r="C50" s="1">
        <v>44592</v>
      </c>
      <c r="D50">
        <v>34.22</v>
      </c>
    </row>
    <row r="51" spans="1:4" x14ac:dyDescent="0.25">
      <c r="A51" s="3" t="str">
        <f t="shared" si="0"/>
        <v>ICLN_44592</v>
      </c>
      <c r="B51" t="s">
        <v>52</v>
      </c>
      <c r="C51" s="1">
        <v>44592</v>
      </c>
      <c r="D51">
        <v>18.75</v>
      </c>
    </row>
    <row r="52" spans="1:4" x14ac:dyDescent="0.25">
      <c r="A52" s="3" t="str">
        <f t="shared" si="0"/>
        <v>IEAA.L_44592</v>
      </c>
      <c r="B52" t="s">
        <v>53</v>
      </c>
      <c r="C52" s="1">
        <v>44592</v>
      </c>
      <c r="D52">
        <v>5.26</v>
      </c>
    </row>
    <row r="53" spans="1:4" x14ac:dyDescent="0.25">
      <c r="A53" s="3" t="str">
        <f t="shared" si="0"/>
        <v>IEF_44592</v>
      </c>
      <c r="B53" t="s">
        <v>54</v>
      </c>
      <c r="C53" s="1">
        <v>44592</v>
      </c>
      <c r="D53">
        <v>112.361</v>
      </c>
    </row>
    <row r="54" spans="1:4" x14ac:dyDescent="0.25">
      <c r="A54" s="3" t="str">
        <f t="shared" si="0"/>
        <v>IEFM.L_44592</v>
      </c>
      <c r="B54" t="s">
        <v>55</v>
      </c>
      <c r="C54" s="1">
        <v>44592</v>
      </c>
      <c r="D54">
        <v>768.5</v>
      </c>
    </row>
    <row r="55" spans="1:4" x14ac:dyDescent="0.25">
      <c r="A55" s="3" t="str">
        <f t="shared" si="0"/>
        <v>IEMG_44592</v>
      </c>
      <c r="B55" t="s">
        <v>56</v>
      </c>
      <c r="C55" s="1">
        <v>44592</v>
      </c>
      <c r="D55">
        <v>59.58</v>
      </c>
    </row>
    <row r="56" spans="1:4" x14ac:dyDescent="0.25">
      <c r="A56" s="3" t="str">
        <f t="shared" si="0"/>
        <v>IEUS_44592</v>
      </c>
      <c r="B56" t="s">
        <v>57</v>
      </c>
      <c r="C56" s="1">
        <v>44592</v>
      </c>
      <c r="D56">
        <v>64.89</v>
      </c>
    </row>
    <row r="57" spans="1:4" x14ac:dyDescent="0.25">
      <c r="A57" s="3" t="str">
        <f t="shared" si="0"/>
        <v>IEVL.L_44592</v>
      </c>
      <c r="B57" t="s">
        <v>58</v>
      </c>
      <c r="C57" s="1">
        <v>44592</v>
      </c>
      <c r="D57">
        <v>7.5179999999999998</v>
      </c>
    </row>
    <row r="58" spans="1:4" x14ac:dyDescent="0.25">
      <c r="A58" s="3" t="str">
        <f t="shared" si="0"/>
        <v>IGF_44592</v>
      </c>
      <c r="B58" t="s">
        <v>59</v>
      </c>
      <c r="C58" s="1">
        <v>44592</v>
      </c>
      <c r="D58">
        <v>47.24</v>
      </c>
    </row>
    <row r="59" spans="1:4" x14ac:dyDescent="0.25">
      <c r="A59" s="3" t="str">
        <f t="shared" si="0"/>
        <v>INDA_44592</v>
      </c>
      <c r="B59" t="s">
        <v>60</v>
      </c>
      <c r="C59" s="1">
        <v>44592</v>
      </c>
      <c r="D59">
        <v>45.87</v>
      </c>
    </row>
    <row r="60" spans="1:4" x14ac:dyDescent="0.25">
      <c r="A60" s="3" t="str">
        <f t="shared" si="0"/>
        <v>IUMO.L_44592</v>
      </c>
      <c r="B60" t="s">
        <v>61</v>
      </c>
      <c r="C60" s="1">
        <v>44592</v>
      </c>
      <c r="D60">
        <v>11.15</v>
      </c>
    </row>
    <row r="61" spans="1:4" x14ac:dyDescent="0.25">
      <c r="A61" s="3" t="str">
        <f t="shared" si="0"/>
        <v>IUVL.L_44592</v>
      </c>
      <c r="B61" t="s">
        <v>62</v>
      </c>
      <c r="C61" s="1">
        <v>44592</v>
      </c>
      <c r="D61">
        <v>9.1679999999999993</v>
      </c>
    </row>
    <row r="62" spans="1:4" x14ac:dyDescent="0.25">
      <c r="A62" s="3" t="str">
        <f t="shared" si="0"/>
        <v>IVV_44592</v>
      </c>
      <c r="B62" t="s">
        <v>63</v>
      </c>
      <c r="C62" s="1">
        <v>44592</v>
      </c>
      <c r="D62">
        <v>450.274</v>
      </c>
    </row>
    <row r="63" spans="1:4" x14ac:dyDescent="0.25">
      <c r="A63" s="3" t="str">
        <f t="shared" si="0"/>
        <v>IWM_44592</v>
      </c>
      <c r="B63" t="s">
        <v>64</v>
      </c>
      <c r="C63" s="1">
        <v>44592</v>
      </c>
      <c r="D63">
        <v>200.846</v>
      </c>
    </row>
    <row r="64" spans="1:4" x14ac:dyDescent="0.25">
      <c r="A64" s="3" t="str">
        <f t="shared" si="0"/>
        <v>IXN_44592</v>
      </c>
      <c r="B64" t="s">
        <v>65</v>
      </c>
      <c r="C64" s="1">
        <v>44592</v>
      </c>
      <c r="D64">
        <v>59.54</v>
      </c>
    </row>
    <row r="65" spans="1:4" x14ac:dyDescent="0.25">
      <c r="A65" s="3" t="str">
        <f t="shared" si="0"/>
        <v>JPEA.L_44592</v>
      </c>
      <c r="B65" t="s">
        <v>66</v>
      </c>
      <c r="C65" s="1">
        <v>44592</v>
      </c>
      <c r="D65">
        <v>5.76</v>
      </c>
    </row>
    <row r="66" spans="1:4" x14ac:dyDescent="0.25">
      <c r="A66" s="3" t="str">
        <f t="shared" si="0"/>
        <v>JPM_44592</v>
      </c>
      <c r="B66" t="s">
        <v>67</v>
      </c>
      <c r="C66" s="1">
        <v>44592</v>
      </c>
      <c r="D66">
        <v>148.6</v>
      </c>
    </row>
    <row r="67" spans="1:4" x14ac:dyDescent="0.25">
      <c r="A67" s="3" t="str">
        <f t="shared" ref="A67:A130" si="1">CONCATENATE(B67,"_",C67)</f>
        <v>KR_44592</v>
      </c>
      <c r="B67" t="s">
        <v>68</v>
      </c>
      <c r="C67" s="1">
        <v>44592</v>
      </c>
      <c r="D67">
        <v>43.392000000000003</v>
      </c>
    </row>
    <row r="68" spans="1:4" x14ac:dyDescent="0.25">
      <c r="A68" s="3" t="str">
        <f t="shared" si="1"/>
        <v>LQD_44592</v>
      </c>
      <c r="B68" t="s">
        <v>69</v>
      </c>
      <c r="C68" s="1">
        <v>44592</v>
      </c>
      <c r="D68">
        <v>127.25700000000001</v>
      </c>
    </row>
    <row r="69" spans="1:4" x14ac:dyDescent="0.25">
      <c r="A69" s="3" t="str">
        <f t="shared" si="1"/>
        <v>MCHI_44592</v>
      </c>
      <c r="B69" t="s">
        <v>70</v>
      </c>
      <c r="C69" s="1">
        <v>44592</v>
      </c>
      <c r="D69">
        <v>62.6</v>
      </c>
    </row>
    <row r="70" spans="1:4" x14ac:dyDescent="0.25">
      <c r="A70" s="3" t="str">
        <f t="shared" si="1"/>
        <v>MVEU.L_44592</v>
      </c>
      <c r="B70" t="s">
        <v>71</v>
      </c>
      <c r="C70" s="1">
        <v>44592</v>
      </c>
      <c r="D70">
        <v>53.73</v>
      </c>
    </row>
    <row r="71" spans="1:4" x14ac:dyDescent="0.25">
      <c r="A71" s="3" t="str">
        <f t="shared" si="1"/>
        <v>OGN_44592</v>
      </c>
      <c r="B71" t="s">
        <v>72</v>
      </c>
      <c r="C71" s="1">
        <v>44592</v>
      </c>
      <c r="D71">
        <v>31.661999999999999</v>
      </c>
    </row>
    <row r="72" spans="1:4" x14ac:dyDescent="0.25">
      <c r="A72" s="3" t="str">
        <f t="shared" si="1"/>
        <v>PG_44592</v>
      </c>
      <c r="B72" t="s">
        <v>73</v>
      </c>
      <c r="C72" s="1">
        <v>44592</v>
      </c>
      <c r="D72">
        <v>160.44999999999999</v>
      </c>
    </row>
    <row r="73" spans="1:4" x14ac:dyDescent="0.25">
      <c r="A73" s="3" t="str">
        <f t="shared" si="1"/>
        <v>PPL_44592</v>
      </c>
      <c r="B73" t="s">
        <v>74</v>
      </c>
      <c r="C73" s="1">
        <v>44592</v>
      </c>
      <c r="D73">
        <v>29.454000000000001</v>
      </c>
    </row>
    <row r="74" spans="1:4" x14ac:dyDescent="0.25">
      <c r="A74" s="3" t="str">
        <f t="shared" si="1"/>
        <v>PRU_44592</v>
      </c>
      <c r="B74" t="s">
        <v>75</v>
      </c>
      <c r="C74" s="1">
        <v>44592</v>
      </c>
      <c r="D74">
        <v>110.453</v>
      </c>
    </row>
    <row r="75" spans="1:4" x14ac:dyDescent="0.25">
      <c r="A75" s="3" t="str">
        <f t="shared" si="1"/>
        <v>PYPL_44592</v>
      </c>
      <c r="B75" t="s">
        <v>76</v>
      </c>
      <c r="C75" s="1">
        <v>44592</v>
      </c>
      <c r="D75">
        <v>171.94</v>
      </c>
    </row>
    <row r="76" spans="1:4" x14ac:dyDescent="0.25">
      <c r="A76" s="3" t="str">
        <f t="shared" si="1"/>
        <v>RE_44592</v>
      </c>
      <c r="B76" t="s">
        <v>77</v>
      </c>
      <c r="C76" s="1">
        <v>44592</v>
      </c>
      <c r="D76">
        <v>281.78500000000003</v>
      </c>
    </row>
    <row r="77" spans="1:4" x14ac:dyDescent="0.25">
      <c r="A77" s="3" t="str">
        <f t="shared" si="1"/>
        <v>REET_44592</v>
      </c>
      <c r="B77" t="s">
        <v>78</v>
      </c>
      <c r="C77" s="1">
        <v>44592</v>
      </c>
      <c r="D77">
        <v>28.506</v>
      </c>
    </row>
    <row r="78" spans="1:4" x14ac:dyDescent="0.25">
      <c r="A78" s="3" t="str">
        <f t="shared" si="1"/>
        <v>ROL_44592</v>
      </c>
      <c r="B78" t="s">
        <v>79</v>
      </c>
      <c r="C78" s="1">
        <v>44592</v>
      </c>
      <c r="D78">
        <v>30.748999999999999</v>
      </c>
    </row>
    <row r="79" spans="1:4" x14ac:dyDescent="0.25">
      <c r="A79" s="3" t="str">
        <f t="shared" si="1"/>
        <v>ROST_44592</v>
      </c>
      <c r="B79" t="s">
        <v>80</v>
      </c>
      <c r="C79" s="1">
        <v>44592</v>
      </c>
      <c r="D79">
        <v>97.405000000000001</v>
      </c>
    </row>
    <row r="80" spans="1:4" x14ac:dyDescent="0.25">
      <c r="A80" s="3" t="str">
        <f t="shared" si="1"/>
        <v>SEGA.L_44592</v>
      </c>
      <c r="B80" t="s">
        <v>81</v>
      </c>
      <c r="C80" s="1">
        <v>44592</v>
      </c>
      <c r="D80">
        <v>107.70699999999999</v>
      </c>
    </row>
    <row r="81" spans="1:4" x14ac:dyDescent="0.25">
      <c r="A81" s="3" t="str">
        <f t="shared" si="1"/>
        <v>SHY_44592</v>
      </c>
      <c r="B81" t="s">
        <v>82</v>
      </c>
      <c r="C81" s="1">
        <v>44592</v>
      </c>
      <c r="D81">
        <v>84.900999999999996</v>
      </c>
    </row>
    <row r="82" spans="1:4" x14ac:dyDescent="0.25">
      <c r="A82" s="3" t="str">
        <f t="shared" si="1"/>
        <v>SLV_44592</v>
      </c>
      <c r="B82" t="s">
        <v>83</v>
      </c>
      <c r="C82" s="1">
        <v>44592</v>
      </c>
      <c r="D82">
        <v>20.8</v>
      </c>
    </row>
    <row r="83" spans="1:4" x14ac:dyDescent="0.25">
      <c r="A83" s="3" t="str">
        <f t="shared" si="1"/>
        <v>SPMV.L_44592</v>
      </c>
      <c r="B83" t="s">
        <v>84</v>
      </c>
      <c r="C83" s="1">
        <v>44592</v>
      </c>
      <c r="D83">
        <v>79.22</v>
      </c>
    </row>
    <row r="84" spans="1:4" x14ac:dyDescent="0.25">
      <c r="A84" s="3" t="str">
        <f t="shared" si="1"/>
        <v>TLT_44592</v>
      </c>
      <c r="B84" t="s">
        <v>85</v>
      </c>
      <c r="C84" s="1">
        <v>44592</v>
      </c>
      <c r="D84">
        <v>142.00399999999999</v>
      </c>
    </row>
    <row r="85" spans="1:4" x14ac:dyDescent="0.25">
      <c r="A85" s="3" t="str">
        <f t="shared" si="1"/>
        <v>UNH_44592</v>
      </c>
      <c r="B85" t="s">
        <v>86</v>
      </c>
      <c r="C85" s="1">
        <v>44592</v>
      </c>
      <c r="D85">
        <v>471.17599999999999</v>
      </c>
    </row>
    <row r="86" spans="1:4" x14ac:dyDescent="0.25">
      <c r="A86" s="3" t="str">
        <f t="shared" si="1"/>
        <v>URI_44592</v>
      </c>
      <c r="B86" t="s">
        <v>87</v>
      </c>
      <c r="C86" s="1">
        <v>44592</v>
      </c>
      <c r="D86">
        <v>320.12</v>
      </c>
    </row>
    <row r="87" spans="1:4" x14ac:dyDescent="0.25">
      <c r="A87" s="3" t="str">
        <f t="shared" si="1"/>
        <v>V_44592</v>
      </c>
      <c r="B87" t="s">
        <v>88</v>
      </c>
      <c r="C87" s="1">
        <v>44592</v>
      </c>
      <c r="D87">
        <v>225.803</v>
      </c>
    </row>
    <row r="88" spans="1:4" x14ac:dyDescent="0.25">
      <c r="A88" s="3" t="str">
        <f t="shared" si="1"/>
        <v>VRSK_44592</v>
      </c>
      <c r="B88" t="s">
        <v>89</v>
      </c>
      <c r="C88" s="1">
        <v>44592</v>
      </c>
      <c r="D88">
        <v>195.79599999999999</v>
      </c>
    </row>
    <row r="89" spans="1:4" x14ac:dyDescent="0.25">
      <c r="A89" s="3" t="str">
        <f t="shared" si="1"/>
        <v>VXX_44592</v>
      </c>
      <c r="B89" t="s">
        <v>90</v>
      </c>
      <c r="C89" s="1">
        <v>44592</v>
      </c>
      <c r="D89">
        <v>21.41</v>
      </c>
    </row>
    <row r="90" spans="1:4" x14ac:dyDescent="0.25">
      <c r="A90" s="3" t="str">
        <f t="shared" si="1"/>
        <v>WRK_44592</v>
      </c>
      <c r="B90" t="s">
        <v>91</v>
      </c>
      <c r="C90" s="1">
        <v>44592</v>
      </c>
      <c r="D90">
        <v>45.915999999999997</v>
      </c>
    </row>
    <row r="91" spans="1:4" x14ac:dyDescent="0.25">
      <c r="A91" s="3" t="str">
        <f t="shared" si="1"/>
        <v>XLB_44592</v>
      </c>
      <c r="B91" t="s">
        <v>92</v>
      </c>
      <c r="C91" s="1">
        <v>44592</v>
      </c>
      <c r="D91">
        <v>84.134</v>
      </c>
    </row>
    <row r="92" spans="1:4" x14ac:dyDescent="0.25">
      <c r="A92" s="3" t="str">
        <f t="shared" si="1"/>
        <v>XLC_44592</v>
      </c>
      <c r="B92" t="s">
        <v>93</v>
      </c>
      <c r="C92" s="1">
        <v>44592</v>
      </c>
      <c r="D92">
        <v>73.763000000000005</v>
      </c>
    </row>
    <row r="93" spans="1:4" x14ac:dyDescent="0.25">
      <c r="A93" s="3" t="str">
        <f t="shared" si="1"/>
        <v>XLE_44592</v>
      </c>
      <c r="B93" t="s">
        <v>94</v>
      </c>
      <c r="C93" s="1">
        <v>44592</v>
      </c>
      <c r="D93">
        <v>65.296000000000006</v>
      </c>
    </row>
    <row r="94" spans="1:4" x14ac:dyDescent="0.25">
      <c r="A94" s="3" t="str">
        <f t="shared" si="1"/>
        <v>XLF_44592</v>
      </c>
      <c r="B94" t="s">
        <v>95</v>
      </c>
      <c r="C94" s="1">
        <v>44592</v>
      </c>
      <c r="D94">
        <v>38.908000000000001</v>
      </c>
    </row>
    <row r="95" spans="1:4" x14ac:dyDescent="0.25">
      <c r="A95" s="3" t="str">
        <f t="shared" si="1"/>
        <v>XLI_44592</v>
      </c>
      <c r="B95" t="s">
        <v>96</v>
      </c>
      <c r="C95" s="1">
        <v>44592</v>
      </c>
      <c r="D95">
        <v>100.40600000000001</v>
      </c>
    </row>
    <row r="96" spans="1:4" x14ac:dyDescent="0.25">
      <c r="A96" s="3" t="str">
        <f t="shared" si="1"/>
        <v>XLK_44592</v>
      </c>
      <c r="B96" t="s">
        <v>97</v>
      </c>
      <c r="C96" s="1">
        <v>44592</v>
      </c>
      <c r="D96">
        <v>161.672</v>
      </c>
    </row>
    <row r="97" spans="1:4" x14ac:dyDescent="0.25">
      <c r="A97" s="3" t="str">
        <f t="shared" si="1"/>
        <v>XLP_44592</v>
      </c>
      <c r="B97" t="s">
        <v>98</v>
      </c>
      <c r="C97" s="1">
        <v>44592</v>
      </c>
      <c r="D97">
        <v>75.626999999999995</v>
      </c>
    </row>
    <row r="98" spans="1:4" x14ac:dyDescent="0.25">
      <c r="A98" s="3" t="str">
        <f t="shared" si="1"/>
        <v>XLU_44592</v>
      </c>
      <c r="B98" t="s">
        <v>99</v>
      </c>
      <c r="C98" s="1">
        <v>44592</v>
      </c>
      <c r="D98">
        <v>68.790999999999997</v>
      </c>
    </row>
    <row r="99" spans="1:4" x14ac:dyDescent="0.25">
      <c r="A99" s="3" t="str">
        <f t="shared" si="1"/>
        <v>XLV_44592</v>
      </c>
      <c r="B99" t="s">
        <v>100</v>
      </c>
      <c r="C99" s="1">
        <v>44592</v>
      </c>
      <c r="D99">
        <v>130.822</v>
      </c>
    </row>
    <row r="100" spans="1:4" x14ac:dyDescent="0.25">
      <c r="A100" s="3" t="str">
        <f t="shared" si="1"/>
        <v>XLY_44592</v>
      </c>
      <c r="B100" t="s">
        <v>101</v>
      </c>
      <c r="C100" s="1">
        <v>44592</v>
      </c>
      <c r="D100">
        <v>184.666</v>
      </c>
    </row>
    <row r="101" spans="1:4" x14ac:dyDescent="0.25">
      <c r="A101" s="3" t="str">
        <f t="shared" si="1"/>
        <v>XOM_44592</v>
      </c>
      <c r="B101" t="s">
        <v>102</v>
      </c>
      <c r="C101" s="1">
        <v>44592</v>
      </c>
      <c r="D101">
        <v>75.126999999999995</v>
      </c>
    </row>
    <row r="102" spans="1:4" x14ac:dyDescent="0.25">
      <c r="A102" s="3" t="str">
        <f t="shared" si="1"/>
        <v>ABBV_44593</v>
      </c>
      <c r="B102" t="s">
        <v>3</v>
      </c>
      <c r="C102" s="1">
        <v>44593</v>
      </c>
      <c r="D102">
        <v>137</v>
      </c>
    </row>
    <row r="103" spans="1:4" x14ac:dyDescent="0.25">
      <c r="A103" s="3" t="str">
        <f t="shared" si="1"/>
        <v>ACN_44593</v>
      </c>
      <c r="B103" t="s">
        <v>4</v>
      </c>
      <c r="C103" s="1">
        <v>44593</v>
      </c>
      <c r="D103">
        <v>353.42</v>
      </c>
    </row>
    <row r="104" spans="1:4" x14ac:dyDescent="0.25">
      <c r="A104" s="3" t="str">
        <f t="shared" si="1"/>
        <v>AEP_44593</v>
      </c>
      <c r="B104" t="s">
        <v>5</v>
      </c>
      <c r="C104" s="1">
        <v>44593</v>
      </c>
      <c r="D104">
        <v>87.585999999999999</v>
      </c>
    </row>
    <row r="105" spans="1:4" x14ac:dyDescent="0.25">
      <c r="A105" s="3" t="str">
        <f t="shared" si="1"/>
        <v>AIZ_44593</v>
      </c>
      <c r="B105" t="s">
        <v>6</v>
      </c>
      <c r="C105" s="1">
        <v>44593</v>
      </c>
      <c r="D105">
        <v>150.62100000000001</v>
      </c>
    </row>
    <row r="106" spans="1:4" x14ac:dyDescent="0.25">
      <c r="A106" s="3" t="str">
        <f t="shared" si="1"/>
        <v>ALLE_44593</v>
      </c>
      <c r="B106" t="s">
        <v>7</v>
      </c>
      <c r="C106" s="1">
        <v>44593</v>
      </c>
      <c r="D106">
        <v>119.56</v>
      </c>
    </row>
    <row r="107" spans="1:4" x14ac:dyDescent="0.25">
      <c r="A107" s="3" t="str">
        <f t="shared" si="1"/>
        <v>AMAT_44593</v>
      </c>
      <c r="B107" t="s">
        <v>8</v>
      </c>
      <c r="C107" s="1">
        <v>44593</v>
      </c>
      <c r="D107">
        <v>138.36000000000001</v>
      </c>
    </row>
    <row r="108" spans="1:4" x14ac:dyDescent="0.25">
      <c r="A108" s="3" t="str">
        <f t="shared" si="1"/>
        <v>AMP_44593</v>
      </c>
      <c r="B108" t="s">
        <v>9</v>
      </c>
      <c r="C108" s="1">
        <v>44593</v>
      </c>
      <c r="D108">
        <v>307.00900000000001</v>
      </c>
    </row>
    <row r="109" spans="1:4" x14ac:dyDescent="0.25">
      <c r="A109" s="3" t="str">
        <f t="shared" si="1"/>
        <v>AMZN_44593</v>
      </c>
      <c r="B109" t="s">
        <v>10</v>
      </c>
      <c r="C109" s="1">
        <v>44593</v>
      </c>
      <c r="D109">
        <v>3023.87</v>
      </c>
    </row>
    <row r="110" spans="1:4" x14ac:dyDescent="0.25">
      <c r="A110" s="3" t="str">
        <f t="shared" si="1"/>
        <v>AVB_44593</v>
      </c>
      <c r="B110" t="s">
        <v>11</v>
      </c>
      <c r="C110" s="1">
        <v>44593</v>
      </c>
      <c r="D110">
        <v>244.48</v>
      </c>
    </row>
    <row r="111" spans="1:4" x14ac:dyDescent="0.25">
      <c r="A111" s="3" t="str">
        <f t="shared" si="1"/>
        <v>AVY_44593</v>
      </c>
      <c r="B111" t="s">
        <v>12</v>
      </c>
      <c r="C111" s="1">
        <v>44593</v>
      </c>
      <c r="D111">
        <v>205.59399999999999</v>
      </c>
    </row>
    <row r="112" spans="1:4" x14ac:dyDescent="0.25">
      <c r="A112" s="3" t="str">
        <f t="shared" si="1"/>
        <v>AXP_44593</v>
      </c>
      <c r="B112" t="s">
        <v>13</v>
      </c>
      <c r="C112" s="1">
        <v>44593</v>
      </c>
      <c r="D112">
        <v>183.54</v>
      </c>
    </row>
    <row r="113" spans="1:4" x14ac:dyDescent="0.25">
      <c r="A113" s="3" t="str">
        <f t="shared" si="1"/>
        <v>BDX_44593</v>
      </c>
      <c r="B113" t="s">
        <v>14</v>
      </c>
      <c r="C113" s="1">
        <v>44593</v>
      </c>
      <c r="D113">
        <v>252.399</v>
      </c>
    </row>
    <row r="114" spans="1:4" x14ac:dyDescent="0.25">
      <c r="A114" s="3" t="str">
        <f t="shared" si="1"/>
        <v>BF-B_44593</v>
      </c>
      <c r="B114" t="s">
        <v>15</v>
      </c>
      <c r="C114" s="1">
        <v>44593</v>
      </c>
      <c r="D114">
        <v>67.308000000000007</v>
      </c>
    </row>
    <row r="115" spans="1:4" x14ac:dyDescent="0.25">
      <c r="A115" s="3" t="str">
        <f t="shared" si="1"/>
        <v>BMY_44593</v>
      </c>
      <c r="B115" t="s">
        <v>16</v>
      </c>
      <c r="C115" s="1">
        <v>44593</v>
      </c>
      <c r="D115">
        <v>65.19</v>
      </c>
    </row>
    <row r="116" spans="1:4" x14ac:dyDescent="0.25">
      <c r="A116" s="3" t="str">
        <f t="shared" si="1"/>
        <v>BR_44593</v>
      </c>
      <c r="B116" t="s">
        <v>17</v>
      </c>
      <c r="C116" s="1">
        <v>44593</v>
      </c>
      <c r="D116">
        <v>152.65100000000001</v>
      </c>
    </row>
    <row r="117" spans="1:4" x14ac:dyDescent="0.25">
      <c r="A117" s="3" t="str">
        <f t="shared" si="1"/>
        <v>CARR_44593</v>
      </c>
      <c r="B117" t="s">
        <v>18</v>
      </c>
      <c r="C117" s="1">
        <v>44593</v>
      </c>
      <c r="D117">
        <v>47.05</v>
      </c>
    </row>
    <row r="118" spans="1:4" x14ac:dyDescent="0.25">
      <c r="A118" s="3" t="str">
        <f t="shared" si="1"/>
        <v>CDW_44593</v>
      </c>
      <c r="B118" t="s">
        <v>19</v>
      </c>
      <c r="C118" s="1">
        <v>44593</v>
      </c>
      <c r="D118">
        <v>188.84</v>
      </c>
    </row>
    <row r="119" spans="1:4" x14ac:dyDescent="0.25">
      <c r="A119" s="3" t="str">
        <f t="shared" si="1"/>
        <v>CE_44593</v>
      </c>
      <c r="B119" t="s">
        <v>20</v>
      </c>
      <c r="C119" s="1">
        <v>44593</v>
      </c>
      <c r="D119">
        <v>156.929</v>
      </c>
    </row>
    <row r="120" spans="1:4" x14ac:dyDescent="0.25">
      <c r="A120" s="3" t="str">
        <f t="shared" si="1"/>
        <v>CHTR_44593</v>
      </c>
      <c r="B120" t="s">
        <v>21</v>
      </c>
      <c r="C120" s="1">
        <v>44593</v>
      </c>
      <c r="D120">
        <v>596.89</v>
      </c>
    </row>
    <row r="121" spans="1:4" x14ac:dyDescent="0.25">
      <c r="A121" s="3" t="str">
        <f t="shared" si="1"/>
        <v>CNC_44593</v>
      </c>
      <c r="B121" t="s">
        <v>22</v>
      </c>
      <c r="C121" s="1">
        <v>44593</v>
      </c>
      <c r="D121">
        <v>76.95</v>
      </c>
    </row>
    <row r="122" spans="1:4" x14ac:dyDescent="0.25">
      <c r="A122" s="3" t="str">
        <f t="shared" si="1"/>
        <v>CNP_44593</v>
      </c>
      <c r="B122" t="s">
        <v>23</v>
      </c>
      <c r="C122" s="1">
        <v>44593</v>
      </c>
      <c r="D122">
        <v>27.902000000000001</v>
      </c>
    </row>
    <row r="123" spans="1:4" x14ac:dyDescent="0.25">
      <c r="A123" s="3" t="str">
        <f t="shared" si="1"/>
        <v>COP_44593</v>
      </c>
      <c r="B123" t="s">
        <v>24</v>
      </c>
      <c r="C123" s="1">
        <v>44593</v>
      </c>
      <c r="D123">
        <v>91.081999999999994</v>
      </c>
    </row>
    <row r="124" spans="1:4" x14ac:dyDescent="0.25">
      <c r="A124" s="3" t="str">
        <f t="shared" si="1"/>
        <v>CTAS_44593</v>
      </c>
      <c r="B124" t="s">
        <v>25</v>
      </c>
      <c r="C124" s="1">
        <v>44593</v>
      </c>
      <c r="D124">
        <v>386.34</v>
      </c>
    </row>
    <row r="125" spans="1:4" x14ac:dyDescent="0.25">
      <c r="A125" s="3" t="str">
        <f t="shared" si="1"/>
        <v>CZR_44593</v>
      </c>
      <c r="B125" t="s">
        <v>26</v>
      </c>
      <c r="C125" s="1">
        <v>44593</v>
      </c>
      <c r="D125">
        <v>80.8</v>
      </c>
    </row>
    <row r="126" spans="1:4" x14ac:dyDescent="0.25">
      <c r="A126" s="3" t="str">
        <f t="shared" si="1"/>
        <v>DG_44593</v>
      </c>
      <c r="B126" t="s">
        <v>27</v>
      </c>
      <c r="C126" s="1">
        <v>44593</v>
      </c>
      <c r="D126">
        <v>209.12</v>
      </c>
    </row>
    <row r="127" spans="1:4" x14ac:dyDescent="0.25">
      <c r="A127" s="3" t="str">
        <f t="shared" si="1"/>
        <v>DPZ_44593</v>
      </c>
      <c r="B127" t="s">
        <v>28</v>
      </c>
      <c r="C127" s="1">
        <v>44593</v>
      </c>
      <c r="D127">
        <v>456.995</v>
      </c>
    </row>
    <row r="128" spans="1:4" x14ac:dyDescent="0.25">
      <c r="A128" s="3" t="str">
        <f t="shared" si="1"/>
        <v>DRE_44593</v>
      </c>
      <c r="B128" t="s">
        <v>29</v>
      </c>
      <c r="C128" s="1">
        <v>44593</v>
      </c>
      <c r="D128">
        <v>56.915999999999997</v>
      </c>
    </row>
    <row r="129" spans="1:4" x14ac:dyDescent="0.25">
      <c r="A129" s="3" t="str">
        <f t="shared" si="1"/>
        <v>DXC_44593</v>
      </c>
      <c r="B129" t="s">
        <v>30</v>
      </c>
      <c r="C129" s="1">
        <v>44593</v>
      </c>
      <c r="D129">
        <v>30.79</v>
      </c>
    </row>
    <row r="130" spans="1:4" x14ac:dyDescent="0.25">
      <c r="A130" s="3" t="str">
        <f t="shared" si="1"/>
        <v>EWA_44593</v>
      </c>
      <c r="B130" t="s">
        <v>31</v>
      </c>
      <c r="C130" s="1">
        <v>44593</v>
      </c>
      <c r="D130">
        <v>23.14</v>
      </c>
    </row>
    <row r="131" spans="1:4" x14ac:dyDescent="0.25">
      <c r="A131" s="3" t="str">
        <f t="shared" ref="A131:A194" si="2">CONCATENATE(B131,"_",C131)</f>
        <v>EWC_44593</v>
      </c>
      <c r="B131" t="s">
        <v>32</v>
      </c>
      <c r="C131" s="1">
        <v>44593</v>
      </c>
      <c r="D131">
        <v>38.68</v>
      </c>
    </row>
    <row r="132" spans="1:4" x14ac:dyDescent="0.25">
      <c r="A132" s="3" t="str">
        <f t="shared" si="2"/>
        <v>EWG_44593</v>
      </c>
      <c r="B132" t="s">
        <v>33</v>
      </c>
      <c r="C132" s="1">
        <v>44593</v>
      </c>
      <c r="D132">
        <v>32.28</v>
      </c>
    </row>
    <row r="133" spans="1:4" x14ac:dyDescent="0.25">
      <c r="A133" s="3" t="str">
        <f t="shared" si="2"/>
        <v>EWH_44593</v>
      </c>
      <c r="B133" t="s">
        <v>34</v>
      </c>
      <c r="C133" s="1">
        <v>44593</v>
      </c>
      <c r="D133">
        <v>23.84</v>
      </c>
    </row>
    <row r="134" spans="1:4" x14ac:dyDescent="0.25">
      <c r="A134" s="3" t="str">
        <f t="shared" si="2"/>
        <v>EWJ_44593</v>
      </c>
      <c r="B134" t="s">
        <v>35</v>
      </c>
      <c r="C134" s="1">
        <v>44593</v>
      </c>
      <c r="D134">
        <v>64.099999999999994</v>
      </c>
    </row>
    <row r="135" spans="1:4" x14ac:dyDescent="0.25">
      <c r="A135" s="3" t="str">
        <f t="shared" si="2"/>
        <v>EWL_44593</v>
      </c>
      <c r="B135" t="s">
        <v>36</v>
      </c>
      <c r="C135" s="1">
        <v>44593</v>
      </c>
      <c r="D135">
        <v>50.02</v>
      </c>
    </row>
    <row r="136" spans="1:4" x14ac:dyDescent="0.25">
      <c r="A136" s="3" t="str">
        <f t="shared" si="2"/>
        <v>EWQ_44593</v>
      </c>
      <c r="B136" t="s">
        <v>37</v>
      </c>
      <c r="C136" s="1">
        <v>44593</v>
      </c>
      <c r="D136">
        <v>38.42</v>
      </c>
    </row>
    <row r="137" spans="1:4" x14ac:dyDescent="0.25">
      <c r="A137" s="3" t="str">
        <f t="shared" si="2"/>
        <v>EWT_44593</v>
      </c>
      <c r="B137" t="s">
        <v>38</v>
      </c>
      <c r="C137" s="1">
        <v>44593</v>
      </c>
      <c r="D137">
        <v>65.14</v>
      </c>
    </row>
    <row r="138" spans="1:4" x14ac:dyDescent="0.25">
      <c r="A138" s="3" t="str">
        <f t="shared" si="2"/>
        <v>EWU_44593</v>
      </c>
      <c r="B138" t="s">
        <v>39</v>
      </c>
      <c r="C138" s="1">
        <v>44593</v>
      </c>
      <c r="D138">
        <v>34.28</v>
      </c>
    </row>
    <row r="139" spans="1:4" x14ac:dyDescent="0.25">
      <c r="A139" s="3" t="str">
        <f t="shared" si="2"/>
        <v>EWY_44593</v>
      </c>
      <c r="B139" t="s">
        <v>40</v>
      </c>
      <c r="C139" s="1">
        <v>44593</v>
      </c>
      <c r="D139">
        <v>72.98</v>
      </c>
    </row>
    <row r="140" spans="1:4" x14ac:dyDescent="0.25">
      <c r="A140" s="3" t="str">
        <f t="shared" si="2"/>
        <v>EWZ_44593</v>
      </c>
      <c r="B140" t="s">
        <v>41</v>
      </c>
      <c r="C140" s="1">
        <v>44593</v>
      </c>
      <c r="D140">
        <v>32.159999999999997</v>
      </c>
    </row>
    <row r="141" spans="1:4" x14ac:dyDescent="0.25">
      <c r="A141" s="3" t="str">
        <f t="shared" si="2"/>
        <v>FB_44593</v>
      </c>
      <c r="B141" t="s">
        <v>42</v>
      </c>
      <c r="C141" s="1">
        <v>44593</v>
      </c>
      <c r="D141">
        <v>319</v>
      </c>
    </row>
    <row r="142" spans="1:4" x14ac:dyDescent="0.25">
      <c r="A142" s="3" t="str">
        <f t="shared" si="2"/>
        <v>FTV_44593</v>
      </c>
      <c r="B142" t="s">
        <v>43</v>
      </c>
      <c r="C142" s="1">
        <v>44593</v>
      </c>
      <c r="D142">
        <v>70.551000000000002</v>
      </c>
    </row>
    <row r="143" spans="1:4" x14ac:dyDescent="0.25">
      <c r="A143" s="3" t="str">
        <f t="shared" si="2"/>
        <v>GOOG_44593</v>
      </c>
      <c r="B143" t="s">
        <v>44</v>
      </c>
      <c r="C143" s="1">
        <v>44593</v>
      </c>
      <c r="D143">
        <v>2757.57</v>
      </c>
    </row>
    <row r="144" spans="1:4" x14ac:dyDescent="0.25">
      <c r="A144" s="3" t="str">
        <f t="shared" si="2"/>
        <v>GPC_44593</v>
      </c>
      <c r="B144" t="s">
        <v>45</v>
      </c>
      <c r="C144" s="1">
        <v>44593</v>
      </c>
      <c r="D144">
        <v>133.31800000000001</v>
      </c>
    </row>
    <row r="145" spans="1:4" x14ac:dyDescent="0.25">
      <c r="A145" s="3" t="str">
        <f t="shared" si="2"/>
        <v>GSG_44593</v>
      </c>
      <c r="B145" t="s">
        <v>46</v>
      </c>
      <c r="C145" s="1">
        <v>44593</v>
      </c>
      <c r="D145">
        <v>19.260000000000002</v>
      </c>
    </row>
    <row r="146" spans="1:4" x14ac:dyDescent="0.25">
      <c r="A146" s="3" t="str">
        <f t="shared" si="2"/>
        <v>HIG_44593</v>
      </c>
      <c r="B146" t="s">
        <v>47</v>
      </c>
      <c r="C146" s="1">
        <v>44593</v>
      </c>
      <c r="D146">
        <v>71.727999999999994</v>
      </c>
    </row>
    <row r="147" spans="1:4" x14ac:dyDescent="0.25">
      <c r="A147" s="3" t="str">
        <f t="shared" si="2"/>
        <v>HIGH.L_44593</v>
      </c>
      <c r="B147" t="s">
        <v>48</v>
      </c>
      <c r="C147" s="1">
        <v>44593</v>
      </c>
      <c r="D147">
        <v>5.4470000000000001</v>
      </c>
    </row>
    <row r="148" spans="1:4" x14ac:dyDescent="0.25">
      <c r="A148" s="3" t="str">
        <f t="shared" si="2"/>
        <v>HST_44593</v>
      </c>
      <c r="B148" t="s">
        <v>49</v>
      </c>
      <c r="C148" s="1">
        <v>44593</v>
      </c>
      <c r="D148">
        <v>17.37</v>
      </c>
    </row>
    <row r="149" spans="1:4" x14ac:dyDescent="0.25">
      <c r="A149" s="3" t="str">
        <f t="shared" si="2"/>
        <v>HYG_44593</v>
      </c>
      <c r="B149" t="s">
        <v>50</v>
      </c>
      <c r="C149" s="1">
        <v>44593</v>
      </c>
      <c r="D149">
        <v>84.418999999999997</v>
      </c>
    </row>
    <row r="150" spans="1:4" x14ac:dyDescent="0.25">
      <c r="A150" s="3" t="str">
        <f t="shared" si="2"/>
        <v>IAU_44593</v>
      </c>
      <c r="B150" t="s">
        <v>51</v>
      </c>
      <c r="C150" s="1">
        <v>44593</v>
      </c>
      <c r="D150">
        <v>34.270000000000003</v>
      </c>
    </row>
    <row r="151" spans="1:4" x14ac:dyDescent="0.25">
      <c r="A151" s="3" t="str">
        <f t="shared" si="2"/>
        <v>ICLN_44593</v>
      </c>
      <c r="B151" t="s">
        <v>52</v>
      </c>
      <c r="C151" s="1">
        <v>44593</v>
      </c>
      <c r="D151">
        <v>18.72</v>
      </c>
    </row>
    <row r="152" spans="1:4" x14ac:dyDescent="0.25">
      <c r="A152" s="3" t="str">
        <f t="shared" si="2"/>
        <v>IEAA.L_44593</v>
      </c>
      <c r="B152" t="s">
        <v>53</v>
      </c>
      <c r="C152" s="1">
        <v>44593</v>
      </c>
      <c r="D152">
        <v>5.266</v>
      </c>
    </row>
    <row r="153" spans="1:4" x14ac:dyDescent="0.25">
      <c r="A153" s="3" t="str">
        <f t="shared" si="2"/>
        <v>IEF_44593</v>
      </c>
      <c r="B153" t="s">
        <v>54</v>
      </c>
      <c r="C153" s="1">
        <v>44593</v>
      </c>
      <c r="D153">
        <v>112.209</v>
      </c>
    </row>
    <row r="154" spans="1:4" x14ac:dyDescent="0.25">
      <c r="A154" s="3" t="str">
        <f t="shared" si="2"/>
        <v>IEFM.L_44593</v>
      </c>
      <c r="B154" t="s">
        <v>55</v>
      </c>
      <c r="C154" s="1">
        <v>44593</v>
      </c>
      <c r="D154">
        <v>780.8</v>
      </c>
    </row>
    <row r="155" spans="1:4" x14ac:dyDescent="0.25">
      <c r="A155" s="3" t="str">
        <f t="shared" si="2"/>
        <v>IEMG_44593</v>
      </c>
      <c r="B155" t="s">
        <v>56</v>
      </c>
      <c r="C155" s="1">
        <v>44593</v>
      </c>
      <c r="D155">
        <v>59.92</v>
      </c>
    </row>
    <row r="156" spans="1:4" x14ac:dyDescent="0.25">
      <c r="A156" s="3" t="str">
        <f t="shared" si="2"/>
        <v>IEUS_44593</v>
      </c>
      <c r="B156" t="s">
        <v>57</v>
      </c>
      <c r="C156" s="1">
        <v>44593</v>
      </c>
      <c r="D156">
        <v>65.64</v>
      </c>
    </row>
    <row r="157" spans="1:4" x14ac:dyDescent="0.25">
      <c r="A157" s="3" t="str">
        <f t="shared" si="2"/>
        <v>IEVL.L_44593</v>
      </c>
      <c r="B157" t="s">
        <v>58</v>
      </c>
      <c r="C157" s="1">
        <v>44593</v>
      </c>
      <c r="D157">
        <v>7.5990000000000002</v>
      </c>
    </row>
    <row r="158" spans="1:4" x14ac:dyDescent="0.25">
      <c r="A158" s="3" t="str">
        <f t="shared" si="2"/>
        <v>IGF_44593</v>
      </c>
      <c r="B158" t="s">
        <v>59</v>
      </c>
      <c r="C158" s="1">
        <v>44593</v>
      </c>
      <c r="D158">
        <v>47.51</v>
      </c>
    </row>
    <row r="159" spans="1:4" x14ac:dyDescent="0.25">
      <c r="A159" s="3" t="str">
        <f t="shared" si="2"/>
        <v>INDA_44593</v>
      </c>
      <c r="B159" t="s">
        <v>60</v>
      </c>
      <c r="C159" s="1">
        <v>44593</v>
      </c>
      <c r="D159">
        <v>45.89</v>
      </c>
    </row>
    <row r="160" spans="1:4" x14ac:dyDescent="0.25">
      <c r="A160" s="3" t="str">
        <f t="shared" si="2"/>
        <v>IUMO.L_44593</v>
      </c>
      <c r="B160" t="s">
        <v>61</v>
      </c>
      <c r="C160" s="1">
        <v>44593</v>
      </c>
      <c r="D160">
        <v>11.362</v>
      </c>
    </row>
    <row r="161" spans="1:4" x14ac:dyDescent="0.25">
      <c r="A161" s="3" t="str">
        <f t="shared" si="2"/>
        <v>IUVL.L_44593</v>
      </c>
      <c r="B161" t="s">
        <v>62</v>
      </c>
      <c r="C161" s="1">
        <v>44593</v>
      </c>
      <c r="D161">
        <v>9.2650000000000006</v>
      </c>
    </row>
    <row r="162" spans="1:4" x14ac:dyDescent="0.25">
      <c r="A162" s="3" t="str">
        <f t="shared" si="2"/>
        <v>IVV_44593</v>
      </c>
      <c r="B162" t="s">
        <v>63</v>
      </c>
      <c r="C162" s="1">
        <v>44593</v>
      </c>
      <c r="D162">
        <v>453.38400000000001</v>
      </c>
    </row>
    <row r="163" spans="1:4" x14ac:dyDescent="0.25">
      <c r="A163" s="3" t="str">
        <f t="shared" si="2"/>
        <v>IWM_44593</v>
      </c>
      <c r="B163" t="s">
        <v>64</v>
      </c>
      <c r="C163" s="1">
        <v>44593</v>
      </c>
      <c r="D163">
        <v>202.96100000000001</v>
      </c>
    </row>
    <row r="164" spans="1:4" x14ac:dyDescent="0.25">
      <c r="A164" s="3" t="str">
        <f t="shared" si="2"/>
        <v>IXN_44593</v>
      </c>
      <c r="B164" t="s">
        <v>65</v>
      </c>
      <c r="C164" s="1">
        <v>44593</v>
      </c>
      <c r="D164">
        <v>59.72</v>
      </c>
    </row>
    <row r="165" spans="1:4" x14ac:dyDescent="0.25">
      <c r="A165" s="3" t="str">
        <f t="shared" si="2"/>
        <v>JPEA.L_44593</v>
      </c>
      <c r="B165" t="s">
        <v>66</v>
      </c>
      <c r="C165" s="1">
        <v>44593</v>
      </c>
      <c r="D165">
        <v>5.7640000000000002</v>
      </c>
    </row>
    <row r="166" spans="1:4" x14ac:dyDescent="0.25">
      <c r="A166" s="3" t="str">
        <f t="shared" si="2"/>
        <v>JPM_44593</v>
      </c>
      <c r="B166" t="s">
        <v>67</v>
      </c>
      <c r="C166" s="1">
        <v>44593</v>
      </c>
      <c r="D166">
        <v>151.15</v>
      </c>
    </row>
    <row r="167" spans="1:4" x14ac:dyDescent="0.25">
      <c r="A167" s="3" t="str">
        <f t="shared" si="2"/>
        <v>KR_44593</v>
      </c>
      <c r="B167" t="s">
        <v>68</v>
      </c>
      <c r="C167" s="1">
        <v>44593</v>
      </c>
      <c r="D167">
        <v>43.93</v>
      </c>
    </row>
    <row r="168" spans="1:4" x14ac:dyDescent="0.25">
      <c r="A168" s="3" t="str">
        <f t="shared" si="2"/>
        <v>LQD_44593</v>
      </c>
      <c r="B168" t="s">
        <v>69</v>
      </c>
      <c r="C168" s="1">
        <v>44593</v>
      </c>
      <c r="D168">
        <v>127.468</v>
      </c>
    </row>
    <row r="169" spans="1:4" x14ac:dyDescent="0.25">
      <c r="A169" s="3" t="str">
        <f t="shared" si="2"/>
        <v>MCHI_44593</v>
      </c>
      <c r="B169" t="s">
        <v>70</v>
      </c>
      <c r="C169" s="1">
        <v>44593</v>
      </c>
      <c r="D169">
        <v>62.99</v>
      </c>
    </row>
    <row r="170" spans="1:4" x14ac:dyDescent="0.25">
      <c r="A170" s="3" t="str">
        <f t="shared" si="2"/>
        <v>MVEU.L_44593</v>
      </c>
      <c r="B170" t="s">
        <v>71</v>
      </c>
      <c r="C170" s="1">
        <v>44593</v>
      </c>
      <c r="D170">
        <v>54.08</v>
      </c>
    </row>
    <row r="171" spans="1:4" x14ac:dyDescent="0.25">
      <c r="A171" s="3" t="str">
        <f t="shared" si="2"/>
        <v>OGN_44593</v>
      </c>
      <c r="B171" t="s">
        <v>72</v>
      </c>
      <c r="C171" s="1">
        <v>44593</v>
      </c>
      <c r="D171">
        <v>32.734000000000002</v>
      </c>
    </row>
    <row r="172" spans="1:4" x14ac:dyDescent="0.25">
      <c r="A172" s="3" t="str">
        <f t="shared" si="2"/>
        <v>PG_44593</v>
      </c>
      <c r="B172" t="s">
        <v>73</v>
      </c>
      <c r="C172" s="1">
        <v>44593</v>
      </c>
      <c r="D172">
        <v>159.74</v>
      </c>
    </row>
    <row r="173" spans="1:4" x14ac:dyDescent="0.25">
      <c r="A173" s="3" t="str">
        <f t="shared" si="2"/>
        <v>PPL_44593</v>
      </c>
      <c r="B173" t="s">
        <v>74</v>
      </c>
      <c r="C173" s="1">
        <v>44593</v>
      </c>
      <c r="D173">
        <v>29.295000000000002</v>
      </c>
    </row>
    <row r="174" spans="1:4" x14ac:dyDescent="0.25">
      <c r="A174" s="3" t="str">
        <f t="shared" si="2"/>
        <v>PRU_44593</v>
      </c>
      <c r="B174" t="s">
        <v>75</v>
      </c>
      <c r="C174" s="1">
        <v>44593</v>
      </c>
      <c r="D174">
        <v>112.532</v>
      </c>
    </row>
    <row r="175" spans="1:4" x14ac:dyDescent="0.25">
      <c r="A175" s="3" t="str">
        <f t="shared" si="2"/>
        <v>PYPL_44593</v>
      </c>
      <c r="B175" t="s">
        <v>76</v>
      </c>
      <c r="C175" s="1">
        <v>44593</v>
      </c>
      <c r="D175">
        <v>175.8</v>
      </c>
    </row>
    <row r="176" spans="1:4" x14ac:dyDescent="0.25">
      <c r="A176" s="3" t="str">
        <f t="shared" si="2"/>
        <v>RE_44593</v>
      </c>
      <c r="B176" t="s">
        <v>77</v>
      </c>
      <c r="C176" s="1">
        <v>44593</v>
      </c>
      <c r="D176">
        <v>282.90899999999999</v>
      </c>
    </row>
    <row r="177" spans="1:4" x14ac:dyDescent="0.25">
      <c r="A177" s="3" t="str">
        <f t="shared" si="2"/>
        <v>REET_44593</v>
      </c>
      <c r="B177" t="s">
        <v>78</v>
      </c>
      <c r="C177" s="1">
        <v>44593</v>
      </c>
      <c r="D177">
        <v>28.385999999999999</v>
      </c>
    </row>
    <row r="178" spans="1:4" x14ac:dyDescent="0.25">
      <c r="A178" s="3" t="str">
        <f t="shared" si="2"/>
        <v>ROL_44593</v>
      </c>
      <c r="B178" t="s">
        <v>79</v>
      </c>
      <c r="C178" s="1">
        <v>44593</v>
      </c>
      <c r="D178">
        <v>30.928000000000001</v>
      </c>
    </row>
    <row r="179" spans="1:4" x14ac:dyDescent="0.25">
      <c r="A179" s="3" t="str">
        <f t="shared" si="2"/>
        <v>ROST_44593</v>
      </c>
      <c r="B179" t="s">
        <v>80</v>
      </c>
      <c r="C179" s="1">
        <v>44593</v>
      </c>
      <c r="D179">
        <v>98.191999999999993</v>
      </c>
    </row>
    <row r="180" spans="1:4" x14ac:dyDescent="0.25">
      <c r="A180" s="3" t="str">
        <f t="shared" si="2"/>
        <v>SEGA.L_44593</v>
      </c>
      <c r="B180" t="s">
        <v>81</v>
      </c>
      <c r="C180" s="1">
        <v>44593</v>
      </c>
      <c r="D180">
        <v>107.17</v>
      </c>
    </row>
    <row r="181" spans="1:4" x14ac:dyDescent="0.25">
      <c r="A181" s="3" t="str">
        <f t="shared" si="2"/>
        <v>SHY_44593</v>
      </c>
      <c r="B181" t="s">
        <v>82</v>
      </c>
      <c r="C181" s="1">
        <v>44593</v>
      </c>
      <c r="D181">
        <v>84.894000000000005</v>
      </c>
    </row>
    <row r="182" spans="1:4" x14ac:dyDescent="0.25">
      <c r="A182" s="3" t="str">
        <f t="shared" si="2"/>
        <v>SLV_44593</v>
      </c>
      <c r="B182" t="s">
        <v>83</v>
      </c>
      <c r="C182" s="1">
        <v>44593</v>
      </c>
      <c r="D182">
        <v>20.94</v>
      </c>
    </row>
    <row r="183" spans="1:4" x14ac:dyDescent="0.25">
      <c r="A183" s="3" t="str">
        <f t="shared" si="2"/>
        <v>SPMV.L_44593</v>
      </c>
      <c r="B183" t="s">
        <v>84</v>
      </c>
      <c r="C183" s="1">
        <v>44593</v>
      </c>
      <c r="D183">
        <v>79.605000000000004</v>
      </c>
    </row>
    <row r="184" spans="1:4" x14ac:dyDescent="0.25">
      <c r="A184" s="3" t="str">
        <f t="shared" si="2"/>
        <v>TLT_44593</v>
      </c>
      <c r="B184" t="s">
        <v>85</v>
      </c>
      <c r="C184" s="1">
        <v>44593</v>
      </c>
      <c r="D184">
        <v>141.53299999999999</v>
      </c>
    </row>
    <row r="185" spans="1:4" x14ac:dyDescent="0.25">
      <c r="A185" s="3" t="str">
        <f t="shared" si="2"/>
        <v>UNH_44593</v>
      </c>
      <c r="B185" t="s">
        <v>86</v>
      </c>
      <c r="C185" s="1">
        <v>44593</v>
      </c>
      <c r="D185">
        <v>467.02800000000002</v>
      </c>
    </row>
    <row r="186" spans="1:4" x14ac:dyDescent="0.25">
      <c r="A186" s="3" t="str">
        <f t="shared" si="2"/>
        <v>URI_44593</v>
      </c>
      <c r="B186" t="s">
        <v>87</v>
      </c>
      <c r="C186" s="1">
        <v>44593</v>
      </c>
      <c r="D186">
        <v>330.01</v>
      </c>
    </row>
    <row r="187" spans="1:4" x14ac:dyDescent="0.25">
      <c r="A187" s="3" t="str">
        <f t="shared" si="2"/>
        <v>V_44593</v>
      </c>
      <c r="B187" t="s">
        <v>88</v>
      </c>
      <c r="C187" s="1">
        <v>44593</v>
      </c>
      <c r="D187">
        <v>231.983</v>
      </c>
    </row>
    <row r="188" spans="1:4" x14ac:dyDescent="0.25">
      <c r="A188" s="3" t="str">
        <f t="shared" si="2"/>
        <v>VRSK_44593</v>
      </c>
      <c r="B188" t="s">
        <v>89</v>
      </c>
      <c r="C188" s="1">
        <v>44593</v>
      </c>
      <c r="D188">
        <v>196.23500000000001</v>
      </c>
    </row>
    <row r="189" spans="1:4" x14ac:dyDescent="0.25">
      <c r="A189" s="3" t="str">
        <f t="shared" si="2"/>
        <v>VXX_44593</v>
      </c>
      <c r="B189" t="s">
        <v>90</v>
      </c>
      <c r="C189" s="1">
        <v>44593</v>
      </c>
      <c r="D189">
        <v>19.84</v>
      </c>
    </row>
    <row r="190" spans="1:4" x14ac:dyDescent="0.25">
      <c r="A190" s="3" t="str">
        <f t="shared" si="2"/>
        <v>WRK_44593</v>
      </c>
      <c r="B190" t="s">
        <v>91</v>
      </c>
      <c r="C190" s="1">
        <v>44593</v>
      </c>
      <c r="D190">
        <v>46.076000000000001</v>
      </c>
    </row>
    <row r="191" spans="1:4" x14ac:dyDescent="0.25">
      <c r="A191" s="3" t="str">
        <f t="shared" si="2"/>
        <v>XLB_44593</v>
      </c>
      <c r="B191" t="s">
        <v>92</v>
      </c>
      <c r="C191" s="1">
        <v>44593</v>
      </c>
      <c r="D191">
        <v>85.429000000000002</v>
      </c>
    </row>
    <row r="192" spans="1:4" x14ac:dyDescent="0.25">
      <c r="A192" s="3" t="str">
        <f t="shared" si="2"/>
        <v>XLC_44593</v>
      </c>
      <c r="B192" t="s">
        <v>93</v>
      </c>
      <c r="C192" s="1">
        <v>44593</v>
      </c>
      <c r="D192">
        <v>74.400999999999996</v>
      </c>
    </row>
    <row r="193" spans="1:4" x14ac:dyDescent="0.25">
      <c r="A193" s="3" t="str">
        <f t="shared" si="2"/>
        <v>XLE_44593</v>
      </c>
      <c r="B193" t="s">
        <v>94</v>
      </c>
      <c r="C193" s="1">
        <v>44593</v>
      </c>
      <c r="D193">
        <v>67.623000000000005</v>
      </c>
    </row>
    <row r="194" spans="1:4" x14ac:dyDescent="0.25">
      <c r="A194" s="3" t="str">
        <f t="shared" si="2"/>
        <v>XLF_44593</v>
      </c>
      <c r="B194" t="s">
        <v>95</v>
      </c>
      <c r="C194" s="1">
        <v>44593</v>
      </c>
      <c r="D194">
        <v>39.445999999999998</v>
      </c>
    </row>
    <row r="195" spans="1:4" x14ac:dyDescent="0.25">
      <c r="A195" s="3" t="str">
        <f t="shared" ref="A195:A258" si="3">CONCATENATE(B195,"_",C195)</f>
        <v>XLI_44593</v>
      </c>
      <c r="B195" t="s">
        <v>96</v>
      </c>
      <c r="C195" s="1">
        <v>44593</v>
      </c>
      <c r="D195">
        <v>101.792</v>
      </c>
    </row>
    <row r="196" spans="1:4" x14ac:dyDescent="0.25">
      <c r="A196" s="3" t="str">
        <f t="shared" si="3"/>
        <v>XLK_44593</v>
      </c>
      <c r="B196" t="s">
        <v>97</v>
      </c>
      <c r="C196" s="1">
        <v>44593</v>
      </c>
      <c r="D196">
        <v>162.09100000000001</v>
      </c>
    </row>
    <row r="197" spans="1:4" x14ac:dyDescent="0.25">
      <c r="A197" s="3" t="str">
        <f t="shared" si="3"/>
        <v>XLP_44593</v>
      </c>
      <c r="B197" t="s">
        <v>98</v>
      </c>
      <c r="C197" s="1">
        <v>44593</v>
      </c>
      <c r="D197">
        <v>75.557000000000002</v>
      </c>
    </row>
    <row r="198" spans="1:4" x14ac:dyDescent="0.25">
      <c r="A198" s="3" t="str">
        <f t="shared" si="3"/>
        <v>XLU_44593</v>
      </c>
      <c r="B198" t="s">
        <v>99</v>
      </c>
      <c r="C198" s="1">
        <v>44593</v>
      </c>
      <c r="D198">
        <v>67.876999999999995</v>
      </c>
    </row>
    <row r="199" spans="1:4" x14ac:dyDescent="0.25">
      <c r="A199" s="3" t="str">
        <f t="shared" si="3"/>
        <v>XLV_44593</v>
      </c>
      <c r="B199" t="s">
        <v>100</v>
      </c>
      <c r="C199" s="1">
        <v>44593</v>
      </c>
      <c r="D199">
        <v>131.16999999999999</v>
      </c>
    </row>
    <row r="200" spans="1:4" x14ac:dyDescent="0.25">
      <c r="A200" s="3" t="str">
        <f t="shared" si="3"/>
        <v>XLY_44593</v>
      </c>
      <c r="B200" t="s">
        <v>101</v>
      </c>
      <c r="C200" s="1">
        <v>44593</v>
      </c>
      <c r="D200">
        <v>185.785</v>
      </c>
    </row>
    <row r="201" spans="1:4" x14ac:dyDescent="0.25">
      <c r="A201" s="3" t="str">
        <f t="shared" si="3"/>
        <v>XOM_44593</v>
      </c>
      <c r="B201" t="s">
        <v>102</v>
      </c>
      <c r="C201" s="1">
        <v>44593</v>
      </c>
      <c r="D201">
        <v>79.944000000000003</v>
      </c>
    </row>
    <row r="202" spans="1:4" x14ac:dyDescent="0.25">
      <c r="A202" s="3" t="str">
        <f t="shared" si="3"/>
        <v>ABBV_44594</v>
      </c>
      <c r="B202" t="s">
        <v>3</v>
      </c>
      <c r="C202" s="1">
        <v>44594</v>
      </c>
      <c r="D202">
        <v>138.62</v>
      </c>
    </row>
    <row r="203" spans="1:4" x14ac:dyDescent="0.25">
      <c r="A203" s="3" t="str">
        <f t="shared" si="3"/>
        <v>ACN_44594</v>
      </c>
      <c r="B203" t="s">
        <v>4</v>
      </c>
      <c r="C203" s="1">
        <v>44594</v>
      </c>
      <c r="D203">
        <v>359.47</v>
      </c>
    </row>
    <row r="204" spans="1:4" x14ac:dyDescent="0.25">
      <c r="A204" s="3" t="str">
        <f t="shared" si="3"/>
        <v>AEP_44594</v>
      </c>
      <c r="B204" t="s">
        <v>5</v>
      </c>
      <c r="C204" s="1">
        <v>44594</v>
      </c>
      <c r="D204">
        <v>89.102999999999994</v>
      </c>
    </row>
    <row r="205" spans="1:4" x14ac:dyDescent="0.25">
      <c r="A205" s="3" t="str">
        <f t="shared" si="3"/>
        <v>AIZ_44594</v>
      </c>
      <c r="B205" t="s">
        <v>6</v>
      </c>
      <c r="C205" s="1">
        <v>44594</v>
      </c>
      <c r="D205">
        <v>152.35400000000001</v>
      </c>
    </row>
    <row r="206" spans="1:4" x14ac:dyDescent="0.25">
      <c r="A206" s="3" t="str">
        <f t="shared" si="3"/>
        <v>ALLE_44594</v>
      </c>
      <c r="B206" t="s">
        <v>7</v>
      </c>
      <c r="C206" s="1">
        <v>44594</v>
      </c>
      <c r="D206">
        <v>119.74</v>
      </c>
    </row>
    <row r="207" spans="1:4" x14ac:dyDescent="0.25">
      <c r="A207" s="3" t="str">
        <f t="shared" si="3"/>
        <v>AMAT_44594</v>
      </c>
      <c r="B207" t="s">
        <v>8</v>
      </c>
      <c r="C207" s="1">
        <v>44594</v>
      </c>
      <c r="D207">
        <v>140.50700000000001</v>
      </c>
    </row>
    <row r="208" spans="1:4" x14ac:dyDescent="0.25">
      <c r="A208" s="3" t="str">
        <f t="shared" si="3"/>
        <v>AMP_44594</v>
      </c>
      <c r="B208" t="s">
        <v>9</v>
      </c>
      <c r="C208" s="1">
        <v>44594</v>
      </c>
      <c r="D208">
        <v>312.101</v>
      </c>
    </row>
    <row r="209" spans="1:4" x14ac:dyDescent="0.25">
      <c r="A209" s="3" t="str">
        <f t="shared" si="3"/>
        <v>AMZN_44594</v>
      </c>
      <c r="B209" t="s">
        <v>10</v>
      </c>
      <c r="C209" s="1">
        <v>44594</v>
      </c>
      <c r="D209">
        <v>3012.25</v>
      </c>
    </row>
    <row r="210" spans="1:4" x14ac:dyDescent="0.25">
      <c r="A210" s="3" t="str">
        <f t="shared" si="3"/>
        <v>AVB_44594</v>
      </c>
      <c r="B210" t="s">
        <v>11</v>
      </c>
      <c r="C210" s="1">
        <v>44594</v>
      </c>
      <c r="D210">
        <v>251.63</v>
      </c>
    </row>
    <row r="211" spans="1:4" x14ac:dyDescent="0.25">
      <c r="A211" s="3" t="str">
        <f t="shared" si="3"/>
        <v>AVY_44594</v>
      </c>
      <c r="B211" t="s">
        <v>12</v>
      </c>
      <c r="C211" s="1">
        <v>44594</v>
      </c>
      <c r="D211">
        <v>199.92500000000001</v>
      </c>
    </row>
    <row r="212" spans="1:4" x14ac:dyDescent="0.25">
      <c r="A212" s="3" t="str">
        <f t="shared" si="3"/>
        <v>AXP_44594</v>
      </c>
      <c r="B212" t="s">
        <v>13</v>
      </c>
      <c r="C212" s="1">
        <v>44594</v>
      </c>
      <c r="D212">
        <v>184.16</v>
      </c>
    </row>
    <row r="213" spans="1:4" x14ac:dyDescent="0.25">
      <c r="A213" s="3" t="str">
        <f t="shared" si="3"/>
        <v>BDX_44594</v>
      </c>
      <c r="B213" t="s">
        <v>14</v>
      </c>
      <c r="C213" s="1">
        <v>44594</v>
      </c>
      <c r="D213">
        <v>255.828</v>
      </c>
    </row>
    <row r="214" spans="1:4" x14ac:dyDescent="0.25">
      <c r="A214" s="3" t="str">
        <f t="shared" si="3"/>
        <v>BF-B_44594</v>
      </c>
      <c r="B214" t="s">
        <v>15</v>
      </c>
      <c r="C214" s="1">
        <v>44594</v>
      </c>
      <c r="D214">
        <v>68.195999999999998</v>
      </c>
    </row>
    <row r="215" spans="1:4" x14ac:dyDescent="0.25">
      <c r="A215" s="3" t="str">
        <f t="shared" si="3"/>
        <v>BMY_44594</v>
      </c>
      <c r="B215" t="s">
        <v>16</v>
      </c>
      <c r="C215" s="1">
        <v>44594</v>
      </c>
      <c r="D215">
        <v>64.8</v>
      </c>
    </row>
    <row r="216" spans="1:4" x14ac:dyDescent="0.25">
      <c r="A216" s="3" t="str">
        <f t="shared" si="3"/>
        <v>BR_44594</v>
      </c>
      <c r="B216" t="s">
        <v>17</v>
      </c>
      <c r="C216" s="1">
        <v>44594</v>
      </c>
      <c r="D216">
        <v>153.61699999999999</v>
      </c>
    </row>
    <row r="217" spans="1:4" x14ac:dyDescent="0.25">
      <c r="A217" s="3" t="str">
        <f t="shared" si="3"/>
        <v>CARR_44594</v>
      </c>
      <c r="B217" t="s">
        <v>18</v>
      </c>
      <c r="C217" s="1">
        <v>44594</v>
      </c>
      <c r="D217">
        <v>47.51</v>
      </c>
    </row>
    <row r="218" spans="1:4" x14ac:dyDescent="0.25">
      <c r="A218" s="3" t="str">
        <f t="shared" si="3"/>
        <v>CDW_44594</v>
      </c>
      <c r="B218" t="s">
        <v>19</v>
      </c>
      <c r="C218" s="1">
        <v>44594</v>
      </c>
      <c r="D218">
        <v>194.02500000000001</v>
      </c>
    </row>
    <row r="219" spans="1:4" x14ac:dyDescent="0.25">
      <c r="A219" s="3" t="str">
        <f t="shared" si="3"/>
        <v>CE_44594</v>
      </c>
      <c r="B219" t="s">
        <v>20</v>
      </c>
      <c r="C219" s="1">
        <v>44594</v>
      </c>
      <c r="D219">
        <v>158.14400000000001</v>
      </c>
    </row>
    <row r="220" spans="1:4" x14ac:dyDescent="0.25">
      <c r="A220" s="3" t="str">
        <f t="shared" si="3"/>
        <v>CHTR_44594</v>
      </c>
      <c r="B220" t="s">
        <v>21</v>
      </c>
      <c r="C220" s="1">
        <v>44594</v>
      </c>
      <c r="D220">
        <v>600.24</v>
      </c>
    </row>
    <row r="221" spans="1:4" x14ac:dyDescent="0.25">
      <c r="A221" s="3" t="str">
        <f t="shared" si="3"/>
        <v>CNC_44594</v>
      </c>
      <c r="B221" t="s">
        <v>22</v>
      </c>
      <c r="C221" s="1">
        <v>44594</v>
      </c>
      <c r="D221">
        <v>78.819999999999993</v>
      </c>
    </row>
    <row r="222" spans="1:4" x14ac:dyDescent="0.25">
      <c r="A222" s="3" t="str">
        <f t="shared" si="3"/>
        <v>CNP_44594</v>
      </c>
      <c r="B222" t="s">
        <v>23</v>
      </c>
      <c r="C222" s="1">
        <v>44594</v>
      </c>
      <c r="D222">
        <v>28.140999999999998</v>
      </c>
    </row>
    <row r="223" spans="1:4" x14ac:dyDescent="0.25">
      <c r="A223" s="3" t="str">
        <f t="shared" si="3"/>
        <v>COP_44594</v>
      </c>
      <c r="B223" t="s">
        <v>24</v>
      </c>
      <c r="C223" s="1">
        <v>44594</v>
      </c>
      <c r="D223">
        <v>91.748000000000005</v>
      </c>
    </row>
    <row r="224" spans="1:4" x14ac:dyDescent="0.25">
      <c r="A224" s="3" t="str">
        <f t="shared" si="3"/>
        <v>CTAS_44594</v>
      </c>
      <c r="B224" t="s">
        <v>25</v>
      </c>
      <c r="C224" s="1">
        <v>44594</v>
      </c>
      <c r="D224">
        <v>390.46</v>
      </c>
    </row>
    <row r="225" spans="1:4" x14ac:dyDescent="0.25">
      <c r="A225" s="3" t="str">
        <f t="shared" si="3"/>
        <v>CZR_44594</v>
      </c>
      <c r="B225" t="s">
        <v>26</v>
      </c>
      <c r="C225" s="1">
        <v>44594</v>
      </c>
      <c r="D225">
        <v>77.5</v>
      </c>
    </row>
    <row r="226" spans="1:4" x14ac:dyDescent="0.25">
      <c r="A226" s="3" t="str">
        <f t="shared" si="3"/>
        <v>DG_44594</v>
      </c>
      <c r="B226" t="s">
        <v>27</v>
      </c>
      <c r="C226" s="1">
        <v>44594</v>
      </c>
      <c r="D226">
        <v>206.69</v>
      </c>
    </row>
    <row r="227" spans="1:4" x14ac:dyDescent="0.25">
      <c r="A227" s="3" t="str">
        <f t="shared" si="3"/>
        <v>DPZ_44594</v>
      </c>
      <c r="B227" t="s">
        <v>28</v>
      </c>
      <c r="C227" s="1">
        <v>44594</v>
      </c>
      <c r="D227">
        <v>450.65300000000002</v>
      </c>
    </row>
    <row r="228" spans="1:4" x14ac:dyDescent="0.25">
      <c r="A228" s="3" t="str">
        <f t="shared" si="3"/>
        <v>DRE_44594</v>
      </c>
      <c r="B228" t="s">
        <v>29</v>
      </c>
      <c r="C228" s="1">
        <v>44594</v>
      </c>
      <c r="D228">
        <v>58.558</v>
      </c>
    </row>
    <row r="229" spans="1:4" x14ac:dyDescent="0.25">
      <c r="A229" s="3" t="str">
        <f t="shared" si="3"/>
        <v>DXC_44594</v>
      </c>
      <c r="B229" t="s">
        <v>30</v>
      </c>
      <c r="C229" s="1">
        <v>44594</v>
      </c>
      <c r="D229">
        <v>30.69</v>
      </c>
    </row>
    <row r="230" spans="1:4" x14ac:dyDescent="0.25">
      <c r="A230" s="3" t="str">
        <f t="shared" si="3"/>
        <v>EWA_44594</v>
      </c>
      <c r="B230" t="s">
        <v>31</v>
      </c>
      <c r="C230" s="1">
        <v>44594</v>
      </c>
      <c r="D230">
        <v>23.28</v>
      </c>
    </row>
    <row r="231" spans="1:4" x14ac:dyDescent="0.25">
      <c r="A231" s="3" t="str">
        <f t="shared" si="3"/>
        <v>EWC_44594</v>
      </c>
      <c r="B231" t="s">
        <v>32</v>
      </c>
      <c r="C231" s="1">
        <v>44594</v>
      </c>
      <c r="D231">
        <v>38.840000000000003</v>
      </c>
    </row>
    <row r="232" spans="1:4" x14ac:dyDescent="0.25">
      <c r="A232" s="3" t="str">
        <f t="shared" si="3"/>
        <v>EWG_44594</v>
      </c>
      <c r="B232" t="s">
        <v>33</v>
      </c>
      <c r="C232" s="1">
        <v>44594</v>
      </c>
      <c r="D232">
        <v>32.36</v>
      </c>
    </row>
    <row r="233" spans="1:4" x14ac:dyDescent="0.25">
      <c r="A233" s="3" t="str">
        <f t="shared" si="3"/>
        <v>EWH_44594</v>
      </c>
      <c r="B233" t="s">
        <v>34</v>
      </c>
      <c r="C233" s="1">
        <v>44594</v>
      </c>
      <c r="D233">
        <v>23.86</v>
      </c>
    </row>
    <row r="234" spans="1:4" x14ac:dyDescent="0.25">
      <c r="A234" s="3" t="str">
        <f t="shared" si="3"/>
        <v>EWJ_44594</v>
      </c>
      <c r="B234" t="s">
        <v>35</v>
      </c>
      <c r="C234" s="1">
        <v>44594</v>
      </c>
      <c r="D234">
        <v>65.08</v>
      </c>
    </row>
    <row r="235" spans="1:4" x14ac:dyDescent="0.25">
      <c r="A235" s="3" t="str">
        <f t="shared" si="3"/>
        <v>EWL_44594</v>
      </c>
      <c r="B235" t="s">
        <v>36</v>
      </c>
      <c r="C235" s="1">
        <v>44594</v>
      </c>
      <c r="D235">
        <v>50.03</v>
      </c>
    </row>
    <row r="236" spans="1:4" x14ac:dyDescent="0.25">
      <c r="A236" s="3" t="str">
        <f t="shared" si="3"/>
        <v>EWQ_44594</v>
      </c>
      <c r="B236" t="s">
        <v>37</v>
      </c>
      <c r="C236" s="1">
        <v>44594</v>
      </c>
      <c r="D236">
        <v>38.58</v>
      </c>
    </row>
    <row r="237" spans="1:4" x14ac:dyDescent="0.25">
      <c r="A237" s="3" t="str">
        <f t="shared" si="3"/>
        <v>EWT_44594</v>
      </c>
      <c r="B237" t="s">
        <v>38</v>
      </c>
      <c r="C237" s="1">
        <v>44594</v>
      </c>
      <c r="D237">
        <v>65.39</v>
      </c>
    </row>
    <row r="238" spans="1:4" x14ac:dyDescent="0.25">
      <c r="A238" s="3" t="str">
        <f t="shared" si="3"/>
        <v>EWU_44594</v>
      </c>
      <c r="B238" t="s">
        <v>39</v>
      </c>
      <c r="C238" s="1">
        <v>44594</v>
      </c>
      <c r="D238">
        <v>34.590000000000003</v>
      </c>
    </row>
    <row r="239" spans="1:4" x14ac:dyDescent="0.25">
      <c r="A239" s="3" t="str">
        <f t="shared" si="3"/>
        <v>EWY_44594</v>
      </c>
      <c r="B239" t="s">
        <v>40</v>
      </c>
      <c r="C239" s="1">
        <v>44594</v>
      </c>
      <c r="D239">
        <v>73.5</v>
      </c>
    </row>
    <row r="240" spans="1:4" x14ac:dyDescent="0.25">
      <c r="A240" s="3" t="str">
        <f t="shared" si="3"/>
        <v>EWZ_44594</v>
      </c>
      <c r="B240" t="s">
        <v>41</v>
      </c>
      <c r="C240" s="1">
        <v>44594</v>
      </c>
      <c r="D240">
        <v>31.94</v>
      </c>
    </row>
    <row r="241" spans="1:4" x14ac:dyDescent="0.25">
      <c r="A241" s="3" t="str">
        <f t="shared" si="3"/>
        <v>FB_44594</v>
      </c>
      <c r="B241" t="s">
        <v>42</v>
      </c>
      <c r="C241" s="1">
        <v>44594</v>
      </c>
      <c r="D241">
        <v>323</v>
      </c>
    </row>
    <row r="242" spans="1:4" x14ac:dyDescent="0.25">
      <c r="A242" s="3" t="str">
        <f t="shared" si="3"/>
        <v>FTV_44594</v>
      </c>
      <c r="B242" t="s">
        <v>43</v>
      </c>
      <c r="C242" s="1">
        <v>44594</v>
      </c>
      <c r="D242">
        <v>71.540000000000006</v>
      </c>
    </row>
    <row r="243" spans="1:4" x14ac:dyDescent="0.25">
      <c r="A243" s="3" t="str">
        <f t="shared" si="3"/>
        <v>GOOG_44594</v>
      </c>
      <c r="B243" t="s">
        <v>44</v>
      </c>
      <c r="C243" s="1">
        <v>44594</v>
      </c>
      <c r="D243">
        <v>2960.73</v>
      </c>
    </row>
    <row r="244" spans="1:4" x14ac:dyDescent="0.25">
      <c r="A244" s="3" t="str">
        <f t="shared" si="3"/>
        <v>GPC_44594</v>
      </c>
      <c r="B244" t="s">
        <v>45</v>
      </c>
      <c r="C244" s="1">
        <v>44594</v>
      </c>
      <c r="D244">
        <v>134.27099999999999</v>
      </c>
    </row>
    <row r="245" spans="1:4" x14ac:dyDescent="0.25">
      <c r="A245" s="3" t="str">
        <f t="shared" si="3"/>
        <v>GSG_44594</v>
      </c>
      <c r="B245" t="s">
        <v>46</v>
      </c>
      <c r="C245" s="1">
        <v>44594</v>
      </c>
      <c r="D245">
        <v>19.32</v>
      </c>
    </row>
    <row r="246" spans="1:4" x14ac:dyDescent="0.25">
      <c r="A246" s="3" t="str">
        <f t="shared" si="3"/>
        <v>HIG_44594</v>
      </c>
      <c r="B246" t="s">
        <v>47</v>
      </c>
      <c r="C246" s="1">
        <v>44594</v>
      </c>
      <c r="D246">
        <v>72.721999999999994</v>
      </c>
    </row>
    <row r="247" spans="1:4" x14ac:dyDescent="0.25">
      <c r="A247" s="3" t="str">
        <f t="shared" si="3"/>
        <v>HIGH.L_44594</v>
      </c>
      <c r="B247" t="s">
        <v>48</v>
      </c>
      <c r="C247" s="1">
        <v>44594</v>
      </c>
      <c r="D247">
        <v>5.4489999999999998</v>
      </c>
    </row>
    <row r="248" spans="1:4" x14ac:dyDescent="0.25">
      <c r="A248" s="3" t="str">
        <f t="shared" si="3"/>
        <v>HST_44594</v>
      </c>
      <c r="B248" t="s">
        <v>49</v>
      </c>
      <c r="C248" s="1">
        <v>44594</v>
      </c>
      <c r="D248">
        <v>17.18</v>
      </c>
    </row>
    <row r="249" spans="1:4" x14ac:dyDescent="0.25">
      <c r="A249" s="3" t="str">
        <f t="shared" si="3"/>
        <v>HYG_44594</v>
      </c>
      <c r="B249" t="s">
        <v>50</v>
      </c>
      <c r="C249" s="1">
        <v>44594</v>
      </c>
      <c r="D249">
        <v>84.548000000000002</v>
      </c>
    </row>
    <row r="250" spans="1:4" x14ac:dyDescent="0.25">
      <c r="A250" s="3" t="str">
        <f t="shared" si="3"/>
        <v>IAU_44594</v>
      </c>
      <c r="B250" t="s">
        <v>51</v>
      </c>
      <c r="C250" s="1">
        <v>44594</v>
      </c>
      <c r="D250">
        <v>34.380000000000003</v>
      </c>
    </row>
    <row r="251" spans="1:4" x14ac:dyDescent="0.25">
      <c r="A251" s="3" t="str">
        <f t="shared" si="3"/>
        <v>ICLN_44594</v>
      </c>
      <c r="B251" t="s">
        <v>52</v>
      </c>
      <c r="C251" s="1">
        <v>44594</v>
      </c>
      <c r="D251">
        <v>18.64</v>
      </c>
    </row>
    <row r="252" spans="1:4" x14ac:dyDescent="0.25">
      <c r="A252" s="3" t="str">
        <f t="shared" si="3"/>
        <v>IEAA.L_44594</v>
      </c>
      <c r="B252" t="s">
        <v>53</v>
      </c>
      <c r="C252" s="1">
        <v>44594</v>
      </c>
      <c r="D252">
        <v>5.26</v>
      </c>
    </row>
    <row r="253" spans="1:4" x14ac:dyDescent="0.25">
      <c r="A253" s="3" t="str">
        <f t="shared" si="3"/>
        <v>IEF_44594</v>
      </c>
      <c r="B253" t="s">
        <v>54</v>
      </c>
      <c r="C253" s="1">
        <v>44594</v>
      </c>
      <c r="D253">
        <v>112.43899999999999</v>
      </c>
    </row>
    <row r="254" spans="1:4" x14ac:dyDescent="0.25">
      <c r="A254" s="3" t="str">
        <f t="shared" si="3"/>
        <v>IEFM.L_44594</v>
      </c>
      <c r="B254" t="s">
        <v>55</v>
      </c>
      <c r="C254" s="1">
        <v>44594</v>
      </c>
      <c r="D254">
        <v>789.8</v>
      </c>
    </row>
    <row r="255" spans="1:4" x14ac:dyDescent="0.25">
      <c r="A255" s="3" t="str">
        <f t="shared" si="3"/>
        <v>IEMG_44594</v>
      </c>
      <c r="B255" t="s">
        <v>56</v>
      </c>
      <c r="C255" s="1">
        <v>44594</v>
      </c>
      <c r="D255">
        <v>59.86</v>
      </c>
    </row>
    <row r="256" spans="1:4" x14ac:dyDescent="0.25">
      <c r="A256" s="3" t="str">
        <f t="shared" si="3"/>
        <v>IEUS_44594</v>
      </c>
      <c r="B256" t="s">
        <v>57</v>
      </c>
      <c r="C256" s="1">
        <v>44594</v>
      </c>
      <c r="D256">
        <v>66.28</v>
      </c>
    </row>
    <row r="257" spans="1:4" x14ac:dyDescent="0.25">
      <c r="A257" s="3" t="str">
        <f t="shared" si="3"/>
        <v>IEVL.L_44594</v>
      </c>
      <c r="B257" t="s">
        <v>58</v>
      </c>
      <c r="C257" s="1">
        <v>44594</v>
      </c>
      <c r="D257">
        <v>7.6139999999999999</v>
      </c>
    </row>
    <row r="258" spans="1:4" x14ac:dyDescent="0.25">
      <c r="A258" s="3" t="str">
        <f t="shared" si="3"/>
        <v>IGF_44594</v>
      </c>
      <c r="B258" t="s">
        <v>59</v>
      </c>
      <c r="C258" s="1">
        <v>44594</v>
      </c>
      <c r="D258">
        <v>47.85</v>
      </c>
    </row>
    <row r="259" spans="1:4" x14ac:dyDescent="0.25">
      <c r="A259" s="3" t="str">
        <f t="shared" ref="A259:A322" si="4">CONCATENATE(B259,"_",C259)</f>
        <v>INDA_44594</v>
      </c>
      <c r="B259" t="s">
        <v>60</v>
      </c>
      <c r="C259" s="1">
        <v>44594</v>
      </c>
      <c r="D259">
        <v>46.16</v>
      </c>
    </row>
    <row r="260" spans="1:4" x14ac:dyDescent="0.25">
      <c r="A260" s="3" t="str">
        <f t="shared" si="4"/>
        <v>IUMO.L_44594</v>
      </c>
      <c r="B260" t="s">
        <v>61</v>
      </c>
      <c r="C260" s="1">
        <v>44594</v>
      </c>
      <c r="D260">
        <v>11.445</v>
      </c>
    </row>
    <row r="261" spans="1:4" x14ac:dyDescent="0.25">
      <c r="A261" s="3" t="str">
        <f t="shared" si="4"/>
        <v>IUVL.L_44594</v>
      </c>
      <c r="B261" t="s">
        <v>62</v>
      </c>
      <c r="C261" s="1">
        <v>44594</v>
      </c>
      <c r="D261">
        <v>9.298</v>
      </c>
    </row>
    <row r="262" spans="1:4" x14ac:dyDescent="0.25">
      <c r="A262" s="3" t="str">
        <f t="shared" si="4"/>
        <v>IVV_44594</v>
      </c>
      <c r="B262" t="s">
        <v>63</v>
      </c>
      <c r="C262" s="1">
        <v>44594</v>
      </c>
      <c r="D262">
        <v>457.74</v>
      </c>
    </row>
    <row r="263" spans="1:4" x14ac:dyDescent="0.25">
      <c r="A263" s="3" t="str">
        <f t="shared" si="4"/>
        <v>IWM_44594</v>
      </c>
      <c r="B263" t="s">
        <v>64</v>
      </c>
      <c r="C263" s="1">
        <v>44594</v>
      </c>
      <c r="D263">
        <v>200.94499999999999</v>
      </c>
    </row>
    <row r="264" spans="1:4" x14ac:dyDescent="0.25">
      <c r="A264" s="3" t="str">
        <f t="shared" si="4"/>
        <v>IXN_44594</v>
      </c>
      <c r="B264" t="s">
        <v>65</v>
      </c>
      <c r="C264" s="1">
        <v>44594</v>
      </c>
      <c r="D264">
        <v>60.16</v>
      </c>
    </row>
    <row r="265" spans="1:4" x14ac:dyDescent="0.25">
      <c r="A265" s="3" t="str">
        <f t="shared" si="4"/>
        <v>JPEA.L_44594</v>
      </c>
      <c r="B265" t="s">
        <v>66</v>
      </c>
      <c r="C265" s="1">
        <v>44594</v>
      </c>
      <c r="D265">
        <v>5.8049999999999997</v>
      </c>
    </row>
    <row r="266" spans="1:4" x14ac:dyDescent="0.25">
      <c r="A266" s="3" t="str">
        <f t="shared" si="4"/>
        <v>JPM_44594</v>
      </c>
      <c r="B266" t="s">
        <v>67</v>
      </c>
      <c r="C266" s="1">
        <v>44594</v>
      </c>
      <c r="D266">
        <v>149.94</v>
      </c>
    </row>
    <row r="267" spans="1:4" x14ac:dyDescent="0.25">
      <c r="A267" s="3" t="str">
        <f t="shared" si="4"/>
        <v>KR_44594</v>
      </c>
      <c r="B267" t="s">
        <v>68</v>
      </c>
      <c r="C267" s="1">
        <v>44594</v>
      </c>
      <c r="D267">
        <v>43.9</v>
      </c>
    </row>
    <row r="268" spans="1:4" x14ac:dyDescent="0.25">
      <c r="A268" s="3" t="str">
        <f t="shared" si="4"/>
        <v>LQD_44594</v>
      </c>
      <c r="B268" t="s">
        <v>69</v>
      </c>
      <c r="C268" s="1">
        <v>44594</v>
      </c>
      <c r="D268">
        <v>127.47799999999999</v>
      </c>
    </row>
    <row r="269" spans="1:4" x14ac:dyDescent="0.25">
      <c r="A269" s="3" t="str">
        <f t="shared" si="4"/>
        <v>MCHI_44594</v>
      </c>
      <c r="B269" t="s">
        <v>70</v>
      </c>
      <c r="C269" s="1">
        <v>44594</v>
      </c>
      <c r="D269">
        <v>62.45</v>
      </c>
    </row>
    <row r="270" spans="1:4" x14ac:dyDescent="0.25">
      <c r="A270" s="3" t="str">
        <f t="shared" si="4"/>
        <v>MVEU.L_44594</v>
      </c>
      <c r="B270" t="s">
        <v>71</v>
      </c>
      <c r="C270" s="1">
        <v>44594</v>
      </c>
      <c r="D270">
        <v>54.36</v>
      </c>
    </row>
    <row r="271" spans="1:4" x14ac:dyDescent="0.25">
      <c r="A271" s="3" t="str">
        <f t="shared" si="4"/>
        <v>OGN_44594</v>
      </c>
      <c r="B271" t="s">
        <v>72</v>
      </c>
      <c r="C271" s="1">
        <v>44594</v>
      </c>
      <c r="D271">
        <v>33.070999999999998</v>
      </c>
    </row>
    <row r="272" spans="1:4" x14ac:dyDescent="0.25">
      <c r="A272" s="3" t="str">
        <f t="shared" si="4"/>
        <v>PG_44594</v>
      </c>
      <c r="B272" t="s">
        <v>73</v>
      </c>
      <c r="C272" s="1">
        <v>44594</v>
      </c>
      <c r="D272">
        <v>162.6</v>
      </c>
    </row>
    <row r="273" spans="1:4" x14ac:dyDescent="0.25">
      <c r="A273" s="3" t="str">
        <f t="shared" si="4"/>
        <v>PPL_44594</v>
      </c>
      <c r="B273" t="s">
        <v>74</v>
      </c>
      <c r="C273" s="1">
        <v>44594</v>
      </c>
      <c r="D273">
        <v>29.484000000000002</v>
      </c>
    </row>
    <row r="274" spans="1:4" x14ac:dyDescent="0.25">
      <c r="A274" s="3" t="str">
        <f t="shared" si="4"/>
        <v>PRU_44594</v>
      </c>
      <c r="B274" t="s">
        <v>75</v>
      </c>
      <c r="C274" s="1">
        <v>44594</v>
      </c>
      <c r="D274">
        <v>113.651</v>
      </c>
    </row>
    <row r="275" spans="1:4" x14ac:dyDescent="0.25">
      <c r="A275" s="3" t="str">
        <f t="shared" si="4"/>
        <v>PYPL_44594</v>
      </c>
      <c r="B275" t="s">
        <v>76</v>
      </c>
      <c r="C275" s="1">
        <v>44594</v>
      </c>
      <c r="D275">
        <v>132.57</v>
      </c>
    </row>
    <row r="276" spans="1:4" x14ac:dyDescent="0.25">
      <c r="A276" s="3" t="str">
        <f t="shared" si="4"/>
        <v>RE_44594</v>
      </c>
      <c r="B276" t="s">
        <v>77</v>
      </c>
      <c r="C276" s="1">
        <v>44594</v>
      </c>
      <c r="D276">
        <v>288.55599999999998</v>
      </c>
    </row>
    <row r="277" spans="1:4" x14ac:dyDescent="0.25">
      <c r="A277" s="3" t="str">
        <f t="shared" si="4"/>
        <v>REET_44594</v>
      </c>
      <c r="B277" t="s">
        <v>78</v>
      </c>
      <c r="C277" s="1">
        <v>44594</v>
      </c>
      <c r="D277">
        <v>28.695</v>
      </c>
    </row>
    <row r="278" spans="1:4" x14ac:dyDescent="0.25">
      <c r="A278" s="3" t="str">
        <f t="shared" si="4"/>
        <v>ROL_44594</v>
      </c>
      <c r="B278" t="s">
        <v>79</v>
      </c>
      <c r="C278" s="1">
        <v>44594</v>
      </c>
      <c r="D278">
        <v>31.356000000000002</v>
      </c>
    </row>
    <row r="279" spans="1:4" x14ac:dyDescent="0.25">
      <c r="A279" s="3" t="str">
        <f t="shared" si="4"/>
        <v>ROST_44594</v>
      </c>
      <c r="B279" t="s">
        <v>80</v>
      </c>
      <c r="C279" s="1">
        <v>44594</v>
      </c>
      <c r="D279">
        <v>96.986000000000004</v>
      </c>
    </row>
    <row r="280" spans="1:4" x14ac:dyDescent="0.25">
      <c r="A280" s="3" t="str">
        <f t="shared" si="4"/>
        <v>SEGA.L_44594</v>
      </c>
      <c r="B280" t="s">
        <v>81</v>
      </c>
      <c r="C280" s="1">
        <v>44594</v>
      </c>
      <c r="D280">
        <v>107.32</v>
      </c>
    </row>
    <row r="281" spans="1:4" x14ac:dyDescent="0.25">
      <c r="A281" s="3" t="str">
        <f t="shared" si="4"/>
        <v>SHY_44594</v>
      </c>
      <c r="B281" t="s">
        <v>82</v>
      </c>
      <c r="C281" s="1">
        <v>44594</v>
      </c>
      <c r="D281">
        <v>84.914000000000001</v>
      </c>
    </row>
    <row r="282" spans="1:4" x14ac:dyDescent="0.25">
      <c r="A282" s="3" t="str">
        <f t="shared" si="4"/>
        <v>SLV_44594</v>
      </c>
      <c r="B282" t="s">
        <v>83</v>
      </c>
      <c r="C282" s="1">
        <v>44594</v>
      </c>
      <c r="D282">
        <v>20.93</v>
      </c>
    </row>
    <row r="283" spans="1:4" x14ac:dyDescent="0.25">
      <c r="A283" s="3" t="str">
        <f t="shared" si="4"/>
        <v>SPMV.L_44594</v>
      </c>
      <c r="B283" t="s">
        <v>84</v>
      </c>
      <c r="C283" s="1">
        <v>44594</v>
      </c>
      <c r="D283">
        <v>80.78</v>
      </c>
    </row>
    <row r="284" spans="1:4" x14ac:dyDescent="0.25">
      <c r="A284" s="3" t="str">
        <f t="shared" si="4"/>
        <v>TLT_44594</v>
      </c>
      <c r="B284" t="s">
        <v>85</v>
      </c>
      <c r="C284" s="1">
        <v>44594</v>
      </c>
      <c r="D284">
        <v>142.012</v>
      </c>
    </row>
    <row r="285" spans="1:4" x14ac:dyDescent="0.25">
      <c r="A285" s="3" t="str">
        <f t="shared" si="4"/>
        <v>UNH_44594</v>
      </c>
      <c r="B285" t="s">
        <v>86</v>
      </c>
      <c r="C285" s="1">
        <v>44594</v>
      </c>
      <c r="D285">
        <v>478.36399999999998</v>
      </c>
    </row>
    <row r="286" spans="1:4" x14ac:dyDescent="0.25">
      <c r="A286" s="3" t="str">
        <f t="shared" si="4"/>
        <v>URI_44594</v>
      </c>
      <c r="B286" t="s">
        <v>87</v>
      </c>
      <c r="C286" s="1">
        <v>44594</v>
      </c>
      <c r="D286">
        <v>326.22000000000003</v>
      </c>
    </row>
    <row r="287" spans="1:4" x14ac:dyDescent="0.25">
      <c r="A287" s="3" t="str">
        <f t="shared" si="4"/>
        <v>V_44594</v>
      </c>
      <c r="B287" t="s">
        <v>88</v>
      </c>
      <c r="C287" s="1">
        <v>44594</v>
      </c>
      <c r="D287">
        <v>235.03800000000001</v>
      </c>
    </row>
    <row r="288" spans="1:4" x14ac:dyDescent="0.25">
      <c r="A288" s="3" t="str">
        <f t="shared" si="4"/>
        <v>VRSK_44594</v>
      </c>
      <c r="B288" t="s">
        <v>89</v>
      </c>
      <c r="C288" s="1">
        <v>44594</v>
      </c>
      <c r="D288">
        <v>199.76900000000001</v>
      </c>
    </row>
    <row r="289" spans="1:4" x14ac:dyDescent="0.25">
      <c r="A289" s="3" t="str">
        <f t="shared" si="4"/>
        <v>VXX_44594</v>
      </c>
      <c r="B289" t="s">
        <v>90</v>
      </c>
      <c r="C289" s="1">
        <v>44594</v>
      </c>
      <c r="D289">
        <v>19.420000000000002</v>
      </c>
    </row>
    <row r="290" spans="1:4" x14ac:dyDescent="0.25">
      <c r="A290" s="3" t="str">
        <f t="shared" si="4"/>
        <v>WRK_44594</v>
      </c>
      <c r="B290" t="s">
        <v>91</v>
      </c>
      <c r="C290" s="1">
        <v>44594</v>
      </c>
      <c r="D290">
        <v>45.618000000000002</v>
      </c>
    </row>
    <row r="291" spans="1:4" x14ac:dyDescent="0.25">
      <c r="A291" s="3" t="str">
        <f t="shared" si="4"/>
        <v>XLB_44594</v>
      </c>
      <c r="B291" t="s">
        <v>92</v>
      </c>
      <c r="C291" s="1">
        <v>44594</v>
      </c>
      <c r="D291">
        <v>85.697999999999993</v>
      </c>
    </row>
    <row r="292" spans="1:4" x14ac:dyDescent="0.25">
      <c r="A292" s="3" t="str">
        <f t="shared" si="4"/>
        <v>XLC_44594</v>
      </c>
      <c r="B292" t="s">
        <v>93</v>
      </c>
      <c r="C292" s="1">
        <v>44594</v>
      </c>
      <c r="D292">
        <v>75.887</v>
      </c>
    </row>
    <row r="293" spans="1:4" x14ac:dyDescent="0.25">
      <c r="A293" s="3" t="str">
        <f t="shared" si="4"/>
        <v>XLE_44594</v>
      </c>
      <c r="B293" t="s">
        <v>94</v>
      </c>
      <c r="C293" s="1">
        <v>44594</v>
      </c>
      <c r="D293">
        <v>67.840999999999994</v>
      </c>
    </row>
    <row r="294" spans="1:4" x14ac:dyDescent="0.25">
      <c r="A294" s="3" t="str">
        <f t="shared" si="4"/>
        <v>XLF_44594</v>
      </c>
      <c r="B294" t="s">
        <v>95</v>
      </c>
      <c r="C294" s="1">
        <v>44594</v>
      </c>
      <c r="D294">
        <v>39.715000000000003</v>
      </c>
    </row>
    <row r="295" spans="1:4" x14ac:dyDescent="0.25">
      <c r="A295" s="3" t="str">
        <f t="shared" si="4"/>
        <v>XLI_44594</v>
      </c>
      <c r="B295" t="s">
        <v>96</v>
      </c>
      <c r="C295" s="1">
        <v>44594</v>
      </c>
      <c r="D295">
        <v>102.5</v>
      </c>
    </row>
    <row r="296" spans="1:4" x14ac:dyDescent="0.25">
      <c r="A296" s="3" t="str">
        <f t="shared" si="4"/>
        <v>XLK_44594</v>
      </c>
      <c r="B296" t="s">
        <v>97</v>
      </c>
      <c r="C296" s="1">
        <v>44594</v>
      </c>
      <c r="D296">
        <v>163.40799999999999</v>
      </c>
    </row>
    <row r="297" spans="1:4" x14ac:dyDescent="0.25">
      <c r="A297" s="3" t="str">
        <f t="shared" si="4"/>
        <v>XLP_44594</v>
      </c>
      <c r="B297" t="s">
        <v>98</v>
      </c>
      <c r="C297" s="1">
        <v>44594</v>
      </c>
      <c r="D297">
        <v>76.462999999999994</v>
      </c>
    </row>
    <row r="298" spans="1:4" x14ac:dyDescent="0.25">
      <c r="A298" s="3" t="str">
        <f t="shared" si="4"/>
        <v>XLU_44594</v>
      </c>
      <c r="B298" t="s">
        <v>99</v>
      </c>
      <c r="C298" s="1">
        <v>44594</v>
      </c>
      <c r="D298">
        <v>68.88</v>
      </c>
    </row>
    <row r="299" spans="1:4" x14ac:dyDescent="0.25">
      <c r="A299" s="3" t="str">
        <f t="shared" si="4"/>
        <v>XLV_44594</v>
      </c>
      <c r="B299" t="s">
        <v>100</v>
      </c>
      <c r="C299" s="1">
        <v>44594</v>
      </c>
      <c r="D299">
        <v>132.935</v>
      </c>
    </row>
    <row r="300" spans="1:4" x14ac:dyDescent="0.25">
      <c r="A300" s="3" t="str">
        <f t="shared" si="4"/>
        <v>XLY_44594</v>
      </c>
      <c r="B300" t="s">
        <v>101</v>
      </c>
      <c r="C300" s="1">
        <v>44594</v>
      </c>
      <c r="D300">
        <v>184.67599999999999</v>
      </c>
    </row>
    <row r="301" spans="1:4" x14ac:dyDescent="0.25">
      <c r="A301" s="3" t="str">
        <f t="shared" si="4"/>
        <v>XOM_44594</v>
      </c>
      <c r="B301" t="s">
        <v>102</v>
      </c>
      <c r="C301" s="1">
        <v>44594</v>
      </c>
      <c r="D301">
        <v>79.736000000000004</v>
      </c>
    </row>
    <row r="302" spans="1:4" x14ac:dyDescent="0.25">
      <c r="A302" s="3" t="str">
        <f t="shared" si="4"/>
        <v>ABBV_44595</v>
      </c>
      <c r="B302" t="s">
        <v>3</v>
      </c>
      <c r="C302" s="1">
        <v>44595</v>
      </c>
      <c r="D302">
        <v>140.72999999999999</v>
      </c>
    </row>
    <row r="303" spans="1:4" x14ac:dyDescent="0.25">
      <c r="A303" s="3" t="str">
        <f t="shared" si="4"/>
        <v>ACN_44595</v>
      </c>
      <c r="B303" t="s">
        <v>4</v>
      </c>
      <c r="C303" s="1">
        <v>44595</v>
      </c>
      <c r="D303">
        <v>345.55</v>
      </c>
    </row>
    <row r="304" spans="1:4" x14ac:dyDescent="0.25">
      <c r="A304" s="3" t="str">
        <f t="shared" si="4"/>
        <v>AEP_44595</v>
      </c>
      <c r="B304" t="s">
        <v>5</v>
      </c>
      <c r="C304" s="1">
        <v>44595</v>
      </c>
      <c r="D304">
        <v>89.41</v>
      </c>
    </row>
    <row r="305" spans="1:4" x14ac:dyDescent="0.25">
      <c r="A305" s="3" t="str">
        <f t="shared" si="4"/>
        <v>AIZ_44595</v>
      </c>
      <c r="B305" t="s">
        <v>6</v>
      </c>
      <c r="C305" s="1">
        <v>44595</v>
      </c>
      <c r="D305">
        <v>151.16900000000001</v>
      </c>
    </row>
    <row r="306" spans="1:4" x14ac:dyDescent="0.25">
      <c r="A306" s="3" t="str">
        <f t="shared" si="4"/>
        <v>ALLE_44595</v>
      </c>
      <c r="B306" t="s">
        <v>7</v>
      </c>
      <c r="C306" s="1">
        <v>44595</v>
      </c>
      <c r="D306">
        <v>115.685</v>
      </c>
    </row>
    <row r="307" spans="1:4" x14ac:dyDescent="0.25">
      <c r="A307" s="3" t="str">
        <f t="shared" si="4"/>
        <v>AMAT_44595</v>
      </c>
      <c r="B307" t="s">
        <v>8</v>
      </c>
      <c r="C307" s="1">
        <v>44595</v>
      </c>
      <c r="D307">
        <v>136.26400000000001</v>
      </c>
    </row>
    <row r="308" spans="1:4" x14ac:dyDescent="0.25">
      <c r="A308" s="3" t="str">
        <f t="shared" si="4"/>
        <v>AMP_44595</v>
      </c>
      <c r="B308" t="s">
        <v>9</v>
      </c>
      <c r="C308" s="1">
        <v>44595</v>
      </c>
      <c r="D308">
        <v>303.173</v>
      </c>
    </row>
    <row r="309" spans="1:4" x14ac:dyDescent="0.25">
      <c r="A309" s="3" t="str">
        <f t="shared" si="4"/>
        <v>AMZN_44595</v>
      </c>
      <c r="B309" t="s">
        <v>10</v>
      </c>
      <c r="C309" s="1">
        <v>44595</v>
      </c>
      <c r="D309">
        <v>2776.91</v>
      </c>
    </row>
    <row r="310" spans="1:4" x14ac:dyDescent="0.25">
      <c r="A310" s="3" t="str">
        <f t="shared" si="4"/>
        <v>AVB_44595</v>
      </c>
      <c r="B310" t="s">
        <v>11</v>
      </c>
      <c r="C310" s="1">
        <v>44595</v>
      </c>
      <c r="D310">
        <v>250.21</v>
      </c>
    </row>
    <row r="311" spans="1:4" x14ac:dyDescent="0.25">
      <c r="A311" s="3" t="str">
        <f t="shared" si="4"/>
        <v>AVY_44595</v>
      </c>
      <c r="B311" t="s">
        <v>12</v>
      </c>
      <c r="C311" s="1">
        <v>44595</v>
      </c>
      <c r="D311">
        <v>192.38499999999999</v>
      </c>
    </row>
    <row r="312" spans="1:4" x14ac:dyDescent="0.25">
      <c r="A312" s="3" t="str">
        <f t="shared" si="4"/>
        <v>AXP_44595</v>
      </c>
      <c r="B312" t="s">
        <v>13</v>
      </c>
      <c r="C312" s="1">
        <v>44595</v>
      </c>
      <c r="D312">
        <v>184.04</v>
      </c>
    </row>
    <row r="313" spans="1:4" x14ac:dyDescent="0.25">
      <c r="A313" s="3" t="str">
        <f t="shared" si="4"/>
        <v>BDX_44595</v>
      </c>
      <c r="B313" t="s">
        <v>14</v>
      </c>
      <c r="C313" s="1">
        <v>44595</v>
      </c>
      <c r="D313">
        <v>269.69200000000001</v>
      </c>
    </row>
    <row r="314" spans="1:4" x14ac:dyDescent="0.25">
      <c r="A314" s="3" t="str">
        <f t="shared" si="4"/>
        <v>BF-B_44595</v>
      </c>
      <c r="B314" t="s">
        <v>15</v>
      </c>
      <c r="C314" s="1">
        <v>44595</v>
      </c>
      <c r="D314">
        <v>67.856999999999999</v>
      </c>
    </row>
    <row r="315" spans="1:4" x14ac:dyDescent="0.25">
      <c r="A315" s="3" t="str">
        <f t="shared" si="4"/>
        <v>BMY_44595</v>
      </c>
      <c r="B315" t="s">
        <v>16</v>
      </c>
      <c r="C315" s="1">
        <v>44595</v>
      </c>
      <c r="D315">
        <v>64.069999999999993</v>
      </c>
    </row>
    <row r="316" spans="1:4" x14ac:dyDescent="0.25">
      <c r="A316" s="3" t="str">
        <f t="shared" si="4"/>
        <v>BR_44595</v>
      </c>
      <c r="B316" t="s">
        <v>17</v>
      </c>
      <c r="C316" s="1">
        <v>44595</v>
      </c>
      <c r="D316">
        <v>147.733</v>
      </c>
    </row>
    <row r="317" spans="1:4" x14ac:dyDescent="0.25">
      <c r="A317" s="3" t="str">
        <f t="shared" si="4"/>
        <v>CARR_44595</v>
      </c>
      <c r="B317" t="s">
        <v>18</v>
      </c>
      <c r="C317" s="1">
        <v>44595</v>
      </c>
      <c r="D317">
        <v>46.24</v>
      </c>
    </row>
    <row r="318" spans="1:4" x14ac:dyDescent="0.25">
      <c r="A318" s="3" t="str">
        <f t="shared" si="4"/>
        <v>CDW_44595</v>
      </c>
      <c r="B318" t="s">
        <v>19</v>
      </c>
      <c r="C318" s="1">
        <v>44595</v>
      </c>
      <c r="D318">
        <v>192.399</v>
      </c>
    </row>
    <row r="319" spans="1:4" x14ac:dyDescent="0.25">
      <c r="A319" s="3" t="str">
        <f t="shared" si="4"/>
        <v>CE_44595</v>
      </c>
      <c r="B319" t="s">
        <v>20</v>
      </c>
      <c r="C319" s="1">
        <v>44595</v>
      </c>
      <c r="D319">
        <v>159.15899999999999</v>
      </c>
    </row>
    <row r="320" spans="1:4" x14ac:dyDescent="0.25">
      <c r="A320" s="3" t="str">
        <f t="shared" si="4"/>
        <v>CHTR_44595</v>
      </c>
      <c r="B320" t="s">
        <v>21</v>
      </c>
      <c r="C320" s="1">
        <v>44595</v>
      </c>
      <c r="D320">
        <v>610.45000000000005</v>
      </c>
    </row>
    <row r="321" spans="1:4" x14ac:dyDescent="0.25">
      <c r="A321" s="3" t="str">
        <f t="shared" si="4"/>
        <v>CNC_44595</v>
      </c>
      <c r="B321" t="s">
        <v>22</v>
      </c>
      <c r="C321" s="1">
        <v>44595</v>
      </c>
      <c r="D321">
        <v>81.53</v>
      </c>
    </row>
    <row r="322" spans="1:4" x14ac:dyDescent="0.25">
      <c r="A322" s="3" t="str">
        <f t="shared" si="4"/>
        <v>CNP_44595</v>
      </c>
      <c r="B322" t="s">
        <v>23</v>
      </c>
      <c r="C322" s="1">
        <v>44595</v>
      </c>
      <c r="D322">
        <v>27.972000000000001</v>
      </c>
    </row>
    <row r="323" spans="1:4" x14ac:dyDescent="0.25">
      <c r="A323" s="3" t="str">
        <f t="shared" ref="A323:A386" si="5">CONCATENATE(B323,"_",C323)</f>
        <v>COP_44595</v>
      </c>
      <c r="B323" t="s">
        <v>24</v>
      </c>
      <c r="C323" s="1">
        <v>44595</v>
      </c>
      <c r="D323">
        <v>90.415000000000006</v>
      </c>
    </row>
    <row r="324" spans="1:4" x14ac:dyDescent="0.25">
      <c r="A324" s="3" t="str">
        <f t="shared" si="5"/>
        <v>CTAS_44595</v>
      </c>
      <c r="B324" t="s">
        <v>25</v>
      </c>
      <c r="C324" s="1">
        <v>44595</v>
      </c>
      <c r="D324">
        <v>384.10599999999999</v>
      </c>
    </row>
    <row r="325" spans="1:4" x14ac:dyDescent="0.25">
      <c r="A325" s="3" t="str">
        <f t="shared" si="5"/>
        <v>CZR_44595</v>
      </c>
      <c r="B325" t="s">
        <v>26</v>
      </c>
      <c r="C325" s="1">
        <v>44595</v>
      </c>
      <c r="D325">
        <v>76.36</v>
      </c>
    </row>
    <row r="326" spans="1:4" x14ac:dyDescent="0.25">
      <c r="A326" s="3" t="str">
        <f t="shared" si="5"/>
        <v>DG_44595</v>
      </c>
      <c r="B326" t="s">
        <v>27</v>
      </c>
      <c r="C326" s="1">
        <v>44595</v>
      </c>
      <c r="D326">
        <v>205.37</v>
      </c>
    </row>
    <row r="327" spans="1:4" x14ac:dyDescent="0.25">
      <c r="A327" s="3" t="str">
        <f t="shared" si="5"/>
        <v>DPZ_44595</v>
      </c>
      <c r="B327" t="s">
        <v>28</v>
      </c>
      <c r="C327" s="1">
        <v>44595</v>
      </c>
      <c r="D327">
        <v>442.52600000000001</v>
      </c>
    </row>
    <row r="328" spans="1:4" x14ac:dyDescent="0.25">
      <c r="A328" s="3" t="str">
        <f t="shared" si="5"/>
        <v>DRE_44595</v>
      </c>
      <c r="B328" t="s">
        <v>29</v>
      </c>
      <c r="C328" s="1">
        <v>44595</v>
      </c>
      <c r="D328">
        <v>58.497999999999998</v>
      </c>
    </row>
    <row r="329" spans="1:4" x14ac:dyDescent="0.25">
      <c r="A329" s="3" t="str">
        <f t="shared" si="5"/>
        <v>DXC_44595</v>
      </c>
      <c r="B329" t="s">
        <v>30</v>
      </c>
      <c r="C329" s="1">
        <v>44595</v>
      </c>
      <c r="D329">
        <v>34.909999999999997</v>
      </c>
    </row>
    <row r="330" spans="1:4" x14ac:dyDescent="0.25">
      <c r="A330" s="3" t="str">
        <f t="shared" si="5"/>
        <v>EWA_44595</v>
      </c>
      <c r="B330" t="s">
        <v>31</v>
      </c>
      <c r="C330" s="1">
        <v>44595</v>
      </c>
      <c r="D330">
        <v>23.02</v>
      </c>
    </row>
    <row r="331" spans="1:4" x14ac:dyDescent="0.25">
      <c r="A331" s="3" t="str">
        <f t="shared" si="5"/>
        <v>EWC_44595</v>
      </c>
      <c r="B331" t="s">
        <v>32</v>
      </c>
      <c r="C331" s="1">
        <v>44595</v>
      </c>
      <c r="D331">
        <v>38.18</v>
      </c>
    </row>
    <row r="332" spans="1:4" x14ac:dyDescent="0.25">
      <c r="A332" s="3" t="str">
        <f t="shared" si="5"/>
        <v>EWG_44595</v>
      </c>
      <c r="B332" t="s">
        <v>33</v>
      </c>
      <c r="C332" s="1">
        <v>44595</v>
      </c>
      <c r="D332">
        <v>32.07</v>
      </c>
    </row>
    <row r="333" spans="1:4" x14ac:dyDescent="0.25">
      <c r="A333" s="3" t="str">
        <f t="shared" si="5"/>
        <v>EWH_44595</v>
      </c>
      <c r="B333" t="s">
        <v>34</v>
      </c>
      <c r="C333" s="1">
        <v>44595</v>
      </c>
      <c r="D333">
        <v>23.75</v>
      </c>
    </row>
    <row r="334" spans="1:4" x14ac:dyDescent="0.25">
      <c r="A334" s="3" t="str">
        <f t="shared" si="5"/>
        <v>EWJ_44595</v>
      </c>
      <c r="B334" t="s">
        <v>35</v>
      </c>
      <c r="C334" s="1">
        <v>44595</v>
      </c>
      <c r="D334">
        <v>63.72</v>
      </c>
    </row>
    <row r="335" spans="1:4" x14ac:dyDescent="0.25">
      <c r="A335" s="3" t="str">
        <f t="shared" si="5"/>
        <v>EWL_44595</v>
      </c>
      <c r="B335" t="s">
        <v>36</v>
      </c>
      <c r="C335" s="1">
        <v>44595</v>
      </c>
      <c r="D335">
        <v>48.98</v>
      </c>
    </row>
    <row r="336" spans="1:4" x14ac:dyDescent="0.25">
      <c r="A336" s="3" t="str">
        <f t="shared" si="5"/>
        <v>EWQ_44595</v>
      </c>
      <c r="B336" t="s">
        <v>37</v>
      </c>
      <c r="C336" s="1">
        <v>44595</v>
      </c>
      <c r="D336">
        <v>38.119999999999997</v>
      </c>
    </row>
    <row r="337" spans="1:4" x14ac:dyDescent="0.25">
      <c r="A337" s="3" t="str">
        <f t="shared" si="5"/>
        <v>EWT_44595</v>
      </c>
      <c r="B337" t="s">
        <v>38</v>
      </c>
      <c r="C337" s="1">
        <v>44595</v>
      </c>
      <c r="D337">
        <v>64.59</v>
      </c>
    </row>
    <row r="338" spans="1:4" x14ac:dyDescent="0.25">
      <c r="A338" s="3" t="str">
        <f t="shared" si="5"/>
        <v>EWU_44595</v>
      </c>
      <c r="B338" t="s">
        <v>39</v>
      </c>
      <c r="C338" s="1">
        <v>44595</v>
      </c>
      <c r="D338">
        <v>34.24</v>
      </c>
    </row>
    <row r="339" spans="1:4" x14ac:dyDescent="0.25">
      <c r="A339" s="3" t="str">
        <f t="shared" si="5"/>
        <v>EWY_44595</v>
      </c>
      <c r="B339" t="s">
        <v>40</v>
      </c>
      <c r="C339" s="1">
        <v>44595</v>
      </c>
      <c r="D339">
        <v>71.98</v>
      </c>
    </row>
    <row r="340" spans="1:4" x14ac:dyDescent="0.25">
      <c r="A340" s="3" t="str">
        <f t="shared" si="5"/>
        <v>EWZ_44595</v>
      </c>
      <c r="B340" t="s">
        <v>41</v>
      </c>
      <c r="C340" s="1">
        <v>44595</v>
      </c>
      <c r="D340">
        <v>31.69</v>
      </c>
    </row>
    <row r="341" spans="1:4" x14ac:dyDescent="0.25">
      <c r="A341" s="3" t="str">
        <f t="shared" si="5"/>
        <v>FB_44595</v>
      </c>
      <c r="B341" t="s">
        <v>42</v>
      </c>
      <c r="C341" s="1">
        <v>44595</v>
      </c>
      <c r="D341">
        <v>237.76</v>
      </c>
    </row>
    <row r="342" spans="1:4" x14ac:dyDescent="0.25">
      <c r="A342" s="3" t="str">
        <f t="shared" si="5"/>
        <v>FTV_44595</v>
      </c>
      <c r="B342" t="s">
        <v>43</v>
      </c>
      <c r="C342" s="1">
        <v>44595</v>
      </c>
      <c r="D342">
        <v>65.975999999999999</v>
      </c>
    </row>
    <row r="343" spans="1:4" x14ac:dyDescent="0.25">
      <c r="A343" s="3" t="str">
        <f t="shared" si="5"/>
        <v>GOOG_44595</v>
      </c>
      <c r="B343" t="s">
        <v>44</v>
      </c>
      <c r="C343" s="1">
        <v>44595</v>
      </c>
      <c r="D343">
        <v>2853.01</v>
      </c>
    </row>
    <row r="344" spans="1:4" x14ac:dyDescent="0.25">
      <c r="A344" s="3" t="str">
        <f t="shared" si="5"/>
        <v>GPC_44595</v>
      </c>
      <c r="B344" t="s">
        <v>45</v>
      </c>
      <c r="C344" s="1">
        <v>44595</v>
      </c>
      <c r="D344">
        <v>131.809</v>
      </c>
    </row>
    <row r="345" spans="1:4" x14ac:dyDescent="0.25">
      <c r="A345" s="3" t="str">
        <f t="shared" si="5"/>
        <v>GSG_44595</v>
      </c>
      <c r="B345" t="s">
        <v>46</v>
      </c>
      <c r="C345" s="1">
        <v>44595</v>
      </c>
      <c r="D345">
        <v>19.399999999999999</v>
      </c>
    </row>
    <row r="346" spans="1:4" x14ac:dyDescent="0.25">
      <c r="A346" s="3" t="str">
        <f t="shared" si="5"/>
        <v>HIG_44595</v>
      </c>
      <c r="B346" t="s">
        <v>47</v>
      </c>
      <c r="C346" s="1">
        <v>44595</v>
      </c>
      <c r="D346">
        <v>71.796999999999997</v>
      </c>
    </row>
    <row r="347" spans="1:4" x14ac:dyDescent="0.25">
      <c r="A347" s="3" t="str">
        <f t="shared" si="5"/>
        <v>HIGH.L_44595</v>
      </c>
      <c r="B347" t="s">
        <v>48</v>
      </c>
      <c r="C347" s="1">
        <v>44595</v>
      </c>
      <c r="D347">
        <v>5.4130000000000003</v>
      </c>
    </row>
    <row r="348" spans="1:4" x14ac:dyDescent="0.25">
      <c r="A348" s="3" t="str">
        <f t="shared" si="5"/>
        <v>HST_44595</v>
      </c>
      <c r="B348" t="s">
        <v>49</v>
      </c>
      <c r="C348" s="1">
        <v>44595</v>
      </c>
      <c r="D348">
        <v>17.079999999999998</v>
      </c>
    </row>
    <row r="349" spans="1:4" x14ac:dyDescent="0.25">
      <c r="A349" s="3" t="str">
        <f t="shared" si="5"/>
        <v>HYG_44595</v>
      </c>
      <c r="B349" t="s">
        <v>50</v>
      </c>
      <c r="C349" s="1">
        <v>44595</v>
      </c>
      <c r="D349">
        <v>83.790999999999997</v>
      </c>
    </row>
    <row r="350" spans="1:4" x14ac:dyDescent="0.25">
      <c r="A350" s="3" t="str">
        <f t="shared" si="5"/>
        <v>IAU_44595</v>
      </c>
      <c r="B350" t="s">
        <v>51</v>
      </c>
      <c r="C350" s="1">
        <v>44595</v>
      </c>
      <c r="D350">
        <v>34.36</v>
      </c>
    </row>
    <row r="351" spans="1:4" x14ac:dyDescent="0.25">
      <c r="A351" s="3" t="str">
        <f t="shared" si="5"/>
        <v>ICLN_44595</v>
      </c>
      <c r="B351" t="s">
        <v>52</v>
      </c>
      <c r="C351" s="1">
        <v>44595</v>
      </c>
      <c r="D351">
        <v>18.170000000000002</v>
      </c>
    </row>
    <row r="352" spans="1:4" x14ac:dyDescent="0.25">
      <c r="A352" s="3" t="str">
        <f t="shared" si="5"/>
        <v>IEAA.L_44595</v>
      </c>
      <c r="B352" t="s">
        <v>53</v>
      </c>
      <c r="C352" s="1">
        <v>44595</v>
      </c>
      <c r="D352">
        <v>5.2160000000000002</v>
      </c>
    </row>
    <row r="353" spans="1:4" x14ac:dyDescent="0.25">
      <c r="A353" s="3" t="str">
        <f t="shared" si="5"/>
        <v>IEF_44595</v>
      </c>
      <c r="B353" t="s">
        <v>54</v>
      </c>
      <c r="C353" s="1">
        <v>44595</v>
      </c>
      <c r="D353">
        <v>111.959</v>
      </c>
    </row>
    <row r="354" spans="1:4" x14ac:dyDescent="0.25">
      <c r="A354" s="3" t="str">
        <f t="shared" si="5"/>
        <v>IEFM.L_44595</v>
      </c>
      <c r="B354" t="s">
        <v>55</v>
      </c>
      <c r="C354" s="1">
        <v>44595</v>
      </c>
      <c r="D354">
        <v>778.95</v>
      </c>
    </row>
    <row r="355" spans="1:4" x14ac:dyDescent="0.25">
      <c r="A355" s="3" t="str">
        <f t="shared" si="5"/>
        <v>IEMG_44595</v>
      </c>
      <c r="B355" t="s">
        <v>56</v>
      </c>
      <c r="C355" s="1">
        <v>44595</v>
      </c>
      <c r="D355">
        <v>59.22</v>
      </c>
    </row>
    <row r="356" spans="1:4" x14ac:dyDescent="0.25">
      <c r="A356" s="3" t="str">
        <f t="shared" si="5"/>
        <v>IEUS_44595</v>
      </c>
      <c r="B356" t="s">
        <v>57</v>
      </c>
      <c r="C356" s="1">
        <v>44595</v>
      </c>
      <c r="D356">
        <v>65.12</v>
      </c>
    </row>
    <row r="357" spans="1:4" x14ac:dyDescent="0.25">
      <c r="A357" s="3" t="str">
        <f t="shared" si="5"/>
        <v>IEVL.L_44595</v>
      </c>
      <c r="B357" t="s">
        <v>58</v>
      </c>
      <c r="C357" s="1">
        <v>44595</v>
      </c>
      <c r="D357">
        <v>7.5519999999999996</v>
      </c>
    </row>
    <row r="358" spans="1:4" x14ac:dyDescent="0.25">
      <c r="A358" s="3" t="str">
        <f t="shared" si="5"/>
        <v>IGF_44595</v>
      </c>
      <c r="B358" t="s">
        <v>59</v>
      </c>
      <c r="C358" s="1">
        <v>44595</v>
      </c>
      <c r="D358">
        <v>47.63</v>
      </c>
    </row>
    <row r="359" spans="1:4" x14ac:dyDescent="0.25">
      <c r="A359" s="3" t="str">
        <f t="shared" si="5"/>
        <v>INDA_44595</v>
      </c>
      <c r="B359" t="s">
        <v>60</v>
      </c>
      <c r="C359" s="1">
        <v>44595</v>
      </c>
      <c r="D359">
        <v>45.53</v>
      </c>
    </row>
    <row r="360" spans="1:4" x14ac:dyDescent="0.25">
      <c r="A360" s="3" t="str">
        <f t="shared" si="5"/>
        <v>IUMO.L_44595</v>
      </c>
      <c r="B360" t="s">
        <v>61</v>
      </c>
      <c r="C360" s="1">
        <v>44595</v>
      </c>
      <c r="D360">
        <v>11.404999999999999</v>
      </c>
    </row>
    <row r="361" spans="1:4" x14ac:dyDescent="0.25">
      <c r="A361" s="3" t="str">
        <f t="shared" si="5"/>
        <v>IUVL.L_44595</v>
      </c>
      <c r="B361" t="s">
        <v>62</v>
      </c>
      <c r="C361" s="1">
        <v>44595</v>
      </c>
      <c r="D361">
        <v>9.35</v>
      </c>
    </row>
    <row r="362" spans="1:4" x14ac:dyDescent="0.25">
      <c r="A362" s="3" t="str">
        <f t="shared" si="5"/>
        <v>IVV_44595</v>
      </c>
      <c r="B362" t="s">
        <v>63</v>
      </c>
      <c r="C362" s="1">
        <v>44595</v>
      </c>
      <c r="D362">
        <v>447.11500000000001</v>
      </c>
    </row>
    <row r="363" spans="1:4" x14ac:dyDescent="0.25">
      <c r="A363" s="3" t="str">
        <f t="shared" si="5"/>
        <v>IWM_44595</v>
      </c>
      <c r="B363" t="s">
        <v>64</v>
      </c>
      <c r="C363" s="1">
        <v>44595</v>
      </c>
      <c r="D363">
        <v>197.143</v>
      </c>
    </row>
    <row r="364" spans="1:4" x14ac:dyDescent="0.25">
      <c r="A364" s="3" t="str">
        <f t="shared" si="5"/>
        <v>IXN_44595</v>
      </c>
      <c r="B364" t="s">
        <v>65</v>
      </c>
      <c r="C364" s="1">
        <v>44595</v>
      </c>
      <c r="D364">
        <v>58.36</v>
      </c>
    </row>
    <row r="365" spans="1:4" x14ac:dyDescent="0.25">
      <c r="A365" s="3" t="str">
        <f t="shared" si="5"/>
        <v>JPEA.L_44595</v>
      </c>
      <c r="B365" t="s">
        <v>66</v>
      </c>
      <c r="C365" s="1">
        <v>44595</v>
      </c>
      <c r="D365">
        <v>5.7690000000000001</v>
      </c>
    </row>
    <row r="366" spans="1:4" x14ac:dyDescent="0.25">
      <c r="A366" s="3" t="str">
        <f t="shared" si="5"/>
        <v>JPM_44595</v>
      </c>
      <c r="B366" t="s">
        <v>67</v>
      </c>
      <c r="C366" s="1">
        <v>44595</v>
      </c>
      <c r="D366">
        <v>148.69999999999999</v>
      </c>
    </row>
    <row r="367" spans="1:4" x14ac:dyDescent="0.25">
      <c r="A367" s="3" t="str">
        <f t="shared" si="5"/>
        <v>KR_44595</v>
      </c>
      <c r="B367" t="s">
        <v>68</v>
      </c>
      <c r="C367" s="1">
        <v>44595</v>
      </c>
      <c r="D367">
        <v>44.905000000000001</v>
      </c>
    </row>
    <row r="368" spans="1:4" x14ac:dyDescent="0.25">
      <c r="A368" s="3" t="str">
        <f t="shared" si="5"/>
        <v>LQD_44595</v>
      </c>
      <c r="B368" t="s">
        <v>69</v>
      </c>
      <c r="C368" s="1">
        <v>44595</v>
      </c>
      <c r="D368">
        <v>126.45</v>
      </c>
    </row>
    <row r="369" spans="1:4" x14ac:dyDescent="0.25">
      <c r="A369" s="3" t="str">
        <f t="shared" si="5"/>
        <v>MCHI_44595</v>
      </c>
      <c r="B369" t="s">
        <v>70</v>
      </c>
      <c r="C369" s="1">
        <v>44595</v>
      </c>
      <c r="D369">
        <v>62.03</v>
      </c>
    </row>
    <row r="370" spans="1:4" x14ac:dyDescent="0.25">
      <c r="A370" s="3" t="str">
        <f t="shared" si="5"/>
        <v>MVEU.L_44595</v>
      </c>
      <c r="B370" t="s">
        <v>71</v>
      </c>
      <c r="C370" s="1">
        <v>44595</v>
      </c>
      <c r="D370">
        <v>53.36</v>
      </c>
    </row>
    <row r="371" spans="1:4" x14ac:dyDescent="0.25">
      <c r="A371" s="3" t="str">
        <f t="shared" si="5"/>
        <v>OGN_44595</v>
      </c>
      <c r="B371" t="s">
        <v>72</v>
      </c>
      <c r="C371" s="1">
        <v>44595</v>
      </c>
      <c r="D371">
        <v>32.664000000000001</v>
      </c>
    </row>
    <row r="372" spans="1:4" x14ac:dyDescent="0.25">
      <c r="A372" s="3" t="str">
        <f t="shared" si="5"/>
        <v>PG_44595</v>
      </c>
      <c r="B372" t="s">
        <v>73</v>
      </c>
      <c r="C372" s="1">
        <v>44595</v>
      </c>
      <c r="D372">
        <v>164.14</v>
      </c>
    </row>
    <row r="373" spans="1:4" x14ac:dyDescent="0.25">
      <c r="A373" s="3" t="str">
        <f t="shared" si="5"/>
        <v>PPL_44595</v>
      </c>
      <c r="B373" t="s">
        <v>74</v>
      </c>
      <c r="C373" s="1">
        <v>44595</v>
      </c>
      <c r="D373">
        <v>29.454000000000001</v>
      </c>
    </row>
    <row r="374" spans="1:4" x14ac:dyDescent="0.25">
      <c r="A374" s="3" t="str">
        <f t="shared" si="5"/>
        <v>PRU_44595</v>
      </c>
      <c r="B374" t="s">
        <v>75</v>
      </c>
      <c r="C374" s="1">
        <v>44595</v>
      </c>
      <c r="D374">
        <v>112.255</v>
      </c>
    </row>
    <row r="375" spans="1:4" x14ac:dyDescent="0.25">
      <c r="A375" s="3" t="str">
        <f t="shared" si="5"/>
        <v>PYPL_44595</v>
      </c>
      <c r="B375" t="s">
        <v>76</v>
      </c>
      <c r="C375" s="1">
        <v>44595</v>
      </c>
      <c r="D375">
        <v>124.3</v>
      </c>
    </row>
    <row r="376" spans="1:4" x14ac:dyDescent="0.25">
      <c r="A376" s="3" t="str">
        <f t="shared" si="5"/>
        <v>RE_44595</v>
      </c>
      <c r="B376" t="s">
        <v>77</v>
      </c>
      <c r="C376" s="1">
        <v>44595</v>
      </c>
      <c r="D376">
        <v>283.61500000000001</v>
      </c>
    </row>
    <row r="377" spans="1:4" x14ac:dyDescent="0.25">
      <c r="A377" s="3" t="str">
        <f t="shared" si="5"/>
        <v>REET_44595</v>
      </c>
      <c r="B377" t="s">
        <v>78</v>
      </c>
      <c r="C377" s="1">
        <v>44595</v>
      </c>
      <c r="D377">
        <v>28.366</v>
      </c>
    </row>
    <row r="378" spans="1:4" x14ac:dyDescent="0.25">
      <c r="A378" s="3" t="str">
        <f t="shared" si="5"/>
        <v>ROL_44595</v>
      </c>
      <c r="B378" t="s">
        <v>79</v>
      </c>
      <c r="C378" s="1">
        <v>44595</v>
      </c>
      <c r="D378">
        <v>30.619</v>
      </c>
    </row>
    <row r="379" spans="1:4" x14ac:dyDescent="0.25">
      <c r="A379" s="3" t="str">
        <f t="shared" si="5"/>
        <v>ROST_44595</v>
      </c>
      <c r="B379" t="s">
        <v>80</v>
      </c>
      <c r="C379" s="1">
        <v>44595</v>
      </c>
      <c r="D379">
        <v>94.046999999999997</v>
      </c>
    </row>
    <row r="380" spans="1:4" x14ac:dyDescent="0.25">
      <c r="A380" s="3" t="str">
        <f t="shared" si="5"/>
        <v>SEGA.L_44595</v>
      </c>
      <c r="B380" t="s">
        <v>81</v>
      </c>
      <c r="C380" s="1">
        <v>44595</v>
      </c>
      <c r="D380">
        <v>107.08</v>
      </c>
    </row>
    <row r="381" spans="1:4" x14ac:dyDescent="0.25">
      <c r="A381" s="3" t="str">
        <f t="shared" si="5"/>
        <v>SHY_44595</v>
      </c>
      <c r="B381" t="s">
        <v>82</v>
      </c>
      <c r="C381" s="1">
        <v>44595</v>
      </c>
      <c r="D381">
        <v>84.843999999999994</v>
      </c>
    </row>
    <row r="382" spans="1:4" x14ac:dyDescent="0.25">
      <c r="A382" s="3" t="str">
        <f t="shared" si="5"/>
        <v>SLV_44595</v>
      </c>
      <c r="B382" t="s">
        <v>83</v>
      </c>
      <c r="C382" s="1">
        <v>44595</v>
      </c>
      <c r="D382">
        <v>20.71</v>
      </c>
    </row>
    <row r="383" spans="1:4" x14ac:dyDescent="0.25">
      <c r="A383" s="3" t="str">
        <f t="shared" si="5"/>
        <v>SPMV.L_44595</v>
      </c>
      <c r="B383" t="s">
        <v>84</v>
      </c>
      <c r="C383" s="1">
        <v>44595</v>
      </c>
      <c r="D383">
        <v>80.674999999999997</v>
      </c>
    </row>
    <row r="384" spans="1:4" x14ac:dyDescent="0.25">
      <c r="A384" s="3" t="str">
        <f t="shared" si="5"/>
        <v>TLT_44595</v>
      </c>
      <c r="B384" t="s">
        <v>85</v>
      </c>
      <c r="C384" s="1">
        <v>44595</v>
      </c>
      <c r="D384">
        <v>140.904</v>
      </c>
    </row>
    <row r="385" spans="1:4" x14ac:dyDescent="0.25">
      <c r="A385" s="3" t="str">
        <f t="shared" si="5"/>
        <v>UNH_44595</v>
      </c>
      <c r="B385" t="s">
        <v>86</v>
      </c>
      <c r="C385" s="1">
        <v>44595</v>
      </c>
      <c r="D385">
        <v>487.32799999999997</v>
      </c>
    </row>
    <row r="386" spans="1:4" x14ac:dyDescent="0.25">
      <c r="A386" s="3" t="str">
        <f t="shared" si="5"/>
        <v>URI_44595</v>
      </c>
      <c r="B386" t="s">
        <v>87</v>
      </c>
      <c r="C386" s="1">
        <v>44595</v>
      </c>
      <c r="D386">
        <v>324.43</v>
      </c>
    </row>
    <row r="387" spans="1:4" x14ac:dyDescent="0.25">
      <c r="A387" s="3" t="str">
        <f t="shared" ref="A387:A450" si="6">CONCATENATE(B387,"_",C387)</f>
        <v>V_44595</v>
      </c>
      <c r="B387" t="s">
        <v>88</v>
      </c>
      <c r="C387" s="1">
        <v>44595</v>
      </c>
      <c r="D387">
        <v>231.16399999999999</v>
      </c>
    </row>
    <row r="388" spans="1:4" x14ac:dyDescent="0.25">
      <c r="A388" s="3" t="str">
        <f t="shared" si="6"/>
        <v>VRSK_44595</v>
      </c>
      <c r="B388" t="s">
        <v>89</v>
      </c>
      <c r="C388" s="1">
        <v>44595</v>
      </c>
      <c r="D388">
        <v>196.60499999999999</v>
      </c>
    </row>
    <row r="389" spans="1:4" x14ac:dyDescent="0.25">
      <c r="A389" s="3" t="str">
        <f t="shared" si="6"/>
        <v>VXX_44595</v>
      </c>
      <c r="B389" t="s">
        <v>90</v>
      </c>
      <c r="C389" s="1">
        <v>44595</v>
      </c>
      <c r="D389">
        <v>21.78</v>
      </c>
    </row>
    <row r="390" spans="1:4" x14ac:dyDescent="0.25">
      <c r="A390" s="3" t="str">
        <f t="shared" si="6"/>
        <v>WRK_44595</v>
      </c>
      <c r="B390" t="s">
        <v>91</v>
      </c>
      <c r="C390" s="1">
        <v>44595</v>
      </c>
      <c r="D390">
        <v>45.887</v>
      </c>
    </row>
    <row r="391" spans="1:4" x14ac:dyDescent="0.25">
      <c r="A391" s="3" t="str">
        <f t="shared" si="6"/>
        <v>XLB_44595</v>
      </c>
      <c r="B391" t="s">
        <v>92</v>
      </c>
      <c r="C391" s="1">
        <v>44595</v>
      </c>
      <c r="D391">
        <v>84.203000000000003</v>
      </c>
    </row>
    <row r="392" spans="1:4" x14ac:dyDescent="0.25">
      <c r="A392" s="3" t="str">
        <f t="shared" si="6"/>
        <v>XLC_44595</v>
      </c>
      <c r="B392" t="s">
        <v>93</v>
      </c>
      <c r="C392" s="1">
        <v>44595</v>
      </c>
      <c r="D392">
        <v>70.81</v>
      </c>
    </row>
    <row r="393" spans="1:4" x14ac:dyDescent="0.25">
      <c r="A393" s="3" t="str">
        <f t="shared" si="6"/>
        <v>XLE_44595</v>
      </c>
      <c r="B393" t="s">
        <v>94</v>
      </c>
      <c r="C393" s="1">
        <v>44595</v>
      </c>
      <c r="D393">
        <v>67.197000000000003</v>
      </c>
    </row>
    <row r="394" spans="1:4" x14ac:dyDescent="0.25">
      <c r="A394" s="3" t="str">
        <f t="shared" si="6"/>
        <v>XLF_44595</v>
      </c>
      <c r="B394" t="s">
        <v>95</v>
      </c>
      <c r="C394" s="1">
        <v>44595</v>
      </c>
      <c r="D394">
        <v>39.276000000000003</v>
      </c>
    </row>
    <row r="395" spans="1:4" x14ac:dyDescent="0.25">
      <c r="A395" s="3" t="str">
        <f t="shared" si="6"/>
        <v>XLI_44595</v>
      </c>
      <c r="B395" t="s">
        <v>96</v>
      </c>
      <c r="C395" s="1">
        <v>44595</v>
      </c>
      <c r="D395">
        <v>100.86499999999999</v>
      </c>
    </row>
    <row r="396" spans="1:4" x14ac:dyDescent="0.25">
      <c r="A396" s="3" t="str">
        <f t="shared" si="6"/>
        <v>XLK_44595</v>
      </c>
      <c r="B396" t="s">
        <v>97</v>
      </c>
      <c r="C396" s="1">
        <v>44595</v>
      </c>
      <c r="D396">
        <v>158.667</v>
      </c>
    </row>
    <row r="397" spans="1:4" x14ac:dyDescent="0.25">
      <c r="A397" s="3" t="str">
        <f t="shared" si="6"/>
        <v>XLP_44595</v>
      </c>
      <c r="B397" t="s">
        <v>98</v>
      </c>
      <c r="C397" s="1">
        <v>44595</v>
      </c>
      <c r="D397">
        <v>76.483000000000004</v>
      </c>
    </row>
    <row r="398" spans="1:4" x14ac:dyDescent="0.25">
      <c r="A398" s="3" t="str">
        <f t="shared" si="6"/>
        <v>XLU_44595</v>
      </c>
      <c r="B398" t="s">
        <v>99</v>
      </c>
      <c r="C398" s="1">
        <v>44595</v>
      </c>
      <c r="D398">
        <v>68.572000000000003</v>
      </c>
    </row>
    <row r="399" spans="1:4" x14ac:dyDescent="0.25">
      <c r="A399" s="3" t="str">
        <f t="shared" si="6"/>
        <v>XLV_44595</v>
      </c>
      <c r="B399" t="s">
        <v>100</v>
      </c>
      <c r="C399" s="1">
        <v>44595</v>
      </c>
      <c r="D399">
        <v>132.36699999999999</v>
      </c>
    </row>
    <row r="400" spans="1:4" x14ac:dyDescent="0.25">
      <c r="A400" s="3" t="str">
        <f t="shared" si="6"/>
        <v>XLY_44595</v>
      </c>
      <c r="B400" t="s">
        <v>101</v>
      </c>
      <c r="C400" s="1">
        <v>44595</v>
      </c>
      <c r="D400">
        <v>179.02500000000001</v>
      </c>
    </row>
    <row r="401" spans="1:4" x14ac:dyDescent="0.25">
      <c r="A401" s="3" t="str">
        <f t="shared" si="6"/>
        <v>XOM_44595</v>
      </c>
      <c r="B401" t="s">
        <v>102</v>
      </c>
      <c r="C401" s="1">
        <v>44595</v>
      </c>
      <c r="D401">
        <v>78.805999999999997</v>
      </c>
    </row>
    <row r="402" spans="1:4" x14ac:dyDescent="0.25">
      <c r="A402" s="3" t="str">
        <f t="shared" si="6"/>
        <v>ABBV_44596</v>
      </c>
      <c r="B402" t="s">
        <v>3</v>
      </c>
      <c r="C402" s="1">
        <v>44596</v>
      </c>
      <c r="D402">
        <v>140.65</v>
      </c>
    </row>
    <row r="403" spans="1:4" x14ac:dyDescent="0.25">
      <c r="A403" s="3" t="str">
        <f t="shared" si="6"/>
        <v>ACN_44596</v>
      </c>
      <c r="B403" t="s">
        <v>4</v>
      </c>
      <c r="C403" s="1">
        <v>44596</v>
      </c>
      <c r="D403">
        <v>347.5</v>
      </c>
    </row>
    <row r="404" spans="1:4" x14ac:dyDescent="0.25">
      <c r="A404" s="3" t="str">
        <f t="shared" si="6"/>
        <v>AEP_44596</v>
      </c>
      <c r="B404" t="s">
        <v>5</v>
      </c>
      <c r="C404" s="1">
        <v>44596</v>
      </c>
      <c r="D404">
        <v>88.399000000000001</v>
      </c>
    </row>
    <row r="405" spans="1:4" x14ac:dyDescent="0.25">
      <c r="A405" s="3" t="str">
        <f t="shared" si="6"/>
        <v>AIZ_44596</v>
      </c>
      <c r="B405" t="s">
        <v>6</v>
      </c>
      <c r="C405" s="1">
        <v>44596</v>
      </c>
      <c r="D405">
        <v>152.43299999999999</v>
      </c>
    </row>
    <row r="406" spans="1:4" x14ac:dyDescent="0.25">
      <c r="A406" s="3" t="str">
        <f t="shared" si="6"/>
        <v>ALLE_44596</v>
      </c>
      <c r="B406" t="s">
        <v>7</v>
      </c>
      <c r="C406" s="1">
        <v>44596</v>
      </c>
      <c r="D406">
        <v>118.813</v>
      </c>
    </row>
    <row r="407" spans="1:4" x14ac:dyDescent="0.25">
      <c r="A407" s="3" t="str">
        <f t="shared" si="6"/>
        <v>AMAT_44596</v>
      </c>
      <c r="B407" t="s">
        <v>8</v>
      </c>
      <c r="C407" s="1">
        <v>44596</v>
      </c>
      <c r="D407">
        <v>135.32599999999999</v>
      </c>
    </row>
    <row r="408" spans="1:4" x14ac:dyDescent="0.25">
      <c r="A408" s="3" t="str">
        <f t="shared" si="6"/>
        <v>AMP_44596</v>
      </c>
      <c r="B408" t="s">
        <v>9</v>
      </c>
      <c r="C408" s="1">
        <v>44596</v>
      </c>
      <c r="D408">
        <v>307.00900000000001</v>
      </c>
    </row>
    <row r="409" spans="1:4" x14ac:dyDescent="0.25">
      <c r="A409" s="3" t="str">
        <f t="shared" si="6"/>
        <v>AMZN_44596</v>
      </c>
      <c r="B409" t="s">
        <v>10</v>
      </c>
      <c r="C409" s="1">
        <v>44596</v>
      </c>
      <c r="D409">
        <v>3152.79</v>
      </c>
    </row>
    <row r="410" spans="1:4" x14ac:dyDescent="0.25">
      <c r="A410" s="3" t="str">
        <f t="shared" si="6"/>
        <v>AVB_44596</v>
      </c>
      <c r="B410" t="s">
        <v>11</v>
      </c>
      <c r="C410" s="1">
        <v>44596</v>
      </c>
      <c r="D410">
        <v>247.3</v>
      </c>
    </row>
    <row r="411" spans="1:4" x14ac:dyDescent="0.25">
      <c r="A411" s="3" t="str">
        <f t="shared" si="6"/>
        <v>AVY_44596</v>
      </c>
      <c r="B411" t="s">
        <v>12</v>
      </c>
      <c r="C411" s="1">
        <v>44596</v>
      </c>
      <c r="D411">
        <v>188.57900000000001</v>
      </c>
    </row>
    <row r="412" spans="1:4" x14ac:dyDescent="0.25">
      <c r="A412" s="3" t="str">
        <f t="shared" si="6"/>
        <v>AXP_44596</v>
      </c>
      <c r="B412" t="s">
        <v>13</v>
      </c>
      <c r="C412" s="1">
        <v>44596</v>
      </c>
      <c r="D412">
        <v>185.85</v>
      </c>
    </row>
    <row r="413" spans="1:4" x14ac:dyDescent="0.25">
      <c r="A413" s="3" t="str">
        <f t="shared" si="6"/>
        <v>BDX_44596</v>
      </c>
      <c r="B413" t="s">
        <v>14</v>
      </c>
      <c r="C413" s="1">
        <v>44596</v>
      </c>
      <c r="D413">
        <v>267.96800000000002</v>
      </c>
    </row>
    <row r="414" spans="1:4" x14ac:dyDescent="0.25">
      <c r="A414" s="3" t="str">
        <f t="shared" si="6"/>
        <v>BF-B_44596</v>
      </c>
      <c r="B414" t="s">
        <v>15</v>
      </c>
      <c r="C414" s="1">
        <v>44596</v>
      </c>
      <c r="D414">
        <v>66.968999999999994</v>
      </c>
    </row>
    <row r="415" spans="1:4" x14ac:dyDescent="0.25">
      <c r="A415" s="3" t="str">
        <f t="shared" si="6"/>
        <v>BMY_44596</v>
      </c>
      <c r="B415" t="s">
        <v>16</v>
      </c>
      <c r="C415" s="1">
        <v>44596</v>
      </c>
      <c r="D415">
        <v>64.989999999999995</v>
      </c>
    </row>
    <row r="416" spans="1:4" x14ac:dyDescent="0.25">
      <c r="A416" s="3" t="str">
        <f t="shared" si="6"/>
        <v>BR_44596</v>
      </c>
      <c r="B416" t="s">
        <v>17</v>
      </c>
      <c r="C416" s="1">
        <v>44596</v>
      </c>
      <c r="D416">
        <v>149.21700000000001</v>
      </c>
    </row>
    <row r="417" spans="1:4" x14ac:dyDescent="0.25">
      <c r="A417" s="3" t="str">
        <f t="shared" si="6"/>
        <v>CARR_44596</v>
      </c>
      <c r="B417" t="s">
        <v>18</v>
      </c>
      <c r="C417" s="1">
        <v>44596</v>
      </c>
      <c r="D417">
        <v>45.84</v>
      </c>
    </row>
    <row r="418" spans="1:4" x14ac:dyDescent="0.25">
      <c r="A418" s="3" t="str">
        <f t="shared" si="6"/>
        <v>CDW_44596</v>
      </c>
      <c r="B418" t="s">
        <v>19</v>
      </c>
      <c r="C418" s="1">
        <v>44596</v>
      </c>
      <c r="D418">
        <v>191.73099999999999</v>
      </c>
    </row>
    <row r="419" spans="1:4" x14ac:dyDescent="0.25">
      <c r="A419" s="3" t="str">
        <f t="shared" si="6"/>
        <v>CE_44596</v>
      </c>
      <c r="B419" t="s">
        <v>20</v>
      </c>
      <c r="C419" s="1">
        <v>44596</v>
      </c>
      <c r="D419">
        <v>155.81399999999999</v>
      </c>
    </row>
    <row r="420" spans="1:4" x14ac:dyDescent="0.25">
      <c r="A420" s="3" t="str">
        <f t="shared" si="6"/>
        <v>CHTR_44596</v>
      </c>
      <c r="B420" t="s">
        <v>21</v>
      </c>
      <c r="C420" s="1">
        <v>44596</v>
      </c>
      <c r="D420">
        <v>608.91999999999996</v>
      </c>
    </row>
    <row r="421" spans="1:4" x14ac:dyDescent="0.25">
      <c r="A421" s="3" t="str">
        <f t="shared" si="6"/>
        <v>CNC_44596</v>
      </c>
      <c r="B421" t="s">
        <v>22</v>
      </c>
      <c r="C421" s="1">
        <v>44596</v>
      </c>
      <c r="D421">
        <v>80.569999999999993</v>
      </c>
    </row>
    <row r="422" spans="1:4" x14ac:dyDescent="0.25">
      <c r="A422" s="3" t="str">
        <f t="shared" si="6"/>
        <v>CNP_44596</v>
      </c>
      <c r="B422" t="s">
        <v>23</v>
      </c>
      <c r="C422" s="1">
        <v>44596</v>
      </c>
      <c r="D422">
        <v>27.713999999999999</v>
      </c>
    </row>
    <row r="423" spans="1:4" x14ac:dyDescent="0.25">
      <c r="A423" s="3" t="str">
        <f t="shared" si="6"/>
        <v>COP_44596</v>
      </c>
      <c r="B423" t="s">
        <v>24</v>
      </c>
      <c r="C423" s="1">
        <v>44596</v>
      </c>
      <c r="D423">
        <v>91.41</v>
      </c>
    </row>
    <row r="424" spans="1:4" x14ac:dyDescent="0.25">
      <c r="A424" s="3" t="str">
        <f t="shared" si="6"/>
        <v>CTAS_44596</v>
      </c>
      <c r="B424" t="s">
        <v>25</v>
      </c>
      <c r="C424" s="1">
        <v>44596</v>
      </c>
      <c r="D424">
        <v>380.84399999999999</v>
      </c>
    </row>
    <row r="425" spans="1:4" x14ac:dyDescent="0.25">
      <c r="A425" s="3" t="str">
        <f t="shared" si="6"/>
        <v>CZR_44596</v>
      </c>
      <c r="B425" t="s">
        <v>26</v>
      </c>
      <c r="C425" s="1">
        <v>44596</v>
      </c>
      <c r="D425">
        <v>78.83</v>
      </c>
    </row>
    <row r="426" spans="1:4" x14ac:dyDescent="0.25">
      <c r="A426" s="3" t="str">
        <f t="shared" si="6"/>
        <v>DG_44596</v>
      </c>
      <c r="B426" t="s">
        <v>27</v>
      </c>
      <c r="C426" s="1">
        <v>44596</v>
      </c>
      <c r="D426">
        <v>202.36</v>
      </c>
    </row>
    <row r="427" spans="1:4" x14ac:dyDescent="0.25">
      <c r="A427" s="3" t="str">
        <f t="shared" si="6"/>
        <v>DPZ_44596</v>
      </c>
      <c r="B427" t="s">
        <v>28</v>
      </c>
      <c r="C427" s="1">
        <v>44596</v>
      </c>
      <c r="D427">
        <v>436.82299999999998</v>
      </c>
    </row>
    <row r="428" spans="1:4" x14ac:dyDescent="0.25">
      <c r="A428" s="3" t="str">
        <f t="shared" si="6"/>
        <v>DRE_44596</v>
      </c>
      <c r="B428" t="s">
        <v>29</v>
      </c>
      <c r="C428" s="1">
        <v>44596</v>
      </c>
      <c r="D428">
        <v>57.384</v>
      </c>
    </row>
    <row r="429" spans="1:4" x14ac:dyDescent="0.25">
      <c r="A429" s="3" t="str">
        <f t="shared" si="6"/>
        <v>DXC_44596</v>
      </c>
      <c r="B429" t="s">
        <v>30</v>
      </c>
      <c r="C429" s="1">
        <v>44596</v>
      </c>
      <c r="D429">
        <v>36.03</v>
      </c>
    </row>
    <row r="430" spans="1:4" x14ac:dyDescent="0.25">
      <c r="A430" s="3" t="str">
        <f t="shared" si="6"/>
        <v>EWA_44596</v>
      </c>
      <c r="B430" t="s">
        <v>31</v>
      </c>
      <c r="C430" s="1">
        <v>44596</v>
      </c>
      <c r="D430">
        <v>23.11</v>
      </c>
    </row>
    <row r="431" spans="1:4" x14ac:dyDescent="0.25">
      <c r="A431" s="3" t="str">
        <f t="shared" si="6"/>
        <v>EWC_44596</v>
      </c>
      <c r="B431" t="s">
        <v>32</v>
      </c>
      <c r="C431" s="1">
        <v>44596</v>
      </c>
      <c r="D431">
        <v>38.39</v>
      </c>
    </row>
    <row r="432" spans="1:4" x14ac:dyDescent="0.25">
      <c r="A432" s="3" t="str">
        <f t="shared" si="6"/>
        <v>EWG_44596</v>
      </c>
      <c r="B432" t="s">
        <v>33</v>
      </c>
      <c r="C432" s="1">
        <v>44596</v>
      </c>
      <c r="D432">
        <v>31.98</v>
      </c>
    </row>
    <row r="433" spans="1:4" x14ac:dyDescent="0.25">
      <c r="A433" s="3" t="str">
        <f t="shared" si="6"/>
        <v>EWH_44596</v>
      </c>
      <c r="B433" t="s">
        <v>34</v>
      </c>
      <c r="C433" s="1">
        <v>44596</v>
      </c>
      <c r="D433">
        <v>24.07</v>
      </c>
    </row>
    <row r="434" spans="1:4" x14ac:dyDescent="0.25">
      <c r="A434" s="3" t="str">
        <f t="shared" si="6"/>
        <v>EWJ_44596</v>
      </c>
      <c r="B434" t="s">
        <v>35</v>
      </c>
      <c r="C434" s="1">
        <v>44596</v>
      </c>
      <c r="D434">
        <v>64.22</v>
      </c>
    </row>
    <row r="435" spans="1:4" x14ac:dyDescent="0.25">
      <c r="A435" s="3" t="str">
        <f t="shared" si="6"/>
        <v>EWL_44596</v>
      </c>
      <c r="B435" t="s">
        <v>36</v>
      </c>
      <c r="C435" s="1">
        <v>44596</v>
      </c>
      <c r="D435">
        <v>48.87</v>
      </c>
    </row>
    <row r="436" spans="1:4" x14ac:dyDescent="0.25">
      <c r="A436" s="3" t="str">
        <f t="shared" si="6"/>
        <v>EWQ_44596</v>
      </c>
      <c r="B436" t="s">
        <v>37</v>
      </c>
      <c r="C436" s="1">
        <v>44596</v>
      </c>
      <c r="D436">
        <v>38.22</v>
      </c>
    </row>
    <row r="437" spans="1:4" x14ac:dyDescent="0.25">
      <c r="A437" s="3" t="str">
        <f t="shared" si="6"/>
        <v>EWT_44596</v>
      </c>
      <c r="B437" t="s">
        <v>38</v>
      </c>
      <c r="C437" s="1">
        <v>44596</v>
      </c>
      <c r="D437">
        <v>64.48</v>
      </c>
    </row>
    <row r="438" spans="1:4" x14ac:dyDescent="0.25">
      <c r="A438" s="3" t="str">
        <f t="shared" si="6"/>
        <v>EWU_44596</v>
      </c>
      <c r="B438" t="s">
        <v>39</v>
      </c>
      <c r="C438" s="1">
        <v>44596</v>
      </c>
      <c r="D438">
        <v>34.15</v>
      </c>
    </row>
    <row r="439" spans="1:4" x14ac:dyDescent="0.25">
      <c r="A439" s="3" t="str">
        <f t="shared" si="6"/>
        <v>EWY_44596</v>
      </c>
      <c r="B439" t="s">
        <v>40</v>
      </c>
      <c r="C439" s="1">
        <v>44596</v>
      </c>
      <c r="D439">
        <v>72.72</v>
      </c>
    </row>
    <row r="440" spans="1:4" x14ac:dyDescent="0.25">
      <c r="A440" s="3" t="str">
        <f t="shared" si="6"/>
        <v>EWZ_44596</v>
      </c>
      <c r="B440" t="s">
        <v>41</v>
      </c>
      <c r="C440" s="1">
        <v>44596</v>
      </c>
      <c r="D440">
        <v>31.68</v>
      </c>
    </row>
    <row r="441" spans="1:4" x14ac:dyDescent="0.25">
      <c r="A441" s="3" t="str">
        <f t="shared" si="6"/>
        <v>FB_44596</v>
      </c>
      <c r="B441" t="s">
        <v>42</v>
      </c>
      <c r="C441" s="1">
        <v>44596</v>
      </c>
      <c r="D441">
        <v>237.09</v>
      </c>
    </row>
    <row r="442" spans="1:4" x14ac:dyDescent="0.25">
      <c r="A442" s="3" t="str">
        <f t="shared" si="6"/>
        <v>FTV_44596</v>
      </c>
      <c r="B442" t="s">
        <v>43</v>
      </c>
      <c r="C442" s="1">
        <v>44596</v>
      </c>
      <c r="D442">
        <v>64.317999999999998</v>
      </c>
    </row>
    <row r="443" spans="1:4" x14ac:dyDescent="0.25">
      <c r="A443" s="3" t="str">
        <f t="shared" si="6"/>
        <v>GOOG_44596</v>
      </c>
      <c r="B443" t="s">
        <v>44</v>
      </c>
      <c r="C443" s="1">
        <v>44596</v>
      </c>
      <c r="D443">
        <v>2860.32</v>
      </c>
    </row>
    <row r="444" spans="1:4" x14ac:dyDescent="0.25">
      <c r="A444" s="3" t="str">
        <f t="shared" si="6"/>
        <v>GPC_44596</v>
      </c>
      <c r="B444" t="s">
        <v>45</v>
      </c>
      <c r="C444" s="1">
        <v>44596</v>
      </c>
      <c r="D444">
        <v>128.88999999999999</v>
      </c>
    </row>
    <row r="445" spans="1:4" x14ac:dyDescent="0.25">
      <c r="A445" s="3" t="str">
        <f t="shared" si="6"/>
        <v>GSG_44596</v>
      </c>
      <c r="B445" t="s">
        <v>46</v>
      </c>
      <c r="C445" s="1">
        <v>44596</v>
      </c>
      <c r="D445">
        <v>19.670000000000002</v>
      </c>
    </row>
    <row r="446" spans="1:4" x14ac:dyDescent="0.25">
      <c r="A446" s="3" t="str">
        <f t="shared" si="6"/>
        <v>HIG_44596</v>
      </c>
      <c r="B446" t="s">
        <v>47</v>
      </c>
      <c r="C446" s="1">
        <v>44596</v>
      </c>
      <c r="D446">
        <v>70.135999999999996</v>
      </c>
    </row>
    <row r="447" spans="1:4" x14ac:dyDescent="0.25">
      <c r="A447" s="3" t="str">
        <f t="shared" si="6"/>
        <v>HIGH.L_44596</v>
      </c>
      <c r="B447" t="s">
        <v>48</v>
      </c>
      <c r="C447" s="1">
        <v>44596</v>
      </c>
      <c r="D447">
        <v>5.3650000000000002</v>
      </c>
    </row>
    <row r="448" spans="1:4" x14ac:dyDescent="0.25">
      <c r="A448" s="3" t="str">
        <f t="shared" si="6"/>
        <v>HST_44596</v>
      </c>
      <c r="B448" t="s">
        <v>49</v>
      </c>
      <c r="C448" s="1">
        <v>44596</v>
      </c>
      <c r="D448">
        <v>17.46</v>
      </c>
    </row>
    <row r="449" spans="1:4" x14ac:dyDescent="0.25">
      <c r="A449" s="3" t="str">
        <f t="shared" si="6"/>
        <v>HYG_44596</v>
      </c>
      <c r="B449" t="s">
        <v>50</v>
      </c>
      <c r="C449" s="1">
        <v>44596</v>
      </c>
      <c r="D449">
        <v>83.462000000000003</v>
      </c>
    </row>
    <row r="450" spans="1:4" x14ac:dyDescent="0.25">
      <c r="A450" s="3" t="str">
        <f t="shared" si="6"/>
        <v>IAU_44596</v>
      </c>
      <c r="B450" t="s">
        <v>51</v>
      </c>
      <c r="C450" s="1">
        <v>44596</v>
      </c>
      <c r="D450">
        <v>34.39</v>
      </c>
    </row>
    <row r="451" spans="1:4" x14ac:dyDescent="0.25">
      <c r="A451" s="3" t="str">
        <f t="shared" ref="A451:A514" si="7">CONCATENATE(B451,"_",C451)</f>
        <v>ICLN_44596</v>
      </c>
      <c r="B451" t="s">
        <v>52</v>
      </c>
      <c r="C451" s="1">
        <v>44596</v>
      </c>
      <c r="D451">
        <v>18.34</v>
      </c>
    </row>
    <row r="452" spans="1:4" x14ac:dyDescent="0.25">
      <c r="A452" s="3" t="str">
        <f t="shared" si="7"/>
        <v>IEAA.L_44596</v>
      </c>
      <c r="B452" t="s">
        <v>53</v>
      </c>
      <c r="C452" s="1">
        <v>44596</v>
      </c>
      <c r="D452">
        <v>5.173</v>
      </c>
    </row>
    <row r="453" spans="1:4" x14ac:dyDescent="0.25">
      <c r="A453" s="3" t="str">
        <f t="shared" si="7"/>
        <v>IEF_44596</v>
      </c>
      <c r="B453" t="s">
        <v>54</v>
      </c>
      <c r="C453" s="1">
        <v>44596</v>
      </c>
      <c r="D453">
        <v>111.1</v>
      </c>
    </row>
    <row r="454" spans="1:4" x14ac:dyDescent="0.25">
      <c r="A454" s="3" t="str">
        <f t="shared" si="7"/>
        <v>IEFM.L_44596</v>
      </c>
      <c r="B454" t="s">
        <v>55</v>
      </c>
      <c r="C454" s="1">
        <v>44596</v>
      </c>
      <c r="D454">
        <v>772.6</v>
      </c>
    </row>
    <row r="455" spans="1:4" x14ac:dyDescent="0.25">
      <c r="A455" s="3" t="str">
        <f t="shared" si="7"/>
        <v>IEMG_44596</v>
      </c>
      <c r="B455" t="s">
        <v>56</v>
      </c>
      <c r="C455" s="1">
        <v>44596</v>
      </c>
      <c r="D455">
        <v>59.4</v>
      </c>
    </row>
    <row r="456" spans="1:4" x14ac:dyDescent="0.25">
      <c r="A456" s="3" t="str">
        <f t="shared" si="7"/>
        <v>IEUS_44596</v>
      </c>
      <c r="B456" t="s">
        <v>57</v>
      </c>
      <c r="C456" s="1">
        <v>44596</v>
      </c>
      <c r="D456">
        <v>64.75</v>
      </c>
    </row>
    <row r="457" spans="1:4" x14ac:dyDescent="0.25">
      <c r="A457" s="3" t="str">
        <f t="shared" si="7"/>
        <v>IEVL.L_44596</v>
      </c>
      <c r="B457" t="s">
        <v>58</v>
      </c>
      <c r="C457" s="1">
        <v>44596</v>
      </c>
      <c r="D457">
        <v>7.468</v>
      </c>
    </row>
    <row r="458" spans="1:4" x14ac:dyDescent="0.25">
      <c r="A458" s="3" t="str">
        <f t="shared" si="7"/>
        <v>IGF_44596</v>
      </c>
      <c r="B458" t="s">
        <v>59</v>
      </c>
      <c r="C458" s="1">
        <v>44596</v>
      </c>
      <c r="D458">
        <v>47.47</v>
      </c>
    </row>
    <row r="459" spans="1:4" x14ac:dyDescent="0.25">
      <c r="A459" s="3" t="str">
        <f t="shared" si="7"/>
        <v>INDA_44596</v>
      </c>
      <c r="B459" t="s">
        <v>60</v>
      </c>
      <c r="C459" s="1">
        <v>44596</v>
      </c>
      <c r="D459">
        <v>45.38</v>
      </c>
    </row>
    <row r="460" spans="1:4" x14ac:dyDescent="0.25">
      <c r="A460" s="3" t="str">
        <f t="shared" si="7"/>
        <v>IUMO.L_44596</v>
      </c>
      <c r="B460" t="s">
        <v>61</v>
      </c>
      <c r="C460" s="1">
        <v>44596</v>
      </c>
      <c r="D460">
        <v>11.305</v>
      </c>
    </row>
    <row r="461" spans="1:4" x14ac:dyDescent="0.25">
      <c r="A461" s="3" t="str">
        <f t="shared" si="7"/>
        <v>IUVL.L_44596</v>
      </c>
      <c r="B461" t="s">
        <v>62</v>
      </c>
      <c r="C461" s="1">
        <v>44596</v>
      </c>
      <c r="D461">
        <v>9.1620000000000008</v>
      </c>
    </row>
    <row r="462" spans="1:4" x14ac:dyDescent="0.25">
      <c r="A462" s="3" t="str">
        <f t="shared" si="7"/>
        <v>IVV_44596</v>
      </c>
      <c r="B462" t="s">
        <v>63</v>
      </c>
      <c r="C462" s="1">
        <v>44596</v>
      </c>
      <c r="D462">
        <v>449.35700000000003</v>
      </c>
    </row>
    <row r="463" spans="1:4" x14ac:dyDescent="0.25">
      <c r="A463" s="3" t="str">
        <f t="shared" si="7"/>
        <v>IWM_44596</v>
      </c>
      <c r="B463" t="s">
        <v>64</v>
      </c>
      <c r="C463" s="1">
        <v>44596</v>
      </c>
      <c r="D463">
        <v>197.99100000000001</v>
      </c>
    </row>
    <row r="464" spans="1:4" x14ac:dyDescent="0.25">
      <c r="A464" s="3" t="str">
        <f t="shared" si="7"/>
        <v>IXN_44596</v>
      </c>
      <c r="B464" t="s">
        <v>65</v>
      </c>
      <c r="C464" s="1">
        <v>44596</v>
      </c>
      <c r="D464">
        <v>58.64</v>
      </c>
    </row>
    <row r="465" spans="1:4" x14ac:dyDescent="0.25">
      <c r="A465" s="3" t="str">
        <f t="shared" si="7"/>
        <v>JPEA.L_44596</v>
      </c>
      <c r="B465" t="s">
        <v>66</v>
      </c>
      <c r="C465" s="1">
        <v>44596</v>
      </c>
      <c r="D465">
        <v>5.7350000000000003</v>
      </c>
    </row>
    <row r="466" spans="1:4" x14ac:dyDescent="0.25">
      <c r="A466" s="3" t="str">
        <f t="shared" si="7"/>
        <v>JPM_44596</v>
      </c>
      <c r="B466" t="s">
        <v>67</v>
      </c>
      <c r="C466" s="1">
        <v>44596</v>
      </c>
      <c r="D466">
        <v>152.56</v>
      </c>
    </row>
    <row r="467" spans="1:4" x14ac:dyDescent="0.25">
      <c r="A467" s="3" t="str">
        <f t="shared" si="7"/>
        <v>KR_44596</v>
      </c>
      <c r="B467" t="s">
        <v>68</v>
      </c>
      <c r="C467" s="1">
        <v>44596</v>
      </c>
      <c r="D467">
        <v>44.567</v>
      </c>
    </row>
    <row r="468" spans="1:4" x14ac:dyDescent="0.25">
      <c r="A468" s="3" t="str">
        <f t="shared" si="7"/>
        <v>LQD_44596</v>
      </c>
      <c r="B468" t="s">
        <v>69</v>
      </c>
      <c r="C468" s="1">
        <v>44596</v>
      </c>
      <c r="D468">
        <v>125.193</v>
      </c>
    </row>
    <row r="469" spans="1:4" x14ac:dyDescent="0.25">
      <c r="A469" s="3" t="str">
        <f t="shared" si="7"/>
        <v>MCHI_44596</v>
      </c>
      <c r="B469" t="s">
        <v>70</v>
      </c>
      <c r="C469" s="1">
        <v>44596</v>
      </c>
      <c r="D469">
        <v>62.4</v>
      </c>
    </row>
    <row r="470" spans="1:4" x14ac:dyDescent="0.25">
      <c r="A470" s="3" t="str">
        <f t="shared" si="7"/>
        <v>MVEU.L_44596</v>
      </c>
      <c r="B470" t="s">
        <v>71</v>
      </c>
      <c r="C470" s="1">
        <v>44596</v>
      </c>
      <c r="D470">
        <v>52.64</v>
      </c>
    </row>
    <row r="471" spans="1:4" x14ac:dyDescent="0.25">
      <c r="A471" s="3" t="str">
        <f t="shared" si="7"/>
        <v>OGN_44596</v>
      </c>
      <c r="B471" t="s">
        <v>72</v>
      </c>
      <c r="C471" s="1">
        <v>44596</v>
      </c>
      <c r="D471">
        <v>32.863</v>
      </c>
    </row>
    <row r="472" spans="1:4" x14ac:dyDescent="0.25">
      <c r="A472" s="3" t="str">
        <f t="shared" si="7"/>
        <v>PG_44596</v>
      </c>
      <c r="B472" t="s">
        <v>73</v>
      </c>
      <c r="C472" s="1">
        <v>44596</v>
      </c>
      <c r="D472">
        <v>161.53</v>
      </c>
    </row>
    <row r="473" spans="1:4" x14ac:dyDescent="0.25">
      <c r="A473" s="3" t="str">
        <f t="shared" si="7"/>
        <v>PPL_44596</v>
      </c>
      <c r="B473" t="s">
        <v>74</v>
      </c>
      <c r="C473" s="1">
        <v>44596</v>
      </c>
      <c r="D473">
        <v>29.186</v>
      </c>
    </row>
    <row r="474" spans="1:4" x14ac:dyDescent="0.25">
      <c r="A474" s="3" t="str">
        <f t="shared" si="7"/>
        <v>PRU_44596</v>
      </c>
      <c r="B474" t="s">
        <v>75</v>
      </c>
      <c r="C474" s="1">
        <v>44596</v>
      </c>
      <c r="D474">
        <v>117.155</v>
      </c>
    </row>
    <row r="475" spans="1:4" x14ac:dyDescent="0.25">
      <c r="A475" s="3" t="str">
        <f t="shared" si="7"/>
        <v>PYPL_44596</v>
      </c>
      <c r="B475" t="s">
        <v>76</v>
      </c>
      <c r="C475" s="1">
        <v>44596</v>
      </c>
      <c r="D475">
        <v>126.08</v>
      </c>
    </row>
    <row r="476" spans="1:4" x14ac:dyDescent="0.25">
      <c r="A476" s="3" t="str">
        <f t="shared" si="7"/>
        <v>RE_44596</v>
      </c>
      <c r="B476" t="s">
        <v>77</v>
      </c>
      <c r="C476" s="1">
        <v>44596</v>
      </c>
      <c r="D476">
        <v>284.36</v>
      </c>
    </row>
    <row r="477" spans="1:4" x14ac:dyDescent="0.25">
      <c r="A477" s="3" t="str">
        <f t="shared" si="7"/>
        <v>REET_44596</v>
      </c>
      <c r="B477" t="s">
        <v>78</v>
      </c>
      <c r="C477" s="1">
        <v>44596</v>
      </c>
      <c r="D477">
        <v>28.137</v>
      </c>
    </row>
    <row r="478" spans="1:4" x14ac:dyDescent="0.25">
      <c r="A478" s="3" t="str">
        <f t="shared" si="7"/>
        <v>ROL_44596</v>
      </c>
      <c r="B478" t="s">
        <v>79</v>
      </c>
      <c r="C478" s="1">
        <v>44596</v>
      </c>
      <c r="D478">
        <v>30.35</v>
      </c>
    </row>
    <row r="479" spans="1:4" x14ac:dyDescent="0.25">
      <c r="A479" s="3" t="str">
        <f t="shared" si="7"/>
        <v>ROST_44596</v>
      </c>
      <c r="B479" t="s">
        <v>80</v>
      </c>
      <c r="C479" s="1">
        <v>44596</v>
      </c>
      <c r="D479">
        <v>93.826999999999998</v>
      </c>
    </row>
    <row r="480" spans="1:4" x14ac:dyDescent="0.25">
      <c r="A480" s="3" t="str">
        <f t="shared" si="7"/>
        <v>SEGA.L_44596</v>
      </c>
      <c r="B480" t="s">
        <v>81</v>
      </c>
      <c r="C480" s="1">
        <v>44596</v>
      </c>
      <c r="D480">
        <v>107.34</v>
      </c>
    </row>
    <row r="481" spans="1:4" x14ac:dyDescent="0.25">
      <c r="A481" s="3" t="str">
        <f t="shared" si="7"/>
        <v>SHY_44596</v>
      </c>
      <c r="B481" t="s">
        <v>82</v>
      </c>
      <c r="C481" s="1">
        <v>44596</v>
      </c>
      <c r="D481">
        <v>84.674000000000007</v>
      </c>
    </row>
    <row r="482" spans="1:4" x14ac:dyDescent="0.25">
      <c r="A482" s="3" t="str">
        <f t="shared" si="7"/>
        <v>SLV_44596</v>
      </c>
      <c r="B482" t="s">
        <v>83</v>
      </c>
      <c r="C482" s="1">
        <v>44596</v>
      </c>
      <c r="D482">
        <v>20.79</v>
      </c>
    </row>
    <row r="483" spans="1:4" x14ac:dyDescent="0.25">
      <c r="A483" s="3" t="str">
        <f t="shared" si="7"/>
        <v>SPMV.L_44596</v>
      </c>
      <c r="B483" t="s">
        <v>84</v>
      </c>
      <c r="C483" s="1">
        <v>44596</v>
      </c>
      <c r="D483">
        <v>80.02</v>
      </c>
    </row>
    <row r="484" spans="1:4" x14ac:dyDescent="0.25">
      <c r="A484" s="3" t="str">
        <f t="shared" si="7"/>
        <v>TLT_44596</v>
      </c>
      <c r="B484" t="s">
        <v>85</v>
      </c>
      <c r="C484" s="1">
        <v>44596</v>
      </c>
      <c r="D484">
        <v>138.82599999999999</v>
      </c>
    </row>
    <row r="485" spans="1:4" x14ac:dyDescent="0.25">
      <c r="A485" s="3" t="str">
        <f t="shared" si="7"/>
        <v>UNH_44596</v>
      </c>
      <c r="B485" t="s">
        <v>86</v>
      </c>
      <c r="C485" s="1">
        <v>44596</v>
      </c>
      <c r="D485">
        <v>481.74400000000003</v>
      </c>
    </row>
    <row r="486" spans="1:4" x14ac:dyDescent="0.25">
      <c r="A486" s="3" t="str">
        <f t="shared" si="7"/>
        <v>URI_44596</v>
      </c>
      <c r="B486" t="s">
        <v>87</v>
      </c>
      <c r="C486" s="1">
        <v>44596</v>
      </c>
      <c r="D486">
        <v>312.29000000000002</v>
      </c>
    </row>
    <row r="487" spans="1:4" x14ac:dyDescent="0.25">
      <c r="A487" s="3" t="str">
        <f t="shared" si="7"/>
        <v>V_44596</v>
      </c>
      <c r="B487" t="s">
        <v>88</v>
      </c>
      <c r="C487" s="1">
        <v>44596</v>
      </c>
      <c r="D487">
        <v>228.01900000000001</v>
      </c>
    </row>
    <row r="488" spans="1:4" x14ac:dyDescent="0.25">
      <c r="A488" s="3" t="str">
        <f t="shared" si="7"/>
        <v>VRSK_44596</v>
      </c>
      <c r="B488" t="s">
        <v>89</v>
      </c>
      <c r="C488" s="1">
        <v>44596</v>
      </c>
      <c r="D488">
        <v>197.41300000000001</v>
      </c>
    </row>
    <row r="489" spans="1:4" x14ac:dyDescent="0.25">
      <c r="A489" s="3" t="str">
        <f t="shared" si="7"/>
        <v>VXX_44596</v>
      </c>
      <c r="B489" t="s">
        <v>90</v>
      </c>
      <c r="C489" s="1">
        <v>44596</v>
      </c>
      <c r="D489">
        <v>21</v>
      </c>
    </row>
    <row r="490" spans="1:4" x14ac:dyDescent="0.25">
      <c r="A490" s="3" t="str">
        <f t="shared" si="7"/>
        <v>WRK_44596</v>
      </c>
      <c r="B490" t="s">
        <v>91</v>
      </c>
      <c r="C490" s="1">
        <v>44596</v>
      </c>
      <c r="D490">
        <v>45.131</v>
      </c>
    </row>
    <row r="491" spans="1:4" x14ac:dyDescent="0.25">
      <c r="A491" s="3" t="str">
        <f t="shared" si="7"/>
        <v>XLB_44596</v>
      </c>
      <c r="B491" t="s">
        <v>92</v>
      </c>
      <c r="C491" s="1">
        <v>44596</v>
      </c>
      <c r="D491">
        <v>82.808999999999997</v>
      </c>
    </row>
    <row r="492" spans="1:4" x14ac:dyDescent="0.25">
      <c r="A492" s="3" t="str">
        <f t="shared" si="7"/>
        <v>XLC_44596</v>
      </c>
      <c r="B492" t="s">
        <v>93</v>
      </c>
      <c r="C492" s="1">
        <v>44596</v>
      </c>
      <c r="D492">
        <v>70.989999999999995</v>
      </c>
    </row>
    <row r="493" spans="1:4" x14ac:dyDescent="0.25">
      <c r="A493" s="3" t="str">
        <f t="shared" si="7"/>
        <v>XLE_44596</v>
      </c>
      <c r="B493" t="s">
        <v>94</v>
      </c>
      <c r="C493" s="1">
        <v>44596</v>
      </c>
      <c r="D493">
        <v>68.247</v>
      </c>
    </row>
    <row r="494" spans="1:4" x14ac:dyDescent="0.25">
      <c r="A494" s="3" t="str">
        <f t="shared" si="7"/>
        <v>XLF_44596</v>
      </c>
      <c r="B494" t="s">
        <v>95</v>
      </c>
      <c r="C494" s="1">
        <v>44596</v>
      </c>
      <c r="D494">
        <v>39.944000000000003</v>
      </c>
    </row>
    <row r="495" spans="1:4" x14ac:dyDescent="0.25">
      <c r="A495" s="3" t="str">
        <f t="shared" si="7"/>
        <v>XLI_44596</v>
      </c>
      <c r="B495" t="s">
        <v>96</v>
      </c>
      <c r="C495" s="1">
        <v>44596</v>
      </c>
      <c r="D495">
        <v>99.778000000000006</v>
      </c>
    </row>
    <row r="496" spans="1:4" x14ac:dyDescent="0.25">
      <c r="A496" s="3" t="str">
        <f t="shared" si="7"/>
        <v>XLK_44596</v>
      </c>
      <c r="B496" t="s">
        <v>97</v>
      </c>
      <c r="C496" s="1">
        <v>44596</v>
      </c>
      <c r="D496">
        <v>159.30600000000001</v>
      </c>
    </row>
    <row r="497" spans="1:4" x14ac:dyDescent="0.25">
      <c r="A497" s="3" t="str">
        <f t="shared" si="7"/>
        <v>XLP_44596</v>
      </c>
      <c r="B497" t="s">
        <v>98</v>
      </c>
      <c r="C497" s="1">
        <v>44596</v>
      </c>
      <c r="D497">
        <v>75.546999999999997</v>
      </c>
    </row>
    <row r="498" spans="1:4" x14ac:dyDescent="0.25">
      <c r="A498" s="3" t="str">
        <f t="shared" si="7"/>
        <v>XLU_44596</v>
      </c>
      <c r="B498" t="s">
        <v>99</v>
      </c>
      <c r="C498" s="1">
        <v>44596</v>
      </c>
      <c r="D498">
        <v>68.025999999999996</v>
      </c>
    </row>
    <row r="499" spans="1:4" x14ac:dyDescent="0.25">
      <c r="A499" s="3" t="str">
        <f t="shared" si="7"/>
        <v>XLV_44596</v>
      </c>
      <c r="B499" t="s">
        <v>100</v>
      </c>
      <c r="C499" s="1">
        <v>44596</v>
      </c>
      <c r="D499">
        <v>131.88800000000001</v>
      </c>
    </row>
    <row r="500" spans="1:4" x14ac:dyDescent="0.25">
      <c r="A500" s="3" t="str">
        <f t="shared" si="7"/>
        <v>XLY_44596</v>
      </c>
      <c r="B500" t="s">
        <v>101</v>
      </c>
      <c r="C500" s="1">
        <v>44596</v>
      </c>
      <c r="D500">
        <v>184.11699999999999</v>
      </c>
    </row>
    <row r="501" spans="1:4" x14ac:dyDescent="0.25">
      <c r="A501" s="3" t="str">
        <f t="shared" si="7"/>
        <v>XOM_44596</v>
      </c>
      <c r="B501" t="s">
        <v>102</v>
      </c>
      <c r="C501" s="1">
        <v>44596</v>
      </c>
      <c r="D501">
        <v>80.516999999999996</v>
      </c>
    </row>
    <row r="502" spans="1:4" x14ac:dyDescent="0.25">
      <c r="A502" s="3" t="str">
        <f t="shared" si="7"/>
        <v>ABBV_44599</v>
      </c>
      <c r="B502" t="s">
        <v>3</v>
      </c>
      <c r="C502" s="1">
        <v>44599</v>
      </c>
      <c r="D502">
        <v>142.53</v>
      </c>
    </row>
    <row r="503" spans="1:4" x14ac:dyDescent="0.25">
      <c r="A503" s="3" t="str">
        <f t="shared" si="7"/>
        <v>ACN_44599</v>
      </c>
      <c r="B503" t="s">
        <v>4</v>
      </c>
      <c r="C503" s="1">
        <v>44599</v>
      </c>
      <c r="D503">
        <v>343.96</v>
      </c>
    </row>
    <row r="504" spans="1:4" x14ac:dyDescent="0.25">
      <c r="A504" s="3" t="str">
        <f t="shared" si="7"/>
        <v>AEP_44599</v>
      </c>
      <c r="B504" t="s">
        <v>5</v>
      </c>
      <c r="C504" s="1">
        <v>44599</v>
      </c>
      <c r="D504">
        <v>89.033000000000001</v>
      </c>
    </row>
    <row r="505" spans="1:4" x14ac:dyDescent="0.25">
      <c r="A505" s="3" t="str">
        <f t="shared" si="7"/>
        <v>AIZ_44599</v>
      </c>
      <c r="B505" t="s">
        <v>6</v>
      </c>
      <c r="C505" s="1">
        <v>44599</v>
      </c>
      <c r="D505">
        <v>152.10499999999999</v>
      </c>
    </row>
    <row r="506" spans="1:4" x14ac:dyDescent="0.25">
      <c r="A506" s="3" t="str">
        <f t="shared" si="7"/>
        <v>ALLE_44599</v>
      </c>
      <c r="B506" t="s">
        <v>7</v>
      </c>
      <c r="C506" s="1">
        <v>44599</v>
      </c>
      <c r="D506">
        <v>120.01900000000001</v>
      </c>
    </row>
    <row r="507" spans="1:4" x14ac:dyDescent="0.25">
      <c r="A507" s="3" t="str">
        <f t="shared" si="7"/>
        <v>AMAT_44599</v>
      </c>
      <c r="B507" t="s">
        <v>8</v>
      </c>
      <c r="C507" s="1">
        <v>44599</v>
      </c>
      <c r="D507">
        <v>135.88499999999999</v>
      </c>
    </row>
    <row r="508" spans="1:4" x14ac:dyDescent="0.25">
      <c r="A508" s="3" t="str">
        <f t="shared" si="7"/>
        <v>AMP_44599</v>
      </c>
      <c r="B508" t="s">
        <v>9</v>
      </c>
      <c r="C508" s="1">
        <v>44599</v>
      </c>
      <c r="D508">
        <v>310.80599999999998</v>
      </c>
    </row>
    <row r="509" spans="1:4" x14ac:dyDescent="0.25">
      <c r="A509" s="3" t="str">
        <f t="shared" si="7"/>
        <v>AMZN_44599</v>
      </c>
      <c r="B509" t="s">
        <v>10</v>
      </c>
      <c r="C509" s="1">
        <v>44599</v>
      </c>
      <c r="D509">
        <v>3158.71</v>
      </c>
    </row>
    <row r="510" spans="1:4" x14ac:dyDescent="0.25">
      <c r="A510" s="3" t="str">
        <f t="shared" si="7"/>
        <v>AVB_44599</v>
      </c>
      <c r="B510" t="s">
        <v>11</v>
      </c>
      <c r="C510" s="1">
        <v>44599</v>
      </c>
      <c r="D510">
        <v>244.37</v>
      </c>
    </row>
    <row r="511" spans="1:4" x14ac:dyDescent="0.25">
      <c r="A511" s="3" t="str">
        <f t="shared" si="7"/>
        <v>AVY_44599</v>
      </c>
      <c r="B511" t="s">
        <v>12</v>
      </c>
      <c r="C511" s="1">
        <v>44599</v>
      </c>
      <c r="D511">
        <v>180.77</v>
      </c>
    </row>
    <row r="512" spans="1:4" x14ac:dyDescent="0.25">
      <c r="A512" s="3" t="str">
        <f t="shared" si="7"/>
        <v>AXP_44599</v>
      </c>
      <c r="B512" t="s">
        <v>13</v>
      </c>
      <c r="C512" s="1">
        <v>44599</v>
      </c>
      <c r="D512">
        <v>187.87</v>
      </c>
    </row>
    <row r="513" spans="1:4" x14ac:dyDescent="0.25">
      <c r="A513" s="3" t="str">
        <f t="shared" si="7"/>
        <v>BDX_44599</v>
      </c>
      <c r="B513" t="s">
        <v>14</v>
      </c>
      <c r="C513" s="1">
        <v>44599</v>
      </c>
      <c r="D513">
        <v>268.38600000000002</v>
      </c>
    </row>
    <row r="514" spans="1:4" x14ac:dyDescent="0.25">
      <c r="A514" s="3" t="str">
        <f t="shared" si="7"/>
        <v>BF-B_44599</v>
      </c>
      <c r="B514" t="s">
        <v>15</v>
      </c>
      <c r="C514" s="1">
        <v>44599</v>
      </c>
      <c r="D514">
        <v>66.998999999999995</v>
      </c>
    </row>
    <row r="515" spans="1:4" x14ac:dyDescent="0.25">
      <c r="A515" s="3" t="str">
        <f t="shared" ref="A515:A578" si="8">CONCATENATE(B515,"_",C515)</f>
        <v>BMY_44599</v>
      </c>
      <c r="B515" t="s">
        <v>16</v>
      </c>
      <c r="C515" s="1">
        <v>44599</v>
      </c>
      <c r="D515">
        <v>66.19</v>
      </c>
    </row>
    <row r="516" spans="1:4" x14ac:dyDescent="0.25">
      <c r="A516" s="3" t="str">
        <f t="shared" si="8"/>
        <v>BR_44599</v>
      </c>
      <c r="B516" t="s">
        <v>17</v>
      </c>
      <c r="C516" s="1">
        <v>44599</v>
      </c>
      <c r="D516">
        <v>147.21600000000001</v>
      </c>
    </row>
    <row r="517" spans="1:4" x14ac:dyDescent="0.25">
      <c r="A517" s="3" t="str">
        <f t="shared" si="8"/>
        <v>CARR_44599</v>
      </c>
      <c r="B517" t="s">
        <v>18</v>
      </c>
      <c r="C517" s="1">
        <v>44599</v>
      </c>
      <c r="D517">
        <v>45.72</v>
      </c>
    </row>
    <row r="518" spans="1:4" x14ac:dyDescent="0.25">
      <c r="A518" s="3" t="str">
        <f t="shared" si="8"/>
        <v>CDW_44599</v>
      </c>
      <c r="B518" t="s">
        <v>19</v>
      </c>
      <c r="C518" s="1">
        <v>44599</v>
      </c>
      <c r="D518">
        <v>190.744</v>
      </c>
    </row>
    <row r="519" spans="1:4" x14ac:dyDescent="0.25">
      <c r="A519" s="3" t="str">
        <f t="shared" si="8"/>
        <v>CE_44599</v>
      </c>
      <c r="B519" t="s">
        <v>20</v>
      </c>
      <c r="C519" s="1">
        <v>44599</v>
      </c>
      <c r="D519">
        <v>154.41</v>
      </c>
    </row>
    <row r="520" spans="1:4" x14ac:dyDescent="0.25">
      <c r="A520" s="3" t="str">
        <f t="shared" si="8"/>
        <v>CHTR_44599</v>
      </c>
      <c r="B520" t="s">
        <v>21</v>
      </c>
      <c r="C520" s="1">
        <v>44599</v>
      </c>
      <c r="D520">
        <v>610.75</v>
      </c>
    </row>
    <row r="521" spans="1:4" x14ac:dyDescent="0.25">
      <c r="A521" s="3" t="str">
        <f t="shared" si="8"/>
        <v>CNC_44599</v>
      </c>
      <c r="B521" t="s">
        <v>22</v>
      </c>
      <c r="C521" s="1">
        <v>44599</v>
      </c>
      <c r="D521">
        <v>80.790000000000006</v>
      </c>
    </row>
    <row r="522" spans="1:4" x14ac:dyDescent="0.25">
      <c r="A522" s="3" t="str">
        <f t="shared" si="8"/>
        <v>CNP_44599</v>
      </c>
      <c r="B522" t="s">
        <v>23</v>
      </c>
      <c r="C522" s="1">
        <v>44599</v>
      </c>
      <c r="D522">
        <v>27.902000000000001</v>
      </c>
    </row>
    <row r="523" spans="1:4" x14ac:dyDescent="0.25">
      <c r="A523" s="3" t="str">
        <f t="shared" si="8"/>
        <v>COP_44599</v>
      </c>
      <c r="B523" t="s">
        <v>24</v>
      </c>
      <c r="C523" s="1">
        <v>44599</v>
      </c>
      <c r="D523">
        <v>92.474999999999994</v>
      </c>
    </row>
    <row r="524" spans="1:4" x14ac:dyDescent="0.25">
      <c r="A524" s="3" t="str">
        <f t="shared" si="8"/>
        <v>CTAS_44599</v>
      </c>
      <c r="B524" t="s">
        <v>25</v>
      </c>
      <c r="C524" s="1">
        <v>44599</v>
      </c>
      <c r="D524">
        <v>378.90899999999999</v>
      </c>
    </row>
    <row r="525" spans="1:4" x14ac:dyDescent="0.25">
      <c r="A525" s="3" t="str">
        <f t="shared" si="8"/>
        <v>CZR_44599</v>
      </c>
      <c r="B525" t="s">
        <v>26</v>
      </c>
      <c r="C525" s="1">
        <v>44599</v>
      </c>
      <c r="D525">
        <v>80.75</v>
      </c>
    </row>
    <row r="526" spans="1:4" x14ac:dyDescent="0.25">
      <c r="A526" s="3" t="str">
        <f t="shared" si="8"/>
        <v>DG_44599</v>
      </c>
      <c r="B526" t="s">
        <v>27</v>
      </c>
      <c r="C526" s="1">
        <v>44599</v>
      </c>
      <c r="D526">
        <v>200.59</v>
      </c>
    </row>
    <row r="527" spans="1:4" x14ac:dyDescent="0.25">
      <c r="A527" s="3" t="str">
        <f t="shared" si="8"/>
        <v>DPZ_44599</v>
      </c>
      <c r="B527" t="s">
        <v>28</v>
      </c>
      <c r="C527" s="1">
        <v>44599</v>
      </c>
      <c r="D527">
        <v>433.12299999999999</v>
      </c>
    </row>
    <row r="528" spans="1:4" x14ac:dyDescent="0.25">
      <c r="A528" s="3" t="str">
        <f t="shared" si="8"/>
        <v>DRE_44599</v>
      </c>
      <c r="B528" t="s">
        <v>29</v>
      </c>
      <c r="C528" s="1">
        <v>44599</v>
      </c>
      <c r="D528">
        <v>57.015999999999998</v>
      </c>
    </row>
    <row r="529" spans="1:4" x14ac:dyDescent="0.25">
      <c r="A529" s="3" t="str">
        <f t="shared" si="8"/>
        <v>DXC_44599</v>
      </c>
      <c r="B529" t="s">
        <v>30</v>
      </c>
      <c r="C529" s="1">
        <v>44599</v>
      </c>
      <c r="D529">
        <v>37.33</v>
      </c>
    </row>
    <row r="530" spans="1:4" x14ac:dyDescent="0.25">
      <c r="A530" s="3" t="str">
        <f t="shared" si="8"/>
        <v>EWA_44599</v>
      </c>
      <c r="B530" t="s">
        <v>31</v>
      </c>
      <c r="C530" s="1">
        <v>44599</v>
      </c>
      <c r="D530">
        <v>23.3</v>
      </c>
    </row>
    <row r="531" spans="1:4" x14ac:dyDescent="0.25">
      <c r="A531" s="3" t="str">
        <f t="shared" si="8"/>
        <v>EWC_44599</v>
      </c>
      <c r="B531" t="s">
        <v>32</v>
      </c>
      <c r="C531" s="1">
        <v>44599</v>
      </c>
      <c r="D531">
        <v>38.56</v>
      </c>
    </row>
    <row r="532" spans="1:4" x14ac:dyDescent="0.25">
      <c r="A532" s="3" t="str">
        <f t="shared" si="8"/>
        <v>EWG_44599</v>
      </c>
      <c r="B532" t="s">
        <v>33</v>
      </c>
      <c r="C532" s="1">
        <v>44599</v>
      </c>
      <c r="D532">
        <v>31.98</v>
      </c>
    </row>
    <row r="533" spans="1:4" x14ac:dyDescent="0.25">
      <c r="A533" s="3" t="str">
        <f t="shared" si="8"/>
        <v>EWH_44599</v>
      </c>
      <c r="B533" t="s">
        <v>34</v>
      </c>
      <c r="C533" s="1">
        <v>44599</v>
      </c>
      <c r="D533">
        <v>24.13</v>
      </c>
    </row>
    <row r="534" spans="1:4" x14ac:dyDescent="0.25">
      <c r="A534" s="3" t="str">
        <f t="shared" si="8"/>
        <v>EWJ_44599</v>
      </c>
      <c r="B534" t="s">
        <v>35</v>
      </c>
      <c r="C534" s="1">
        <v>44599</v>
      </c>
      <c r="D534">
        <v>64.260000000000005</v>
      </c>
    </row>
    <row r="535" spans="1:4" x14ac:dyDescent="0.25">
      <c r="A535" s="3" t="str">
        <f t="shared" si="8"/>
        <v>EWL_44599</v>
      </c>
      <c r="B535" t="s">
        <v>36</v>
      </c>
      <c r="C535" s="1">
        <v>44599</v>
      </c>
      <c r="D535">
        <v>48.87</v>
      </c>
    </row>
    <row r="536" spans="1:4" x14ac:dyDescent="0.25">
      <c r="A536" s="3" t="str">
        <f t="shared" si="8"/>
        <v>EWQ_44599</v>
      </c>
      <c r="B536" t="s">
        <v>37</v>
      </c>
      <c r="C536" s="1">
        <v>44599</v>
      </c>
      <c r="D536">
        <v>38.270000000000003</v>
      </c>
    </row>
    <row r="537" spans="1:4" x14ac:dyDescent="0.25">
      <c r="A537" s="3" t="str">
        <f t="shared" si="8"/>
        <v>EWT_44599</v>
      </c>
      <c r="B537" t="s">
        <v>38</v>
      </c>
      <c r="C537" s="1">
        <v>44599</v>
      </c>
      <c r="D537">
        <v>64.760000000000005</v>
      </c>
    </row>
    <row r="538" spans="1:4" x14ac:dyDescent="0.25">
      <c r="A538" s="3" t="str">
        <f t="shared" si="8"/>
        <v>EWU_44599</v>
      </c>
      <c r="B538" t="s">
        <v>39</v>
      </c>
      <c r="C538" s="1">
        <v>44599</v>
      </c>
      <c r="D538">
        <v>34.340000000000003</v>
      </c>
    </row>
    <row r="539" spans="1:4" x14ac:dyDescent="0.25">
      <c r="A539" s="3" t="str">
        <f t="shared" si="8"/>
        <v>EWY_44599</v>
      </c>
      <c r="B539" t="s">
        <v>40</v>
      </c>
      <c r="C539" s="1">
        <v>44599</v>
      </c>
      <c r="D539">
        <v>72.959999999999994</v>
      </c>
    </row>
    <row r="540" spans="1:4" x14ac:dyDescent="0.25">
      <c r="A540" s="3" t="str">
        <f t="shared" si="8"/>
        <v>EWZ_44599</v>
      </c>
      <c r="B540" t="s">
        <v>41</v>
      </c>
      <c r="C540" s="1">
        <v>44599</v>
      </c>
      <c r="D540">
        <v>32.049999999999997</v>
      </c>
    </row>
    <row r="541" spans="1:4" x14ac:dyDescent="0.25">
      <c r="A541" s="3" t="str">
        <f t="shared" si="8"/>
        <v>FB_44599</v>
      </c>
      <c r="B541" t="s">
        <v>42</v>
      </c>
      <c r="C541" s="1">
        <v>44599</v>
      </c>
      <c r="D541">
        <v>224.91</v>
      </c>
    </row>
    <row r="542" spans="1:4" x14ac:dyDescent="0.25">
      <c r="A542" s="3" t="str">
        <f t="shared" si="8"/>
        <v>FTV_44599</v>
      </c>
      <c r="B542" t="s">
        <v>43</v>
      </c>
      <c r="C542" s="1">
        <v>44599</v>
      </c>
      <c r="D542">
        <v>63.808</v>
      </c>
    </row>
    <row r="543" spans="1:4" x14ac:dyDescent="0.25">
      <c r="A543" s="3" t="str">
        <f t="shared" si="8"/>
        <v>GOOG_44599</v>
      </c>
      <c r="B543" t="s">
        <v>44</v>
      </c>
      <c r="C543" s="1">
        <v>44599</v>
      </c>
      <c r="D543">
        <v>2778.76</v>
      </c>
    </row>
    <row r="544" spans="1:4" x14ac:dyDescent="0.25">
      <c r="A544" s="3" t="str">
        <f t="shared" si="8"/>
        <v>GPC_44599</v>
      </c>
      <c r="B544" t="s">
        <v>45</v>
      </c>
      <c r="C544" s="1">
        <v>44599</v>
      </c>
      <c r="D544">
        <v>127.291</v>
      </c>
    </row>
    <row r="545" spans="1:4" x14ac:dyDescent="0.25">
      <c r="A545" s="3" t="str">
        <f t="shared" si="8"/>
        <v>GSG_44599</v>
      </c>
      <c r="B545" t="s">
        <v>46</v>
      </c>
      <c r="C545" s="1">
        <v>44599</v>
      </c>
      <c r="D545">
        <v>19.63</v>
      </c>
    </row>
    <row r="546" spans="1:4" x14ac:dyDescent="0.25">
      <c r="A546" s="3" t="str">
        <f t="shared" si="8"/>
        <v>HIG_44599</v>
      </c>
      <c r="B546" t="s">
        <v>47</v>
      </c>
      <c r="C546" s="1">
        <v>44599</v>
      </c>
      <c r="D546">
        <v>69.847999999999999</v>
      </c>
    </row>
    <row r="547" spans="1:4" x14ac:dyDescent="0.25">
      <c r="A547" s="3" t="str">
        <f t="shared" si="8"/>
        <v>HIGH.L_44599</v>
      </c>
      <c r="B547" t="s">
        <v>48</v>
      </c>
      <c r="C547" s="1">
        <v>44599</v>
      </c>
      <c r="D547">
        <v>5.3319999999999999</v>
      </c>
    </row>
    <row r="548" spans="1:4" x14ac:dyDescent="0.25">
      <c r="A548" s="3" t="str">
        <f t="shared" si="8"/>
        <v>HST_44599</v>
      </c>
      <c r="B548" t="s">
        <v>49</v>
      </c>
      <c r="C548" s="1">
        <v>44599</v>
      </c>
      <c r="D548">
        <v>17.84</v>
      </c>
    </row>
    <row r="549" spans="1:4" x14ac:dyDescent="0.25">
      <c r="A549" s="3" t="str">
        <f t="shared" si="8"/>
        <v>HYG_44599</v>
      </c>
      <c r="B549" t="s">
        <v>50</v>
      </c>
      <c r="C549" s="1">
        <v>44599</v>
      </c>
      <c r="D549">
        <v>83.402000000000001</v>
      </c>
    </row>
    <row r="550" spans="1:4" x14ac:dyDescent="0.25">
      <c r="A550" s="3" t="str">
        <f t="shared" si="8"/>
        <v>IAU_44599</v>
      </c>
      <c r="B550" t="s">
        <v>51</v>
      </c>
      <c r="C550" s="1">
        <v>44599</v>
      </c>
      <c r="D550">
        <v>34.659999999999997</v>
      </c>
    </row>
    <row r="551" spans="1:4" x14ac:dyDescent="0.25">
      <c r="A551" s="3" t="str">
        <f t="shared" si="8"/>
        <v>ICLN_44599</v>
      </c>
      <c r="B551" t="s">
        <v>52</v>
      </c>
      <c r="C551" s="1">
        <v>44599</v>
      </c>
      <c r="D551">
        <v>18.23</v>
      </c>
    </row>
    <row r="552" spans="1:4" x14ac:dyDescent="0.25">
      <c r="A552" s="3" t="str">
        <f t="shared" si="8"/>
        <v>IEAA.L_44599</v>
      </c>
      <c r="B552" t="s">
        <v>53</v>
      </c>
      <c r="C552" s="1">
        <v>44599</v>
      </c>
      <c r="D552">
        <v>5.1539999999999999</v>
      </c>
    </row>
    <row r="553" spans="1:4" x14ac:dyDescent="0.25">
      <c r="A553" s="3" t="str">
        <f t="shared" si="8"/>
        <v>IEF_44599</v>
      </c>
      <c r="B553" t="s">
        <v>54</v>
      </c>
      <c r="C553" s="1">
        <v>44599</v>
      </c>
      <c r="D553">
        <v>111.13</v>
      </c>
    </row>
    <row r="554" spans="1:4" x14ac:dyDescent="0.25">
      <c r="A554" s="3" t="str">
        <f t="shared" si="8"/>
        <v>IEFM.L_44599</v>
      </c>
      <c r="B554" t="s">
        <v>55</v>
      </c>
      <c r="C554" s="1">
        <v>44599</v>
      </c>
      <c r="D554">
        <v>778.9</v>
      </c>
    </row>
    <row r="555" spans="1:4" x14ac:dyDescent="0.25">
      <c r="A555" s="3" t="str">
        <f t="shared" si="8"/>
        <v>IEMG_44599</v>
      </c>
      <c r="B555" t="s">
        <v>56</v>
      </c>
      <c r="C555" s="1">
        <v>44599</v>
      </c>
      <c r="D555">
        <v>59.35</v>
      </c>
    </row>
    <row r="556" spans="1:4" x14ac:dyDescent="0.25">
      <c r="A556" s="3" t="str">
        <f t="shared" si="8"/>
        <v>IEUS_44599</v>
      </c>
      <c r="B556" t="s">
        <v>57</v>
      </c>
      <c r="C556" s="1">
        <v>44599</v>
      </c>
      <c r="D556">
        <v>64.290000000000006</v>
      </c>
    </row>
    <row r="557" spans="1:4" x14ac:dyDescent="0.25">
      <c r="A557" s="3" t="str">
        <f t="shared" si="8"/>
        <v>IEVL.L_44599</v>
      </c>
      <c r="B557" t="s">
        <v>58</v>
      </c>
      <c r="C557" s="1">
        <v>44599</v>
      </c>
      <c r="D557">
        <v>7.5090000000000003</v>
      </c>
    </row>
    <row r="558" spans="1:4" x14ac:dyDescent="0.25">
      <c r="A558" s="3" t="str">
        <f t="shared" si="8"/>
        <v>IGF_44599</v>
      </c>
      <c r="B558" t="s">
        <v>59</v>
      </c>
      <c r="C558" s="1">
        <v>44599</v>
      </c>
      <c r="D558">
        <v>47.45</v>
      </c>
    </row>
    <row r="559" spans="1:4" x14ac:dyDescent="0.25">
      <c r="A559" s="3" t="str">
        <f t="shared" si="8"/>
        <v>INDA_44599</v>
      </c>
      <c r="B559" t="s">
        <v>60</v>
      </c>
      <c r="C559" s="1">
        <v>44599</v>
      </c>
      <c r="D559">
        <v>44.93</v>
      </c>
    </row>
    <row r="560" spans="1:4" x14ac:dyDescent="0.25">
      <c r="A560" s="3" t="str">
        <f t="shared" si="8"/>
        <v>IUMO.L_44599</v>
      </c>
      <c r="B560" t="s">
        <v>61</v>
      </c>
      <c r="C560" s="1">
        <v>44599</v>
      </c>
      <c r="D560">
        <v>11.44</v>
      </c>
    </row>
    <row r="561" spans="1:4" x14ac:dyDescent="0.25">
      <c r="A561" s="3" t="str">
        <f t="shared" si="8"/>
        <v>IUVL.L_44599</v>
      </c>
      <c r="B561" t="s">
        <v>62</v>
      </c>
      <c r="C561" s="1">
        <v>44599</v>
      </c>
      <c r="D561">
        <v>9.2319999999999993</v>
      </c>
    </row>
    <row r="562" spans="1:4" x14ac:dyDescent="0.25">
      <c r="A562" s="3" t="str">
        <f t="shared" si="8"/>
        <v>IVV_44599</v>
      </c>
      <c r="B562" t="s">
        <v>63</v>
      </c>
      <c r="C562" s="1">
        <v>44599</v>
      </c>
      <c r="D562">
        <v>447.76299999999998</v>
      </c>
    </row>
    <row r="563" spans="1:4" x14ac:dyDescent="0.25">
      <c r="A563" s="3" t="str">
        <f t="shared" si="8"/>
        <v>IWM_44599</v>
      </c>
      <c r="B563" t="s">
        <v>64</v>
      </c>
      <c r="C563" s="1">
        <v>44599</v>
      </c>
      <c r="D563">
        <v>198.96899999999999</v>
      </c>
    </row>
    <row r="564" spans="1:4" x14ac:dyDescent="0.25">
      <c r="A564" s="3" t="str">
        <f t="shared" si="8"/>
        <v>IXN_44599</v>
      </c>
      <c r="B564" t="s">
        <v>65</v>
      </c>
      <c r="C564" s="1">
        <v>44599</v>
      </c>
      <c r="D564">
        <v>58.21</v>
      </c>
    </row>
    <row r="565" spans="1:4" x14ac:dyDescent="0.25">
      <c r="A565" s="3" t="str">
        <f t="shared" si="8"/>
        <v>JPEA.L_44599</v>
      </c>
      <c r="B565" t="s">
        <v>66</v>
      </c>
      <c r="C565" s="1">
        <v>44599</v>
      </c>
      <c r="D565">
        <v>5.7279999999999998</v>
      </c>
    </row>
    <row r="566" spans="1:4" x14ac:dyDescent="0.25">
      <c r="A566" s="3" t="str">
        <f t="shared" si="8"/>
        <v>JPM_44599</v>
      </c>
      <c r="B566" t="s">
        <v>67</v>
      </c>
      <c r="C566" s="1">
        <v>44599</v>
      </c>
      <c r="D566">
        <v>153.07</v>
      </c>
    </row>
    <row r="567" spans="1:4" x14ac:dyDescent="0.25">
      <c r="A567" s="3" t="str">
        <f t="shared" si="8"/>
        <v>KR_44599</v>
      </c>
      <c r="B567" t="s">
        <v>68</v>
      </c>
      <c r="C567" s="1">
        <v>44599</v>
      </c>
      <c r="D567">
        <v>44.466999999999999</v>
      </c>
    </row>
    <row r="568" spans="1:4" x14ac:dyDescent="0.25">
      <c r="A568" s="3" t="str">
        <f t="shared" si="8"/>
        <v>LQD_44599</v>
      </c>
      <c r="B568" t="s">
        <v>69</v>
      </c>
      <c r="C568" s="1">
        <v>44599</v>
      </c>
      <c r="D568">
        <v>125.422</v>
      </c>
    </row>
    <row r="569" spans="1:4" x14ac:dyDescent="0.25">
      <c r="A569" s="3" t="str">
        <f t="shared" si="8"/>
        <v>MCHI_44599</v>
      </c>
      <c r="B569" t="s">
        <v>70</v>
      </c>
      <c r="C569" s="1">
        <v>44599</v>
      </c>
      <c r="D569">
        <v>61.97</v>
      </c>
    </row>
    <row r="570" spans="1:4" x14ac:dyDescent="0.25">
      <c r="A570" s="3" t="str">
        <f t="shared" si="8"/>
        <v>MVEU.L_44599</v>
      </c>
      <c r="B570" t="s">
        <v>71</v>
      </c>
      <c r="C570" s="1">
        <v>44599</v>
      </c>
      <c r="D570">
        <v>52.76</v>
      </c>
    </row>
    <row r="571" spans="1:4" x14ac:dyDescent="0.25">
      <c r="A571" s="3" t="str">
        <f t="shared" si="8"/>
        <v>OGN_44599</v>
      </c>
      <c r="B571" t="s">
        <v>72</v>
      </c>
      <c r="C571" s="1">
        <v>44599</v>
      </c>
      <c r="D571">
        <v>33.26</v>
      </c>
    </row>
    <row r="572" spans="1:4" x14ac:dyDescent="0.25">
      <c r="A572" s="3" t="str">
        <f t="shared" si="8"/>
        <v>PG_44599</v>
      </c>
      <c r="B572" t="s">
        <v>73</v>
      </c>
      <c r="C572" s="1">
        <v>44599</v>
      </c>
      <c r="D572">
        <v>160.32</v>
      </c>
    </row>
    <row r="573" spans="1:4" x14ac:dyDescent="0.25">
      <c r="A573" s="3" t="str">
        <f t="shared" si="8"/>
        <v>PPL_44599</v>
      </c>
      <c r="B573" t="s">
        <v>74</v>
      </c>
      <c r="C573" s="1">
        <v>44599</v>
      </c>
      <c r="D573">
        <v>29.067</v>
      </c>
    </row>
    <row r="574" spans="1:4" x14ac:dyDescent="0.25">
      <c r="A574" s="3" t="str">
        <f t="shared" si="8"/>
        <v>PRU_44599</v>
      </c>
      <c r="B574" t="s">
        <v>75</v>
      </c>
      <c r="C574" s="1">
        <v>44599</v>
      </c>
      <c r="D574">
        <v>118.07599999999999</v>
      </c>
    </row>
    <row r="575" spans="1:4" x14ac:dyDescent="0.25">
      <c r="A575" s="3" t="str">
        <f t="shared" si="8"/>
        <v>PYPL_44599</v>
      </c>
      <c r="B575" t="s">
        <v>76</v>
      </c>
      <c r="C575" s="1">
        <v>44599</v>
      </c>
      <c r="D575">
        <v>121.41</v>
      </c>
    </row>
    <row r="576" spans="1:4" x14ac:dyDescent="0.25">
      <c r="A576" s="3" t="str">
        <f t="shared" si="8"/>
        <v>RE_44599</v>
      </c>
      <c r="B576" t="s">
        <v>77</v>
      </c>
      <c r="C576" s="1">
        <v>44599</v>
      </c>
      <c r="D576">
        <v>285.12599999999998</v>
      </c>
    </row>
    <row r="577" spans="1:4" x14ac:dyDescent="0.25">
      <c r="A577" s="3" t="str">
        <f t="shared" si="8"/>
        <v>REET_44599</v>
      </c>
      <c r="B577" t="s">
        <v>78</v>
      </c>
      <c r="C577" s="1">
        <v>44599</v>
      </c>
      <c r="D577">
        <v>28.007999999999999</v>
      </c>
    </row>
    <row r="578" spans="1:4" x14ac:dyDescent="0.25">
      <c r="A578" s="3" t="str">
        <f t="shared" si="8"/>
        <v>ROL_44599</v>
      </c>
      <c r="B578" t="s">
        <v>79</v>
      </c>
      <c r="C578" s="1">
        <v>44599</v>
      </c>
      <c r="D578">
        <v>30.39</v>
      </c>
    </row>
    <row r="579" spans="1:4" x14ac:dyDescent="0.25">
      <c r="A579" s="3" t="str">
        <f t="shared" ref="A579:A642" si="9">CONCATENATE(B579,"_",C579)</f>
        <v>ROST_44599</v>
      </c>
      <c r="B579" t="s">
        <v>80</v>
      </c>
      <c r="C579" s="1">
        <v>44599</v>
      </c>
      <c r="D579">
        <v>93.02</v>
      </c>
    </row>
    <row r="580" spans="1:4" x14ac:dyDescent="0.25">
      <c r="A580" s="3" t="str">
        <f t="shared" si="9"/>
        <v>SEGA.L_44599</v>
      </c>
      <c r="B580" t="s">
        <v>81</v>
      </c>
      <c r="C580" s="1">
        <v>44599</v>
      </c>
      <c r="D580">
        <v>106.85</v>
      </c>
    </row>
    <row r="581" spans="1:4" x14ac:dyDescent="0.25">
      <c r="A581" s="3" t="str">
        <f t="shared" si="9"/>
        <v>SHY_44599</v>
      </c>
      <c r="B581" t="s">
        <v>82</v>
      </c>
      <c r="C581" s="1">
        <v>44599</v>
      </c>
      <c r="D581">
        <v>84.694000000000003</v>
      </c>
    </row>
    <row r="582" spans="1:4" x14ac:dyDescent="0.25">
      <c r="A582" s="3" t="str">
        <f t="shared" si="9"/>
        <v>SLV_44599</v>
      </c>
      <c r="B582" t="s">
        <v>83</v>
      </c>
      <c r="C582" s="1">
        <v>44599</v>
      </c>
      <c r="D582">
        <v>21.27</v>
      </c>
    </row>
    <row r="583" spans="1:4" x14ac:dyDescent="0.25">
      <c r="A583" s="3" t="str">
        <f t="shared" si="9"/>
        <v>SPMV.L_44599</v>
      </c>
      <c r="B583" t="s">
        <v>84</v>
      </c>
      <c r="C583" s="1">
        <v>44599</v>
      </c>
      <c r="D583">
        <v>80.11</v>
      </c>
    </row>
    <row r="584" spans="1:4" x14ac:dyDescent="0.25">
      <c r="A584" s="3" t="str">
        <f t="shared" si="9"/>
        <v>TLT_44599</v>
      </c>
      <c r="B584" t="s">
        <v>85</v>
      </c>
      <c r="C584" s="1">
        <v>44599</v>
      </c>
      <c r="D584">
        <v>138.916</v>
      </c>
    </row>
    <row r="585" spans="1:4" x14ac:dyDescent="0.25">
      <c r="A585" s="3" t="str">
        <f t="shared" si="9"/>
        <v>UNH_44599</v>
      </c>
      <c r="B585" t="s">
        <v>86</v>
      </c>
      <c r="C585" s="1">
        <v>44599</v>
      </c>
      <c r="D585">
        <v>482.27300000000002</v>
      </c>
    </row>
    <row r="586" spans="1:4" x14ac:dyDescent="0.25">
      <c r="A586" s="3" t="str">
        <f t="shared" si="9"/>
        <v>URI_44599</v>
      </c>
      <c r="B586" t="s">
        <v>87</v>
      </c>
      <c r="C586" s="1">
        <v>44599</v>
      </c>
      <c r="D586">
        <v>315.77999999999997</v>
      </c>
    </row>
    <row r="587" spans="1:4" x14ac:dyDescent="0.25">
      <c r="A587" s="3" t="str">
        <f t="shared" si="9"/>
        <v>V_44599</v>
      </c>
      <c r="B587" t="s">
        <v>88</v>
      </c>
      <c r="C587" s="1">
        <v>44599</v>
      </c>
      <c r="D587">
        <v>226.791</v>
      </c>
    </row>
    <row r="588" spans="1:4" x14ac:dyDescent="0.25">
      <c r="A588" s="3" t="str">
        <f t="shared" si="9"/>
        <v>VRSK_44599</v>
      </c>
      <c r="B588" t="s">
        <v>89</v>
      </c>
      <c r="C588" s="1">
        <v>44599</v>
      </c>
      <c r="D588">
        <v>196.69399999999999</v>
      </c>
    </row>
    <row r="589" spans="1:4" x14ac:dyDescent="0.25">
      <c r="A589" s="3" t="str">
        <f t="shared" si="9"/>
        <v>VXX_44599</v>
      </c>
      <c r="B589" t="s">
        <v>90</v>
      </c>
      <c r="C589" s="1">
        <v>44599</v>
      </c>
      <c r="D589">
        <v>20.420000000000002</v>
      </c>
    </row>
    <row r="590" spans="1:4" x14ac:dyDescent="0.25">
      <c r="A590" s="3" t="str">
        <f t="shared" si="9"/>
        <v>WRK_44599</v>
      </c>
      <c r="B590" t="s">
        <v>91</v>
      </c>
      <c r="C590" s="1">
        <v>44599</v>
      </c>
      <c r="D590">
        <v>45.051000000000002</v>
      </c>
    </row>
    <row r="591" spans="1:4" x14ac:dyDescent="0.25">
      <c r="A591" s="3" t="str">
        <f t="shared" si="9"/>
        <v>XLB_44599</v>
      </c>
      <c r="B591" t="s">
        <v>92</v>
      </c>
      <c r="C591" s="1">
        <v>44599</v>
      </c>
      <c r="D591">
        <v>82.4</v>
      </c>
    </row>
    <row r="592" spans="1:4" x14ac:dyDescent="0.25">
      <c r="A592" s="3" t="str">
        <f t="shared" si="9"/>
        <v>XLC_44599</v>
      </c>
      <c r="B592" t="s">
        <v>93</v>
      </c>
      <c r="C592" s="1">
        <v>44599</v>
      </c>
      <c r="D592">
        <v>69.753</v>
      </c>
    </row>
    <row r="593" spans="1:4" x14ac:dyDescent="0.25">
      <c r="A593" s="3" t="str">
        <f t="shared" si="9"/>
        <v>XLE_44599</v>
      </c>
      <c r="B593" t="s">
        <v>94</v>
      </c>
      <c r="C593" s="1">
        <v>44599</v>
      </c>
      <c r="D593">
        <v>69.119</v>
      </c>
    </row>
    <row r="594" spans="1:4" x14ac:dyDescent="0.25">
      <c r="A594" s="3" t="str">
        <f t="shared" si="9"/>
        <v>XLF_44599</v>
      </c>
      <c r="B594" t="s">
        <v>95</v>
      </c>
      <c r="C594" s="1">
        <v>44599</v>
      </c>
      <c r="D594">
        <v>40.063000000000002</v>
      </c>
    </row>
    <row r="595" spans="1:4" x14ac:dyDescent="0.25">
      <c r="A595" s="3" t="str">
        <f t="shared" si="9"/>
        <v>XLI_44599</v>
      </c>
      <c r="B595" t="s">
        <v>96</v>
      </c>
      <c r="C595" s="1">
        <v>44599</v>
      </c>
      <c r="D595">
        <v>99.858000000000004</v>
      </c>
    </row>
    <row r="596" spans="1:4" x14ac:dyDescent="0.25">
      <c r="A596" s="3" t="str">
        <f t="shared" si="9"/>
        <v>XLK_44599</v>
      </c>
      <c r="B596" t="s">
        <v>97</v>
      </c>
      <c r="C596" s="1">
        <v>44599</v>
      </c>
      <c r="D596">
        <v>158.24799999999999</v>
      </c>
    </row>
    <row r="597" spans="1:4" x14ac:dyDescent="0.25">
      <c r="A597" s="3" t="str">
        <f t="shared" si="9"/>
        <v>XLP_44599</v>
      </c>
      <c r="B597" t="s">
        <v>98</v>
      </c>
      <c r="C597" s="1">
        <v>44599</v>
      </c>
      <c r="D597">
        <v>75.686999999999998</v>
      </c>
    </row>
    <row r="598" spans="1:4" x14ac:dyDescent="0.25">
      <c r="A598" s="3" t="str">
        <f t="shared" si="9"/>
        <v>XLU_44599</v>
      </c>
      <c r="B598" t="s">
        <v>99</v>
      </c>
      <c r="C598" s="1">
        <v>44599</v>
      </c>
      <c r="D598">
        <v>67.927000000000007</v>
      </c>
    </row>
    <row r="599" spans="1:4" x14ac:dyDescent="0.25">
      <c r="A599" s="3" t="str">
        <f t="shared" si="9"/>
        <v>XLV_44599</v>
      </c>
      <c r="B599" t="s">
        <v>100</v>
      </c>
      <c r="C599" s="1">
        <v>44599</v>
      </c>
      <c r="D599">
        <v>131.65899999999999</v>
      </c>
    </row>
    <row r="600" spans="1:4" x14ac:dyDescent="0.25">
      <c r="A600" s="3" t="str">
        <f t="shared" si="9"/>
        <v>XLY_44599</v>
      </c>
      <c r="B600" t="s">
        <v>101</v>
      </c>
      <c r="C600" s="1">
        <v>44599</v>
      </c>
      <c r="D600">
        <v>183.738</v>
      </c>
    </row>
    <row r="601" spans="1:4" x14ac:dyDescent="0.25">
      <c r="A601" s="3" t="str">
        <f t="shared" si="9"/>
        <v>XOM_44599</v>
      </c>
      <c r="B601" t="s">
        <v>102</v>
      </c>
      <c r="C601" s="1">
        <v>44599</v>
      </c>
      <c r="D601">
        <v>81.486999999999995</v>
      </c>
    </row>
    <row r="602" spans="1:4" x14ac:dyDescent="0.25">
      <c r="A602" s="3" t="str">
        <f t="shared" si="9"/>
        <v>ABBV_44600</v>
      </c>
      <c r="B602" t="s">
        <v>3</v>
      </c>
      <c r="C602" s="1">
        <v>44600</v>
      </c>
      <c r="D602">
        <v>143.51</v>
      </c>
    </row>
    <row r="603" spans="1:4" x14ac:dyDescent="0.25">
      <c r="A603" s="3" t="str">
        <f t="shared" si="9"/>
        <v>ACN_44600</v>
      </c>
      <c r="B603" t="s">
        <v>4</v>
      </c>
      <c r="C603" s="1">
        <v>44600</v>
      </c>
      <c r="D603">
        <v>345.07</v>
      </c>
    </row>
    <row r="604" spans="1:4" x14ac:dyDescent="0.25">
      <c r="A604" s="3" t="str">
        <f t="shared" si="9"/>
        <v>AEP_44600</v>
      </c>
      <c r="B604" t="s">
        <v>5</v>
      </c>
      <c r="C604" s="1">
        <v>44600</v>
      </c>
      <c r="D604">
        <v>89.42</v>
      </c>
    </row>
    <row r="605" spans="1:4" x14ac:dyDescent="0.25">
      <c r="A605" s="3" t="str">
        <f t="shared" si="9"/>
        <v>AIZ_44600</v>
      </c>
      <c r="B605" t="s">
        <v>6</v>
      </c>
      <c r="C605" s="1">
        <v>44600</v>
      </c>
      <c r="D605">
        <v>155.39099999999999</v>
      </c>
    </row>
    <row r="606" spans="1:4" x14ac:dyDescent="0.25">
      <c r="A606" s="3" t="str">
        <f t="shared" si="9"/>
        <v>ALLE_44600</v>
      </c>
      <c r="B606" t="s">
        <v>7</v>
      </c>
      <c r="C606" s="1">
        <v>44600</v>
      </c>
      <c r="D606">
        <v>121.274</v>
      </c>
    </row>
    <row r="607" spans="1:4" x14ac:dyDescent="0.25">
      <c r="A607" s="3" t="str">
        <f t="shared" si="9"/>
        <v>AMAT_44600</v>
      </c>
      <c r="B607" t="s">
        <v>8</v>
      </c>
      <c r="C607" s="1">
        <v>44600</v>
      </c>
      <c r="D607">
        <v>138.5</v>
      </c>
    </row>
    <row r="608" spans="1:4" x14ac:dyDescent="0.25">
      <c r="A608" s="3" t="str">
        <f t="shared" si="9"/>
        <v>AMP_44600</v>
      </c>
      <c r="B608" t="s">
        <v>9</v>
      </c>
      <c r="C608" s="1">
        <v>44600</v>
      </c>
      <c r="D608">
        <v>314.20400000000001</v>
      </c>
    </row>
    <row r="609" spans="1:4" x14ac:dyDescent="0.25">
      <c r="A609" s="3" t="str">
        <f t="shared" si="9"/>
        <v>AMZN_44600</v>
      </c>
      <c r="B609" t="s">
        <v>10</v>
      </c>
      <c r="C609" s="1">
        <v>44600</v>
      </c>
      <c r="D609">
        <v>3228.27</v>
      </c>
    </row>
    <row r="610" spans="1:4" x14ac:dyDescent="0.25">
      <c r="A610" s="3" t="str">
        <f t="shared" si="9"/>
        <v>AVB_44600</v>
      </c>
      <c r="B610" t="s">
        <v>11</v>
      </c>
      <c r="C610" s="1">
        <v>44600</v>
      </c>
      <c r="D610">
        <v>240.49</v>
      </c>
    </row>
    <row r="611" spans="1:4" x14ac:dyDescent="0.25">
      <c r="A611" s="3" t="str">
        <f t="shared" si="9"/>
        <v>AVY_44600</v>
      </c>
      <c r="B611" t="s">
        <v>12</v>
      </c>
      <c r="C611" s="1">
        <v>44600</v>
      </c>
      <c r="D611">
        <v>183.62899999999999</v>
      </c>
    </row>
    <row r="612" spans="1:4" x14ac:dyDescent="0.25">
      <c r="A612" s="3" t="str">
        <f t="shared" si="9"/>
        <v>AXP_44600</v>
      </c>
      <c r="B612" t="s">
        <v>13</v>
      </c>
      <c r="C612" s="1">
        <v>44600</v>
      </c>
      <c r="D612">
        <v>194</v>
      </c>
    </row>
    <row r="613" spans="1:4" x14ac:dyDescent="0.25">
      <c r="A613" s="3" t="str">
        <f t="shared" si="9"/>
        <v>BDX_44600</v>
      </c>
      <c r="B613" t="s">
        <v>14</v>
      </c>
      <c r="C613" s="1">
        <v>44600</v>
      </c>
      <c r="D613">
        <v>275.58300000000003</v>
      </c>
    </row>
    <row r="614" spans="1:4" x14ac:dyDescent="0.25">
      <c r="A614" s="3" t="str">
        <f t="shared" si="9"/>
        <v>BF-B_44600</v>
      </c>
      <c r="B614" t="s">
        <v>15</v>
      </c>
      <c r="C614" s="1">
        <v>44600</v>
      </c>
      <c r="D614">
        <v>67.278000000000006</v>
      </c>
    </row>
    <row r="615" spans="1:4" x14ac:dyDescent="0.25">
      <c r="A615" s="3" t="str">
        <f t="shared" si="9"/>
        <v>BMY_44600</v>
      </c>
      <c r="B615" t="s">
        <v>16</v>
      </c>
      <c r="C615" s="1">
        <v>44600</v>
      </c>
      <c r="D615">
        <v>65.89</v>
      </c>
    </row>
    <row r="616" spans="1:4" x14ac:dyDescent="0.25">
      <c r="A616" s="3" t="str">
        <f t="shared" si="9"/>
        <v>BR_44600</v>
      </c>
      <c r="B616" t="s">
        <v>17</v>
      </c>
      <c r="C616" s="1">
        <v>44600</v>
      </c>
      <c r="D616">
        <v>148.14099999999999</v>
      </c>
    </row>
    <row r="617" spans="1:4" x14ac:dyDescent="0.25">
      <c r="A617" s="3" t="str">
        <f t="shared" si="9"/>
        <v>CARR_44600</v>
      </c>
      <c r="B617" t="s">
        <v>18</v>
      </c>
      <c r="C617" s="1">
        <v>44600</v>
      </c>
      <c r="D617">
        <v>46.06</v>
      </c>
    </row>
    <row r="618" spans="1:4" x14ac:dyDescent="0.25">
      <c r="A618" s="3" t="str">
        <f t="shared" si="9"/>
        <v>CDW_44600</v>
      </c>
      <c r="B618" t="s">
        <v>19</v>
      </c>
      <c r="C618" s="1">
        <v>44600</v>
      </c>
      <c r="D618">
        <v>194.184</v>
      </c>
    </row>
    <row r="619" spans="1:4" x14ac:dyDescent="0.25">
      <c r="A619" s="3" t="str">
        <f t="shared" si="9"/>
        <v>CE_44600</v>
      </c>
      <c r="B619" t="s">
        <v>20</v>
      </c>
      <c r="C619" s="1">
        <v>44600</v>
      </c>
      <c r="D619">
        <v>157.57599999999999</v>
      </c>
    </row>
    <row r="620" spans="1:4" x14ac:dyDescent="0.25">
      <c r="A620" s="3" t="str">
        <f t="shared" si="9"/>
        <v>CHTR_44600</v>
      </c>
      <c r="B620" t="s">
        <v>21</v>
      </c>
      <c r="C620" s="1">
        <v>44600</v>
      </c>
      <c r="D620">
        <v>609.12</v>
      </c>
    </row>
    <row r="621" spans="1:4" x14ac:dyDescent="0.25">
      <c r="A621" s="3" t="str">
        <f t="shared" si="9"/>
        <v>CNC_44600</v>
      </c>
      <c r="B621" t="s">
        <v>22</v>
      </c>
      <c r="C621" s="1">
        <v>44600</v>
      </c>
      <c r="D621">
        <v>85.67</v>
      </c>
    </row>
    <row r="622" spans="1:4" x14ac:dyDescent="0.25">
      <c r="A622" s="3" t="str">
        <f t="shared" si="9"/>
        <v>CNP_44600</v>
      </c>
      <c r="B622" t="s">
        <v>23</v>
      </c>
      <c r="C622" s="1">
        <v>44600</v>
      </c>
      <c r="D622">
        <v>28.012</v>
      </c>
    </row>
    <row r="623" spans="1:4" x14ac:dyDescent="0.25">
      <c r="A623" s="3" t="str">
        <f t="shared" si="9"/>
        <v>COP_44600</v>
      </c>
      <c r="B623" t="s">
        <v>24</v>
      </c>
      <c r="C623" s="1">
        <v>44600</v>
      </c>
      <c r="D623">
        <v>90.873000000000005</v>
      </c>
    </row>
    <row r="624" spans="1:4" x14ac:dyDescent="0.25">
      <c r="A624" s="3" t="str">
        <f t="shared" si="9"/>
        <v>CTAS_44600</v>
      </c>
      <c r="B624" t="s">
        <v>25</v>
      </c>
      <c r="C624" s="1">
        <v>44600</v>
      </c>
      <c r="D624">
        <v>382.58</v>
      </c>
    </row>
    <row r="625" spans="1:4" x14ac:dyDescent="0.25">
      <c r="A625" s="3" t="str">
        <f t="shared" si="9"/>
        <v>CZR_44600</v>
      </c>
      <c r="B625" t="s">
        <v>26</v>
      </c>
      <c r="C625" s="1">
        <v>44600</v>
      </c>
      <c r="D625">
        <v>82.36</v>
      </c>
    </row>
    <row r="626" spans="1:4" x14ac:dyDescent="0.25">
      <c r="A626" s="3" t="str">
        <f t="shared" si="9"/>
        <v>DG_44600</v>
      </c>
      <c r="B626" t="s">
        <v>27</v>
      </c>
      <c r="C626" s="1">
        <v>44600</v>
      </c>
      <c r="D626">
        <v>202.77</v>
      </c>
    </row>
    <row r="627" spans="1:4" x14ac:dyDescent="0.25">
      <c r="A627" s="3" t="str">
        <f t="shared" si="9"/>
        <v>DPZ_44600</v>
      </c>
      <c r="B627" t="s">
        <v>28</v>
      </c>
      <c r="C627" s="1">
        <v>44600</v>
      </c>
      <c r="D627">
        <v>437.48099999999999</v>
      </c>
    </row>
    <row r="628" spans="1:4" x14ac:dyDescent="0.25">
      <c r="A628" s="3" t="str">
        <f t="shared" si="9"/>
        <v>DRE_44600</v>
      </c>
      <c r="B628" t="s">
        <v>29</v>
      </c>
      <c r="C628" s="1">
        <v>44600</v>
      </c>
      <c r="D628">
        <v>56.796999999999997</v>
      </c>
    </row>
    <row r="629" spans="1:4" x14ac:dyDescent="0.25">
      <c r="A629" s="3" t="str">
        <f t="shared" si="9"/>
        <v>DXC_44600</v>
      </c>
      <c r="B629" t="s">
        <v>30</v>
      </c>
      <c r="C629" s="1">
        <v>44600</v>
      </c>
      <c r="D629">
        <v>38.82</v>
      </c>
    </row>
    <row r="630" spans="1:4" x14ac:dyDescent="0.25">
      <c r="A630" s="3" t="str">
        <f t="shared" si="9"/>
        <v>EWA_44600</v>
      </c>
      <c r="B630" t="s">
        <v>31</v>
      </c>
      <c r="C630" s="1">
        <v>44600</v>
      </c>
      <c r="D630">
        <v>23.74</v>
      </c>
    </row>
    <row r="631" spans="1:4" x14ac:dyDescent="0.25">
      <c r="A631" s="3" t="str">
        <f t="shared" si="9"/>
        <v>EWC_44600</v>
      </c>
      <c r="B631" t="s">
        <v>32</v>
      </c>
      <c r="C631" s="1">
        <v>44600</v>
      </c>
      <c r="D631">
        <v>38.76</v>
      </c>
    </row>
    <row r="632" spans="1:4" x14ac:dyDescent="0.25">
      <c r="A632" s="3" t="str">
        <f t="shared" si="9"/>
        <v>EWG_44600</v>
      </c>
      <c r="B632" t="s">
        <v>33</v>
      </c>
      <c r="C632" s="1">
        <v>44600</v>
      </c>
      <c r="D632">
        <v>32.1</v>
      </c>
    </row>
    <row r="633" spans="1:4" x14ac:dyDescent="0.25">
      <c r="A633" s="3" t="str">
        <f t="shared" si="9"/>
        <v>EWH_44600</v>
      </c>
      <c r="B633" t="s">
        <v>34</v>
      </c>
      <c r="C633" s="1">
        <v>44600</v>
      </c>
      <c r="D633">
        <v>24.34</v>
      </c>
    </row>
    <row r="634" spans="1:4" x14ac:dyDescent="0.25">
      <c r="A634" s="3" t="str">
        <f t="shared" si="9"/>
        <v>EWJ_44600</v>
      </c>
      <c r="B634" t="s">
        <v>35</v>
      </c>
      <c r="C634" s="1">
        <v>44600</v>
      </c>
      <c r="D634">
        <v>64.63</v>
      </c>
    </row>
    <row r="635" spans="1:4" x14ac:dyDescent="0.25">
      <c r="A635" s="3" t="str">
        <f t="shared" si="9"/>
        <v>EWL_44600</v>
      </c>
      <c r="B635" t="s">
        <v>36</v>
      </c>
      <c r="C635" s="1">
        <v>44600</v>
      </c>
      <c r="D635">
        <v>48.85</v>
      </c>
    </row>
    <row r="636" spans="1:4" x14ac:dyDescent="0.25">
      <c r="A636" s="3" t="str">
        <f t="shared" si="9"/>
        <v>EWQ_44600</v>
      </c>
      <c r="B636" t="s">
        <v>37</v>
      </c>
      <c r="C636" s="1">
        <v>44600</v>
      </c>
      <c r="D636">
        <v>38.450000000000003</v>
      </c>
    </row>
    <row r="637" spans="1:4" x14ac:dyDescent="0.25">
      <c r="A637" s="3" t="str">
        <f t="shared" si="9"/>
        <v>EWT_44600</v>
      </c>
      <c r="B637" t="s">
        <v>38</v>
      </c>
      <c r="C637" s="1">
        <v>44600</v>
      </c>
      <c r="D637">
        <v>65.42</v>
      </c>
    </row>
    <row r="638" spans="1:4" x14ac:dyDescent="0.25">
      <c r="A638" s="3" t="str">
        <f t="shared" si="9"/>
        <v>EWU_44600</v>
      </c>
      <c r="B638" t="s">
        <v>39</v>
      </c>
      <c r="C638" s="1">
        <v>44600</v>
      </c>
      <c r="D638">
        <v>34.49</v>
      </c>
    </row>
    <row r="639" spans="1:4" x14ac:dyDescent="0.25">
      <c r="A639" s="3" t="str">
        <f t="shared" si="9"/>
        <v>EWY_44600</v>
      </c>
      <c r="B639" t="s">
        <v>40</v>
      </c>
      <c r="C639" s="1">
        <v>44600</v>
      </c>
      <c r="D639">
        <v>73.180000000000007</v>
      </c>
    </row>
    <row r="640" spans="1:4" x14ac:dyDescent="0.25">
      <c r="A640" s="3" t="str">
        <f t="shared" si="9"/>
        <v>EWZ_44600</v>
      </c>
      <c r="B640" t="s">
        <v>41</v>
      </c>
      <c r="C640" s="1">
        <v>44600</v>
      </c>
      <c r="D640">
        <v>32.11</v>
      </c>
    </row>
    <row r="641" spans="1:4" x14ac:dyDescent="0.25">
      <c r="A641" s="3" t="str">
        <f t="shared" si="9"/>
        <v>FB_44600</v>
      </c>
      <c r="B641" t="s">
        <v>42</v>
      </c>
      <c r="C641" s="1">
        <v>44600</v>
      </c>
      <c r="D641">
        <v>220.18</v>
      </c>
    </row>
    <row r="642" spans="1:4" x14ac:dyDescent="0.25">
      <c r="A642" s="3" t="str">
        <f t="shared" si="9"/>
        <v>FTV_44600</v>
      </c>
      <c r="B642" t="s">
        <v>43</v>
      </c>
      <c r="C642" s="1">
        <v>44600</v>
      </c>
      <c r="D642">
        <v>65.497</v>
      </c>
    </row>
    <row r="643" spans="1:4" x14ac:dyDescent="0.25">
      <c r="A643" s="3" t="str">
        <f t="shared" ref="A643:A706" si="10">CONCATENATE(B643,"_",C643)</f>
        <v>GOOG_44600</v>
      </c>
      <c r="B643" t="s">
        <v>44</v>
      </c>
      <c r="C643" s="1">
        <v>44600</v>
      </c>
      <c r="D643">
        <v>2784.26</v>
      </c>
    </row>
    <row r="644" spans="1:4" x14ac:dyDescent="0.25">
      <c r="A644" s="3" t="str">
        <f t="shared" si="10"/>
        <v>GPC_44600</v>
      </c>
      <c r="B644" t="s">
        <v>45</v>
      </c>
      <c r="C644" s="1">
        <v>44600</v>
      </c>
      <c r="D644">
        <v>129.18799999999999</v>
      </c>
    </row>
    <row r="645" spans="1:4" x14ac:dyDescent="0.25">
      <c r="A645" s="3" t="str">
        <f t="shared" si="10"/>
        <v>GSG_44600</v>
      </c>
      <c r="B645" t="s">
        <v>46</v>
      </c>
      <c r="C645" s="1">
        <v>44600</v>
      </c>
      <c r="D645">
        <v>19.41</v>
      </c>
    </row>
    <row r="646" spans="1:4" x14ac:dyDescent="0.25">
      <c r="A646" s="3" t="str">
        <f t="shared" si="10"/>
        <v>HIG_44600</v>
      </c>
      <c r="B646" t="s">
        <v>47</v>
      </c>
      <c r="C646" s="1">
        <v>44600</v>
      </c>
      <c r="D646">
        <v>72.364000000000004</v>
      </c>
    </row>
    <row r="647" spans="1:4" x14ac:dyDescent="0.25">
      <c r="A647" s="3" t="str">
        <f t="shared" si="10"/>
        <v>HIGH.L_44600</v>
      </c>
      <c r="B647" t="s">
        <v>48</v>
      </c>
      <c r="C647" s="1">
        <v>44600</v>
      </c>
      <c r="D647">
        <v>5.3520000000000003</v>
      </c>
    </row>
    <row r="648" spans="1:4" x14ac:dyDescent="0.25">
      <c r="A648" s="3" t="str">
        <f t="shared" si="10"/>
        <v>HST_44600</v>
      </c>
      <c r="B648" t="s">
        <v>49</v>
      </c>
      <c r="C648" s="1">
        <v>44600</v>
      </c>
      <c r="D648">
        <v>18.170000000000002</v>
      </c>
    </row>
    <row r="649" spans="1:4" x14ac:dyDescent="0.25">
      <c r="A649" s="3" t="str">
        <f t="shared" si="10"/>
        <v>HYG_44600</v>
      </c>
      <c r="B649" t="s">
        <v>50</v>
      </c>
      <c r="C649" s="1">
        <v>44600</v>
      </c>
      <c r="D649">
        <v>83.313000000000002</v>
      </c>
    </row>
    <row r="650" spans="1:4" x14ac:dyDescent="0.25">
      <c r="A650" s="3" t="str">
        <f t="shared" si="10"/>
        <v>IAU_44600</v>
      </c>
      <c r="B650" t="s">
        <v>51</v>
      </c>
      <c r="C650" s="1">
        <v>44600</v>
      </c>
      <c r="D650">
        <v>34.729999999999997</v>
      </c>
    </row>
    <row r="651" spans="1:4" x14ac:dyDescent="0.25">
      <c r="A651" s="3" t="str">
        <f t="shared" si="10"/>
        <v>ICLN_44600</v>
      </c>
      <c r="B651" t="s">
        <v>52</v>
      </c>
      <c r="C651" s="1">
        <v>44600</v>
      </c>
      <c r="D651">
        <v>18.27</v>
      </c>
    </row>
    <row r="652" spans="1:4" x14ac:dyDescent="0.25">
      <c r="A652" s="3" t="str">
        <f t="shared" si="10"/>
        <v>IEAA.L_44600</v>
      </c>
      <c r="B652" t="s">
        <v>53</v>
      </c>
      <c r="C652" s="1">
        <v>44600</v>
      </c>
      <c r="D652">
        <v>5.1580000000000004</v>
      </c>
    </row>
    <row r="653" spans="1:4" x14ac:dyDescent="0.25">
      <c r="A653" s="3" t="str">
        <f t="shared" si="10"/>
        <v>IEF_44600</v>
      </c>
      <c r="B653" t="s">
        <v>54</v>
      </c>
      <c r="C653" s="1">
        <v>44600</v>
      </c>
      <c r="D653">
        <v>110.77</v>
      </c>
    </row>
    <row r="654" spans="1:4" x14ac:dyDescent="0.25">
      <c r="A654" s="3" t="str">
        <f t="shared" si="10"/>
        <v>IEFM.L_44600</v>
      </c>
      <c r="B654" t="s">
        <v>55</v>
      </c>
      <c r="C654" s="1">
        <v>44600</v>
      </c>
      <c r="D654">
        <v>771.2</v>
      </c>
    </row>
    <row r="655" spans="1:4" x14ac:dyDescent="0.25">
      <c r="A655" s="3" t="str">
        <f t="shared" si="10"/>
        <v>IEMG_44600</v>
      </c>
      <c r="B655" t="s">
        <v>56</v>
      </c>
      <c r="C655" s="1">
        <v>44600</v>
      </c>
      <c r="D655">
        <v>59.86</v>
      </c>
    </row>
    <row r="656" spans="1:4" x14ac:dyDescent="0.25">
      <c r="A656" s="3" t="str">
        <f t="shared" si="10"/>
        <v>IEUS_44600</v>
      </c>
      <c r="B656" t="s">
        <v>57</v>
      </c>
      <c r="C656" s="1">
        <v>44600</v>
      </c>
      <c r="D656">
        <v>64.33</v>
      </c>
    </row>
    <row r="657" spans="1:4" x14ac:dyDescent="0.25">
      <c r="A657" s="3" t="str">
        <f t="shared" si="10"/>
        <v>IEVL.L_44600</v>
      </c>
      <c r="B657" t="s">
        <v>58</v>
      </c>
      <c r="C657" s="1">
        <v>44600</v>
      </c>
      <c r="D657">
        <v>7.569</v>
      </c>
    </row>
    <row r="658" spans="1:4" x14ac:dyDescent="0.25">
      <c r="A658" s="3" t="str">
        <f t="shared" si="10"/>
        <v>IGF_44600</v>
      </c>
      <c r="B658" t="s">
        <v>59</v>
      </c>
      <c r="C658" s="1">
        <v>44600</v>
      </c>
      <c r="D658">
        <v>47.78</v>
      </c>
    </row>
    <row r="659" spans="1:4" x14ac:dyDescent="0.25">
      <c r="A659" s="3" t="str">
        <f t="shared" si="10"/>
        <v>INDA_44600</v>
      </c>
      <c r="B659" t="s">
        <v>60</v>
      </c>
      <c r="C659" s="1">
        <v>44600</v>
      </c>
      <c r="D659">
        <v>45.09</v>
      </c>
    </row>
    <row r="660" spans="1:4" x14ac:dyDescent="0.25">
      <c r="A660" s="3" t="str">
        <f t="shared" si="10"/>
        <v>IUMO.L_44600</v>
      </c>
      <c r="B660" t="s">
        <v>61</v>
      </c>
      <c r="C660" s="1">
        <v>44600</v>
      </c>
      <c r="D660">
        <v>11.414999999999999</v>
      </c>
    </row>
    <row r="661" spans="1:4" x14ac:dyDescent="0.25">
      <c r="A661" s="3" t="str">
        <f t="shared" si="10"/>
        <v>IUVL.L_44600</v>
      </c>
      <c r="B661" t="s">
        <v>62</v>
      </c>
      <c r="C661" s="1">
        <v>44600</v>
      </c>
      <c r="D661">
        <v>9.2520000000000007</v>
      </c>
    </row>
    <row r="662" spans="1:4" x14ac:dyDescent="0.25">
      <c r="A662" s="3" t="str">
        <f t="shared" si="10"/>
        <v>IVV_44600</v>
      </c>
      <c r="B662" t="s">
        <v>63</v>
      </c>
      <c r="C662" s="1">
        <v>44600</v>
      </c>
      <c r="D662">
        <v>451.32100000000003</v>
      </c>
    </row>
    <row r="663" spans="1:4" x14ac:dyDescent="0.25">
      <c r="A663" s="3" t="str">
        <f t="shared" si="10"/>
        <v>IWM_44600</v>
      </c>
      <c r="B663" t="s">
        <v>64</v>
      </c>
      <c r="C663" s="1">
        <v>44600</v>
      </c>
      <c r="D663">
        <v>202.363</v>
      </c>
    </row>
    <row r="664" spans="1:4" x14ac:dyDescent="0.25">
      <c r="A664" s="3" t="str">
        <f t="shared" si="10"/>
        <v>IXN_44600</v>
      </c>
      <c r="B664" t="s">
        <v>65</v>
      </c>
      <c r="C664" s="1">
        <v>44600</v>
      </c>
      <c r="D664">
        <v>58.95</v>
      </c>
    </row>
    <row r="665" spans="1:4" x14ac:dyDescent="0.25">
      <c r="A665" s="3" t="str">
        <f t="shared" si="10"/>
        <v>JPEA.L_44600</v>
      </c>
      <c r="B665" t="s">
        <v>66</v>
      </c>
      <c r="C665" s="1">
        <v>44600</v>
      </c>
      <c r="D665">
        <v>5.6950000000000003</v>
      </c>
    </row>
    <row r="666" spans="1:4" x14ac:dyDescent="0.25">
      <c r="A666" s="3" t="str">
        <f t="shared" si="10"/>
        <v>JPM_44600</v>
      </c>
      <c r="B666" t="s">
        <v>67</v>
      </c>
      <c r="C666" s="1">
        <v>44600</v>
      </c>
      <c r="D666">
        <v>155.94999999999999</v>
      </c>
    </row>
    <row r="667" spans="1:4" x14ac:dyDescent="0.25">
      <c r="A667" s="3" t="str">
        <f t="shared" si="10"/>
        <v>KR_44600</v>
      </c>
      <c r="B667" t="s">
        <v>68</v>
      </c>
      <c r="C667" s="1">
        <v>44600</v>
      </c>
      <c r="D667">
        <v>45.293999999999997</v>
      </c>
    </row>
    <row r="668" spans="1:4" x14ac:dyDescent="0.25">
      <c r="A668" s="3" t="str">
        <f t="shared" si="10"/>
        <v>LQD_44600</v>
      </c>
      <c r="B668" t="s">
        <v>69</v>
      </c>
      <c r="C668" s="1">
        <v>44600</v>
      </c>
      <c r="D668">
        <v>124.95399999999999</v>
      </c>
    </row>
    <row r="669" spans="1:4" x14ac:dyDescent="0.25">
      <c r="A669" s="3" t="str">
        <f t="shared" si="10"/>
        <v>MCHI_44600</v>
      </c>
      <c r="B669" t="s">
        <v>70</v>
      </c>
      <c r="C669" s="1">
        <v>44600</v>
      </c>
      <c r="D669">
        <v>62.66</v>
      </c>
    </row>
    <row r="670" spans="1:4" x14ac:dyDescent="0.25">
      <c r="A670" s="3" t="str">
        <f t="shared" si="10"/>
        <v>MVEU.L_44600</v>
      </c>
      <c r="B670" t="s">
        <v>71</v>
      </c>
      <c r="C670" s="1">
        <v>44600</v>
      </c>
      <c r="D670">
        <v>52.68</v>
      </c>
    </row>
    <row r="671" spans="1:4" x14ac:dyDescent="0.25">
      <c r="A671" s="3" t="str">
        <f t="shared" si="10"/>
        <v>OGN_44600</v>
      </c>
      <c r="B671" t="s">
        <v>72</v>
      </c>
      <c r="C671" s="1">
        <v>44600</v>
      </c>
      <c r="D671">
        <v>33.488</v>
      </c>
    </row>
    <row r="672" spans="1:4" x14ac:dyDescent="0.25">
      <c r="A672" s="3" t="str">
        <f t="shared" si="10"/>
        <v>PG_44600</v>
      </c>
      <c r="B672" t="s">
        <v>73</v>
      </c>
      <c r="C672" s="1">
        <v>44600</v>
      </c>
      <c r="D672">
        <v>159.96</v>
      </c>
    </row>
    <row r="673" spans="1:4" x14ac:dyDescent="0.25">
      <c r="A673" s="3" t="str">
        <f t="shared" si="10"/>
        <v>PPL_44600</v>
      </c>
      <c r="B673" t="s">
        <v>74</v>
      </c>
      <c r="C673" s="1">
        <v>44600</v>
      </c>
      <c r="D673">
        <v>29.305</v>
      </c>
    </row>
    <row r="674" spans="1:4" x14ac:dyDescent="0.25">
      <c r="A674" s="3" t="str">
        <f t="shared" si="10"/>
        <v>PRU_44600</v>
      </c>
      <c r="B674" t="s">
        <v>75</v>
      </c>
      <c r="C674" s="1">
        <v>44600</v>
      </c>
      <c r="D674">
        <v>120.11499999999999</v>
      </c>
    </row>
    <row r="675" spans="1:4" x14ac:dyDescent="0.25">
      <c r="A675" s="3" t="str">
        <f t="shared" si="10"/>
        <v>PYPL_44600</v>
      </c>
      <c r="B675" t="s">
        <v>76</v>
      </c>
      <c r="C675" s="1">
        <v>44600</v>
      </c>
      <c r="D675">
        <v>120.26</v>
      </c>
    </row>
    <row r="676" spans="1:4" x14ac:dyDescent="0.25">
      <c r="A676" s="3" t="str">
        <f t="shared" si="10"/>
        <v>RE_44600</v>
      </c>
      <c r="B676" t="s">
        <v>77</v>
      </c>
      <c r="C676" s="1">
        <v>44600</v>
      </c>
      <c r="D676">
        <v>288.71499999999997</v>
      </c>
    </row>
    <row r="677" spans="1:4" x14ac:dyDescent="0.25">
      <c r="A677" s="3" t="str">
        <f t="shared" si="10"/>
        <v>REET_44600</v>
      </c>
      <c r="B677" t="s">
        <v>78</v>
      </c>
      <c r="C677" s="1">
        <v>44600</v>
      </c>
      <c r="D677">
        <v>27.888000000000002</v>
      </c>
    </row>
    <row r="678" spans="1:4" x14ac:dyDescent="0.25">
      <c r="A678" s="3" t="str">
        <f t="shared" si="10"/>
        <v>ROL_44600</v>
      </c>
      <c r="B678" t="s">
        <v>79</v>
      </c>
      <c r="C678" s="1">
        <v>44600</v>
      </c>
      <c r="D678">
        <v>30.31</v>
      </c>
    </row>
    <row r="679" spans="1:4" x14ac:dyDescent="0.25">
      <c r="A679" s="3" t="str">
        <f t="shared" si="10"/>
        <v>ROST_44600</v>
      </c>
      <c r="B679" t="s">
        <v>80</v>
      </c>
      <c r="C679" s="1">
        <v>44600</v>
      </c>
      <c r="D679">
        <v>95.143000000000001</v>
      </c>
    </row>
    <row r="680" spans="1:4" x14ac:dyDescent="0.25">
      <c r="A680" s="3" t="str">
        <f t="shared" si="10"/>
        <v>SEGA.L_44600</v>
      </c>
      <c r="B680" t="s">
        <v>81</v>
      </c>
      <c r="C680" s="1">
        <v>44600</v>
      </c>
      <c r="D680">
        <v>106.03</v>
      </c>
    </row>
    <row r="681" spans="1:4" x14ac:dyDescent="0.25">
      <c r="A681" s="3" t="str">
        <f t="shared" si="10"/>
        <v>SHY_44600</v>
      </c>
      <c r="B681" t="s">
        <v>82</v>
      </c>
      <c r="C681" s="1">
        <v>44600</v>
      </c>
      <c r="D681">
        <v>84.605000000000004</v>
      </c>
    </row>
    <row r="682" spans="1:4" x14ac:dyDescent="0.25">
      <c r="A682" s="3" t="str">
        <f t="shared" si="10"/>
        <v>SLV_44600</v>
      </c>
      <c r="B682" t="s">
        <v>83</v>
      </c>
      <c r="C682" s="1">
        <v>44600</v>
      </c>
      <c r="D682">
        <v>21.45</v>
      </c>
    </row>
    <row r="683" spans="1:4" x14ac:dyDescent="0.25">
      <c r="A683" s="3" t="str">
        <f t="shared" si="10"/>
        <v>SPMV.L_44600</v>
      </c>
      <c r="B683" t="s">
        <v>84</v>
      </c>
      <c r="C683" s="1">
        <v>44600</v>
      </c>
      <c r="D683">
        <v>80.16</v>
      </c>
    </row>
    <row r="684" spans="1:4" x14ac:dyDescent="0.25">
      <c r="A684" s="3" t="str">
        <f t="shared" si="10"/>
        <v>TLT_44600</v>
      </c>
      <c r="B684" t="s">
        <v>85</v>
      </c>
      <c r="C684" s="1">
        <v>44600</v>
      </c>
      <c r="D684">
        <v>137.988</v>
      </c>
    </row>
    <row r="685" spans="1:4" x14ac:dyDescent="0.25">
      <c r="A685" s="3" t="str">
        <f t="shared" si="10"/>
        <v>UNH_44600</v>
      </c>
      <c r="B685" t="s">
        <v>86</v>
      </c>
      <c r="C685" s="1">
        <v>44600</v>
      </c>
      <c r="D685">
        <v>491.95400000000001</v>
      </c>
    </row>
    <row r="686" spans="1:4" x14ac:dyDescent="0.25">
      <c r="A686" s="3" t="str">
        <f t="shared" si="10"/>
        <v>URI_44600</v>
      </c>
      <c r="B686" t="s">
        <v>87</v>
      </c>
      <c r="C686" s="1">
        <v>44600</v>
      </c>
      <c r="D686">
        <v>323.39</v>
      </c>
    </row>
    <row r="687" spans="1:4" x14ac:dyDescent="0.25">
      <c r="A687" s="3" t="str">
        <f t="shared" si="10"/>
        <v>V_44600</v>
      </c>
      <c r="B687" t="s">
        <v>88</v>
      </c>
      <c r="C687" s="1">
        <v>44600</v>
      </c>
      <c r="D687">
        <v>227.57</v>
      </c>
    </row>
    <row r="688" spans="1:4" x14ac:dyDescent="0.25">
      <c r="A688" s="3" t="str">
        <f t="shared" si="10"/>
        <v>VRSK_44600</v>
      </c>
      <c r="B688" t="s">
        <v>89</v>
      </c>
      <c r="C688" s="1">
        <v>44600</v>
      </c>
      <c r="D688">
        <v>197.852</v>
      </c>
    </row>
    <row r="689" spans="1:4" x14ac:dyDescent="0.25">
      <c r="A689" s="3" t="str">
        <f t="shared" si="10"/>
        <v>VXX_44600</v>
      </c>
      <c r="B689" t="s">
        <v>90</v>
      </c>
      <c r="C689" s="1">
        <v>44600</v>
      </c>
      <c r="D689">
        <v>19.5</v>
      </c>
    </row>
    <row r="690" spans="1:4" x14ac:dyDescent="0.25">
      <c r="A690" s="3" t="str">
        <f t="shared" si="10"/>
        <v>WRK_44600</v>
      </c>
      <c r="B690" t="s">
        <v>91</v>
      </c>
      <c r="C690" s="1">
        <v>44600</v>
      </c>
      <c r="D690">
        <v>46.872</v>
      </c>
    </row>
    <row r="691" spans="1:4" x14ac:dyDescent="0.25">
      <c r="A691" s="3" t="str">
        <f t="shared" si="10"/>
        <v>XLB_44600</v>
      </c>
      <c r="B691" t="s">
        <v>92</v>
      </c>
      <c r="C691" s="1">
        <v>44600</v>
      </c>
      <c r="D691">
        <v>83.674999999999997</v>
      </c>
    </row>
    <row r="692" spans="1:4" x14ac:dyDescent="0.25">
      <c r="A692" s="3" t="str">
        <f t="shared" si="10"/>
        <v>XLC_44600</v>
      </c>
      <c r="B692" t="s">
        <v>93</v>
      </c>
      <c r="C692" s="1">
        <v>44600</v>
      </c>
      <c r="D692">
        <v>69.722999999999999</v>
      </c>
    </row>
    <row r="693" spans="1:4" x14ac:dyDescent="0.25">
      <c r="A693" s="3" t="str">
        <f t="shared" si="10"/>
        <v>XLE_44600</v>
      </c>
      <c r="B693" t="s">
        <v>94</v>
      </c>
      <c r="C693" s="1">
        <v>44600</v>
      </c>
      <c r="D693">
        <v>67.632999999999996</v>
      </c>
    </row>
    <row r="694" spans="1:4" x14ac:dyDescent="0.25">
      <c r="A694" s="3" t="str">
        <f t="shared" si="10"/>
        <v>XLF_44600</v>
      </c>
      <c r="B694" t="s">
        <v>95</v>
      </c>
      <c r="C694" s="1">
        <v>44600</v>
      </c>
      <c r="D694">
        <v>40.621000000000002</v>
      </c>
    </row>
    <row r="695" spans="1:4" x14ac:dyDescent="0.25">
      <c r="A695" s="3" t="str">
        <f t="shared" si="10"/>
        <v>XLI_44600</v>
      </c>
      <c r="B695" t="s">
        <v>96</v>
      </c>
      <c r="C695" s="1">
        <v>44600</v>
      </c>
      <c r="D695">
        <v>100.855</v>
      </c>
    </row>
    <row r="696" spans="1:4" x14ac:dyDescent="0.25">
      <c r="A696" s="3" t="str">
        <f t="shared" si="10"/>
        <v>XLK_44600</v>
      </c>
      <c r="B696" t="s">
        <v>97</v>
      </c>
      <c r="C696" s="1">
        <v>44600</v>
      </c>
      <c r="D696">
        <v>160.20400000000001</v>
      </c>
    </row>
    <row r="697" spans="1:4" x14ac:dyDescent="0.25">
      <c r="A697" s="3" t="str">
        <f t="shared" si="10"/>
        <v>XLP_44600</v>
      </c>
      <c r="B697" t="s">
        <v>98</v>
      </c>
      <c r="C697" s="1">
        <v>44600</v>
      </c>
      <c r="D697">
        <v>75.975999999999999</v>
      </c>
    </row>
    <row r="698" spans="1:4" x14ac:dyDescent="0.25">
      <c r="A698" s="3" t="str">
        <f t="shared" si="10"/>
        <v>XLU_44600</v>
      </c>
      <c r="B698" t="s">
        <v>99</v>
      </c>
      <c r="C698" s="1">
        <v>44600</v>
      </c>
      <c r="D698">
        <v>67.975999999999999</v>
      </c>
    </row>
    <row r="699" spans="1:4" x14ac:dyDescent="0.25">
      <c r="A699" s="3" t="str">
        <f t="shared" si="10"/>
        <v>XLV_44600</v>
      </c>
      <c r="B699" t="s">
        <v>100</v>
      </c>
      <c r="C699" s="1">
        <v>44600</v>
      </c>
      <c r="D699">
        <v>132.73599999999999</v>
      </c>
    </row>
    <row r="700" spans="1:4" x14ac:dyDescent="0.25">
      <c r="A700" s="3" t="str">
        <f t="shared" si="10"/>
        <v>XLY_44600</v>
      </c>
      <c r="B700" t="s">
        <v>101</v>
      </c>
      <c r="C700" s="1">
        <v>44600</v>
      </c>
      <c r="D700">
        <v>186.32400000000001</v>
      </c>
    </row>
    <row r="701" spans="1:4" x14ac:dyDescent="0.25">
      <c r="A701" s="3" t="str">
        <f t="shared" si="10"/>
        <v>XOM_44600</v>
      </c>
      <c r="B701" t="s">
        <v>102</v>
      </c>
      <c r="C701" s="1">
        <v>44600</v>
      </c>
      <c r="D701">
        <v>79.38</v>
      </c>
    </row>
    <row r="702" spans="1:4" x14ac:dyDescent="0.25">
      <c r="A702" s="3" t="str">
        <f t="shared" si="10"/>
        <v>ABBV_44601</v>
      </c>
      <c r="B702" t="s">
        <v>3</v>
      </c>
      <c r="C702" s="1">
        <v>44601</v>
      </c>
      <c r="D702">
        <v>143.19999999999999</v>
      </c>
    </row>
    <row r="703" spans="1:4" x14ac:dyDescent="0.25">
      <c r="A703" s="3" t="str">
        <f t="shared" si="10"/>
        <v>ACN_44601</v>
      </c>
      <c r="B703" t="s">
        <v>4</v>
      </c>
      <c r="C703" s="1">
        <v>44601</v>
      </c>
      <c r="D703">
        <v>355.53</v>
      </c>
    </row>
    <row r="704" spans="1:4" x14ac:dyDescent="0.25">
      <c r="A704" s="3" t="str">
        <f t="shared" si="10"/>
        <v>AEP_44601</v>
      </c>
      <c r="B704" t="s">
        <v>5</v>
      </c>
      <c r="C704" s="1">
        <v>44601</v>
      </c>
      <c r="D704">
        <v>89.38</v>
      </c>
    </row>
    <row r="705" spans="1:4" x14ac:dyDescent="0.25">
      <c r="A705" s="3" t="str">
        <f t="shared" si="10"/>
        <v>AIZ_44601</v>
      </c>
      <c r="B705" t="s">
        <v>6</v>
      </c>
      <c r="C705" s="1">
        <v>44601</v>
      </c>
      <c r="D705">
        <v>165.86699999999999</v>
      </c>
    </row>
    <row r="706" spans="1:4" x14ac:dyDescent="0.25">
      <c r="A706" s="3" t="str">
        <f t="shared" si="10"/>
        <v>ALLE_44601</v>
      </c>
      <c r="B706" t="s">
        <v>7</v>
      </c>
      <c r="C706" s="1">
        <v>44601</v>
      </c>
      <c r="D706">
        <v>124.72199999999999</v>
      </c>
    </row>
    <row r="707" spans="1:4" x14ac:dyDescent="0.25">
      <c r="A707" s="3" t="str">
        <f t="shared" ref="A707:A770" si="11">CONCATENATE(B707,"_",C707)</f>
        <v>AMAT_44601</v>
      </c>
      <c r="B707" t="s">
        <v>8</v>
      </c>
      <c r="C707" s="1">
        <v>44601</v>
      </c>
      <c r="D707">
        <v>143.94</v>
      </c>
    </row>
    <row r="708" spans="1:4" x14ac:dyDescent="0.25">
      <c r="A708" s="3" t="str">
        <f t="shared" si="11"/>
        <v>AMP_44601</v>
      </c>
      <c r="B708" t="s">
        <v>9</v>
      </c>
      <c r="C708" s="1">
        <v>44601</v>
      </c>
      <c r="D708">
        <v>318.02999999999997</v>
      </c>
    </row>
    <row r="709" spans="1:4" x14ac:dyDescent="0.25">
      <c r="A709" s="3" t="str">
        <f t="shared" si="11"/>
        <v>AMZN_44601</v>
      </c>
      <c r="B709" t="s">
        <v>10</v>
      </c>
      <c r="C709" s="1">
        <v>44601</v>
      </c>
      <c r="D709">
        <v>3223.79</v>
      </c>
    </row>
    <row r="710" spans="1:4" x14ac:dyDescent="0.25">
      <c r="A710" s="3" t="str">
        <f t="shared" si="11"/>
        <v>AVB_44601</v>
      </c>
      <c r="B710" t="s">
        <v>11</v>
      </c>
      <c r="C710" s="1">
        <v>44601</v>
      </c>
      <c r="D710">
        <v>248.75</v>
      </c>
    </row>
    <row r="711" spans="1:4" x14ac:dyDescent="0.25">
      <c r="A711" s="3" t="str">
        <f t="shared" si="11"/>
        <v>AVY_44601</v>
      </c>
      <c r="B711" t="s">
        <v>12</v>
      </c>
      <c r="C711" s="1">
        <v>44601</v>
      </c>
      <c r="D711">
        <v>188.101</v>
      </c>
    </row>
    <row r="712" spans="1:4" x14ac:dyDescent="0.25">
      <c r="A712" s="3" t="str">
        <f t="shared" si="11"/>
        <v>AXP_44601</v>
      </c>
      <c r="B712" t="s">
        <v>13</v>
      </c>
      <c r="C712" s="1">
        <v>44601</v>
      </c>
      <c r="D712">
        <v>196.4</v>
      </c>
    </row>
    <row r="713" spans="1:4" x14ac:dyDescent="0.25">
      <c r="A713" s="3" t="str">
        <f t="shared" si="11"/>
        <v>BDX_44601</v>
      </c>
      <c r="B713" t="s">
        <v>14</v>
      </c>
      <c r="C713" s="1">
        <v>44601</v>
      </c>
      <c r="D713">
        <v>276.33</v>
      </c>
    </row>
    <row r="714" spans="1:4" x14ac:dyDescent="0.25">
      <c r="A714" s="3" t="str">
        <f t="shared" si="11"/>
        <v>BF-B_44601</v>
      </c>
      <c r="B714" t="s">
        <v>15</v>
      </c>
      <c r="C714" s="1">
        <v>44601</v>
      </c>
      <c r="D714">
        <v>67.777000000000001</v>
      </c>
    </row>
    <row r="715" spans="1:4" x14ac:dyDescent="0.25">
      <c r="A715" s="3" t="str">
        <f t="shared" si="11"/>
        <v>BMY_44601</v>
      </c>
      <c r="B715" t="s">
        <v>16</v>
      </c>
      <c r="C715" s="1">
        <v>44601</v>
      </c>
      <c r="D715">
        <v>67.14</v>
      </c>
    </row>
    <row r="716" spans="1:4" x14ac:dyDescent="0.25">
      <c r="A716" s="3" t="str">
        <f t="shared" si="11"/>
        <v>BR_44601</v>
      </c>
      <c r="B716" t="s">
        <v>17</v>
      </c>
      <c r="C716" s="1">
        <v>44601</v>
      </c>
      <c r="D716">
        <v>150.19200000000001</v>
      </c>
    </row>
    <row r="717" spans="1:4" x14ac:dyDescent="0.25">
      <c r="A717" s="3" t="str">
        <f t="shared" si="11"/>
        <v>CARR_44601</v>
      </c>
      <c r="B717" t="s">
        <v>18</v>
      </c>
      <c r="C717" s="1">
        <v>44601</v>
      </c>
      <c r="D717">
        <v>47.98</v>
      </c>
    </row>
    <row r="718" spans="1:4" x14ac:dyDescent="0.25">
      <c r="A718" s="3" t="str">
        <f t="shared" si="11"/>
        <v>CDW_44601</v>
      </c>
      <c r="B718" t="s">
        <v>19</v>
      </c>
      <c r="C718" s="1">
        <v>44601</v>
      </c>
      <c r="D718">
        <v>189.398</v>
      </c>
    </row>
    <row r="719" spans="1:4" x14ac:dyDescent="0.25">
      <c r="A719" s="3" t="str">
        <f t="shared" si="11"/>
        <v>CE_44601</v>
      </c>
      <c r="B719" t="s">
        <v>20</v>
      </c>
      <c r="C719" s="1">
        <v>44601</v>
      </c>
      <c r="D719">
        <v>159.886</v>
      </c>
    </row>
    <row r="720" spans="1:4" x14ac:dyDescent="0.25">
      <c r="A720" s="3" t="str">
        <f t="shared" si="11"/>
        <v>CHTR_44601</v>
      </c>
      <c r="B720" t="s">
        <v>21</v>
      </c>
      <c r="C720" s="1">
        <v>44601</v>
      </c>
      <c r="D720">
        <v>614.75</v>
      </c>
    </row>
    <row r="721" spans="1:4" x14ac:dyDescent="0.25">
      <c r="A721" s="3" t="str">
        <f t="shared" si="11"/>
        <v>CNC_44601</v>
      </c>
      <c r="B721" t="s">
        <v>22</v>
      </c>
      <c r="C721" s="1">
        <v>44601</v>
      </c>
      <c r="D721">
        <v>85.95</v>
      </c>
    </row>
    <row r="722" spans="1:4" x14ac:dyDescent="0.25">
      <c r="A722" s="3" t="str">
        <f t="shared" si="11"/>
        <v>CNP_44601</v>
      </c>
      <c r="B722" t="s">
        <v>23</v>
      </c>
      <c r="C722" s="1">
        <v>44601</v>
      </c>
      <c r="D722">
        <v>28.071000000000002</v>
      </c>
    </row>
    <row r="723" spans="1:4" x14ac:dyDescent="0.25">
      <c r="A723" s="3" t="str">
        <f t="shared" si="11"/>
        <v>COP_44601</v>
      </c>
      <c r="B723" t="s">
        <v>24</v>
      </c>
      <c r="C723" s="1">
        <v>44601</v>
      </c>
      <c r="D723">
        <v>92.484999999999999</v>
      </c>
    </row>
    <row r="724" spans="1:4" x14ac:dyDescent="0.25">
      <c r="A724" s="3" t="str">
        <f t="shared" si="11"/>
        <v>CTAS_44601</v>
      </c>
      <c r="B724" t="s">
        <v>25</v>
      </c>
      <c r="C724" s="1">
        <v>44601</v>
      </c>
      <c r="D724">
        <v>390.57900000000001</v>
      </c>
    </row>
    <row r="725" spans="1:4" x14ac:dyDescent="0.25">
      <c r="A725" s="3" t="str">
        <f t="shared" si="11"/>
        <v>CZR_44601</v>
      </c>
      <c r="B725" t="s">
        <v>26</v>
      </c>
      <c r="C725" s="1">
        <v>44601</v>
      </c>
      <c r="D725">
        <v>86.87</v>
      </c>
    </row>
    <row r="726" spans="1:4" x14ac:dyDescent="0.25">
      <c r="A726" s="3" t="str">
        <f t="shared" si="11"/>
        <v>DG_44601</v>
      </c>
      <c r="B726" t="s">
        <v>27</v>
      </c>
      <c r="C726" s="1">
        <v>44601</v>
      </c>
      <c r="D726">
        <v>205.79</v>
      </c>
    </row>
    <row r="727" spans="1:4" x14ac:dyDescent="0.25">
      <c r="A727" s="3" t="str">
        <f t="shared" si="11"/>
        <v>DPZ_44601</v>
      </c>
      <c r="B727" t="s">
        <v>28</v>
      </c>
      <c r="C727" s="1">
        <v>44601</v>
      </c>
      <c r="D727">
        <v>443.49400000000003</v>
      </c>
    </row>
    <row r="728" spans="1:4" x14ac:dyDescent="0.25">
      <c r="A728" s="3" t="str">
        <f t="shared" si="11"/>
        <v>DRE_44601</v>
      </c>
      <c r="B728" t="s">
        <v>29</v>
      </c>
      <c r="C728" s="1">
        <v>44601</v>
      </c>
      <c r="D728">
        <v>58.24</v>
      </c>
    </row>
    <row r="729" spans="1:4" x14ac:dyDescent="0.25">
      <c r="A729" s="3" t="str">
        <f t="shared" si="11"/>
        <v>DXC_44601</v>
      </c>
      <c r="B729" t="s">
        <v>30</v>
      </c>
      <c r="C729" s="1">
        <v>44601</v>
      </c>
      <c r="D729">
        <v>38.630000000000003</v>
      </c>
    </row>
    <row r="730" spans="1:4" x14ac:dyDescent="0.25">
      <c r="A730" s="3" t="str">
        <f t="shared" si="11"/>
        <v>EWA_44601</v>
      </c>
      <c r="B730" t="s">
        <v>31</v>
      </c>
      <c r="C730" s="1">
        <v>44601</v>
      </c>
      <c r="D730">
        <v>24.12</v>
      </c>
    </row>
    <row r="731" spans="1:4" x14ac:dyDescent="0.25">
      <c r="A731" s="3" t="str">
        <f t="shared" si="11"/>
        <v>EWC_44601</v>
      </c>
      <c r="B731" t="s">
        <v>32</v>
      </c>
      <c r="C731" s="1">
        <v>44601</v>
      </c>
      <c r="D731">
        <v>39.28</v>
      </c>
    </row>
    <row r="732" spans="1:4" x14ac:dyDescent="0.25">
      <c r="A732" s="3" t="str">
        <f t="shared" si="11"/>
        <v>EWG_44601</v>
      </c>
      <c r="B732" t="s">
        <v>33</v>
      </c>
      <c r="C732" s="1">
        <v>44601</v>
      </c>
      <c r="D732">
        <v>32.619999999999997</v>
      </c>
    </row>
    <row r="733" spans="1:4" x14ac:dyDescent="0.25">
      <c r="A733" s="3" t="str">
        <f t="shared" si="11"/>
        <v>EWH_44601</v>
      </c>
      <c r="B733" t="s">
        <v>34</v>
      </c>
      <c r="C733" s="1">
        <v>44601</v>
      </c>
      <c r="D733">
        <v>24.57</v>
      </c>
    </row>
    <row r="734" spans="1:4" x14ac:dyDescent="0.25">
      <c r="A734" s="3" t="str">
        <f t="shared" si="11"/>
        <v>EWJ_44601</v>
      </c>
      <c r="B734" t="s">
        <v>35</v>
      </c>
      <c r="C734" s="1">
        <v>44601</v>
      </c>
      <c r="D734">
        <v>65.52</v>
      </c>
    </row>
    <row r="735" spans="1:4" x14ac:dyDescent="0.25">
      <c r="A735" s="3" t="str">
        <f t="shared" si="11"/>
        <v>EWL_44601</v>
      </c>
      <c r="B735" t="s">
        <v>36</v>
      </c>
      <c r="C735" s="1">
        <v>44601</v>
      </c>
      <c r="D735">
        <v>49.72</v>
      </c>
    </row>
    <row r="736" spans="1:4" x14ac:dyDescent="0.25">
      <c r="A736" s="3" t="str">
        <f t="shared" si="11"/>
        <v>EWQ_44601</v>
      </c>
      <c r="B736" t="s">
        <v>37</v>
      </c>
      <c r="C736" s="1">
        <v>44601</v>
      </c>
      <c r="D736">
        <v>39.119999999999997</v>
      </c>
    </row>
    <row r="737" spans="1:4" x14ac:dyDescent="0.25">
      <c r="A737" s="3" t="str">
        <f t="shared" si="11"/>
        <v>EWT_44601</v>
      </c>
      <c r="B737" t="s">
        <v>38</v>
      </c>
      <c r="C737" s="1">
        <v>44601</v>
      </c>
      <c r="D737">
        <v>66.25</v>
      </c>
    </row>
    <row r="738" spans="1:4" x14ac:dyDescent="0.25">
      <c r="A738" s="3" t="str">
        <f t="shared" si="11"/>
        <v>EWU_44601</v>
      </c>
      <c r="B738" t="s">
        <v>39</v>
      </c>
      <c r="C738" s="1">
        <v>44601</v>
      </c>
      <c r="D738">
        <v>34.76</v>
      </c>
    </row>
    <row r="739" spans="1:4" x14ac:dyDescent="0.25">
      <c r="A739" s="3" t="str">
        <f t="shared" si="11"/>
        <v>EWY_44601</v>
      </c>
      <c r="B739" t="s">
        <v>40</v>
      </c>
      <c r="C739" s="1">
        <v>44601</v>
      </c>
      <c r="D739">
        <v>74.5</v>
      </c>
    </row>
    <row r="740" spans="1:4" x14ac:dyDescent="0.25">
      <c r="A740" s="3" t="str">
        <f t="shared" si="11"/>
        <v>EWZ_44601</v>
      </c>
      <c r="B740" t="s">
        <v>41</v>
      </c>
      <c r="C740" s="1">
        <v>44601</v>
      </c>
      <c r="D740">
        <v>32.22</v>
      </c>
    </row>
    <row r="741" spans="1:4" x14ac:dyDescent="0.25">
      <c r="A741" s="3" t="str">
        <f t="shared" si="11"/>
        <v>FB_44601</v>
      </c>
      <c r="B741" t="s">
        <v>42</v>
      </c>
      <c r="C741" s="1">
        <v>44601</v>
      </c>
      <c r="D741">
        <v>232</v>
      </c>
    </row>
    <row r="742" spans="1:4" x14ac:dyDescent="0.25">
      <c r="A742" s="3" t="str">
        <f t="shared" si="11"/>
        <v>FTV_44601</v>
      </c>
      <c r="B742" t="s">
        <v>43</v>
      </c>
      <c r="C742" s="1">
        <v>44601</v>
      </c>
      <c r="D742">
        <v>66.406000000000006</v>
      </c>
    </row>
    <row r="743" spans="1:4" x14ac:dyDescent="0.25">
      <c r="A743" s="3" t="str">
        <f t="shared" si="11"/>
        <v>GOOG_44601</v>
      </c>
      <c r="B743" t="s">
        <v>44</v>
      </c>
      <c r="C743" s="1">
        <v>44601</v>
      </c>
      <c r="D743">
        <v>2829.06</v>
      </c>
    </row>
    <row r="744" spans="1:4" x14ac:dyDescent="0.25">
      <c r="A744" s="3" t="str">
        <f t="shared" si="11"/>
        <v>GPC_44601</v>
      </c>
      <c r="B744" t="s">
        <v>45</v>
      </c>
      <c r="C744" s="1">
        <v>44601</v>
      </c>
      <c r="D744">
        <v>131.154</v>
      </c>
    </row>
    <row r="745" spans="1:4" x14ac:dyDescent="0.25">
      <c r="A745" s="3" t="str">
        <f t="shared" si="11"/>
        <v>GSG_44601</v>
      </c>
      <c r="B745" t="s">
        <v>46</v>
      </c>
      <c r="C745" s="1">
        <v>44601</v>
      </c>
      <c r="D745">
        <v>19.63</v>
      </c>
    </row>
    <row r="746" spans="1:4" x14ac:dyDescent="0.25">
      <c r="A746" s="3" t="str">
        <f t="shared" si="11"/>
        <v>HIG_44601</v>
      </c>
      <c r="B746" t="s">
        <v>47</v>
      </c>
      <c r="C746" s="1">
        <v>44601</v>
      </c>
      <c r="D746">
        <v>72.623000000000005</v>
      </c>
    </row>
    <row r="747" spans="1:4" x14ac:dyDescent="0.25">
      <c r="A747" s="3" t="str">
        <f t="shared" si="11"/>
        <v>HIGH.L_44601</v>
      </c>
      <c r="B747" t="s">
        <v>48</v>
      </c>
      <c r="C747" s="1">
        <v>44601</v>
      </c>
      <c r="D747">
        <v>5.3780000000000001</v>
      </c>
    </row>
    <row r="748" spans="1:4" x14ac:dyDescent="0.25">
      <c r="A748" s="3" t="str">
        <f t="shared" si="11"/>
        <v>HST_44601</v>
      </c>
      <c r="B748" t="s">
        <v>49</v>
      </c>
      <c r="C748" s="1">
        <v>44601</v>
      </c>
      <c r="D748">
        <v>18.45</v>
      </c>
    </row>
    <row r="749" spans="1:4" x14ac:dyDescent="0.25">
      <c r="A749" s="3" t="str">
        <f t="shared" si="11"/>
        <v>HYG_44601</v>
      </c>
      <c r="B749" t="s">
        <v>50</v>
      </c>
      <c r="C749" s="1">
        <v>44601</v>
      </c>
      <c r="D749">
        <v>83.751000000000005</v>
      </c>
    </row>
    <row r="750" spans="1:4" x14ac:dyDescent="0.25">
      <c r="A750" s="3" t="str">
        <f t="shared" si="11"/>
        <v>IAU_44601</v>
      </c>
      <c r="B750" t="s">
        <v>51</v>
      </c>
      <c r="C750" s="1">
        <v>44601</v>
      </c>
      <c r="D750">
        <v>34.869999999999997</v>
      </c>
    </row>
    <row r="751" spans="1:4" x14ac:dyDescent="0.25">
      <c r="A751" s="3" t="str">
        <f t="shared" si="11"/>
        <v>ICLN_44601</v>
      </c>
      <c r="B751" t="s">
        <v>52</v>
      </c>
      <c r="C751" s="1">
        <v>44601</v>
      </c>
      <c r="D751">
        <v>18.93</v>
      </c>
    </row>
    <row r="752" spans="1:4" x14ac:dyDescent="0.25">
      <c r="A752" s="3" t="str">
        <f t="shared" si="11"/>
        <v>IEAA.L_44601</v>
      </c>
      <c r="B752" t="s">
        <v>53</v>
      </c>
      <c r="C752" s="1">
        <v>44601</v>
      </c>
      <c r="D752">
        <v>5.173</v>
      </c>
    </row>
    <row r="753" spans="1:4" x14ac:dyDescent="0.25">
      <c r="A753" s="3" t="str">
        <f t="shared" si="11"/>
        <v>IEF_44601</v>
      </c>
      <c r="B753" t="s">
        <v>54</v>
      </c>
      <c r="C753" s="1">
        <v>44601</v>
      </c>
      <c r="D753">
        <v>110.92</v>
      </c>
    </row>
    <row r="754" spans="1:4" x14ac:dyDescent="0.25">
      <c r="A754" s="3" t="str">
        <f t="shared" si="11"/>
        <v>IEFM.L_44601</v>
      </c>
      <c r="B754" t="s">
        <v>55</v>
      </c>
      <c r="C754" s="1">
        <v>44601</v>
      </c>
      <c r="D754">
        <v>791.45</v>
      </c>
    </row>
    <row r="755" spans="1:4" x14ac:dyDescent="0.25">
      <c r="A755" s="3" t="str">
        <f t="shared" si="11"/>
        <v>IEMG_44601</v>
      </c>
      <c r="B755" t="s">
        <v>56</v>
      </c>
      <c r="C755" s="1">
        <v>44601</v>
      </c>
      <c r="D755">
        <v>60.78</v>
      </c>
    </row>
    <row r="756" spans="1:4" x14ac:dyDescent="0.25">
      <c r="A756" s="3" t="str">
        <f t="shared" si="11"/>
        <v>IEUS_44601</v>
      </c>
      <c r="B756" t="s">
        <v>57</v>
      </c>
      <c r="C756" s="1">
        <v>44601</v>
      </c>
      <c r="D756">
        <v>65.95</v>
      </c>
    </row>
    <row r="757" spans="1:4" x14ac:dyDescent="0.25">
      <c r="A757" s="3" t="str">
        <f t="shared" si="11"/>
        <v>IEVL.L_44601</v>
      </c>
      <c r="B757" t="s">
        <v>58</v>
      </c>
      <c r="C757" s="1">
        <v>44601</v>
      </c>
      <c r="D757">
        <v>7.6879999999999997</v>
      </c>
    </row>
    <row r="758" spans="1:4" x14ac:dyDescent="0.25">
      <c r="A758" s="3" t="str">
        <f t="shared" si="11"/>
        <v>IGF_44601</v>
      </c>
      <c r="B758" t="s">
        <v>59</v>
      </c>
      <c r="C758" s="1">
        <v>44601</v>
      </c>
      <c r="D758">
        <v>48.47</v>
      </c>
    </row>
    <row r="759" spans="1:4" x14ac:dyDescent="0.25">
      <c r="A759" s="3" t="str">
        <f t="shared" si="11"/>
        <v>INDA_44601</v>
      </c>
      <c r="B759" t="s">
        <v>60</v>
      </c>
      <c r="C759" s="1">
        <v>44601</v>
      </c>
      <c r="D759">
        <v>45.68</v>
      </c>
    </row>
    <row r="760" spans="1:4" x14ac:dyDescent="0.25">
      <c r="A760" s="3" t="str">
        <f t="shared" si="11"/>
        <v>IUMO.L_44601</v>
      </c>
      <c r="B760" t="s">
        <v>61</v>
      </c>
      <c r="C760" s="1">
        <v>44601</v>
      </c>
      <c r="D760">
        <v>11.678000000000001</v>
      </c>
    </row>
    <row r="761" spans="1:4" x14ac:dyDescent="0.25">
      <c r="A761" s="3" t="str">
        <f t="shared" si="11"/>
        <v>IUVL.L_44601</v>
      </c>
      <c r="B761" t="s">
        <v>62</v>
      </c>
      <c r="C761" s="1">
        <v>44601</v>
      </c>
      <c r="D761">
        <v>9.4079999999999995</v>
      </c>
    </row>
    <row r="762" spans="1:4" x14ac:dyDescent="0.25">
      <c r="A762" s="3" t="str">
        <f t="shared" si="11"/>
        <v>IVV_44601</v>
      </c>
      <c r="B762" t="s">
        <v>63</v>
      </c>
      <c r="C762" s="1">
        <v>44601</v>
      </c>
      <c r="D762">
        <v>457.97899999999998</v>
      </c>
    </row>
    <row r="763" spans="1:4" x14ac:dyDescent="0.25">
      <c r="A763" s="3" t="str">
        <f t="shared" si="11"/>
        <v>IWM_44601</v>
      </c>
      <c r="B763" t="s">
        <v>64</v>
      </c>
      <c r="C763" s="1">
        <v>44601</v>
      </c>
      <c r="D763">
        <v>206.20500000000001</v>
      </c>
    </row>
    <row r="764" spans="1:4" x14ac:dyDescent="0.25">
      <c r="A764" s="3" t="str">
        <f t="shared" si="11"/>
        <v>IXN_44601</v>
      </c>
      <c r="B764" t="s">
        <v>65</v>
      </c>
      <c r="C764" s="1">
        <v>44601</v>
      </c>
      <c r="D764">
        <v>60.23</v>
      </c>
    </row>
    <row r="765" spans="1:4" x14ac:dyDescent="0.25">
      <c r="A765" s="3" t="str">
        <f t="shared" si="11"/>
        <v>JPEA.L_44601</v>
      </c>
      <c r="B765" t="s">
        <v>66</v>
      </c>
      <c r="C765" s="1">
        <v>44601</v>
      </c>
      <c r="D765">
        <v>5.734</v>
      </c>
    </row>
    <row r="766" spans="1:4" x14ac:dyDescent="0.25">
      <c r="A766" s="3" t="str">
        <f t="shared" si="11"/>
        <v>JPM_44601</v>
      </c>
      <c r="B766" t="s">
        <v>67</v>
      </c>
      <c r="C766" s="1">
        <v>44601</v>
      </c>
      <c r="D766">
        <v>156.6</v>
      </c>
    </row>
    <row r="767" spans="1:4" x14ac:dyDescent="0.25">
      <c r="A767" s="3" t="str">
        <f t="shared" si="11"/>
        <v>KR_44601</v>
      </c>
      <c r="B767" t="s">
        <v>68</v>
      </c>
      <c r="C767" s="1">
        <v>44601</v>
      </c>
      <c r="D767">
        <v>44.945</v>
      </c>
    </row>
    <row r="768" spans="1:4" x14ac:dyDescent="0.25">
      <c r="A768" s="3" t="str">
        <f t="shared" si="11"/>
        <v>LQD_44601</v>
      </c>
      <c r="B768" t="s">
        <v>69</v>
      </c>
      <c r="C768" s="1">
        <v>44601</v>
      </c>
      <c r="D768">
        <v>125.373</v>
      </c>
    </row>
    <row r="769" spans="1:4" x14ac:dyDescent="0.25">
      <c r="A769" s="3" t="str">
        <f t="shared" si="11"/>
        <v>MCHI_44601</v>
      </c>
      <c r="B769" t="s">
        <v>70</v>
      </c>
      <c r="C769" s="1">
        <v>44601</v>
      </c>
      <c r="D769">
        <v>64.040000000000006</v>
      </c>
    </row>
    <row r="770" spans="1:4" x14ac:dyDescent="0.25">
      <c r="A770" s="3" t="str">
        <f t="shared" si="11"/>
        <v>MVEU.L_44601</v>
      </c>
      <c r="B770" t="s">
        <v>71</v>
      </c>
      <c r="C770" s="1">
        <v>44601</v>
      </c>
      <c r="D770">
        <v>53.25</v>
      </c>
    </row>
    <row r="771" spans="1:4" x14ac:dyDescent="0.25">
      <c r="A771" s="3" t="str">
        <f t="shared" ref="A771:A834" si="12">CONCATENATE(B771,"_",C771)</f>
        <v>OGN_44601</v>
      </c>
      <c r="B771" t="s">
        <v>72</v>
      </c>
      <c r="C771" s="1">
        <v>44601</v>
      </c>
      <c r="D771">
        <v>34.320999999999998</v>
      </c>
    </row>
    <row r="772" spans="1:4" x14ac:dyDescent="0.25">
      <c r="A772" s="3" t="str">
        <f t="shared" si="12"/>
        <v>PG_44601</v>
      </c>
      <c r="B772" t="s">
        <v>73</v>
      </c>
      <c r="C772" s="1">
        <v>44601</v>
      </c>
      <c r="D772">
        <v>159.6</v>
      </c>
    </row>
    <row r="773" spans="1:4" x14ac:dyDescent="0.25">
      <c r="A773" s="3" t="str">
        <f t="shared" si="12"/>
        <v>PPL_44601</v>
      </c>
      <c r="B773" t="s">
        <v>74</v>
      </c>
      <c r="C773" s="1">
        <v>44601</v>
      </c>
      <c r="D773">
        <v>29.305</v>
      </c>
    </row>
    <row r="774" spans="1:4" x14ac:dyDescent="0.25">
      <c r="A774" s="3" t="str">
        <f t="shared" si="12"/>
        <v>PRU_44601</v>
      </c>
      <c r="B774" t="s">
        <v>75</v>
      </c>
      <c r="C774" s="1">
        <v>44601</v>
      </c>
      <c r="D774">
        <v>119.977</v>
      </c>
    </row>
    <row r="775" spans="1:4" x14ac:dyDescent="0.25">
      <c r="A775" s="3" t="str">
        <f t="shared" si="12"/>
        <v>PYPL_44601</v>
      </c>
      <c r="B775" t="s">
        <v>76</v>
      </c>
      <c r="C775" s="1">
        <v>44601</v>
      </c>
      <c r="D775">
        <v>122.94</v>
      </c>
    </row>
    <row r="776" spans="1:4" x14ac:dyDescent="0.25">
      <c r="A776" s="3" t="str">
        <f t="shared" si="12"/>
        <v>RE_44601</v>
      </c>
      <c r="B776" t="s">
        <v>77</v>
      </c>
      <c r="C776" s="1">
        <v>44601</v>
      </c>
      <c r="D776">
        <v>287.47199999999998</v>
      </c>
    </row>
    <row r="777" spans="1:4" x14ac:dyDescent="0.25">
      <c r="A777" s="3" t="str">
        <f t="shared" si="12"/>
        <v>REET_44601</v>
      </c>
      <c r="B777" t="s">
        <v>78</v>
      </c>
      <c r="C777" s="1">
        <v>44601</v>
      </c>
      <c r="D777">
        <v>28.466000000000001</v>
      </c>
    </row>
    <row r="778" spans="1:4" x14ac:dyDescent="0.25">
      <c r="A778" s="3" t="str">
        <f t="shared" si="12"/>
        <v>ROL_44601</v>
      </c>
      <c r="B778" t="s">
        <v>79</v>
      </c>
      <c r="C778" s="1">
        <v>44601</v>
      </c>
      <c r="D778">
        <v>31.35</v>
      </c>
    </row>
    <row r="779" spans="1:4" x14ac:dyDescent="0.25">
      <c r="A779" s="3" t="str">
        <f t="shared" si="12"/>
        <v>ROST_44601</v>
      </c>
      <c r="B779" t="s">
        <v>80</v>
      </c>
      <c r="C779" s="1">
        <v>44601</v>
      </c>
      <c r="D779">
        <v>97.075999999999993</v>
      </c>
    </row>
    <row r="780" spans="1:4" x14ac:dyDescent="0.25">
      <c r="A780" s="3" t="str">
        <f t="shared" si="12"/>
        <v>SEGA.L_44601</v>
      </c>
      <c r="B780" t="s">
        <v>81</v>
      </c>
      <c r="C780" s="1">
        <v>44601</v>
      </c>
      <c r="D780">
        <v>106.4</v>
      </c>
    </row>
    <row r="781" spans="1:4" x14ac:dyDescent="0.25">
      <c r="A781" s="3" t="str">
        <f t="shared" si="12"/>
        <v>SHY_44601</v>
      </c>
      <c r="B781" t="s">
        <v>82</v>
      </c>
      <c r="C781" s="1">
        <v>44601</v>
      </c>
      <c r="D781">
        <v>84.594999999999999</v>
      </c>
    </row>
    <row r="782" spans="1:4" x14ac:dyDescent="0.25">
      <c r="A782" s="3" t="str">
        <f t="shared" si="12"/>
        <v>SLV_44601</v>
      </c>
      <c r="B782" t="s">
        <v>83</v>
      </c>
      <c r="C782" s="1">
        <v>44601</v>
      </c>
      <c r="D782">
        <v>21.53</v>
      </c>
    </row>
    <row r="783" spans="1:4" x14ac:dyDescent="0.25">
      <c r="A783" s="3" t="str">
        <f t="shared" si="12"/>
        <v>SPMV.L_44601</v>
      </c>
      <c r="B783" t="s">
        <v>84</v>
      </c>
      <c r="C783" s="1">
        <v>44601</v>
      </c>
      <c r="D783">
        <v>81.13</v>
      </c>
    </row>
    <row r="784" spans="1:4" x14ac:dyDescent="0.25">
      <c r="A784" s="3" t="str">
        <f t="shared" si="12"/>
        <v>TLT_44601</v>
      </c>
      <c r="B784" t="s">
        <v>85</v>
      </c>
      <c r="C784" s="1">
        <v>44601</v>
      </c>
      <c r="D784">
        <v>138.24700000000001</v>
      </c>
    </row>
    <row r="785" spans="1:4" x14ac:dyDescent="0.25">
      <c r="A785" s="3" t="str">
        <f t="shared" si="12"/>
        <v>UNH_44601</v>
      </c>
      <c r="B785" t="s">
        <v>86</v>
      </c>
      <c r="C785" s="1">
        <v>44601</v>
      </c>
      <c r="D785">
        <v>496.63</v>
      </c>
    </row>
    <row r="786" spans="1:4" x14ac:dyDescent="0.25">
      <c r="A786" s="3" t="str">
        <f t="shared" si="12"/>
        <v>URI_44601</v>
      </c>
      <c r="B786" t="s">
        <v>87</v>
      </c>
      <c r="C786" s="1">
        <v>44601</v>
      </c>
      <c r="D786">
        <v>334.19</v>
      </c>
    </row>
    <row r="787" spans="1:4" x14ac:dyDescent="0.25">
      <c r="A787" s="3" t="str">
        <f t="shared" si="12"/>
        <v>V_44601</v>
      </c>
      <c r="B787" t="s">
        <v>88</v>
      </c>
      <c r="C787" s="1">
        <v>44601</v>
      </c>
      <c r="D787">
        <v>230.495</v>
      </c>
    </row>
    <row r="788" spans="1:4" x14ac:dyDescent="0.25">
      <c r="A788" s="3" t="str">
        <f t="shared" si="12"/>
        <v>VRSK_44601</v>
      </c>
      <c r="B788" t="s">
        <v>89</v>
      </c>
      <c r="C788" s="1">
        <v>44601</v>
      </c>
      <c r="D788">
        <v>198.721</v>
      </c>
    </row>
    <row r="789" spans="1:4" x14ac:dyDescent="0.25">
      <c r="A789" s="3" t="str">
        <f t="shared" si="12"/>
        <v>VXX_44601</v>
      </c>
      <c r="B789" t="s">
        <v>90</v>
      </c>
      <c r="C789" s="1">
        <v>44601</v>
      </c>
      <c r="D789">
        <v>18.71</v>
      </c>
    </row>
    <row r="790" spans="1:4" x14ac:dyDescent="0.25">
      <c r="A790" s="3" t="str">
        <f t="shared" si="12"/>
        <v>WRK_44601</v>
      </c>
      <c r="B790" t="s">
        <v>91</v>
      </c>
      <c r="C790" s="1">
        <v>44601</v>
      </c>
      <c r="D790">
        <v>47.15</v>
      </c>
    </row>
    <row r="791" spans="1:4" x14ac:dyDescent="0.25">
      <c r="A791" s="3" t="str">
        <f t="shared" si="12"/>
        <v>XLB_44601</v>
      </c>
      <c r="B791" t="s">
        <v>92</v>
      </c>
      <c r="C791" s="1">
        <v>44601</v>
      </c>
      <c r="D791">
        <v>85.498000000000005</v>
      </c>
    </row>
    <row r="792" spans="1:4" x14ac:dyDescent="0.25">
      <c r="A792" s="3" t="str">
        <f t="shared" si="12"/>
        <v>XLC_44601</v>
      </c>
      <c r="B792" t="s">
        <v>93</v>
      </c>
      <c r="C792" s="1">
        <v>44601</v>
      </c>
      <c r="D792">
        <v>71.688000000000002</v>
      </c>
    </row>
    <row r="793" spans="1:4" x14ac:dyDescent="0.25">
      <c r="A793" s="3" t="str">
        <f t="shared" si="12"/>
        <v>XLE_44601</v>
      </c>
      <c r="B793" t="s">
        <v>94</v>
      </c>
      <c r="C793" s="1">
        <v>44601</v>
      </c>
      <c r="D793">
        <v>68.197999999999993</v>
      </c>
    </row>
    <row r="794" spans="1:4" x14ac:dyDescent="0.25">
      <c r="A794" s="3" t="str">
        <f t="shared" si="12"/>
        <v>XLF_44601</v>
      </c>
      <c r="B794" t="s">
        <v>95</v>
      </c>
      <c r="C794" s="1">
        <v>44601</v>
      </c>
      <c r="D794">
        <v>40.880000000000003</v>
      </c>
    </row>
    <row r="795" spans="1:4" x14ac:dyDescent="0.25">
      <c r="A795" s="3" t="str">
        <f t="shared" si="12"/>
        <v>XLI_44601</v>
      </c>
      <c r="B795" t="s">
        <v>96</v>
      </c>
      <c r="C795" s="1">
        <v>44601</v>
      </c>
      <c r="D795">
        <v>102.24</v>
      </c>
    </row>
    <row r="796" spans="1:4" x14ac:dyDescent="0.25">
      <c r="A796" s="3" t="str">
        <f t="shared" si="12"/>
        <v>XLK_44601</v>
      </c>
      <c r="B796" t="s">
        <v>97</v>
      </c>
      <c r="C796" s="1">
        <v>44601</v>
      </c>
      <c r="D796">
        <v>163.75800000000001</v>
      </c>
    </row>
    <row r="797" spans="1:4" x14ac:dyDescent="0.25">
      <c r="A797" s="3" t="str">
        <f t="shared" si="12"/>
        <v>XLP_44601</v>
      </c>
      <c r="B797" t="s">
        <v>98</v>
      </c>
      <c r="C797" s="1">
        <v>44601</v>
      </c>
      <c r="D797">
        <v>75.995000000000005</v>
      </c>
    </row>
    <row r="798" spans="1:4" x14ac:dyDescent="0.25">
      <c r="A798" s="3" t="str">
        <f t="shared" si="12"/>
        <v>XLU_44601</v>
      </c>
      <c r="B798" t="s">
        <v>99</v>
      </c>
      <c r="C798" s="1">
        <v>44601</v>
      </c>
      <c r="D798">
        <v>68.274000000000001</v>
      </c>
    </row>
    <row r="799" spans="1:4" x14ac:dyDescent="0.25">
      <c r="A799" s="3" t="str">
        <f t="shared" si="12"/>
        <v>XLV_44601</v>
      </c>
      <c r="B799" t="s">
        <v>100</v>
      </c>
      <c r="C799" s="1">
        <v>44601</v>
      </c>
      <c r="D799">
        <v>133.762</v>
      </c>
    </row>
    <row r="800" spans="1:4" x14ac:dyDescent="0.25">
      <c r="A800" s="3" t="str">
        <f t="shared" si="12"/>
        <v>XLY_44601</v>
      </c>
      <c r="B800" t="s">
        <v>101</v>
      </c>
      <c r="C800" s="1">
        <v>44601</v>
      </c>
      <c r="D800">
        <v>188.79</v>
      </c>
    </row>
    <row r="801" spans="1:4" x14ac:dyDescent="0.25">
      <c r="A801" s="3" t="str">
        <f t="shared" si="12"/>
        <v>XOM_44601</v>
      </c>
      <c r="B801" t="s">
        <v>102</v>
      </c>
      <c r="C801" s="1">
        <v>44601</v>
      </c>
      <c r="D801">
        <v>79</v>
      </c>
    </row>
    <row r="802" spans="1:4" x14ac:dyDescent="0.25">
      <c r="A802" s="3" t="str">
        <f t="shared" si="12"/>
        <v>ABBV_44602</v>
      </c>
      <c r="B802" t="s">
        <v>3</v>
      </c>
      <c r="C802" s="1">
        <v>44602</v>
      </c>
      <c r="D802">
        <v>142.71</v>
      </c>
    </row>
    <row r="803" spans="1:4" x14ac:dyDescent="0.25">
      <c r="A803" s="3" t="str">
        <f t="shared" si="12"/>
        <v>ACN_44602</v>
      </c>
      <c r="B803" t="s">
        <v>4</v>
      </c>
      <c r="C803" s="1">
        <v>44602</v>
      </c>
      <c r="D803">
        <v>342.39</v>
      </c>
    </row>
    <row r="804" spans="1:4" x14ac:dyDescent="0.25">
      <c r="A804" s="3" t="str">
        <f t="shared" si="12"/>
        <v>AEP_44602</v>
      </c>
      <c r="B804" t="s">
        <v>5</v>
      </c>
      <c r="C804" s="1">
        <v>44602</v>
      </c>
      <c r="D804">
        <v>87.39</v>
      </c>
    </row>
    <row r="805" spans="1:4" x14ac:dyDescent="0.25">
      <c r="A805" s="3" t="str">
        <f t="shared" si="12"/>
        <v>AIZ_44602</v>
      </c>
      <c r="B805" t="s">
        <v>6</v>
      </c>
      <c r="C805" s="1">
        <v>44602</v>
      </c>
      <c r="D805">
        <v>161.89400000000001</v>
      </c>
    </row>
    <row r="806" spans="1:4" x14ac:dyDescent="0.25">
      <c r="A806" s="3" t="str">
        <f t="shared" si="12"/>
        <v>ALLE_44602</v>
      </c>
      <c r="B806" t="s">
        <v>7</v>
      </c>
      <c r="C806" s="1">
        <v>44602</v>
      </c>
      <c r="D806">
        <v>120.248</v>
      </c>
    </row>
    <row r="807" spans="1:4" x14ac:dyDescent="0.25">
      <c r="A807" s="3" t="str">
        <f t="shared" si="12"/>
        <v>AMAT_44602</v>
      </c>
      <c r="B807" t="s">
        <v>8</v>
      </c>
      <c r="C807" s="1">
        <v>44602</v>
      </c>
      <c r="D807">
        <v>139.518</v>
      </c>
    </row>
    <row r="808" spans="1:4" x14ac:dyDescent="0.25">
      <c r="A808" s="3" t="str">
        <f t="shared" si="12"/>
        <v>AMP_44602</v>
      </c>
      <c r="B808" t="s">
        <v>9</v>
      </c>
      <c r="C808" s="1">
        <v>44602</v>
      </c>
      <c r="D808">
        <v>315.89999999999998</v>
      </c>
    </row>
    <row r="809" spans="1:4" x14ac:dyDescent="0.25">
      <c r="A809" s="3" t="str">
        <f t="shared" si="12"/>
        <v>AMZN_44602</v>
      </c>
      <c r="B809" t="s">
        <v>10</v>
      </c>
      <c r="C809" s="1">
        <v>44602</v>
      </c>
      <c r="D809">
        <v>3180.07</v>
      </c>
    </row>
    <row r="810" spans="1:4" x14ac:dyDescent="0.25">
      <c r="A810" s="3" t="str">
        <f t="shared" si="12"/>
        <v>AVB_44602</v>
      </c>
      <c r="B810" t="s">
        <v>11</v>
      </c>
      <c r="C810" s="1">
        <v>44602</v>
      </c>
      <c r="D810">
        <v>242</v>
      </c>
    </row>
    <row r="811" spans="1:4" x14ac:dyDescent="0.25">
      <c r="A811" s="3" t="str">
        <f t="shared" si="12"/>
        <v>AVY_44602</v>
      </c>
      <c r="B811" t="s">
        <v>12</v>
      </c>
      <c r="C811" s="1">
        <v>44602</v>
      </c>
      <c r="D811">
        <v>186.01900000000001</v>
      </c>
    </row>
    <row r="812" spans="1:4" x14ac:dyDescent="0.25">
      <c r="A812" s="3" t="str">
        <f t="shared" si="12"/>
        <v>AXP_44602</v>
      </c>
      <c r="B812" t="s">
        <v>13</v>
      </c>
      <c r="C812" s="1">
        <v>44602</v>
      </c>
      <c r="D812">
        <v>195.51</v>
      </c>
    </row>
    <row r="813" spans="1:4" x14ac:dyDescent="0.25">
      <c r="A813" s="3" t="str">
        <f t="shared" si="12"/>
        <v>BDX_44602</v>
      </c>
      <c r="B813" t="s">
        <v>14</v>
      </c>
      <c r="C813" s="1">
        <v>44602</v>
      </c>
      <c r="D813">
        <v>271.048</v>
      </c>
    </row>
    <row r="814" spans="1:4" x14ac:dyDescent="0.25">
      <c r="A814" s="3" t="str">
        <f t="shared" si="12"/>
        <v>BF-B_44602</v>
      </c>
      <c r="B814" t="s">
        <v>15</v>
      </c>
      <c r="C814" s="1">
        <v>44602</v>
      </c>
      <c r="D814">
        <v>67.099000000000004</v>
      </c>
    </row>
    <row r="815" spans="1:4" x14ac:dyDescent="0.25">
      <c r="A815" s="3" t="str">
        <f t="shared" si="12"/>
        <v>BMY_44602</v>
      </c>
      <c r="B815" t="s">
        <v>16</v>
      </c>
      <c r="C815" s="1">
        <v>44602</v>
      </c>
      <c r="D815">
        <v>66.510000000000005</v>
      </c>
    </row>
    <row r="816" spans="1:4" x14ac:dyDescent="0.25">
      <c r="A816" s="3" t="str">
        <f t="shared" si="12"/>
        <v>BR_44602</v>
      </c>
      <c r="B816" t="s">
        <v>17</v>
      </c>
      <c r="C816" s="1">
        <v>44602</v>
      </c>
      <c r="D816">
        <v>145.80199999999999</v>
      </c>
    </row>
    <row r="817" spans="1:4" x14ac:dyDescent="0.25">
      <c r="A817" s="3" t="str">
        <f t="shared" si="12"/>
        <v>CARR_44602</v>
      </c>
      <c r="B817" t="s">
        <v>18</v>
      </c>
      <c r="C817" s="1">
        <v>44602</v>
      </c>
      <c r="D817">
        <v>47.15</v>
      </c>
    </row>
    <row r="818" spans="1:4" x14ac:dyDescent="0.25">
      <c r="A818" s="3" t="str">
        <f t="shared" si="12"/>
        <v>CDW_44602</v>
      </c>
      <c r="B818" t="s">
        <v>19</v>
      </c>
      <c r="C818" s="1">
        <v>44602</v>
      </c>
      <c r="D818">
        <v>182.828</v>
      </c>
    </row>
    <row r="819" spans="1:4" x14ac:dyDescent="0.25">
      <c r="A819" s="3" t="str">
        <f t="shared" si="12"/>
        <v>CE_44602</v>
      </c>
      <c r="B819" t="s">
        <v>20</v>
      </c>
      <c r="C819" s="1">
        <v>44602</v>
      </c>
      <c r="D819">
        <v>159.30799999999999</v>
      </c>
    </row>
    <row r="820" spans="1:4" x14ac:dyDescent="0.25">
      <c r="A820" s="3" t="str">
        <f t="shared" si="12"/>
        <v>CHTR_44602</v>
      </c>
      <c r="B820" t="s">
        <v>21</v>
      </c>
      <c r="C820" s="1">
        <v>44602</v>
      </c>
      <c r="D820">
        <v>606.52</v>
      </c>
    </row>
    <row r="821" spans="1:4" x14ac:dyDescent="0.25">
      <c r="A821" s="3" t="str">
        <f t="shared" si="12"/>
        <v>CNC_44602</v>
      </c>
      <c r="B821" t="s">
        <v>22</v>
      </c>
      <c r="C821" s="1">
        <v>44602</v>
      </c>
      <c r="D821">
        <v>84.15</v>
      </c>
    </row>
    <row r="822" spans="1:4" x14ac:dyDescent="0.25">
      <c r="A822" s="3" t="str">
        <f t="shared" si="12"/>
        <v>CNP_44602</v>
      </c>
      <c r="B822" t="s">
        <v>23</v>
      </c>
      <c r="C822" s="1">
        <v>44602</v>
      </c>
      <c r="D822">
        <v>27.445</v>
      </c>
    </row>
    <row r="823" spans="1:4" x14ac:dyDescent="0.25">
      <c r="A823" s="3" t="str">
        <f t="shared" si="12"/>
        <v>COP_44602</v>
      </c>
      <c r="B823" t="s">
        <v>24</v>
      </c>
      <c r="C823" s="1">
        <v>44602</v>
      </c>
      <c r="D823">
        <v>91.45</v>
      </c>
    </row>
    <row r="824" spans="1:4" x14ac:dyDescent="0.25">
      <c r="A824" s="3" t="str">
        <f t="shared" si="12"/>
        <v>CTAS_44602</v>
      </c>
      <c r="B824" t="s">
        <v>25</v>
      </c>
      <c r="C824" s="1">
        <v>44602</v>
      </c>
      <c r="D824">
        <v>380.68400000000003</v>
      </c>
    </row>
    <row r="825" spans="1:4" x14ac:dyDescent="0.25">
      <c r="A825" s="3" t="str">
        <f t="shared" si="12"/>
        <v>CZR_44602</v>
      </c>
      <c r="B825" t="s">
        <v>26</v>
      </c>
      <c r="C825" s="1">
        <v>44602</v>
      </c>
      <c r="D825">
        <v>86.49</v>
      </c>
    </row>
    <row r="826" spans="1:4" x14ac:dyDescent="0.25">
      <c r="A826" s="3" t="str">
        <f t="shared" si="12"/>
        <v>DG_44602</v>
      </c>
      <c r="B826" t="s">
        <v>27</v>
      </c>
      <c r="C826" s="1">
        <v>44602</v>
      </c>
      <c r="D826">
        <v>202.1</v>
      </c>
    </row>
    <row r="827" spans="1:4" x14ac:dyDescent="0.25">
      <c r="A827" s="3" t="str">
        <f t="shared" si="12"/>
        <v>DPZ_44602</v>
      </c>
      <c r="B827" t="s">
        <v>28</v>
      </c>
      <c r="C827" s="1">
        <v>44602</v>
      </c>
      <c r="D827">
        <v>437.33100000000002</v>
      </c>
    </row>
    <row r="828" spans="1:4" x14ac:dyDescent="0.25">
      <c r="A828" s="3" t="str">
        <f t="shared" si="12"/>
        <v>DRE_44602</v>
      </c>
      <c r="B828" t="s">
        <v>29</v>
      </c>
      <c r="C828" s="1">
        <v>44602</v>
      </c>
      <c r="D828">
        <v>55.662999999999997</v>
      </c>
    </row>
    <row r="829" spans="1:4" x14ac:dyDescent="0.25">
      <c r="A829" s="3" t="str">
        <f t="shared" si="12"/>
        <v>DXC_44602</v>
      </c>
      <c r="B829" t="s">
        <v>30</v>
      </c>
      <c r="C829" s="1">
        <v>44602</v>
      </c>
      <c r="D829">
        <v>37.81</v>
      </c>
    </row>
    <row r="830" spans="1:4" x14ac:dyDescent="0.25">
      <c r="A830" s="3" t="str">
        <f t="shared" si="12"/>
        <v>EWA_44602</v>
      </c>
      <c r="B830" t="s">
        <v>31</v>
      </c>
      <c r="C830" s="1">
        <v>44602</v>
      </c>
      <c r="D830">
        <v>23.9</v>
      </c>
    </row>
    <row r="831" spans="1:4" x14ac:dyDescent="0.25">
      <c r="A831" s="3" t="str">
        <f t="shared" si="12"/>
        <v>EWC_44602</v>
      </c>
      <c r="B831" t="s">
        <v>32</v>
      </c>
      <c r="C831" s="1">
        <v>44602</v>
      </c>
      <c r="D831">
        <v>38.92</v>
      </c>
    </row>
    <row r="832" spans="1:4" x14ac:dyDescent="0.25">
      <c r="A832" s="3" t="str">
        <f t="shared" si="12"/>
        <v>EWG_44602</v>
      </c>
      <c r="B832" t="s">
        <v>33</v>
      </c>
      <c r="C832" s="1">
        <v>44602</v>
      </c>
      <c r="D832">
        <v>32.25</v>
      </c>
    </row>
    <row r="833" spans="1:4" x14ac:dyDescent="0.25">
      <c r="A833" s="3" t="str">
        <f t="shared" si="12"/>
        <v>EWH_44602</v>
      </c>
      <c r="B833" t="s">
        <v>34</v>
      </c>
      <c r="C833" s="1">
        <v>44602</v>
      </c>
      <c r="D833">
        <v>24.47</v>
      </c>
    </row>
    <row r="834" spans="1:4" x14ac:dyDescent="0.25">
      <c r="A834" s="3" t="str">
        <f t="shared" si="12"/>
        <v>EWJ_44602</v>
      </c>
      <c r="B834" t="s">
        <v>35</v>
      </c>
      <c r="C834" s="1">
        <v>44602</v>
      </c>
      <c r="D834">
        <v>64.48</v>
      </c>
    </row>
    <row r="835" spans="1:4" x14ac:dyDescent="0.25">
      <c r="A835" s="3" t="str">
        <f t="shared" ref="A835:A898" si="13">CONCATENATE(B835,"_",C835)</f>
        <v>EWL_44602</v>
      </c>
      <c r="B835" t="s">
        <v>36</v>
      </c>
      <c r="C835" s="1">
        <v>44602</v>
      </c>
      <c r="D835">
        <v>48.99</v>
      </c>
    </row>
    <row r="836" spans="1:4" x14ac:dyDescent="0.25">
      <c r="A836" s="3" t="str">
        <f t="shared" si="13"/>
        <v>EWQ_44602</v>
      </c>
      <c r="B836" t="s">
        <v>37</v>
      </c>
      <c r="C836" s="1">
        <v>44602</v>
      </c>
      <c r="D836">
        <v>38.53</v>
      </c>
    </row>
    <row r="837" spans="1:4" x14ac:dyDescent="0.25">
      <c r="A837" s="3" t="str">
        <f t="shared" si="13"/>
        <v>EWT_44602</v>
      </c>
      <c r="B837" t="s">
        <v>38</v>
      </c>
      <c r="C837" s="1">
        <v>44602</v>
      </c>
      <c r="D837">
        <v>65.95</v>
      </c>
    </row>
    <row r="838" spans="1:4" x14ac:dyDescent="0.25">
      <c r="A838" s="3" t="str">
        <f t="shared" si="13"/>
        <v>EWU_44602</v>
      </c>
      <c r="B838" t="s">
        <v>39</v>
      </c>
      <c r="C838" s="1">
        <v>44602</v>
      </c>
      <c r="D838">
        <v>34.619999999999997</v>
      </c>
    </row>
    <row r="839" spans="1:4" x14ac:dyDescent="0.25">
      <c r="A839" s="3" t="str">
        <f t="shared" si="13"/>
        <v>EWY_44602</v>
      </c>
      <c r="B839" t="s">
        <v>40</v>
      </c>
      <c r="C839" s="1">
        <v>44602</v>
      </c>
      <c r="D839">
        <v>73.64</v>
      </c>
    </row>
    <row r="840" spans="1:4" x14ac:dyDescent="0.25">
      <c r="A840" s="3" t="str">
        <f t="shared" si="13"/>
        <v>EWZ_44602</v>
      </c>
      <c r="B840" t="s">
        <v>41</v>
      </c>
      <c r="C840" s="1">
        <v>44602</v>
      </c>
      <c r="D840">
        <v>32.43</v>
      </c>
    </row>
    <row r="841" spans="1:4" x14ac:dyDescent="0.25">
      <c r="A841" s="3" t="str">
        <f t="shared" si="13"/>
        <v>FB_44602</v>
      </c>
      <c r="B841" t="s">
        <v>42</v>
      </c>
      <c r="C841" s="1">
        <v>44602</v>
      </c>
      <c r="D841">
        <v>228.07</v>
      </c>
    </row>
    <row r="842" spans="1:4" x14ac:dyDescent="0.25">
      <c r="A842" s="3" t="str">
        <f t="shared" si="13"/>
        <v>FTV_44602</v>
      </c>
      <c r="B842" t="s">
        <v>43</v>
      </c>
      <c r="C842" s="1">
        <v>44602</v>
      </c>
      <c r="D842">
        <v>65.686000000000007</v>
      </c>
    </row>
    <row r="843" spans="1:4" x14ac:dyDescent="0.25">
      <c r="A843" s="3" t="str">
        <f t="shared" si="13"/>
        <v>GOOG_44602</v>
      </c>
      <c r="B843" t="s">
        <v>44</v>
      </c>
      <c r="C843" s="1">
        <v>44602</v>
      </c>
      <c r="D843">
        <v>2772.05</v>
      </c>
    </row>
    <row r="844" spans="1:4" x14ac:dyDescent="0.25">
      <c r="A844" s="3" t="str">
        <f t="shared" si="13"/>
        <v>GPC_44602</v>
      </c>
      <c r="B844" t="s">
        <v>45</v>
      </c>
      <c r="C844" s="1">
        <v>44602</v>
      </c>
      <c r="D844">
        <v>126.477</v>
      </c>
    </row>
    <row r="845" spans="1:4" x14ac:dyDescent="0.25">
      <c r="A845" s="3" t="str">
        <f t="shared" si="13"/>
        <v>GSG_44602</v>
      </c>
      <c r="B845" t="s">
        <v>46</v>
      </c>
      <c r="C845" s="1">
        <v>44602</v>
      </c>
      <c r="D845">
        <v>19.5</v>
      </c>
    </row>
    <row r="846" spans="1:4" x14ac:dyDescent="0.25">
      <c r="A846" s="3" t="str">
        <f t="shared" si="13"/>
        <v>HIG_44602</v>
      </c>
      <c r="B846" t="s">
        <v>47</v>
      </c>
      <c r="C846" s="1">
        <v>44602</v>
      </c>
      <c r="D846">
        <v>72.563000000000002</v>
      </c>
    </row>
    <row r="847" spans="1:4" x14ac:dyDescent="0.25">
      <c r="A847" s="3" t="str">
        <f t="shared" si="13"/>
        <v>HIGH.L_44602</v>
      </c>
      <c r="B847" t="s">
        <v>48</v>
      </c>
      <c r="C847" s="1">
        <v>44602</v>
      </c>
      <c r="D847">
        <v>5.3659999999999997</v>
      </c>
    </row>
    <row r="848" spans="1:4" x14ac:dyDescent="0.25">
      <c r="A848" s="3" t="str">
        <f t="shared" si="13"/>
        <v>HST_44602</v>
      </c>
      <c r="B848" t="s">
        <v>49</v>
      </c>
      <c r="C848" s="1">
        <v>44602</v>
      </c>
      <c r="D848">
        <v>18.54</v>
      </c>
    </row>
    <row r="849" spans="1:4" x14ac:dyDescent="0.25">
      <c r="A849" s="3" t="str">
        <f t="shared" si="13"/>
        <v>HYG_44602</v>
      </c>
      <c r="B849" t="s">
        <v>50</v>
      </c>
      <c r="C849" s="1">
        <v>44602</v>
      </c>
      <c r="D849">
        <v>82.644999999999996</v>
      </c>
    </row>
    <row r="850" spans="1:4" x14ac:dyDescent="0.25">
      <c r="A850" s="3" t="str">
        <f t="shared" si="13"/>
        <v>IAU_44602</v>
      </c>
      <c r="B850" t="s">
        <v>51</v>
      </c>
      <c r="C850" s="1">
        <v>44602</v>
      </c>
      <c r="D850">
        <v>34.729999999999997</v>
      </c>
    </row>
    <row r="851" spans="1:4" x14ac:dyDescent="0.25">
      <c r="A851" s="3" t="str">
        <f t="shared" si="13"/>
        <v>ICLN_44602</v>
      </c>
      <c r="B851" t="s">
        <v>52</v>
      </c>
      <c r="C851" s="1">
        <v>44602</v>
      </c>
      <c r="D851">
        <v>18.45</v>
      </c>
    </row>
    <row r="852" spans="1:4" x14ac:dyDescent="0.25">
      <c r="A852" s="3" t="str">
        <f t="shared" si="13"/>
        <v>IEAA.L_44602</v>
      </c>
      <c r="B852" t="s">
        <v>53</v>
      </c>
      <c r="C852" s="1">
        <v>44602</v>
      </c>
      <c r="D852">
        <v>5.1529999999999996</v>
      </c>
    </row>
    <row r="853" spans="1:4" x14ac:dyDescent="0.25">
      <c r="A853" s="3" t="str">
        <f t="shared" si="13"/>
        <v>IEF_44602</v>
      </c>
      <c r="B853" t="s">
        <v>54</v>
      </c>
      <c r="C853" s="1">
        <v>44602</v>
      </c>
      <c r="D853">
        <v>109.901</v>
      </c>
    </row>
    <row r="854" spans="1:4" x14ac:dyDescent="0.25">
      <c r="A854" s="3" t="str">
        <f t="shared" si="13"/>
        <v>IEFM.L_44602</v>
      </c>
      <c r="B854" t="s">
        <v>55</v>
      </c>
      <c r="C854" s="1">
        <v>44602</v>
      </c>
      <c r="D854">
        <v>786.6</v>
      </c>
    </row>
    <row r="855" spans="1:4" x14ac:dyDescent="0.25">
      <c r="A855" s="3" t="str">
        <f t="shared" si="13"/>
        <v>IEMG_44602</v>
      </c>
      <c r="B855" t="s">
        <v>56</v>
      </c>
      <c r="C855" s="1">
        <v>44602</v>
      </c>
      <c r="D855">
        <v>60.35</v>
      </c>
    </row>
    <row r="856" spans="1:4" x14ac:dyDescent="0.25">
      <c r="A856" s="3" t="str">
        <f t="shared" si="13"/>
        <v>IEUS_44602</v>
      </c>
      <c r="B856" t="s">
        <v>57</v>
      </c>
      <c r="C856" s="1">
        <v>44602</v>
      </c>
      <c r="D856">
        <v>65.040000000000006</v>
      </c>
    </row>
    <row r="857" spans="1:4" x14ac:dyDescent="0.25">
      <c r="A857" s="3" t="str">
        <f t="shared" si="13"/>
        <v>IEVL.L_44602</v>
      </c>
      <c r="B857" t="s">
        <v>58</v>
      </c>
      <c r="C857" s="1">
        <v>44602</v>
      </c>
      <c r="D857">
        <v>7.7060000000000004</v>
      </c>
    </row>
    <row r="858" spans="1:4" x14ac:dyDescent="0.25">
      <c r="A858" s="3" t="str">
        <f t="shared" si="13"/>
        <v>IGF_44602</v>
      </c>
      <c r="B858" t="s">
        <v>59</v>
      </c>
      <c r="C858" s="1">
        <v>44602</v>
      </c>
      <c r="D858">
        <v>47.96</v>
      </c>
    </row>
    <row r="859" spans="1:4" x14ac:dyDescent="0.25">
      <c r="A859" s="3" t="str">
        <f t="shared" si="13"/>
        <v>INDA_44602</v>
      </c>
      <c r="B859" t="s">
        <v>60</v>
      </c>
      <c r="C859" s="1">
        <v>44602</v>
      </c>
      <c r="D859">
        <v>45.06</v>
      </c>
    </row>
    <row r="860" spans="1:4" x14ac:dyDescent="0.25">
      <c r="A860" s="3" t="str">
        <f t="shared" si="13"/>
        <v>IUMO.L_44602</v>
      </c>
      <c r="B860" t="s">
        <v>61</v>
      </c>
      <c r="C860" s="1">
        <v>44602</v>
      </c>
      <c r="D860">
        <v>11.744999999999999</v>
      </c>
    </row>
    <row r="861" spans="1:4" x14ac:dyDescent="0.25">
      <c r="A861" s="3" t="str">
        <f t="shared" si="13"/>
        <v>IUVL.L_44602</v>
      </c>
      <c r="B861" t="s">
        <v>62</v>
      </c>
      <c r="C861" s="1">
        <v>44602</v>
      </c>
      <c r="D861">
        <v>9.4320000000000004</v>
      </c>
    </row>
    <row r="862" spans="1:4" x14ac:dyDescent="0.25">
      <c r="A862" s="3" t="str">
        <f t="shared" si="13"/>
        <v>IVV_44602</v>
      </c>
      <c r="B862" t="s">
        <v>63</v>
      </c>
      <c r="C862" s="1">
        <v>44602</v>
      </c>
      <c r="D862">
        <v>449.88600000000002</v>
      </c>
    </row>
    <row r="863" spans="1:4" x14ac:dyDescent="0.25">
      <c r="A863" s="3" t="str">
        <f t="shared" si="13"/>
        <v>IWM_44602</v>
      </c>
      <c r="B863" t="s">
        <v>64</v>
      </c>
      <c r="C863" s="1">
        <v>44602</v>
      </c>
      <c r="D863">
        <v>203.041</v>
      </c>
    </row>
    <row r="864" spans="1:4" x14ac:dyDescent="0.25">
      <c r="A864" s="3" t="str">
        <f t="shared" si="13"/>
        <v>IXN_44602</v>
      </c>
      <c r="B864" t="s">
        <v>65</v>
      </c>
      <c r="C864" s="1">
        <v>44602</v>
      </c>
      <c r="D864">
        <v>58.73</v>
      </c>
    </row>
    <row r="865" spans="1:4" x14ac:dyDescent="0.25">
      <c r="A865" s="3" t="str">
        <f t="shared" si="13"/>
        <v>JPEA.L_44602</v>
      </c>
      <c r="B865" t="s">
        <v>66</v>
      </c>
      <c r="C865" s="1">
        <v>44602</v>
      </c>
      <c r="D865">
        <v>5.6989999999999998</v>
      </c>
    </row>
    <row r="866" spans="1:4" x14ac:dyDescent="0.25">
      <c r="A866" s="3" t="str">
        <f t="shared" si="13"/>
        <v>JPM_44602</v>
      </c>
      <c r="B866" t="s">
        <v>67</v>
      </c>
      <c r="C866" s="1">
        <v>44602</v>
      </c>
      <c r="D866">
        <v>155.94999999999999</v>
      </c>
    </row>
    <row r="867" spans="1:4" x14ac:dyDescent="0.25">
      <c r="A867" s="3" t="str">
        <f t="shared" si="13"/>
        <v>KR_44602</v>
      </c>
      <c r="B867" t="s">
        <v>68</v>
      </c>
      <c r="C867" s="1">
        <v>44602</v>
      </c>
      <c r="D867">
        <v>44.965000000000003</v>
      </c>
    </row>
    <row r="868" spans="1:4" x14ac:dyDescent="0.25">
      <c r="A868" s="3" t="str">
        <f t="shared" si="13"/>
        <v>LQD_44602</v>
      </c>
      <c r="B868" t="s">
        <v>69</v>
      </c>
      <c r="C868" s="1">
        <v>44602</v>
      </c>
      <c r="D868">
        <v>123.666</v>
      </c>
    </row>
    <row r="869" spans="1:4" x14ac:dyDescent="0.25">
      <c r="A869" s="3" t="str">
        <f t="shared" si="13"/>
        <v>MCHI_44602</v>
      </c>
      <c r="B869" t="s">
        <v>70</v>
      </c>
      <c r="C869" s="1">
        <v>44602</v>
      </c>
      <c r="D869">
        <v>63.5</v>
      </c>
    </row>
    <row r="870" spans="1:4" x14ac:dyDescent="0.25">
      <c r="A870" s="3" t="str">
        <f t="shared" si="13"/>
        <v>MVEU.L_44602</v>
      </c>
      <c r="B870" t="s">
        <v>71</v>
      </c>
      <c r="C870" s="1">
        <v>44602</v>
      </c>
      <c r="D870">
        <v>53.024999999999999</v>
      </c>
    </row>
    <row r="871" spans="1:4" x14ac:dyDescent="0.25">
      <c r="A871" s="3" t="str">
        <f t="shared" si="13"/>
        <v>OGN_44602</v>
      </c>
      <c r="B871" t="s">
        <v>72</v>
      </c>
      <c r="C871" s="1">
        <v>44602</v>
      </c>
      <c r="D871">
        <v>34.182000000000002</v>
      </c>
    </row>
    <row r="872" spans="1:4" x14ac:dyDescent="0.25">
      <c r="A872" s="3" t="str">
        <f t="shared" si="13"/>
        <v>PG_44602</v>
      </c>
      <c r="B872" t="s">
        <v>73</v>
      </c>
      <c r="C872" s="1">
        <v>44602</v>
      </c>
      <c r="D872">
        <v>157.16999999999999</v>
      </c>
    </row>
    <row r="873" spans="1:4" x14ac:dyDescent="0.25">
      <c r="A873" s="3" t="str">
        <f t="shared" si="13"/>
        <v>PPL_44602</v>
      </c>
      <c r="B873" t="s">
        <v>74</v>
      </c>
      <c r="C873" s="1">
        <v>44602</v>
      </c>
      <c r="D873">
        <v>28.581</v>
      </c>
    </row>
    <row r="874" spans="1:4" x14ac:dyDescent="0.25">
      <c r="A874" s="3" t="str">
        <f t="shared" si="13"/>
        <v>PRU_44602</v>
      </c>
      <c r="B874" t="s">
        <v>75</v>
      </c>
      <c r="C874" s="1">
        <v>44602</v>
      </c>
      <c r="D874">
        <v>120.16500000000001</v>
      </c>
    </row>
    <row r="875" spans="1:4" x14ac:dyDescent="0.25">
      <c r="A875" s="3" t="str">
        <f t="shared" si="13"/>
        <v>PYPL_44602</v>
      </c>
      <c r="B875" t="s">
        <v>76</v>
      </c>
      <c r="C875" s="1">
        <v>44602</v>
      </c>
      <c r="D875">
        <v>119.02</v>
      </c>
    </row>
    <row r="876" spans="1:4" x14ac:dyDescent="0.25">
      <c r="A876" s="3" t="str">
        <f t="shared" si="13"/>
        <v>RE_44602</v>
      </c>
      <c r="B876" t="s">
        <v>77</v>
      </c>
      <c r="C876" s="1">
        <v>44602</v>
      </c>
      <c r="D876">
        <v>289.779</v>
      </c>
    </row>
    <row r="877" spans="1:4" x14ac:dyDescent="0.25">
      <c r="A877" s="3" t="str">
        <f t="shared" si="13"/>
        <v>REET_44602</v>
      </c>
      <c r="B877" t="s">
        <v>78</v>
      </c>
      <c r="C877" s="1">
        <v>44602</v>
      </c>
      <c r="D877">
        <v>28.038</v>
      </c>
    </row>
    <row r="878" spans="1:4" x14ac:dyDescent="0.25">
      <c r="A878" s="3" t="str">
        <f t="shared" si="13"/>
        <v>ROL_44602</v>
      </c>
      <c r="B878" t="s">
        <v>79</v>
      </c>
      <c r="C878" s="1">
        <v>44602</v>
      </c>
      <c r="D878">
        <v>30.93</v>
      </c>
    </row>
    <row r="879" spans="1:4" x14ac:dyDescent="0.25">
      <c r="A879" s="3" t="str">
        <f t="shared" si="13"/>
        <v>ROST_44602</v>
      </c>
      <c r="B879" t="s">
        <v>80</v>
      </c>
      <c r="C879" s="1">
        <v>44602</v>
      </c>
      <c r="D879">
        <v>96.228999999999999</v>
      </c>
    </row>
    <row r="880" spans="1:4" x14ac:dyDescent="0.25">
      <c r="A880" s="3" t="str">
        <f t="shared" si="13"/>
        <v>SEGA.L_44602</v>
      </c>
      <c r="B880" t="s">
        <v>81</v>
      </c>
      <c r="C880" s="1">
        <v>44602</v>
      </c>
      <c r="D880">
        <v>105.9</v>
      </c>
    </row>
    <row r="881" spans="1:4" x14ac:dyDescent="0.25">
      <c r="A881" s="3" t="str">
        <f t="shared" si="13"/>
        <v>SHY_44602</v>
      </c>
      <c r="B881" t="s">
        <v>82</v>
      </c>
      <c r="C881" s="1">
        <v>44602</v>
      </c>
      <c r="D881">
        <v>84.165000000000006</v>
      </c>
    </row>
    <row r="882" spans="1:4" x14ac:dyDescent="0.25">
      <c r="A882" s="3" t="str">
        <f t="shared" si="13"/>
        <v>SLV_44602</v>
      </c>
      <c r="B882" t="s">
        <v>83</v>
      </c>
      <c r="C882" s="1">
        <v>44602</v>
      </c>
      <c r="D882">
        <v>21.42</v>
      </c>
    </row>
    <row r="883" spans="1:4" x14ac:dyDescent="0.25">
      <c r="A883" s="3" t="str">
        <f t="shared" si="13"/>
        <v>SPMV.L_44602</v>
      </c>
      <c r="B883" t="s">
        <v>84</v>
      </c>
      <c r="C883" s="1">
        <v>44602</v>
      </c>
      <c r="D883">
        <v>80.33</v>
      </c>
    </row>
    <row r="884" spans="1:4" x14ac:dyDescent="0.25">
      <c r="A884" s="3" t="str">
        <f t="shared" si="13"/>
        <v>TLT_44602</v>
      </c>
      <c r="B884" t="s">
        <v>85</v>
      </c>
      <c r="C884" s="1">
        <v>44602</v>
      </c>
      <c r="D884">
        <v>136.05000000000001</v>
      </c>
    </row>
    <row r="885" spans="1:4" x14ac:dyDescent="0.25">
      <c r="A885" s="3" t="str">
        <f t="shared" si="13"/>
        <v>UNH_44602</v>
      </c>
      <c r="B885" t="s">
        <v>86</v>
      </c>
      <c r="C885" s="1">
        <v>44602</v>
      </c>
      <c r="D885">
        <v>485.28399999999999</v>
      </c>
    </row>
    <row r="886" spans="1:4" x14ac:dyDescent="0.25">
      <c r="A886" s="3" t="str">
        <f t="shared" si="13"/>
        <v>URI_44602</v>
      </c>
      <c r="B886" t="s">
        <v>87</v>
      </c>
      <c r="C886" s="1">
        <v>44602</v>
      </c>
      <c r="D886">
        <v>325.68</v>
      </c>
    </row>
    <row r="887" spans="1:4" x14ac:dyDescent="0.25">
      <c r="A887" s="3" t="str">
        <f t="shared" si="13"/>
        <v>V_44602</v>
      </c>
      <c r="B887" t="s">
        <v>88</v>
      </c>
      <c r="C887" s="1">
        <v>44602</v>
      </c>
      <c r="D887">
        <v>225.59</v>
      </c>
    </row>
    <row r="888" spans="1:4" x14ac:dyDescent="0.25">
      <c r="A888" s="3" t="str">
        <f t="shared" si="13"/>
        <v>VRSK_44602</v>
      </c>
      <c r="B888" t="s">
        <v>89</v>
      </c>
      <c r="C888" s="1">
        <v>44602</v>
      </c>
      <c r="D888">
        <v>194.358</v>
      </c>
    </row>
    <row r="889" spans="1:4" x14ac:dyDescent="0.25">
      <c r="A889" s="3" t="str">
        <f t="shared" si="13"/>
        <v>VXX_44602</v>
      </c>
      <c r="B889" t="s">
        <v>90</v>
      </c>
      <c r="C889" s="1">
        <v>44602</v>
      </c>
      <c r="D889">
        <v>20.46</v>
      </c>
    </row>
    <row r="890" spans="1:4" x14ac:dyDescent="0.25">
      <c r="A890" s="3" t="str">
        <f t="shared" si="13"/>
        <v>WRK_44602</v>
      </c>
      <c r="B890" t="s">
        <v>91</v>
      </c>
      <c r="C890" s="1">
        <v>44602</v>
      </c>
      <c r="D890">
        <v>46.67</v>
      </c>
    </row>
    <row r="891" spans="1:4" x14ac:dyDescent="0.25">
      <c r="A891" s="3" t="str">
        <f t="shared" si="13"/>
        <v>XLB_44602</v>
      </c>
      <c r="B891" t="s">
        <v>92</v>
      </c>
      <c r="C891" s="1">
        <v>44602</v>
      </c>
      <c r="D891">
        <v>85</v>
      </c>
    </row>
    <row r="892" spans="1:4" x14ac:dyDescent="0.25">
      <c r="A892" s="3" t="str">
        <f t="shared" si="13"/>
        <v>XLC_44602</v>
      </c>
      <c r="B892" t="s">
        <v>93</v>
      </c>
      <c r="C892" s="1">
        <v>44602</v>
      </c>
      <c r="D892">
        <v>70.661000000000001</v>
      </c>
    </row>
    <row r="893" spans="1:4" x14ac:dyDescent="0.25">
      <c r="A893" s="3" t="str">
        <f t="shared" si="13"/>
        <v>XLE_44602</v>
      </c>
      <c r="B893" t="s">
        <v>94</v>
      </c>
      <c r="C893" s="1">
        <v>44602</v>
      </c>
      <c r="D893">
        <v>67.772000000000006</v>
      </c>
    </row>
    <row r="894" spans="1:4" x14ac:dyDescent="0.25">
      <c r="A894" s="3" t="str">
        <f t="shared" si="13"/>
        <v>XLF_44602</v>
      </c>
      <c r="B894" t="s">
        <v>95</v>
      </c>
      <c r="C894" s="1">
        <v>44602</v>
      </c>
      <c r="D894">
        <v>40.521999999999998</v>
      </c>
    </row>
    <row r="895" spans="1:4" x14ac:dyDescent="0.25">
      <c r="A895" s="3" t="str">
        <f t="shared" si="13"/>
        <v>XLI_44602</v>
      </c>
      <c r="B895" t="s">
        <v>96</v>
      </c>
      <c r="C895" s="1">
        <v>44602</v>
      </c>
      <c r="D895">
        <v>100.566</v>
      </c>
    </row>
    <row r="896" spans="1:4" x14ac:dyDescent="0.25">
      <c r="A896" s="3" t="str">
        <f t="shared" si="13"/>
        <v>XLK_44602</v>
      </c>
      <c r="B896" t="s">
        <v>97</v>
      </c>
      <c r="C896" s="1">
        <v>44602</v>
      </c>
      <c r="D896">
        <v>159.476</v>
      </c>
    </row>
    <row r="897" spans="1:4" x14ac:dyDescent="0.25">
      <c r="A897" s="3" t="str">
        <f t="shared" si="13"/>
        <v>XLP_44602</v>
      </c>
      <c r="B897" t="s">
        <v>98</v>
      </c>
      <c r="C897" s="1">
        <v>44602</v>
      </c>
      <c r="D897">
        <v>75.179000000000002</v>
      </c>
    </row>
    <row r="898" spans="1:4" x14ac:dyDescent="0.25">
      <c r="A898" s="3" t="str">
        <f t="shared" si="13"/>
        <v>XLU_44602</v>
      </c>
      <c r="B898" t="s">
        <v>99</v>
      </c>
      <c r="C898" s="1">
        <v>44602</v>
      </c>
      <c r="D898">
        <v>66.546000000000006</v>
      </c>
    </row>
    <row r="899" spans="1:4" x14ac:dyDescent="0.25">
      <c r="A899" s="3" t="str">
        <f t="shared" ref="A899:A962" si="14">CONCATENATE(B899,"_",C899)</f>
        <v>XLV_44602</v>
      </c>
      <c r="B899" t="s">
        <v>100</v>
      </c>
      <c r="C899" s="1">
        <v>44602</v>
      </c>
      <c r="D899">
        <v>131.66900000000001</v>
      </c>
    </row>
    <row r="900" spans="1:4" x14ac:dyDescent="0.25">
      <c r="A900" s="3" t="str">
        <f t="shared" si="14"/>
        <v>XLY_44602</v>
      </c>
      <c r="B900" t="s">
        <v>101</v>
      </c>
      <c r="C900" s="1">
        <v>44602</v>
      </c>
      <c r="D900">
        <v>185.535</v>
      </c>
    </row>
    <row r="901" spans="1:4" x14ac:dyDescent="0.25">
      <c r="A901" s="3" t="str">
        <f t="shared" si="14"/>
        <v>XOM_44602</v>
      </c>
      <c r="B901" t="s">
        <v>102</v>
      </c>
      <c r="C901" s="1">
        <v>44602</v>
      </c>
      <c r="D901">
        <v>78.239999999999995</v>
      </c>
    </row>
    <row r="902" spans="1:4" x14ac:dyDescent="0.25">
      <c r="A902" s="3" t="str">
        <f t="shared" si="14"/>
        <v>ABBV_44603</v>
      </c>
      <c r="B902" t="s">
        <v>3</v>
      </c>
      <c r="C902" s="1">
        <v>44603</v>
      </c>
      <c r="D902">
        <v>142.01</v>
      </c>
    </row>
    <row r="903" spans="1:4" x14ac:dyDescent="0.25">
      <c r="A903" s="3" t="str">
        <f t="shared" si="14"/>
        <v>ACN_44603</v>
      </c>
      <c r="B903" t="s">
        <v>4</v>
      </c>
      <c r="C903" s="1">
        <v>44603</v>
      </c>
      <c r="D903">
        <v>329.18</v>
      </c>
    </row>
    <row r="904" spans="1:4" x14ac:dyDescent="0.25">
      <c r="A904" s="3" t="str">
        <f t="shared" si="14"/>
        <v>AEP_44603</v>
      </c>
      <c r="B904" t="s">
        <v>5</v>
      </c>
      <c r="C904" s="1">
        <v>44603</v>
      </c>
      <c r="D904">
        <v>87.65</v>
      </c>
    </row>
    <row r="905" spans="1:4" x14ac:dyDescent="0.25">
      <c r="A905" s="3" t="str">
        <f t="shared" si="14"/>
        <v>AIZ_44603</v>
      </c>
      <c r="B905" t="s">
        <v>6</v>
      </c>
      <c r="C905" s="1">
        <v>44603</v>
      </c>
      <c r="D905">
        <v>161.256</v>
      </c>
    </row>
    <row r="906" spans="1:4" x14ac:dyDescent="0.25">
      <c r="A906" s="3" t="str">
        <f t="shared" si="14"/>
        <v>ALLE_44603</v>
      </c>
      <c r="B906" t="s">
        <v>7</v>
      </c>
      <c r="C906" s="1">
        <v>44603</v>
      </c>
      <c r="D906">
        <v>118.435</v>
      </c>
    </row>
    <row r="907" spans="1:4" x14ac:dyDescent="0.25">
      <c r="A907" s="3" t="str">
        <f t="shared" si="14"/>
        <v>AMAT_44603</v>
      </c>
      <c r="B907" t="s">
        <v>8</v>
      </c>
      <c r="C907" s="1">
        <v>44603</v>
      </c>
      <c r="D907">
        <v>132.25200000000001</v>
      </c>
    </row>
    <row r="908" spans="1:4" x14ac:dyDescent="0.25">
      <c r="A908" s="3" t="str">
        <f t="shared" si="14"/>
        <v>AMP_44603</v>
      </c>
      <c r="B908" t="s">
        <v>9</v>
      </c>
      <c r="C908" s="1">
        <v>44603</v>
      </c>
      <c r="D908">
        <v>304</v>
      </c>
    </row>
    <row r="909" spans="1:4" x14ac:dyDescent="0.25">
      <c r="A909" s="3" t="str">
        <f t="shared" si="14"/>
        <v>AMZN_44603</v>
      </c>
      <c r="B909" t="s">
        <v>10</v>
      </c>
      <c r="C909" s="1">
        <v>44603</v>
      </c>
      <c r="D909">
        <v>3065.87</v>
      </c>
    </row>
    <row r="910" spans="1:4" x14ac:dyDescent="0.25">
      <c r="A910" s="3" t="str">
        <f t="shared" si="14"/>
        <v>AVB_44603</v>
      </c>
      <c r="B910" t="s">
        <v>11</v>
      </c>
      <c r="C910" s="1">
        <v>44603</v>
      </c>
      <c r="D910">
        <v>240.67</v>
      </c>
    </row>
    <row r="911" spans="1:4" x14ac:dyDescent="0.25">
      <c r="A911" s="3" t="str">
        <f t="shared" si="14"/>
        <v>AVY_44603</v>
      </c>
      <c r="B911" t="s">
        <v>12</v>
      </c>
      <c r="C911" s="1">
        <v>44603</v>
      </c>
      <c r="D911">
        <v>182.78200000000001</v>
      </c>
    </row>
    <row r="912" spans="1:4" x14ac:dyDescent="0.25">
      <c r="A912" s="3" t="str">
        <f t="shared" si="14"/>
        <v>AXP_44603</v>
      </c>
      <c r="B912" t="s">
        <v>13</v>
      </c>
      <c r="C912" s="1">
        <v>44603</v>
      </c>
      <c r="D912">
        <v>191.81</v>
      </c>
    </row>
    <row r="913" spans="1:4" x14ac:dyDescent="0.25">
      <c r="A913" s="3" t="str">
        <f t="shared" si="14"/>
        <v>BDX_44603</v>
      </c>
      <c r="B913" t="s">
        <v>14</v>
      </c>
      <c r="C913" s="1">
        <v>44603</v>
      </c>
      <c r="D913">
        <v>269.09399999999999</v>
      </c>
    </row>
    <row r="914" spans="1:4" x14ac:dyDescent="0.25">
      <c r="A914" s="3" t="str">
        <f t="shared" si="14"/>
        <v>BF-B_44603</v>
      </c>
      <c r="B914" t="s">
        <v>15</v>
      </c>
      <c r="C914" s="1">
        <v>44603</v>
      </c>
      <c r="D914">
        <v>67.009</v>
      </c>
    </row>
    <row r="915" spans="1:4" x14ac:dyDescent="0.25">
      <c r="A915" s="3" t="str">
        <f t="shared" si="14"/>
        <v>BMY_44603</v>
      </c>
      <c r="B915" t="s">
        <v>16</v>
      </c>
      <c r="C915" s="1">
        <v>44603</v>
      </c>
      <c r="D915">
        <v>66.88</v>
      </c>
    </row>
    <row r="916" spans="1:4" x14ac:dyDescent="0.25">
      <c r="A916" s="3" t="str">
        <f t="shared" si="14"/>
        <v>BR_44603</v>
      </c>
      <c r="B916" t="s">
        <v>17</v>
      </c>
      <c r="C916" s="1">
        <v>44603</v>
      </c>
      <c r="D916">
        <v>143.97999999999999</v>
      </c>
    </row>
    <row r="917" spans="1:4" x14ac:dyDescent="0.25">
      <c r="A917" s="3" t="str">
        <f t="shared" si="14"/>
        <v>CARR_44603</v>
      </c>
      <c r="B917" t="s">
        <v>18</v>
      </c>
      <c r="C917" s="1">
        <v>44603</v>
      </c>
      <c r="D917">
        <v>45.5</v>
      </c>
    </row>
    <row r="918" spans="1:4" x14ac:dyDescent="0.25">
      <c r="A918" s="3" t="str">
        <f t="shared" si="14"/>
        <v>CDW_44603</v>
      </c>
      <c r="B918" t="s">
        <v>19</v>
      </c>
      <c r="C918" s="1">
        <v>44603</v>
      </c>
      <c r="D918">
        <v>178.22200000000001</v>
      </c>
    </row>
    <row r="919" spans="1:4" x14ac:dyDescent="0.25">
      <c r="A919" s="3" t="str">
        <f t="shared" si="14"/>
        <v>CE_44603</v>
      </c>
      <c r="B919" t="s">
        <v>20</v>
      </c>
      <c r="C919" s="1">
        <v>44603</v>
      </c>
      <c r="D919">
        <v>154.87799999999999</v>
      </c>
    </row>
    <row r="920" spans="1:4" x14ac:dyDescent="0.25">
      <c r="A920" s="3" t="str">
        <f t="shared" si="14"/>
        <v>CHTR_44603</v>
      </c>
      <c r="B920" t="s">
        <v>21</v>
      </c>
      <c r="C920" s="1">
        <v>44603</v>
      </c>
      <c r="D920">
        <v>604.73</v>
      </c>
    </row>
    <row r="921" spans="1:4" x14ac:dyDescent="0.25">
      <c r="A921" s="3" t="str">
        <f t="shared" si="14"/>
        <v>CNC_44603</v>
      </c>
      <c r="B921" t="s">
        <v>22</v>
      </c>
      <c r="C921" s="1">
        <v>44603</v>
      </c>
      <c r="D921">
        <v>83.32</v>
      </c>
    </row>
    <row r="922" spans="1:4" x14ac:dyDescent="0.25">
      <c r="A922" s="3" t="str">
        <f t="shared" si="14"/>
        <v>CNP_44603</v>
      </c>
      <c r="B922" t="s">
        <v>23</v>
      </c>
      <c r="C922" s="1">
        <v>44603</v>
      </c>
      <c r="D922">
        <v>27.227</v>
      </c>
    </row>
    <row r="923" spans="1:4" x14ac:dyDescent="0.25">
      <c r="A923" s="3" t="str">
        <f t="shared" si="14"/>
        <v>COP_44603</v>
      </c>
      <c r="B923" t="s">
        <v>24</v>
      </c>
      <c r="C923" s="1">
        <v>44603</v>
      </c>
      <c r="D923">
        <v>93.52</v>
      </c>
    </row>
    <row r="924" spans="1:4" x14ac:dyDescent="0.25">
      <c r="A924" s="3" t="str">
        <f t="shared" si="14"/>
        <v>CTAS_44603</v>
      </c>
      <c r="B924" t="s">
        <v>25</v>
      </c>
      <c r="C924" s="1">
        <v>44603</v>
      </c>
      <c r="D924">
        <v>374.58</v>
      </c>
    </row>
    <row r="925" spans="1:4" x14ac:dyDescent="0.25">
      <c r="A925" s="3" t="str">
        <f t="shared" si="14"/>
        <v>CZR_44603</v>
      </c>
      <c r="B925" t="s">
        <v>26</v>
      </c>
      <c r="C925" s="1">
        <v>44603</v>
      </c>
      <c r="D925">
        <v>83.74</v>
      </c>
    </row>
    <row r="926" spans="1:4" x14ac:dyDescent="0.25">
      <c r="A926" s="3" t="str">
        <f t="shared" si="14"/>
        <v>DG_44603</v>
      </c>
      <c r="B926" t="s">
        <v>27</v>
      </c>
      <c r="C926" s="1">
        <v>44603</v>
      </c>
      <c r="D926">
        <v>200.63</v>
      </c>
    </row>
    <row r="927" spans="1:4" x14ac:dyDescent="0.25">
      <c r="A927" s="3" t="str">
        <f t="shared" si="14"/>
        <v>DPZ_44603</v>
      </c>
      <c r="B927" t="s">
        <v>28</v>
      </c>
      <c r="C927" s="1">
        <v>44603</v>
      </c>
      <c r="D927">
        <v>430.29199999999997</v>
      </c>
    </row>
    <row r="928" spans="1:4" x14ac:dyDescent="0.25">
      <c r="A928" s="3" t="str">
        <f t="shared" si="14"/>
        <v>DRE_44603</v>
      </c>
      <c r="B928" t="s">
        <v>29</v>
      </c>
      <c r="C928" s="1">
        <v>44603</v>
      </c>
      <c r="D928">
        <v>54.927</v>
      </c>
    </row>
    <row r="929" spans="1:4" x14ac:dyDescent="0.25">
      <c r="A929" s="3" t="str">
        <f t="shared" si="14"/>
        <v>DXC_44603</v>
      </c>
      <c r="B929" t="s">
        <v>30</v>
      </c>
      <c r="C929" s="1">
        <v>44603</v>
      </c>
      <c r="D929">
        <v>36.840000000000003</v>
      </c>
    </row>
    <row r="930" spans="1:4" x14ac:dyDescent="0.25">
      <c r="A930" s="3" t="str">
        <f t="shared" si="14"/>
        <v>EWA_44603</v>
      </c>
      <c r="B930" t="s">
        <v>31</v>
      </c>
      <c r="C930" s="1">
        <v>44603</v>
      </c>
      <c r="D930">
        <v>23.66</v>
      </c>
    </row>
    <row r="931" spans="1:4" x14ac:dyDescent="0.25">
      <c r="A931" s="3" t="str">
        <f t="shared" si="14"/>
        <v>EWC_44603</v>
      </c>
      <c r="B931" t="s">
        <v>32</v>
      </c>
      <c r="C931" s="1">
        <v>44603</v>
      </c>
      <c r="D931">
        <v>38.840000000000003</v>
      </c>
    </row>
    <row r="932" spans="1:4" x14ac:dyDescent="0.25">
      <c r="A932" s="3" t="str">
        <f t="shared" si="14"/>
        <v>EWG_44603</v>
      </c>
      <c r="B932" t="s">
        <v>33</v>
      </c>
      <c r="C932" s="1">
        <v>44603</v>
      </c>
      <c r="D932">
        <v>31.57</v>
      </c>
    </row>
    <row r="933" spans="1:4" x14ac:dyDescent="0.25">
      <c r="A933" s="3" t="str">
        <f t="shared" si="14"/>
        <v>EWH_44603</v>
      </c>
      <c r="B933" t="s">
        <v>34</v>
      </c>
      <c r="C933" s="1">
        <v>44603</v>
      </c>
      <c r="D933">
        <v>24.31</v>
      </c>
    </row>
    <row r="934" spans="1:4" x14ac:dyDescent="0.25">
      <c r="A934" s="3" t="str">
        <f t="shared" si="14"/>
        <v>EWJ_44603</v>
      </c>
      <c r="B934" t="s">
        <v>35</v>
      </c>
      <c r="C934" s="1">
        <v>44603</v>
      </c>
      <c r="D934">
        <v>63.96</v>
      </c>
    </row>
    <row r="935" spans="1:4" x14ac:dyDescent="0.25">
      <c r="A935" s="3" t="str">
        <f t="shared" si="14"/>
        <v>EWL_44603</v>
      </c>
      <c r="B935" t="s">
        <v>36</v>
      </c>
      <c r="C935" s="1">
        <v>44603</v>
      </c>
      <c r="D935">
        <v>48.65</v>
      </c>
    </row>
    <row r="936" spans="1:4" x14ac:dyDescent="0.25">
      <c r="A936" s="3" t="str">
        <f t="shared" si="14"/>
        <v>EWQ_44603</v>
      </c>
      <c r="B936" t="s">
        <v>37</v>
      </c>
      <c r="C936" s="1">
        <v>44603</v>
      </c>
      <c r="D936">
        <v>37.36</v>
      </c>
    </row>
    <row r="937" spans="1:4" x14ac:dyDescent="0.25">
      <c r="A937" s="3" t="str">
        <f t="shared" si="14"/>
        <v>EWT_44603</v>
      </c>
      <c r="B937" t="s">
        <v>38</v>
      </c>
      <c r="C937" s="1">
        <v>44603</v>
      </c>
      <c r="D937">
        <v>65.260000000000005</v>
      </c>
    </row>
    <row r="938" spans="1:4" x14ac:dyDescent="0.25">
      <c r="A938" s="3" t="str">
        <f t="shared" si="14"/>
        <v>EWU_44603</v>
      </c>
      <c r="B938" t="s">
        <v>39</v>
      </c>
      <c r="C938" s="1">
        <v>44603</v>
      </c>
      <c r="D938">
        <v>34.46</v>
      </c>
    </row>
    <row r="939" spans="1:4" x14ac:dyDescent="0.25">
      <c r="A939" s="3" t="str">
        <f t="shared" si="14"/>
        <v>EWY_44603</v>
      </c>
      <c r="B939" t="s">
        <v>40</v>
      </c>
      <c r="C939" s="1">
        <v>44603</v>
      </c>
      <c r="D939">
        <v>72.900000000000006</v>
      </c>
    </row>
    <row r="940" spans="1:4" x14ac:dyDescent="0.25">
      <c r="A940" s="3" t="str">
        <f t="shared" si="14"/>
        <v>EWZ_44603</v>
      </c>
      <c r="B940" t="s">
        <v>41</v>
      </c>
      <c r="C940" s="1">
        <v>44603</v>
      </c>
      <c r="D940">
        <v>32.520000000000003</v>
      </c>
    </row>
    <row r="941" spans="1:4" x14ac:dyDescent="0.25">
      <c r="A941" s="3" t="str">
        <f t="shared" si="14"/>
        <v>FB_44603</v>
      </c>
      <c r="B941" t="s">
        <v>42</v>
      </c>
      <c r="C941" s="1">
        <v>44603</v>
      </c>
      <c r="D941">
        <v>219.55</v>
      </c>
    </row>
    <row r="942" spans="1:4" x14ac:dyDescent="0.25">
      <c r="A942" s="3" t="str">
        <f t="shared" si="14"/>
        <v>FTV_44603</v>
      </c>
      <c r="B942" t="s">
        <v>43</v>
      </c>
      <c r="C942" s="1">
        <v>44603</v>
      </c>
      <c r="D942">
        <v>65.186999999999998</v>
      </c>
    </row>
    <row r="943" spans="1:4" x14ac:dyDescent="0.25">
      <c r="A943" s="3" t="str">
        <f t="shared" si="14"/>
        <v>GOOG_44603</v>
      </c>
      <c r="B943" t="s">
        <v>44</v>
      </c>
      <c r="C943" s="1">
        <v>44603</v>
      </c>
      <c r="D943">
        <v>2682.6</v>
      </c>
    </row>
    <row r="944" spans="1:4" x14ac:dyDescent="0.25">
      <c r="A944" s="3" t="str">
        <f t="shared" si="14"/>
        <v>GPC_44603</v>
      </c>
      <c r="B944" t="s">
        <v>45</v>
      </c>
      <c r="C944" s="1">
        <v>44603</v>
      </c>
      <c r="D944">
        <v>125.782</v>
      </c>
    </row>
    <row r="945" spans="1:4" x14ac:dyDescent="0.25">
      <c r="A945" s="3" t="str">
        <f t="shared" si="14"/>
        <v>GSG_44603</v>
      </c>
      <c r="B945" t="s">
        <v>46</v>
      </c>
      <c r="C945" s="1">
        <v>44603</v>
      </c>
      <c r="D945">
        <v>19.93</v>
      </c>
    </row>
    <row r="946" spans="1:4" x14ac:dyDescent="0.25">
      <c r="A946" s="3" t="str">
        <f t="shared" si="14"/>
        <v>HIG_44603</v>
      </c>
      <c r="B946" t="s">
        <v>47</v>
      </c>
      <c r="C946" s="1">
        <v>44603</v>
      </c>
      <c r="D946">
        <v>71.150999999999996</v>
      </c>
    </row>
    <row r="947" spans="1:4" x14ac:dyDescent="0.25">
      <c r="A947" s="3" t="str">
        <f t="shared" si="14"/>
        <v>HIGH.L_44603</v>
      </c>
      <c r="B947" t="s">
        <v>48</v>
      </c>
      <c r="C947" s="1">
        <v>44603</v>
      </c>
      <c r="D947">
        <v>5.3570000000000002</v>
      </c>
    </row>
    <row r="948" spans="1:4" x14ac:dyDescent="0.25">
      <c r="A948" s="3" t="str">
        <f t="shared" si="14"/>
        <v>HST_44603</v>
      </c>
      <c r="B948" t="s">
        <v>49</v>
      </c>
      <c r="C948" s="1">
        <v>44603</v>
      </c>
      <c r="D948">
        <v>18.059999999999999</v>
      </c>
    </row>
    <row r="949" spans="1:4" x14ac:dyDescent="0.25">
      <c r="A949" s="3" t="str">
        <f t="shared" si="14"/>
        <v>HYG_44603</v>
      </c>
      <c r="B949" t="s">
        <v>50</v>
      </c>
      <c r="C949" s="1">
        <v>44603</v>
      </c>
      <c r="D949">
        <v>82.355999999999995</v>
      </c>
    </row>
    <row r="950" spans="1:4" x14ac:dyDescent="0.25">
      <c r="A950" s="3" t="str">
        <f t="shared" si="14"/>
        <v>IAU_44603</v>
      </c>
      <c r="B950" t="s">
        <v>51</v>
      </c>
      <c r="C950" s="1">
        <v>44603</v>
      </c>
      <c r="D950">
        <v>35.409999999999997</v>
      </c>
    </row>
    <row r="951" spans="1:4" x14ac:dyDescent="0.25">
      <c r="A951" s="3" t="str">
        <f t="shared" si="14"/>
        <v>ICLN_44603</v>
      </c>
      <c r="B951" t="s">
        <v>52</v>
      </c>
      <c r="C951" s="1">
        <v>44603</v>
      </c>
      <c r="D951">
        <v>17.97</v>
      </c>
    </row>
    <row r="952" spans="1:4" x14ac:dyDescent="0.25">
      <c r="A952" s="3" t="str">
        <f t="shared" si="14"/>
        <v>IEAA.L_44603</v>
      </c>
      <c r="B952" t="s">
        <v>53</v>
      </c>
      <c r="C952" s="1">
        <v>44603</v>
      </c>
      <c r="D952">
        <v>5.1459999999999999</v>
      </c>
    </row>
    <row r="953" spans="1:4" x14ac:dyDescent="0.25">
      <c r="A953" s="3" t="str">
        <f t="shared" si="14"/>
        <v>IEF_44603</v>
      </c>
      <c r="B953" t="s">
        <v>54</v>
      </c>
      <c r="C953" s="1">
        <v>44603</v>
      </c>
      <c r="D953">
        <v>111.04</v>
      </c>
    </row>
    <row r="954" spans="1:4" x14ac:dyDescent="0.25">
      <c r="A954" s="3" t="str">
        <f t="shared" si="14"/>
        <v>IEFM.L_44603</v>
      </c>
      <c r="B954" t="s">
        <v>55</v>
      </c>
      <c r="C954" s="1">
        <v>44603</v>
      </c>
      <c r="D954">
        <v>772</v>
      </c>
    </row>
    <row r="955" spans="1:4" x14ac:dyDescent="0.25">
      <c r="A955" s="3" t="str">
        <f t="shared" si="14"/>
        <v>IEMG_44603</v>
      </c>
      <c r="B955" t="s">
        <v>56</v>
      </c>
      <c r="C955" s="1">
        <v>44603</v>
      </c>
      <c r="D955">
        <v>59.43</v>
      </c>
    </row>
    <row r="956" spans="1:4" x14ac:dyDescent="0.25">
      <c r="A956" s="3" t="str">
        <f t="shared" si="14"/>
        <v>IEUS_44603</v>
      </c>
      <c r="B956" t="s">
        <v>57</v>
      </c>
      <c r="C956" s="1">
        <v>44603</v>
      </c>
      <c r="D956">
        <v>63.79</v>
      </c>
    </row>
    <row r="957" spans="1:4" x14ac:dyDescent="0.25">
      <c r="A957" s="3" t="str">
        <f t="shared" si="14"/>
        <v>IEVL.L_44603</v>
      </c>
      <c r="B957" t="s">
        <v>58</v>
      </c>
      <c r="C957" s="1">
        <v>44603</v>
      </c>
      <c r="D957">
        <v>7.7160000000000002</v>
      </c>
    </row>
    <row r="958" spans="1:4" x14ac:dyDescent="0.25">
      <c r="A958" s="3" t="str">
        <f t="shared" si="14"/>
        <v>IGF_44603</v>
      </c>
      <c r="B958" t="s">
        <v>59</v>
      </c>
      <c r="C958" s="1">
        <v>44603</v>
      </c>
      <c r="D958">
        <v>47.69</v>
      </c>
    </row>
    <row r="959" spans="1:4" x14ac:dyDescent="0.25">
      <c r="A959" s="3" t="str">
        <f t="shared" si="14"/>
        <v>INDA_44603</v>
      </c>
      <c r="B959" t="s">
        <v>60</v>
      </c>
      <c r="C959" s="1">
        <v>44603</v>
      </c>
      <c r="D959">
        <v>44.17</v>
      </c>
    </row>
    <row r="960" spans="1:4" x14ac:dyDescent="0.25">
      <c r="A960" s="3" t="str">
        <f t="shared" si="14"/>
        <v>IUMO.L_44603</v>
      </c>
      <c r="B960" t="s">
        <v>61</v>
      </c>
      <c r="C960" s="1">
        <v>44603</v>
      </c>
      <c r="D960">
        <v>11.45</v>
      </c>
    </row>
    <row r="961" spans="1:4" x14ac:dyDescent="0.25">
      <c r="A961" s="3" t="str">
        <f t="shared" si="14"/>
        <v>IUVL.L_44603</v>
      </c>
      <c r="B961" t="s">
        <v>62</v>
      </c>
      <c r="C961" s="1">
        <v>44603</v>
      </c>
      <c r="D961">
        <v>9.35</v>
      </c>
    </row>
    <row r="962" spans="1:4" x14ac:dyDescent="0.25">
      <c r="A962" s="3" t="str">
        <f t="shared" si="14"/>
        <v>IVV_44603</v>
      </c>
      <c r="B962" t="s">
        <v>63</v>
      </c>
      <c r="C962" s="1">
        <v>44603</v>
      </c>
      <c r="D962">
        <v>440.88600000000002</v>
      </c>
    </row>
    <row r="963" spans="1:4" x14ac:dyDescent="0.25">
      <c r="A963" s="3" t="str">
        <f t="shared" ref="A963:A1026" si="15">CONCATENATE(B963,"_",C963)</f>
        <v>IWM_44603</v>
      </c>
      <c r="B963" t="s">
        <v>64</v>
      </c>
      <c r="C963" s="1">
        <v>44603</v>
      </c>
      <c r="D963">
        <v>200.98500000000001</v>
      </c>
    </row>
    <row r="964" spans="1:4" x14ac:dyDescent="0.25">
      <c r="A964" s="3" t="str">
        <f t="shared" si="15"/>
        <v>IXN_44603</v>
      </c>
      <c r="B964" t="s">
        <v>65</v>
      </c>
      <c r="C964" s="1">
        <v>44603</v>
      </c>
      <c r="D964">
        <v>57.06</v>
      </c>
    </row>
    <row r="965" spans="1:4" x14ac:dyDescent="0.25">
      <c r="A965" s="3" t="str">
        <f t="shared" si="15"/>
        <v>JPEA.L_44603</v>
      </c>
      <c r="B965" t="s">
        <v>66</v>
      </c>
      <c r="C965" s="1">
        <v>44603</v>
      </c>
      <c r="D965">
        <v>5.6509999999999998</v>
      </c>
    </row>
    <row r="966" spans="1:4" x14ac:dyDescent="0.25">
      <c r="A966" s="3" t="str">
        <f t="shared" si="15"/>
        <v>JPM_44603</v>
      </c>
      <c r="B966" t="s">
        <v>67</v>
      </c>
      <c r="C966" s="1">
        <v>44603</v>
      </c>
      <c r="D966">
        <v>153.91999999999999</v>
      </c>
    </row>
    <row r="967" spans="1:4" x14ac:dyDescent="0.25">
      <c r="A967" s="3" t="str">
        <f t="shared" si="15"/>
        <v>KR_44603</v>
      </c>
      <c r="B967" t="s">
        <v>68</v>
      </c>
      <c r="C967" s="1">
        <v>44603</v>
      </c>
      <c r="D967">
        <v>46.06</v>
      </c>
    </row>
    <row r="968" spans="1:4" x14ac:dyDescent="0.25">
      <c r="A968" s="3" t="str">
        <f t="shared" si="15"/>
        <v>LQD_44603</v>
      </c>
      <c r="B968" t="s">
        <v>69</v>
      </c>
      <c r="C968" s="1">
        <v>44603</v>
      </c>
      <c r="D968">
        <v>124.584</v>
      </c>
    </row>
    <row r="969" spans="1:4" x14ac:dyDescent="0.25">
      <c r="A969" s="3" t="str">
        <f t="shared" si="15"/>
        <v>MCHI_44603</v>
      </c>
      <c r="B969" t="s">
        <v>70</v>
      </c>
      <c r="C969" s="1">
        <v>44603</v>
      </c>
      <c r="D969">
        <v>62.22</v>
      </c>
    </row>
    <row r="970" spans="1:4" x14ac:dyDescent="0.25">
      <c r="A970" s="3" t="str">
        <f t="shared" si="15"/>
        <v>MVEU.L_44603</v>
      </c>
      <c r="B970" t="s">
        <v>71</v>
      </c>
      <c r="C970" s="1">
        <v>44603</v>
      </c>
      <c r="D970">
        <v>52.87</v>
      </c>
    </row>
    <row r="971" spans="1:4" x14ac:dyDescent="0.25">
      <c r="A971" s="3" t="str">
        <f t="shared" si="15"/>
        <v>OGN_44603</v>
      </c>
      <c r="B971" t="s">
        <v>72</v>
      </c>
      <c r="C971" s="1">
        <v>44603</v>
      </c>
      <c r="D971">
        <v>34.450000000000003</v>
      </c>
    </row>
    <row r="972" spans="1:4" x14ac:dyDescent="0.25">
      <c r="A972" s="3" t="str">
        <f t="shared" si="15"/>
        <v>PG_44603</v>
      </c>
      <c r="B972" t="s">
        <v>73</v>
      </c>
      <c r="C972" s="1">
        <v>44603</v>
      </c>
      <c r="D972">
        <v>156.29</v>
      </c>
    </row>
    <row r="973" spans="1:4" x14ac:dyDescent="0.25">
      <c r="A973" s="3" t="str">
        <f t="shared" si="15"/>
        <v>PPL_44603</v>
      </c>
      <c r="B973" t="s">
        <v>74</v>
      </c>
      <c r="C973" s="1">
        <v>44603</v>
      </c>
      <c r="D973">
        <v>28.442</v>
      </c>
    </row>
    <row r="974" spans="1:4" x14ac:dyDescent="0.25">
      <c r="A974" s="3" t="str">
        <f t="shared" si="15"/>
        <v>PRU_44603</v>
      </c>
      <c r="B974" t="s">
        <v>75</v>
      </c>
      <c r="C974" s="1">
        <v>44603</v>
      </c>
      <c r="D974">
        <v>118.66</v>
      </c>
    </row>
    <row r="975" spans="1:4" x14ac:dyDescent="0.25">
      <c r="A975" s="3" t="str">
        <f t="shared" si="15"/>
        <v>PYPL_44603</v>
      </c>
      <c r="B975" t="s">
        <v>76</v>
      </c>
      <c r="C975" s="1">
        <v>44603</v>
      </c>
      <c r="D975">
        <v>115.29</v>
      </c>
    </row>
    <row r="976" spans="1:4" x14ac:dyDescent="0.25">
      <c r="A976" s="3" t="str">
        <f t="shared" si="15"/>
        <v>RE_44603</v>
      </c>
      <c r="B976" t="s">
        <v>77</v>
      </c>
      <c r="C976" s="1">
        <v>44603</v>
      </c>
      <c r="D976">
        <v>293.24900000000002</v>
      </c>
    </row>
    <row r="977" spans="1:4" x14ac:dyDescent="0.25">
      <c r="A977" s="3" t="str">
        <f t="shared" si="15"/>
        <v>REET_44603</v>
      </c>
      <c r="B977" t="s">
        <v>78</v>
      </c>
      <c r="C977" s="1">
        <v>44603</v>
      </c>
      <c r="D977">
        <v>27.768999999999998</v>
      </c>
    </row>
    <row r="978" spans="1:4" x14ac:dyDescent="0.25">
      <c r="A978" s="3" t="str">
        <f t="shared" si="15"/>
        <v>ROL_44603</v>
      </c>
      <c r="B978" t="s">
        <v>79</v>
      </c>
      <c r="C978" s="1">
        <v>44603</v>
      </c>
      <c r="D978">
        <v>30.73</v>
      </c>
    </row>
    <row r="979" spans="1:4" x14ac:dyDescent="0.25">
      <c r="A979" s="3" t="str">
        <f t="shared" si="15"/>
        <v>ROST_44603</v>
      </c>
      <c r="B979" t="s">
        <v>80</v>
      </c>
      <c r="C979" s="1">
        <v>44603</v>
      </c>
      <c r="D979">
        <v>93.936999999999998</v>
      </c>
    </row>
    <row r="980" spans="1:4" x14ac:dyDescent="0.25">
      <c r="A980" s="3" t="str">
        <f t="shared" si="15"/>
        <v>SEGA.L_44603</v>
      </c>
      <c r="B980" t="s">
        <v>81</v>
      </c>
      <c r="C980" s="1">
        <v>44603</v>
      </c>
      <c r="D980">
        <v>105.8</v>
      </c>
    </row>
    <row r="981" spans="1:4" x14ac:dyDescent="0.25">
      <c r="A981" s="3" t="str">
        <f t="shared" si="15"/>
        <v>SHY_44603</v>
      </c>
      <c r="B981" t="s">
        <v>82</v>
      </c>
      <c r="C981" s="1">
        <v>44603</v>
      </c>
      <c r="D981">
        <v>84.424999999999997</v>
      </c>
    </row>
    <row r="982" spans="1:4" x14ac:dyDescent="0.25">
      <c r="A982" s="3" t="str">
        <f t="shared" si="15"/>
        <v>SLV_44603</v>
      </c>
      <c r="B982" t="s">
        <v>83</v>
      </c>
      <c r="C982" s="1">
        <v>44603</v>
      </c>
      <c r="D982">
        <v>21.83</v>
      </c>
    </row>
    <row r="983" spans="1:4" x14ac:dyDescent="0.25">
      <c r="A983" s="3" t="str">
        <f t="shared" si="15"/>
        <v>SPMV.L_44603</v>
      </c>
      <c r="B983" t="s">
        <v>84</v>
      </c>
      <c r="C983" s="1">
        <v>44603</v>
      </c>
      <c r="D983">
        <v>79.42</v>
      </c>
    </row>
    <row r="984" spans="1:4" x14ac:dyDescent="0.25">
      <c r="A984" s="3" t="str">
        <f t="shared" si="15"/>
        <v>TLT_44603</v>
      </c>
      <c r="B984" t="s">
        <v>85</v>
      </c>
      <c r="C984" s="1">
        <v>44603</v>
      </c>
      <c r="D984">
        <v>138.06700000000001</v>
      </c>
    </row>
    <row r="985" spans="1:4" x14ac:dyDescent="0.25">
      <c r="A985" s="3" t="str">
        <f t="shared" si="15"/>
        <v>UNH_44603</v>
      </c>
      <c r="B985" t="s">
        <v>86</v>
      </c>
      <c r="C985" s="1">
        <v>44603</v>
      </c>
      <c r="D985">
        <v>476.71899999999999</v>
      </c>
    </row>
    <row r="986" spans="1:4" x14ac:dyDescent="0.25">
      <c r="A986" s="3" t="str">
        <f t="shared" si="15"/>
        <v>URI_44603</v>
      </c>
      <c r="B986" t="s">
        <v>87</v>
      </c>
      <c r="C986" s="1">
        <v>44603</v>
      </c>
      <c r="D986">
        <v>312.91000000000003</v>
      </c>
    </row>
    <row r="987" spans="1:4" x14ac:dyDescent="0.25">
      <c r="A987" s="3" t="str">
        <f t="shared" si="15"/>
        <v>V_44603</v>
      </c>
      <c r="B987" t="s">
        <v>88</v>
      </c>
      <c r="C987" s="1">
        <v>44603</v>
      </c>
      <c r="D987">
        <v>224.69</v>
      </c>
    </row>
    <row r="988" spans="1:4" x14ac:dyDescent="0.25">
      <c r="A988" s="3" t="str">
        <f t="shared" si="15"/>
        <v>VRSK_44603</v>
      </c>
      <c r="B988" t="s">
        <v>89</v>
      </c>
      <c r="C988" s="1">
        <v>44603</v>
      </c>
      <c r="D988">
        <v>192.58199999999999</v>
      </c>
    </row>
    <row r="989" spans="1:4" x14ac:dyDescent="0.25">
      <c r="A989" s="3" t="str">
        <f t="shared" si="15"/>
        <v>VXX_44603</v>
      </c>
      <c r="B989" t="s">
        <v>90</v>
      </c>
      <c r="C989" s="1">
        <v>44603</v>
      </c>
      <c r="D989">
        <v>23.24</v>
      </c>
    </row>
    <row r="990" spans="1:4" x14ac:dyDescent="0.25">
      <c r="A990" s="3" t="str">
        <f t="shared" si="15"/>
        <v>WRK_44603</v>
      </c>
      <c r="B990" t="s">
        <v>91</v>
      </c>
      <c r="C990" s="1">
        <v>44603</v>
      </c>
      <c r="D990">
        <v>46.46</v>
      </c>
    </row>
    <row r="991" spans="1:4" x14ac:dyDescent="0.25">
      <c r="A991" s="3" t="str">
        <f t="shared" si="15"/>
        <v>XLB_44603</v>
      </c>
      <c r="B991" t="s">
        <v>92</v>
      </c>
      <c r="C991" s="1">
        <v>44603</v>
      </c>
      <c r="D991">
        <v>83.685000000000002</v>
      </c>
    </row>
    <row r="992" spans="1:4" x14ac:dyDescent="0.25">
      <c r="A992" s="3" t="str">
        <f t="shared" si="15"/>
        <v>XLC_44603</v>
      </c>
      <c r="B992" t="s">
        <v>93</v>
      </c>
      <c r="C992" s="1">
        <v>44603</v>
      </c>
      <c r="D992">
        <v>69.134</v>
      </c>
    </row>
    <row r="993" spans="1:4" x14ac:dyDescent="0.25">
      <c r="A993" s="3" t="str">
        <f t="shared" si="15"/>
        <v>XLE_44603</v>
      </c>
      <c r="B993" t="s">
        <v>94</v>
      </c>
      <c r="C993" s="1">
        <v>44603</v>
      </c>
      <c r="D993">
        <v>69.742999999999995</v>
      </c>
    </row>
    <row r="994" spans="1:4" x14ac:dyDescent="0.25">
      <c r="A994" s="3" t="str">
        <f t="shared" si="15"/>
        <v>XLF_44603</v>
      </c>
      <c r="B994" t="s">
        <v>95</v>
      </c>
      <c r="C994" s="1">
        <v>44603</v>
      </c>
      <c r="D994">
        <v>39.954000000000001</v>
      </c>
    </row>
    <row r="995" spans="1:4" x14ac:dyDescent="0.25">
      <c r="A995" s="3" t="str">
        <f t="shared" si="15"/>
        <v>XLI_44603</v>
      </c>
      <c r="B995" t="s">
        <v>96</v>
      </c>
      <c r="C995" s="1">
        <v>44603</v>
      </c>
      <c r="D995">
        <v>99.031000000000006</v>
      </c>
    </row>
    <row r="996" spans="1:4" x14ac:dyDescent="0.25">
      <c r="A996" s="3" t="str">
        <f t="shared" si="15"/>
        <v>XLK_44603</v>
      </c>
      <c r="B996" t="s">
        <v>97</v>
      </c>
      <c r="C996" s="1">
        <v>44603</v>
      </c>
      <c r="D996">
        <v>154.60499999999999</v>
      </c>
    </row>
    <row r="997" spans="1:4" x14ac:dyDescent="0.25">
      <c r="A997" s="3" t="str">
        <f t="shared" si="15"/>
        <v>XLP_44603</v>
      </c>
      <c r="B997" t="s">
        <v>98</v>
      </c>
      <c r="C997" s="1">
        <v>44603</v>
      </c>
      <c r="D997">
        <v>74.91</v>
      </c>
    </row>
    <row r="998" spans="1:4" x14ac:dyDescent="0.25">
      <c r="A998" s="3" t="str">
        <f t="shared" si="15"/>
        <v>XLU_44603</v>
      </c>
      <c r="B998" t="s">
        <v>99</v>
      </c>
      <c r="C998" s="1">
        <v>44603</v>
      </c>
      <c r="D998">
        <v>66.585999999999999</v>
      </c>
    </row>
    <row r="999" spans="1:4" x14ac:dyDescent="0.25">
      <c r="A999" s="3" t="str">
        <f t="shared" si="15"/>
        <v>XLV_44603</v>
      </c>
      <c r="B999" t="s">
        <v>100</v>
      </c>
      <c r="C999" s="1">
        <v>44603</v>
      </c>
      <c r="D999">
        <v>129.845</v>
      </c>
    </row>
    <row r="1000" spans="1:4" x14ac:dyDescent="0.25">
      <c r="A1000" s="3" t="str">
        <f t="shared" si="15"/>
        <v>XLY_44603</v>
      </c>
      <c r="B1000" t="s">
        <v>101</v>
      </c>
      <c r="C1000" s="1">
        <v>44603</v>
      </c>
      <c r="D1000">
        <v>180.203</v>
      </c>
    </row>
    <row r="1001" spans="1:4" x14ac:dyDescent="0.25">
      <c r="A1001" s="3" t="str">
        <f t="shared" si="15"/>
        <v>XOM_44603</v>
      </c>
      <c r="B1001" t="s">
        <v>102</v>
      </c>
      <c r="C1001" s="1">
        <v>44603</v>
      </c>
      <c r="D1001">
        <v>80.209999999999994</v>
      </c>
    </row>
    <row r="1002" spans="1:4" x14ac:dyDescent="0.25">
      <c r="A1002" s="3" t="str">
        <f t="shared" si="15"/>
        <v>ABBV_44606</v>
      </c>
      <c r="B1002" t="s">
        <v>3</v>
      </c>
      <c r="C1002" s="1">
        <v>44606</v>
      </c>
      <c r="D1002">
        <v>143</v>
      </c>
    </row>
    <row r="1003" spans="1:4" x14ac:dyDescent="0.25">
      <c r="A1003" s="3" t="str">
        <f t="shared" si="15"/>
        <v>ACN_44606</v>
      </c>
      <c r="B1003" t="s">
        <v>4</v>
      </c>
      <c r="C1003" s="1">
        <v>44606</v>
      </c>
      <c r="D1003">
        <v>326.13</v>
      </c>
    </row>
    <row r="1004" spans="1:4" x14ac:dyDescent="0.25">
      <c r="A1004" s="3" t="str">
        <f t="shared" si="15"/>
        <v>AEP_44606</v>
      </c>
      <c r="B1004" t="s">
        <v>5</v>
      </c>
      <c r="C1004" s="1">
        <v>44606</v>
      </c>
      <c r="D1004">
        <v>86.18</v>
      </c>
    </row>
    <row r="1005" spans="1:4" x14ac:dyDescent="0.25">
      <c r="A1005" s="3" t="str">
        <f t="shared" si="15"/>
        <v>AIZ_44606</v>
      </c>
      <c r="B1005" t="s">
        <v>6</v>
      </c>
      <c r="C1005" s="1">
        <v>44606</v>
      </c>
      <c r="D1005">
        <v>161.316</v>
      </c>
    </row>
    <row r="1006" spans="1:4" x14ac:dyDescent="0.25">
      <c r="A1006" s="3" t="str">
        <f t="shared" si="15"/>
        <v>ALLE_44606</v>
      </c>
      <c r="B1006" t="s">
        <v>7</v>
      </c>
      <c r="C1006" s="1">
        <v>44606</v>
      </c>
      <c r="D1006">
        <v>117.89700000000001</v>
      </c>
    </row>
    <row r="1007" spans="1:4" x14ac:dyDescent="0.25">
      <c r="A1007" s="3" t="str">
        <f t="shared" si="15"/>
        <v>AMAT_44606</v>
      </c>
      <c r="B1007" t="s">
        <v>8</v>
      </c>
      <c r="C1007" s="1">
        <v>44606</v>
      </c>
      <c r="D1007">
        <v>131.62299999999999</v>
      </c>
    </row>
    <row r="1008" spans="1:4" x14ac:dyDescent="0.25">
      <c r="A1008" s="3" t="str">
        <f t="shared" si="15"/>
        <v>AMP_44606</v>
      </c>
      <c r="B1008" t="s">
        <v>9</v>
      </c>
      <c r="C1008" s="1">
        <v>44606</v>
      </c>
      <c r="D1008">
        <v>300.95</v>
      </c>
    </row>
    <row r="1009" spans="1:4" x14ac:dyDescent="0.25">
      <c r="A1009" s="3" t="str">
        <f t="shared" si="15"/>
        <v>AMZN_44606</v>
      </c>
      <c r="B1009" t="s">
        <v>10</v>
      </c>
      <c r="C1009" s="1">
        <v>44606</v>
      </c>
      <c r="D1009">
        <v>3103.34</v>
      </c>
    </row>
    <row r="1010" spans="1:4" x14ac:dyDescent="0.25">
      <c r="A1010" s="3" t="str">
        <f t="shared" si="15"/>
        <v>AVB_44606</v>
      </c>
      <c r="B1010" t="s">
        <v>11</v>
      </c>
      <c r="C1010" s="1">
        <v>44606</v>
      </c>
      <c r="D1010">
        <v>238.15</v>
      </c>
    </row>
    <row r="1011" spans="1:4" x14ac:dyDescent="0.25">
      <c r="A1011" s="3" t="str">
        <f t="shared" si="15"/>
        <v>AVY_44606</v>
      </c>
      <c r="B1011" t="s">
        <v>12</v>
      </c>
      <c r="C1011" s="1">
        <v>44606</v>
      </c>
      <c r="D1011">
        <v>181.078</v>
      </c>
    </row>
    <row r="1012" spans="1:4" x14ac:dyDescent="0.25">
      <c r="A1012" s="3" t="str">
        <f t="shared" si="15"/>
        <v>AXP_44606</v>
      </c>
      <c r="B1012" t="s">
        <v>13</v>
      </c>
      <c r="C1012" s="1">
        <v>44606</v>
      </c>
      <c r="D1012">
        <v>192.35</v>
      </c>
    </row>
    <row r="1013" spans="1:4" x14ac:dyDescent="0.25">
      <c r="A1013" s="3" t="str">
        <f t="shared" si="15"/>
        <v>BDX_44606</v>
      </c>
      <c r="B1013" t="s">
        <v>14</v>
      </c>
      <c r="C1013" s="1">
        <v>44606</v>
      </c>
      <c r="D1013">
        <v>268.01799999999997</v>
      </c>
    </row>
    <row r="1014" spans="1:4" x14ac:dyDescent="0.25">
      <c r="A1014" s="3" t="str">
        <f t="shared" si="15"/>
        <v>BF-B_44606</v>
      </c>
      <c r="B1014" t="s">
        <v>15</v>
      </c>
      <c r="C1014" s="1">
        <v>44606</v>
      </c>
      <c r="D1014">
        <v>66.191000000000003</v>
      </c>
    </row>
    <row r="1015" spans="1:4" x14ac:dyDescent="0.25">
      <c r="A1015" s="3" t="str">
        <f t="shared" si="15"/>
        <v>BMY_44606</v>
      </c>
      <c r="B1015" t="s">
        <v>16</v>
      </c>
      <c r="C1015" s="1">
        <v>44606</v>
      </c>
      <c r="D1015">
        <v>66.81</v>
      </c>
    </row>
    <row r="1016" spans="1:4" x14ac:dyDescent="0.25">
      <c r="A1016" s="3" t="str">
        <f t="shared" si="15"/>
        <v>BR_44606</v>
      </c>
      <c r="B1016" t="s">
        <v>17</v>
      </c>
      <c r="C1016" s="1">
        <v>44606</v>
      </c>
      <c r="D1016">
        <v>144.19900000000001</v>
      </c>
    </row>
    <row r="1017" spans="1:4" x14ac:dyDescent="0.25">
      <c r="A1017" s="3" t="str">
        <f t="shared" si="15"/>
        <v>CARR_44606</v>
      </c>
      <c r="B1017" t="s">
        <v>18</v>
      </c>
      <c r="C1017" s="1">
        <v>44606</v>
      </c>
      <c r="D1017">
        <v>44.79</v>
      </c>
    </row>
    <row r="1018" spans="1:4" x14ac:dyDescent="0.25">
      <c r="A1018" s="3" t="str">
        <f t="shared" si="15"/>
        <v>CDW_44606</v>
      </c>
      <c r="B1018" t="s">
        <v>19</v>
      </c>
      <c r="C1018" s="1">
        <v>44606</v>
      </c>
      <c r="D1018">
        <v>175.57900000000001</v>
      </c>
    </row>
    <row r="1019" spans="1:4" x14ac:dyDescent="0.25">
      <c r="A1019" s="3" t="str">
        <f t="shared" si="15"/>
        <v>CE_44606</v>
      </c>
      <c r="B1019" t="s">
        <v>20</v>
      </c>
      <c r="C1019" s="1">
        <v>44606</v>
      </c>
      <c r="D1019">
        <v>153.48400000000001</v>
      </c>
    </row>
    <row r="1020" spans="1:4" x14ac:dyDescent="0.25">
      <c r="A1020" s="3" t="str">
        <f t="shared" si="15"/>
        <v>CHTR_44606</v>
      </c>
      <c r="B1020" t="s">
        <v>21</v>
      </c>
      <c r="C1020" s="1">
        <v>44606</v>
      </c>
      <c r="D1020">
        <v>607.94000000000005</v>
      </c>
    </row>
    <row r="1021" spans="1:4" x14ac:dyDescent="0.25">
      <c r="A1021" s="3" t="str">
        <f t="shared" si="15"/>
        <v>CNC_44606</v>
      </c>
      <c r="B1021" t="s">
        <v>22</v>
      </c>
      <c r="C1021" s="1">
        <v>44606</v>
      </c>
      <c r="D1021">
        <v>82.01</v>
      </c>
    </row>
    <row r="1022" spans="1:4" x14ac:dyDescent="0.25">
      <c r="A1022" s="3" t="str">
        <f t="shared" si="15"/>
        <v>CNP_44606</v>
      </c>
      <c r="B1022" t="s">
        <v>23</v>
      </c>
      <c r="C1022" s="1">
        <v>44606</v>
      </c>
      <c r="D1022">
        <v>26.74</v>
      </c>
    </row>
    <row r="1023" spans="1:4" x14ac:dyDescent="0.25">
      <c r="A1023" s="3" t="str">
        <f t="shared" si="15"/>
        <v>COP_44606</v>
      </c>
      <c r="B1023" t="s">
        <v>24</v>
      </c>
      <c r="C1023" s="1">
        <v>44606</v>
      </c>
      <c r="D1023">
        <v>91.55</v>
      </c>
    </row>
    <row r="1024" spans="1:4" x14ac:dyDescent="0.25">
      <c r="A1024" s="3" t="str">
        <f t="shared" si="15"/>
        <v>CTAS_44606</v>
      </c>
      <c r="B1024" t="s">
        <v>25</v>
      </c>
      <c r="C1024" s="1">
        <v>44606</v>
      </c>
      <c r="D1024">
        <v>370.5</v>
      </c>
    </row>
    <row r="1025" spans="1:4" x14ac:dyDescent="0.25">
      <c r="A1025" s="3" t="str">
        <f t="shared" si="15"/>
        <v>CZR_44606</v>
      </c>
      <c r="B1025" t="s">
        <v>26</v>
      </c>
      <c r="C1025" s="1">
        <v>44606</v>
      </c>
      <c r="D1025">
        <v>81.23</v>
      </c>
    </row>
    <row r="1026" spans="1:4" x14ac:dyDescent="0.25">
      <c r="A1026" s="3" t="str">
        <f t="shared" si="15"/>
        <v>DG_44606</v>
      </c>
      <c r="B1026" t="s">
        <v>27</v>
      </c>
      <c r="C1026" s="1">
        <v>44606</v>
      </c>
      <c r="D1026">
        <v>200.61</v>
      </c>
    </row>
    <row r="1027" spans="1:4" x14ac:dyDescent="0.25">
      <c r="A1027" s="3" t="str">
        <f t="shared" ref="A1027:A1090" si="16">CONCATENATE(B1027,"_",C1027)</f>
        <v>DPZ_44606</v>
      </c>
      <c r="B1027" t="s">
        <v>28</v>
      </c>
      <c r="C1027" s="1">
        <v>44606</v>
      </c>
      <c r="D1027">
        <v>429.48399999999998</v>
      </c>
    </row>
    <row r="1028" spans="1:4" x14ac:dyDescent="0.25">
      <c r="A1028" s="3" t="str">
        <f t="shared" si="16"/>
        <v>DRE_44606</v>
      </c>
      <c r="B1028" t="s">
        <v>29</v>
      </c>
      <c r="C1028" s="1">
        <v>44606</v>
      </c>
      <c r="D1028">
        <v>54.27</v>
      </c>
    </row>
    <row r="1029" spans="1:4" x14ac:dyDescent="0.25">
      <c r="A1029" s="3" t="str">
        <f t="shared" si="16"/>
        <v>DXC_44606</v>
      </c>
      <c r="B1029" t="s">
        <v>30</v>
      </c>
      <c r="C1029" s="1">
        <v>44606</v>
      </c>
      <c r="D1029">
        <v>36.68</v>
      </c>
    </row>
    <row r="1030" spans="1:4" x14ac:dyDescent="0.25">
      <c r="A1030" s="3" t="str">
        <f t="shared" si="16"/>
        <v>EWA_44606</v>
      </c>
      <c r="B1030" t="s">
        <v>31</v>
      </c>
      <c r="C1030" s="1">
        <v>44606</v>
      </c>
      <c r="D1030">
        <v>23.71</v>
      </c>
    </row>
    <row r="1031" spans="1:4" x14ac:dyDescent="0.25">
      <c r="A1031" s="3" t="str">
        <f t="shared" si="16"/>
        <v>EWC_44606</v>
      </c>
      <c r="B1031" t="s">
        <v>32</v>
      </c>
      <c r="C1031" s="1">
        <v>44606</v>
      </c>
      <c r="D1031">
        <v>38.51</v>
      </c>
    </row>
    <row r="1032" spans="1:4" x14ac:dyDescent="0.25">
      <c r="A1032" s="3" t="str">
        <f t="shared" si="16"/>
        <v>EWG_44606</v>
      </c>
      <c r="B1032" t="s">
        <v>33</v>
      </c>
      <c r="C1032" s="1">
        <v>44606</v>
      </c>
      <c r="D1032">
        <v>31.23</v>
      </c>
    </row>
    <row r="1033" spans="1:4" x14ac:dyDescent="0.25">
      <c r="A1033" s="3" t="str">
        <f t="shared" si="16"/>
        <v>EWH_44606</v>
      </c>
      <c r="B1033" t="s">
        <v>34</v>
      </c>
      <c r="C1033" s="1">
        <v>44606</v>
      </c>
      <c r="D1033">
        <v>24.16</v>
      </c>
    </row>
    <row r="1034" spans="1:4" x14ac:dyDescent="0.25">
      <c r="A1034" s="3" t="str">
        <f t="shared" si="16"/>
        <v>EWJ_44606</v>
      </c>
      <c r="B1034" t="s">
        <v>35</v>
      </c>
      <c r="C1034" s="1">
        <v>44606</v>
      </c>
      <c r="D1034">
        <v>63.96</v>
      </c>
    </row>
    <row r="1035" spans="1:4" x14ac:dyDescent="0.25">
      <c r="A1035" s="3" t="str">
        <f t="shared" si="16"/>
        <v>EWL_44606</v>
      </c>
      <c r="B1035" t="s">
        <v>36</v>
      </c>
      <c r="C1035" s="1">
        <v>44606</v>
      </c>
      <c r="D1035">
        <v>48.21</v>
      </c>
    </row>
    <row r="1036" spans="1:4" x14ac:dyDescent="0.25">
      <c r="A1036" s="3" t="str">
        <f t="shared" si="16"/>
        <v>EWQ_44606</v>
      </c>
      <c r="B1036" t="s">
        <v>37</v>
      </c>
      <c r="C1036" s="1">
        <v>44606</v>
      </c>
      <c r="D1036">
        <v>36.97</v>
      </c>
    </row>
    <row r="1037" spans="1:4" x14ac:dyDescent="0.25">
      <c r="A1037" s="3" t="str">
        <f t="shared" si="16"/>
        <v>EWT_44606</v>
      </c>
      <c r="B1037" t="s">
        <v>38</v>
      </c>
      <c r="C1037" s="1">
        <v>44606</v>
      </c>
      <c r="D1037">
        <v>64.599999999999994</v>
      </c>
    </row>
    <row r="1038" spans="1:4" x14ac:dyDescent="0.25">
      <c r="A1038" s="3" t="str">
        <f t="shared" si="16"/>
        <v>EWU_44606</v>
      </c>
      <c r="B1038" t="s">
        <v>39</v>
      </c>
      <c r="C1038" s="1">
        <v>44606</v>
      </c>
      <c r="D1038">
        <v>34.1</v>
      </c>
    </row>
    <row r="1039" spans="1:4" x14ac:dyDescent="0.25">
      <c r="A1039" s="3" t="str">
        <f t="shared" si="16"/>
        <v>EWY_44606</v>
      </c>
      <c r="B1039" t="s">
        <v>40</v>
      </c>
      <c r="C1039" s="1">
        <v>44606</v>
      </c>
      <c r="D1039">
        <v>72.239999999999995</v>
      </c>
    </row>
    <row r="1040" spans="1:4" x14ac:dyDescent="0.25">
      <c r="A1040" s="3" t="str">
        <f t="shared" si="16"/>
        <v>EWZ_44606</v>
      </c>
      <c r="B1040" t="s">
        <v>41</v>
      </c>
      <c r="C1040" s="1">
        <v>44606</v>
      </c>
      <c r="D1040">
        <v>32.770000000000003</v>
      </c>
    </row>
    <row r="1041" spans="1:4" x14ac:dyDescent="0.25">
      <c r="A1041" s="3" t="str">
        <f t="shared" si="16"/>
        <v>FB_44606</v>
      </c>
      <c r="B1041" t="s">
        <v>42</v>
      </c>
      <c r="C1041" s="1">
        <v>44606</v>
      </c>
      <c r="D1041">
        <v>217.7</v>
      </c>
    </row>
    <row r="1042" spans="1:4" x14ac:dyDescent="0.25">
      <c r="A1042" s="3" t="str">
        <f t="shared" si="16"/>
        <v>FTV_44606</v>
      </c>
      <c r="B1042" t="s">
        <v>43</v>
      </c>
      <c r="C1042" s="1">
        <v>44606</v>
      </c>
      <c r="D1042">
        <v>64.977000000000004</v>
      </c>
    </row>
    <row r="1043" spans="1:4" x14ac:dyDescent="0.25">
      <c r="A1043" s="3" t="str">
        <f t="shared" si="16"/>
        <v>GOOG_44606</v>
      </c>
      <c r="B1043" t="s">
        <v>44</v>
      </c>
      <c r="C1043" s="1">
        <v>44606</v>
      </c>
      <c r="D1043">
        <v>2706</v>
      </c>
    </row>
    <row r="1044" spans="1:4" x14ac:dyDescent="0.25">
      <c r="A1044" s="3" t="str">
        <f t="shared" si="16"/>
        <v>GPC_44606</v>
      </c>
      <c r="B1044" t="s">
        <v>45</v>
      </c>
      <c r="C1044" s="1">
        <v>44606</v>
      </c>
      <c r="D1044">
        <v>126.15</v>
      </c>
    </row>
    <row r="1045" spans="1:4" x14ac:dyDescent="0.25">
      <c r="A1045" s="3" t="str">
        <f t="shared" si="16"/>
        <v>GSG_44606</v>
      </c>
      <c r="B1045" t="s">
        <v>46</v>
      </c>
      <c r="C1045" s="1">
        <v>44606</v>
      </c>
      <c r="D1045">
        <v>20.059999999999999</v>
      </c>
    </row>
    <row r="1046" spans="1:4" x14ac:dyDescent="0.25">
      <c r="A1046" s="3" t="str">
        <f t="shared" si="16"/>
        <v>HIG_44606</v>
      </c>
      <c r="B1046" t="s">
        <v>47</v>
      </c>
      <c r="C1046" s="1">
        <v>44606</v>
      </c>
      <c r="D1046">
        <v>69.281000000000006</v>
      </c>
    </row>
    <row r="1047" spans="1:4" x14ac:dyDescent="0.25">
      <c r="A1047" s="3" t="str">
        <f t="shared" si="16"/>
        <v>HIGH.L_44606</v>
      </c>
      <c r="B1047" t="s">
        <v>48</v>
      </c>
      <c r="C1047" s="1">
        <v>44606</v>
      </c>
      <c r="D1047">
        <v>5.3449999999999998</v>
      </c>
    </row>
    <row r="1048" spans="1:4" x14ac:dyDescent="0.25">
      <c r="A1048" s="3" t="str">
        <f t="shared" si="16"/>
        <v>HST_44606</v>
      </c>
      <c r="B1048" t="s">
        <v>49</v>
      </c>
      <c r="C1048" s="1">
        <v>44606</v>
      </c>
      <c r="D1048">
        <v>17.93</v>
      </c>
    </row>
    <row r="1049" spans="1:4" x14ac:dyDescent="0.25">
      <c r="A1049" s="3" t="str">
        <f t="shared" si="16"/>
        <v>HYG_44606</v>
      </c>
      <c r="B1049" t="s">
        <v>50</v>
      </c>
      <c r="C1049" s="1">
        <v>44606</v>
      </c>
      <c r="D1049">
        <v>82.216999999999999</v>
      </c>
    </row>
    <row r="1050" spans="1:4" x14ac:dyDescent="0.25">
      <c r="A1050" s="3" t="str">
        <f t="shared" si="16"/>
        <v>IAU_44606</v>
      </c>
      <c r="B1050" t="s">
        <v>51</v>
      </c>
      <c r="C1050" s="1">
        <v>44606</v>
      </c>
      <c r="D1050">
        <v>35.58</v>
      </c>
    </row>
    <row r="1051" spans="1:4" x14ac:dyDescent="0.25">
      <c r="A1051" s="3" t="str">
        <f t="shared" si="16"/>
        <v>ICLN_44606</v>
      </c>
      <c r="B1051" t="s">
        <v>52</v>
      </c>
      <c r="C1051" s="1">
        <v>44606</v>
      </c>
      <c r="D1051">
        <v>17.829999999999998</v>
      </c>
    </row>
    <row r="1052" spans="1:4" x14ac:dyDescent="0.25">
      <c r="A1052" s="3" t="str">
        <f t="shared" si="16"/>
        <v>IEAA.L_44606</v>
      </c>
      <c r="B1052" t="s">
        <v>53</v>
      </c>
      <c r="C1052" s="1">
        <v>44606</v>
      </c>
      <c r="D1052">
        <v>5.149</v>
      </c>
    </row>
    <row r="1053" spans="1:4" x14ac:dyDescent="0.25">
      <c r="A1053" s="3" t="str">
        <f t="shared" si="16"/>
        <v>IEF_44606</v>
      </c>
      <c r="B1053" t="s">
        <v>54</v>
      </c>
      <c r="C1053" s="1">
        <v>44606</v>
      </c>
      <c r="D1053">
        <v>110.271</v>
      </c>
    </row>
    <row r="1054" spans="1:4" x14ac:dyDescent="0.25">
      <c r="A1054" s="3" t="str">
        <f t="shared" si="16"/>
        <v>IEFM.L_44606</v>
      </c>
      <c r="B1054" t="s">
        <v>55</v>
      </c>
      <c r="C1054" s="1">
        <v>44606</v>
      </c>
      <c r="D1054">
        <v>753.7</v>
      </c>
    </row>
    <row r="1055" spans="1:4" x14ac:dyDescent="0.25">
      <c r="A1055" s="3" t="str">
        <f t="shared" si="16"/>
        <v>IEMG_44606</v>
      </c>
      <c r="B1055" t="s">
        <v>56</v>
      </c>
      <c r="C1055" s="1">
        <v>44606</v>
      </c>
      <c r="D1055">
        <v>59</v>
      </c>
    </row>
    <row r="1056" spans="1:4" x14ac:dyDescent="0.25">
      <c r="A1056" s="3" t="str">
        <f t="shared" si="16"/>
        <v>IEUS_44606</v>
      </c>
      <c r="B1056" t="s">
        <v>57</v>
      </c>
      <c r="C1056" s="1">
        <v>44606</v>
      </c>
      <c r="D1056">
        <v>63.11</v>
      </c>
    </row>
    <row r="1057" spans="1:4" x14ac:dyDescent="0.25">
      <c r="A1057" s="3" t="str">
        <f t="shared" si="16"/>
        <v>IEVL.L_44606</v>
      </c>
      <c r="B1057" t="s">
        <v>58</v>
      </c>
      <c r="C1057" s="1">
        <v>44606</v>
      </c>
      <c r="D1057">
        <v>7.5670000000000002</v>
      </c>
    </row>
    <row r="1058" spans="1:4" x14ac:dyDescent="0.25">
      <c r="A1058" s="3" t="str">
        <f t="shared" si="16"/>
        <v>IGF_44606</v>
      </c>
      <c r="B1058" t="s">
        <v>59</v>
      </c>
      <c r="C1058" s="1">
        <v>44606</v>
      </c>
      <c r="D1058">
        <v>47.12</v>
      </c>
    </row>
    <row r="1059" spans="1:4" x14ac:dyDescent="0.25">
      <c r="A1059" s="3" t="str">
        <f t="shared" si="16"/>
        <v>INDA_44606</v>
      </c>
      <c r="B1059" t="s">
        <v>60</v>
      </c>
      <c r="C1059" s="1">
        <v>44606</v>
      </c>
      <c r="D1059">
        <v>43.4</v>
      </c>
    </row>
    <row r="1060" spans="1:4" x14ac:dyDescent="0.25">
      <c r="A1060" s="3" t="str">
        <f t="shared" si="16"/>
        <v>IUMO.L_44606</v>
      </c>
      <c r="B1060" t="s">
        <v>61</v>
      </c>
      <c r="C1060" s="1">
        <v>44606</v>
      </c>
      <c r="D1060">
        <v>11.175000000000001</v>
      </c>
    </row>
    <row r="1061" spans="1:4" x14ac:dyDescent="0.25">
      <c r="A1061" s="3" t="str">
        <f t="shared" si="16"/>
        <v>IUVL.L_44606</v>
      </c>
      <c r="B1061" t="s">
        <v>62</v>
      </c>
      <c r="C1061" s="1">
        <v>44606</v>
      </c>
      <c r="D1061">
        <v>9.1449999999999996</v>
      </c>
    </row>
    <row r="1062" spans="1:4" x14ac:dyDescent="0.25">
      <c r="A1062" s="3" t="str">
        <f t="shared" si="16"/>
        <v>IVV_44606</v>
      </c>
      <c r="B1062" t="s">
        <v>63</v>
      </c>
      <c r="C1062" s="1">
        <v>44606</v>
      </c>
      <c r="D1062">
        <v>439.45</v>
      </c>
    </row>
    <row r="1063" spans="1:4" x14ac:dyDescent="0.25">
      <c r="A1063" s="3" t="str">
        <f t="shared" si="16"/>
        <v>IWM_44606</v>
      </c>
      <c r="B1063" t="s">
        <v>64</v>
      </c>
      <c r="C1063" s="1">
        <v>44606</v>
      </c>
      <c r="D1063">
        <v>200.28700000000001</v>
      </c>
    </row>
    <row r="1064" spans="1:4" x14ac:dyDescent="0.25">
      <c r="A1064" s="3" t="str">
        <f t="shared" si="16"/>
        <v>IXN_44606</v>
      </c>
      <c r="B1064" t="s">
        <v>65</v>
      </c>
      <c r="C1064" s="1">
        <v>44606</v>
      </c>
      <c r="D1064">
        <v>56.8</v>
      </c>
    </row>
    <row r="1065" spans="1:4" x14ac:dyDescent="0.25">
      <c r="A1065" s="3" t="str">
        <f t="shared" si="16"/>
        <v>JPEA.L_44606</v>
      </c>
      <c r="B1065" t="s">
        <v>66</v>
      </c>
      <c r="C1065" s="1">
        <v>44606</v>
      </c>
      <c r="D1065">
        <v>5.6429999999999998</v>
      </c>
    </row>
    <row r="1066" spans="1:4" x14ac:dyDescent="0.25">
      <c r="A1066" s="3" t="str">
        <f t="shared" si="16"/>
        <v>JPM_44606</v>
      </c>
      <c r="B1066" t="s">
        <v>67</v>
      </c>
      <c r="C1066" s="1">
        <v>44606</v>
      </c>
      <c r="D1066">
        <v>152.49</v>
      </c>
    </row>
    <row r="1067" spans="1:4" x14ac:dyDescent="0.25">
      <c r="A1067" s="3" t="str">
        <f t="shared" si="16"/>
        <v>KR_44606</v>
      </c>
      <c r="B1067" t="s">
        <v>68</v>
      </c>
      <c r="C1067" s="1">
        <v>44606</v>
      </c>
      <c r="D1067">
        <v>45.69</v>
      </c>
    </row>
    <row r="1068" spans="1:4" x14ac:dyDescent="0.25">
      <c r="A1068" s="3" t="str">
        <f t="shared" si="16"/>
        <v>LQD_44606</v>
      </c>
      <c r="B1068" t="s">
        <v>69</v>
      </c>
      <c r="C1068" s="1">
        <v>44606</v>
      </c>
      <c r="D1068">
        <v>123.476</v>
      </c>
    </row>
    <row r="1069" spans="1:4" x14ac:dyDescent="0.25">
      <c r="A1069" s="3" t="str">
        <f t="shared" si="16"/>
        <v>MCHI_44606</v>
      </c>
      <c r="B1069" t="s">
        <v>70</v>
      </c>
      <c r="C1069" s="1">
        <v>44606</v>
      </c>
      <c r="D1069">
        <v>61.74</v>
      </c>
    </row>
    <row r="1070" spans="1:4" x14ac:dyDescent="0.25">
      <c r="A1070" s="3" t="str">
        <f t="shared" si="16"/>
        <v>MVEU.L_44606</v>
      </c>
      <c r="B1070" t="s">
        <v>71</v>
      </c>
      <c r="C1070" s="1">
        <v>44606</v>
      </c>
      <c r="D1070">
        <v>52.18</v>
      </c>
    </row>
    <row r="1071" spans="1:4" x14ac:dyDescent="0.25">
      <c r="A1071" s="3" t="str">
        <f t="shared" si="16"/>
        <v>OGN_44606</v>
      </c>
      <c r="B1071" t="s">
        <v>72</v>
      </c>
      <c r="C1071" s="1">
        <v>44606</v>
      </c>
      <c r="D1071">
        <v>34.113</v>
      </c>
    </row>
    <row r="1072" spans="1:4" x14ac:dyDescent="0.25">
      <c r="A1072" s="3" t="str">
        <f t="shared" si="16"/>
        <v>PG_44606</v>
      </c>
      <c r="B1072" t="s">
        <v>73</v>
      </c>
      <c r="C1072" s="1">
        <v>44606</v>
      </c>
      <c r="D1072">
        <v>156.74</v>
      </c>
    </row>
    <row r="1073" spans="1:4" x14ac:dyDescent="0.25">
      <c r="A1073" s="3" t="str">
        <f t="shared" si="16"/>
        <v>PPL_44606</v>
      </c>
      <c r="B1073" t="s">
        <v>74</v>
      </c>
      <c r="C1073" s="1">
        <v>44606</v>
      </c>
      <c r="D1073">
        <v>28.134</v>
      </c>
    </row>
    <row r="1074" spans="1:4" x14ac:dyDescent="0.25">
      <c r="A1074" s="3" t="str">
        <f t="shared" si="16"/>
        <v>PRU_44606</v>
      </c>
      <c r="B1074" t="s">
        <v>75</v>
      </c>
      <c r="C1074" s="1">
        <v>44606</v>
      </c>
      <c r="D1074">
        <v>115.8</v>
      </c>
    </row>
    <row r="1075" spans="1:4" x14ac:dyDescent="0.25">
      <c r="A1075" s="3" t="str">
        <f t="shared" si="16"/>
        <v>PYPL_44606</v>
      </c>
      <c r="B1075" t="s">
        <v>76</v>
      </c>
      <c r="C1075" s="1">
        <v>44606</v>
      </c>
      <c r="D1075">
        <v>114.12</v>
      </c>
    </row>
    <row r="1076" spans="1:4" x14ac:dyDescent="0.25">
      <c r="A1076" s="3" t="str">
        <f t="shared" si="16"/>
        <v>RE_44606</v>
      </c>
      <c r="B1076" t="s">
        <v>77</v>
      </c>
      <c r="C1076" s="1">
        <v>44606</v>
      </c>
      <c r="D1076">
        <v>291.45</v>
      </c>
    </row>
    <row r="1077" spans="1:4" x14ac:dyDescent="0.25">
      <c r="A1077" s="3" t="str">
        <f t="shared" si="16"/>
        <v>REET_44606</v>
      </c>
      <c r="B1077" t="s">
        <v>78</v>
      </c>
      <c r="C1077" s="1">
        <v>44606</v>
      </c>
      <c r="D1077">
        <v>27.55</v>
      </c>
    </row>
    <row r="1078" spans="1:4" x14ac:dyDescent="0.25">
      <c r="A1078" s="3" t="str">
        <f t="shared" si="16"/>
        <v>ROL_44606</v>
      </c>
      <c r="B1078" t="s">
        <v>79</v>
      </c>
      <c r="C1078" s="1">
        <v>44606</v>
      </c>
      <c r="D1078">
        <v>30.84</v>
      </c>
    </row>
    <row r="1079" spans="1:4" x14ac:dyDescent="0.25">
      <c r="A1079" s="3" t="str">
        <f t="shared" si="16"/>
        <v>ROST_44606</v>
      </c>
      <c r="B1079" t="s">
        <v>80</v>
      </c>
      <c r="C1079" s="1">
        <v>44606</v>
      </c>
      <c r="D1079">
        <v>93.936999999999998</v>
      </c>
    </row>
    <row r="1080" spans="1:4" x14ac:dyDescent="0.25">
      <c r="A1080" s="3" t="str">
        <f t="shared" si="16"/>
        <v>SEGA.L_44606</v>
      </c>
      <c r="B1080" t="s">
        <v>81</v>
      </c>
      <c r="C1080" s="1">
        <v>44606</v>
      </c>
      <c r="D1080">
        <v>105.1</v>
      </c>
    </row>
    <row r="1081" spans="1:4" x14ac:dyDescent="0.25">
      <c r="A1081" s="3" t="str">
        <f t="shared" si="16"/>
        <v>SHY_44606</v>
      </c>
      <c r="B1081" t="s">
        <v>82</v>
      </c>
      <c r="C1081" s="1">
        <v>44606</v>
      </c>
      <c r="D1081">
        <v>84.245000000000005</v>
      </c>
    </row>
    <row r="1082" spans="1:4" x14ac:dyDescent="0.25">
      <c r="A1082" s="3" t="str">
        <f t="shared" si="16"/>
        <v>SLV_44606</v>
      </c>
      <c r="B1082" t="s">
        <v>83</v>
      </c>
      <c r="C1082" s="1">
        <v>44606</v>
      </c>
      <c r="D1082">
        <v>22.05</v>
      </c>
    </row>
    <row r="1083" spans="1:4" x14ac:dyDescent="0.25">
      <c r="A1083" s="3" t="str">
        <f t="shared" si="16"/>
        <v>SPMV.L_44606</v>
      </c>
      <c r="B1083" t="s">
        <v>84</v>
      </c>
      <c r="C1083" s="1">
        <v>44606</v>
      </c>
      <c r="D1083">
        <v>77.88</v>
      </c>
    </row>
    <row r="1084" spans="1:4" x14ac:dyDescent="0.25">
      <c r="A1084" s="3" t="str">
        <f t="shared" si="16"/>
        <v>TLT_44606</v>
      </c>
      <c r="B1084" t="s">
        <v>85</v>
      </c>
      <c r="C1084" s="1">
        <v>44606</v>
      </c>
      <c r="D1084">
        <v>136.35</v>
      </c>
    </row>
    <row r="1085" spans="1:4" x14ac:dyDescent="0.25">
      <c r="A1085" s="3" t="str">
        <f t="shared" si="16"/>
        <v>UNH_44606</v>
      </c>
      <c r="B1085" t="s">
        <v>86</v>
      </c>
      <c r="C1085" s="1">
        <v>44606</v>
      </c>
      <c r="D1085">
        <v>473</v>
      </c>
    </row>
    <row r="1086" spans="1:4" x14ac:dyDescent="0.25">
      <c r="A1086" s="3" t="str">
        <f t="shared" si="16"/>
        <v>URI_44606</v>
      </c>
      <c r="B1086" t="s">
        <v>87</v>
      </c>
      <c r="C1086" s="1">
        <v>44606</v>
      </c>
      <c r="D1086">
        <v>313.25</v>
      </c>
    </row>
    <row r="1087" spans="1:4" x14ac:dyDescent="0.25">
      <c r="A1087" s="3" t="str">
        <f t="shared" si="16"/>
        <v>V_44606</v>
      </c>
      <c r="B1087" t="s">
        <v>88</v>
      </c>
      <c r="C1087" s="1">
        <v>44606</v>
      </c>
      <c r="D1087">
        <v>225.34</v>
      </c>
    </row>
    <row r="1088" spans="1:4" x14ac:dyDescent="0.25">
      <c r="A1088" s="3" t="str">
        <f t="shared" si="16"/>
        <v>VRSK_44606</v>
      </c>
      <c r="B1088" t="s">
        <v>89</v>
      </c>
      <c r="C1088" s="1">
        <v>44606</v>
      </c>
      <c r="D1088">
        <v>191.483</v>
      </c>
    </row>
    <row r="1089" spans="1:4" x14ac:dyDescent="0.25">
      <c r="A1089" s="3" t="str">
        <f t="shared" si="16"/>
        <v>VXX_44606</v>
      </c>
      <c r="B1089" t="s">
        <v>90</v>
      </c>
      <c r="C1089" s="1">
        <v>44606</v>
      </c>
      <c r="D1089">
        <v>23.31</v>
      </c>
    </row>
    <row r="1090" spans="1:4" x14ac:dyDescent="0.25">
      <c r="A1090" s="3" t="str">
        <f t="shared" si="16"/>
        <v>WRK_44606</v>
      </c>
      <c r="B1090" t="s">
        <v>91</v>
      </c>
      <c r="C1090" s="1">
        <v>44606</v>
      </c>
      <c r="D1090">
        <v>45.79</v>
      </c>
    </row>
    <row r="1091" spans="1:4" x14ac:dyDescent="0.25">
      <c r="A1091" s="3" t="str">
        <f t="shared" ref="A1091:A1154" si="17">CONCATENATE(B1091,"_",C1091)</f>
        <v>XLB_44606</v>
      </c>
      <c r="B1091" t="s">
        <v>92</v>
      </c>
      <c r="C1091" s="1">
        <v>44606</v>
      </c>
      <c r="D1091">
        <v>82.998000000000005</v>
      </c>
    </row>
    <row r="1092" spans="1:4" x14ac:dyDescent="0.25">
      <c r="A1092" s="3" t="str">
        <f t="shared" si="17"/>
        <v>XLC_44606</v>
      </c>
      <c r="B1092" t="s">
        <v>93</v>
      </c>
      <c r="C1092" s="1">
        <v>44606</v>
      </c>
      <c r="D1092">
        <v>69.144000000000005</v>
      </c>
    </row>
    <row r="1093" spans="1:4" x14ac:dyDescent="0.25">
      <c r="A1093" s="3" t="str">
        <f t="shared" si="17"/>
        <v>XLE_44606</v>
      </c>
      <c r="B1093" t="s">
        <v>94</v>
      </c>
      <c r="C1093" s="1">
        <v>44606</v>
      </c>
      <c r="D1093">
        <v>68.099000000000004</v>
      </c>
    </row>
    <row r="1094" spans="1:4" x14ac:dyDescent="0.25">
      <c r="A1094" s="3" t="str">
        <f t="shared" si="17"/>
        <v>XLF_44606</v>
      </c>
      <c r="B1094" t="s">
        <v>95</v>
      </c>
      <c r="C1094" s="1">
        <v>44606</v>
      </c>
      <c r="D1094">
        <v>39.506</v>
      </c>
    </row>
    <row r="1095" spans="1:4" x14ac:dyDescent="0.25">
      <c r="A1095" s="3" t="str">
        <f t="shared" si="17"/>
        <v>XLI_44606</v>
      </c>
      <c r="B1095" t="s">
        <v>96</v>
      </c>
      <c r="C1095" s="1">
        <v>44606</v>
      </c>
      <c r="D1095">
        <v>98.662000000000006</v>
      </c>
    </row>
    <row r="1096" spans="1:4" x14ac:dyDescent="0.25">
      <c r="A1096" s="3" t="str">
        <f t="shared" si="17"/>
        <v>XLK_44606</v>
      </c>
      <c r="B1096" t="s">
        <v>97</v>
      </c>
      <c r="C1096" s="1">
        <v>44606</v>
      </c>
      <c r="D1096">
        <v>154.55500000000001</v>
      </c>
    </row>
    <row r="1097" spans="1:4" x14ac:dyDescent="0.25">
      <c r="A1097" s="3" t="str">
        <f t="shared" si="17"/>
        <v>XLP_44606</v>
      </c>
      <c r="B1097" t="s">
        <v>98</v>
      </c>
      <c r="C1097" s="1">
        <v>44606</v>
      </c>
      <c r="D1097">
        <v>74.700999999999993</v>
      </c>
    </row>
    <row r="1098" spans="1:4" x14ac:dyDescent="0.25">
      <c r="A1098" s="3" t="str">
        <f t="shared" si="17"/>
        <v>XLU_44606</v>
      </c>
      <c r="B1098" t="s">
        <v>99</v>
      </c>
      <c r="C1098" s="1">
        <v>44606</v>
      </c>
      <c r="D1098">
        <v>66.019000000000005</v>
      </c>
    </row>
    <row r="1099" spans="1:4" x14ac:dyDescent="0.25">
      <c r="A1099" s="3" t="str">
        <f t="shared" si="17"/>
        <v>XLV_44606</v>
      </c>
      <c r="B1099" t="s">
        <v>100</v>
      </c>
      <c r="C1099" s="1">
        <v>44606</v>
      </c>
      <c r="D1099">
        <v>128.51900000000001</v>
      </c>
    </row>
    <row r="1100" spans="1:4" x14ac:dyDescent="0.25">
      <c r="A1100" s="3" t="str">
        <f t="shared" si="17"/>
        <v>XLY_44606</v>
      </c>
      <c r="B1100" t="s">
        <v>101</v>
      </c>
      <c r="C1100" s="1">
        <v>44606</v>
      </c>
      <c r="D1100">
        <v>181.232</v>
      </c>
    </row>
    <row r="1101" spans="1:4" x14ac:dyDescent="0.25">
      <c r="A1101" s="3" t="str">
        <f t="shared" si="17"/>
        <v>XOM_44606</v>
      </c>
      <c r="B1101" t="s">
        <v>102</v>
      </c>
      <c r="C1101" s="1">
        <v>44606</v>
      </c>
      <c r="D1101">
        <v>78.98</v>
      </c>
    </row>
    <row r="1102" spans="1:4" x14ac:dyDescent="0.25">
      <c r="A1102" s="3" t="str">
        <f t="shared" si="17"/>
        <v>ABBV_44607</v>
      </c>
      <c r="B1102" t="s">
        <v>3</v>
      </c>
      <c r="C1102" s="1">
        <v>44607</v>
      </c>
      <c r="D1102">
        <v>144.76</v>
      </c>
    </row>
    <row r="1103" spans="1:4" x14ac:dyDescent="0.25">
      <c r="A1103" s="3" t="str">
        <f t="shared" si="17"/>
        <v>ACN_44607</v>
      </c>
      <c r="B1103" t="s">
        <v>4</v>
      </c>
      <c r="C1103" s="1">
        <v>44607</v>
      </c>
      <c r="D1103">
        <v>329.41</v>
      </c>
    </row>
    <row r="1104" spans="1:4" x14ac:dyDescent="0.25">
      <c r="A1104" s="3" t="str">
        <f t="shared" si="17"/>
        <v>AEP_44607</v>
      </c>
      <c r="B1104" t="s">
        <v>5</v>
      </c>
      <c r="C1104" s="1">
        <v>44607</v>
      </c>
      <c r="D1104">
        <v>85.44</v>
      </c>
    </row>
    <row r="1105" spans="1:4" x14ac:dyDescent="0.25">
      <c r="A1105" s="3" t="str">
        <f t="shared" si="17"/>
        <v>AIZ_44607</v>
      </c>
      <c r="B1105" t="s">
        <v>6</v>
      </c>
      <c r="C1105" s="1">
        <v>44607</v>
      </c>
      <c r="D1105">
        <v>164.98099999999999</v>
      </c>
    </row>
    <row r="1106" spans="1:4" x14ac:dyDescent="0.25">
      <c r="A1106" s="3" t="str">
        <f t="shared" si="17"/>
        <v>ALLE_44607</v>
      </c>
      <c r="B1106" t="s">
        <v>7</v>
      </c>
      <c r="C1106" s="1">
        <v>44607</v>
      </c>
      <c r="D1106">
        <v>116.661</v>
      </c>
    </row>
    <row r="1107" spans="1:4" x14ac:dyDescent="0.25">
      <c r="A1107" s="3" t="str">
        <f t="shared" si="17"/>
        <v>AMAT_44607</v>
      </c>
      <c r="B1107" t="s">
        <v>8</v>
      </c>
      <c r="C1107" s="1">
        <v>44607</v>
      </c>
      <c r="D1107">
        <v>139.58799999999999</v>
      </c>
    </row>
    <row r="1108" spans="1:4" x14ac:dyDescent="0.25">
      <c r="A1108" s="3" t="str">
        <f t="shared" si="17"/>
        <v>AMP_44607</v>
      </c>
      <c r="B1108" t="s">
        <v>9</v>
      </c>
      <c r="C1108" s="1">
        <v>44607</v>
      </c>
      <c r="D1108">
        <v>308.49</v>
      </c>
    </row>
    <row r="1109" spans="1:4" x14ac:dyDescent="0.25">
      <c r="A1109" s="3" t="str">
        <f t="shared" si="17"/>
        <v>AMZN_44607</v>
      </c>
      <c r="B1109" t="s">
        <v>10</v>
      </c>
      <c r="C1109" s="1">
        <v>44607</v>
      </c>
      <c r="D1109">
        <v>3130.21</v>
      </c>
    </row>
    <row r="1110" spans="1:4" x14ac:dyDescent="0.25">
      <c r="A1110" s="3" t="str">
        <f t="shared" si="17"/>
        <v>AVB_44607</v>
      </c>
      <c r="B1110" t="s">
        <v>11</v>
      </c>
      <c r="C1110" s="1">
        <v>44607</v>
      </c>
      <c r="D1110">
        <v>239.96</v>
      </c>
    </row>
    <row r="1111" spans="1:4" x14ac:dyDescent="0.25">
      <c r="A1111" s="3" t="str">
        <f t="shared" si="17"/>
        <v>AVY_44607</v>
      </c>
      <c r="B1111" t="s">
        <v>12</v>
      </c>
      <c r="C1111" s="1">
        <v>44607</v>
      </c>
      <c r="D1111">
        <v>183.858</v>
      </c>
    </row>
    <row r="1112" spans="1:4" x14ac:dyDescent="0.25">
      <c r="A1112" s="3" t="str">
        <f t="shared" si="17"/>
        <v>AXP_44607</v>
      </c>
      <c r="B1112" t="s">
        <v>13</v>
      </c>
      <c r="C1112" s="1">
        <v>44607</v>
      </c>
      <c r="D1112">
        <v>197.98</v>
      </c>
    </row>
    <row r="1113" spans="1:4" x14ac:dyDescent="0.25">
      <c r="A1113" s="3" t="str">
        <f t="shared" si="17"/>
        <v>BDX_44607</v>
      </c>
      <c r="B1113" t="s">
        <v>14</v>
      </c>
      <c r="C1113" s="1">
        <v>44607</v>
      </c>
      <c r="D1113">
        <v>270.26</v>
      </c>
    </row>
    <row r="1114" spans="1:4" x14ac:dyDescent="0.25">
      <c r="A1114" s="3" t="str">
        <f t="shared" si="17"/>
        <v>BF-B_44607</v>
      </c>
      <c r="B1114" t="s">
        <v>15</v>
      </c>
      <c r="C1114" s="1">
        <v>44607</v>
      </c>
      <c r="D1114">
        <v>66.271000000000001</v>
      </c>
    </row>
    <row r="1115" spans="1:4" x14ac:dyDescent="0.25">
      <c r="A1115" s="3" t="str">
        <f t="shared" si="17"/>
        <v>BMY_44607</v>
      </c>
      <c r="B1115" t="s">
        <v>16</v>
      </c>
      <c r="C1115" s="1">
        <v>44607</v>
      </c>
      <c r="D1115">
        <v>67.77</v>
      </c>
    </row>
    <row r="1116" spans="1:4" x14ac:dyDescent="0.25">
      <c r="A1116" s="3" t="str">
        <f t="shared" si="17"/>
        <v>BR_44607</v>
      </c>
      <c r="B1116" t="s">
        <v>17</v>
      </c>
      <c r="C1116" s="1">
        <v>44607</v>
      </c>
      <c r="D1116">
        <v>146.977</v>
      </c>
    </row>
    <row r="1117" spans="1:4" x14ac:dyDescent="0.25">
      <c r="A1117" s="3" t="str">
        <f t="shared" si="17"/>
        <v>CARR_44607</v>
      </c>
      <c r="B1117" t="s">
        <v>18</v>
      </c>
      <c r="C1117" s="1">
        <v>44607</v>
      </c>
      <c r="D1117">
        <v>45.75</v>
      </c>
    </row>
    <row r="1118" spans="1:4" x14ac:dyDescent="0.25">
      <c r="A1118" s="3" t="str">
        <f t="shared" si="17"/>
        <v>CDW_44607</v>
      </c>
      <c r="B1118" t="s">
        <v>19</v>
      </c>
      <c r="C1118" s="1">
        <v>44607</v>
      </c>
      <c r="D1118">
        <v>183.077</v>
      </c>
    </row>
    <row r="1119" spans="1:4" x14ac:dyDescent="0.25">
      <c r="A1119" s="3" t="str">
        <f t="shared" si="17"/>
        <v>CE_44607</v>
      </c>
      <c r="B1119" t="s">
        <v>20</v>
      </c>
      <c r="C1119" s="1">
        <v>44607</v>
      </c>
      <c r="D1119">
        <v>157.60599999999999</v>
      </c>
    </row>
    <row r="1120" spans="1:4" x14ac:dyDescent="0.25">
      <c r="A1120" s="3" t="str">
        <f t="shared" si="17"/>
        <v>CHTR_44607</v>
      </c>
      <c r="B1120" t="s">
        <v>21</v>
      </c>
      <c r="C1120" s="1">
        <v>44607</v>
      </c>
      <c r="D1120">
        <v>609.45000000000005</v>
      </c>
    </row>
    <row r="1121" spans="1:4" x14ac:dyDescent="0.25">
      <c r="A1121" s="3" t="str">
        <f t="shared" si="17"/>
        <v>CNC_44607</v>
      </c>
      <c r="B1121" t="s">
        <v>22</v>
      </c>
      <c r="C1121" s="1">
        <v>44607</v>
      </c>
      <c r="D1121">
        <v>84.08</v>
      </c>
    </row>
    <row r="1122" spans="1:4" x14ac:dyDescent="0.25">
      <c r="A1122" s="3" t="str">
        <f t="shared" si="17"/>
        <v>CNP_44607</v>
      </c>
      <c r="B1122" t="s">
        <v>23</v>
      </c>
      <c r="C1122" s="1">
        <v>44607</v>
      </c>
      <c r="D1122">
        <v>26.72</v>
      </c>
    </row>
    <row r="1123" spans="1:4" x14ac:dyDescent="0.25">
      <c r="A1123" s="3" t="str">
        <f t="shared" si="17"/>
        <v>COP_44607</v>
      </c>
      <c r="B1123" t="s">
        <v>24</v>
      </c>
      <c r="C1123" s="1">
        <v>44607</v>
      </c>
      <c r="D1123">
        <v>89.68</v>
      </c>
    </row>
    <row r="1124" spans="1:4" x14ac:dyDescent="0.25">
      <c r="A1124" s="3" t="str">
        <f t="shared" si="17"/>
        <v>CTAS_44607</v>
      </c>
      <c r="B1124" t="s">
        <v>25</v>
      </c>
      <c r="C1124" s="1">
        <v>44607</v>
      </c>
      <c r="D1124">
        <v>377.75</v>
      </c>
    </row>
    <row r="1125" spans="1:4" x14ac:dyDescent="0.25">
      <c r="A1125" s="3" t="str">
        <f t="shared" si="17"/>
        <v>CZR_44607</v>
      </c>
      <c r="B1125" t="s">
        <v>26</v>
      </c>
      <c r="C1125" s="1">
        <v>44607</v>
      </c>
      <c r="D1125">
        <v>84.18</v>
      </c>
    </row>
    <row r="1126" spans="1:4" x14ac:dyDescent="0.25">
      <c r="A1126" s="3" t="str">
        <f t="shared" si="17"/>
        <v>DG_44607</v>
      </c>
      <c r="B1126" t="s">
        <v>27</v>
      </c>
      <c r="C1126" s="1">
        <v>44607</v>
      </c>
      <c r="D1126">
        <v>199.15</v>
      </c>
    </row>
    <row r="1127" spans="1:4" x14ac:dyDescent="0.25">
      <c r="A1127" s="3" t="str">
        <f t="shared" si="17"/>
        <v>DPZ_44607</v>
      </c>
      <c r="B1127" t="s">
        <v>28</v>
      </c>
      <c r="C1127" s="1">
        <v>44607</v>
      </c>
      <c r="D1127">
        <v>430.77</v>
      </c>
    </row>
    <row r="1128" spans="1:4" x14ac:dyDescent="0.25">
      <c r="A1128" s="3" t="str">
        <f t="shared" si="17"/>
        <v>DRE_44607</v>
      </c>
      <c r="B1128" t="s">
        <v>29</v>
      </c>
      <c r="C1128" s="1">
        <v>44607</v>
      </c>
      <c r="D1128">
        <v>54</v>
      </c>
    </row>
    <row r="1129" spans="1:4" x14ac:dyDescent="0.25">
      <c r="A1129" s="3" t="str">
        <f t="shared" si="17"/>
        <v>DXC_44607</v>
      </c>
      <c r="B1129" t="s">
        <v>30</v>
      </c>
      <c r="C1129" s="1">
        <v>44607</v>
      </c>
      <c r="D1129">
        <v>37.36</v>
      </c>
    </row>
    <row r="1130" spans="1:4" x14ac:dyDescent="0.25">
      <c r="A1130" s="3" t="str">
        <f t="shared" si="17"/>
        <v>EWA_44607</v>
      </c>
      <c r="B1130" t="s">
        <v>31</v>
      </c>
      <c r="C1130" s="1">
        <v>44607</v>
      </c>
      <c r="D1130">
        <v>24.1</v>
      </c>
    </row>
    <row r="1131" spans="1:4" x14ac:dyDescent="0.25">
      <c r="A1131" s="3" t="str">
        <f t="shared" si="17"/>
        <v>EWC_44607</v>
      </c>
      <c r="B1131" t="s">
        <v>32</v>
      </c>
      <c r="C1131" s="1">
        <v>44607</v>
      </c>
      <c r="D1131">
        <v>38.85</v>
      </c>
    </row>
    <row r="1132" spans="1:4" x14ac:dyDescent="0.25">
      <c r="A1132" s="3" t="str">
        <f t="shared" si="17"/>
        <v>EWG_44607</v>
      </c>
      <c r="B1132" t="s">
        <v>33</v>
      </c>
      <c r="C1132" s="1">
        <v>44607</v>
      </c>
      <c r="D1132">
        <v>32.17</v>
      </c>
    </row>
    <row r="1133" spans="1:4" x14ac:dyDescent="0.25">
      <c r="A1133" s="3" t="str">
        <f t="shared" si="17"/>
        <v>EWH_44607</v>
      </c>
      <c r="B1133" t="s">
        <v>34</v>
      </c>
      <c r="C1133" s="1">
        <v>44607</v>
      </c>
      <c r="D1133">
        <v>24.49</v>
      </c>
    </row>
    <row r="1134" spans="1:4" x14ac:dyDescent="0.25">
      <c r="A1134" s="3" t="str">
        <f t="shared" si="17"/>
        <v>EWJ_44607</v>
      </c>
      <c r="B1134" t="s">
        <v>35</v>
      </c>
      <c r="C1134" s="1">
        <v>44607</v>
      </c>
      <c r="D1134">
        <v>64.67</v>
      </c>
    </row>
    <row r="1135" spans="1:4" x14ac:dyDescent="0.25">
      <c r="A1135" s="3" t="str">
        <f t="shared" si="17"/>
        <v>EWL_44607</v>
      </c>
      <c r="B1135" t="s">
        <v>36</v>
      </c>
      <c r="C1135" s="1">
        <v>44607</v>
      </c>
      <c r="D1135">
        <v>48.93</v>
      </c>
    </row>
    <row r="1136" spans="1:4" x14ac:dyDescent="0.25">
      <c r="A1136" s="3" t="str">
        <f t="shared" si="17"/>
        <v>EWQ_44607</v>
      </c>
      <c r="B1136" t="s">
        <v>37</v>
      </c>
      <c r="C1136" s="1">
        <v>44607</v>
      </c>
      <c r="D1136">
        <v>37.99</v>
      </c>
    </row>
    <row r="1137" spans="1:4" x14ac:dyDescent="0.25">
      <c r="A1137" s="3" t="str">
        <f t="shared" si="17"/>
        <v>EWT_44607</v>
      </c>
      <c r="B1137" t="s">
        <v>38</v>
      </c>
      <c r="C1137" s="1">
        <v>44607</v>
      </c>
      <c r="D1137">
        <v>65.72</v>
      </c>
    </row>
    <row r="1138" spans="1:4" x14ac:dyDescent="0.25">
      <c r="A1138" s="3" t="str">
        <f t="shared" si="17"/>
        <v>EWU_44607</v>
      </c>
      <c r="B1138" t="s">
        <v>39</v>
      </c>
      <c r="C1138" s="1">
        <v>44607</v>
      </c>
      <c r="D1138">
        <v>34.479999999999997</v>
      </c>
    </row>
    <row r="1139" spans="1:4" x14ac:dyDescent="0.25">
      <c r="A1139" s="3" t="str">
        <f t="shared" si="17"/>
        <v>EWY_44607</v>
      </c>
      <c r="B1139" t="s">
        <v>40</v>
      </c>
      <c r="C1139" s="1">
        <v>44607</v>
      </c>
      <c r="D1139">
        <v>72.8</v>
      </c>
    </row>
    <row r="1140" spans="1:4" x14ac:dyDescent="0.25">
      <c r="A1140" s="3" t="str">
        <f t="shared" si="17"/>
        <v>EWZ_44607</v>
      </c>
      <c r="B1140" t="s">
        <v>41</v>
      </c>
      <c r="C1140" s="1">
        <v>44607</v>
      </c>
      <c r="D1140">
        <v>33.31</v>
      </c>
    </row>
    <row r="1141" spans="1:4" x14ac:dyDescent="0.25">
      <c r="A1141" s="3" t="str">
        <f t="shared" si="17"/>
        <v>FB_44607</v>
      </c>
      <c r="B1141" t="s">
        <v>42</v>
      </c>
      <c r="C1141" s="1">
        <v>44607</v>
      </c>
      <c r="D1141">
        <v>221</v>
      </c>
    </row>
    <row r="1142" spans="1:4" x14ac:dyDescent="0.25">
      <c r="A1142" s="3" t="str">
        <f t="shared" si="17"/>
        <v>FTV_44607</v>
      </c>
      <c r="B1142" t="s">
        <v>43</v>
      </c>
      <c r="C1142" s="1">
        <v>44607</v>
      </c>
      <c r="D1142">
        <v>65.616</v>
      </c>
    </row>
    <row r="1143" spans="1:4" x14ac:dyDescent="0.25">
      <c r="A1143" s="3" t="str">
        <f t="shared" si="17"/>
        <v>GOOG_44607</v>
      </c>
      <c r="B1143" t="s">
        <v>44</v>
      </c>
      <c r="C1143" s="1">
        <v>44607</v>
      </c>
      <c r="D1143">
        <v>2728.51</v>
      </c>
    </row>
    <row r="1144" spans="1:4" x14ac:dyDescent="0.25">
      <c r="A1144" s="3" t="str">
        <f t="shared" si="17"/>
        <v>GPC_44607</v>
      </c>
      <c r="B1144" t="s">
        <v>45</v>
      </c>
      <c r="C1144" s="1">
        <v>44607</v>
      </c>
      <c r="D1144">
        <v>128.08600000000001</v>
      </c>
    </row>
    <row r="1145" spans="1:4" x14ac:dyDescent="0.25">
      <c r="A1145" s="3" t="str">
        <f t="shared" si="17"/>
        <v>GSG_44607</v>
      </c>
      <c r="B1145" t="s">
        <v>46</v>
      </c>
      <c r="C1145" s="1">
        <v>44607</v>
      </c>
      <c r="D1145">
        <v>19.7</v>
      </c>
    </row>
    <row r="1146" spans="1:4" x14ac:dyDescent="0.25">
      <c r="A1146" s="3" t="str">
        <f t="shared" si="17"/>
        <v>HIG_44607</v>
      </c>
      <c r="B1146" t="s">
        <v>47</v>
      </c>
      <c r="C1146" s="1">
        <v>44607</v>
      </c>
      <c r="D1146">
        <v>70.623999999999995</v>
      </c>
    </row>
    <row r="1147" spans="1:4" x14ac:dyDescent="0.25">
      <c r="A1147" s="3" t="str">
        <f t="shared" si="17"/>
        <v>HIGH.L_44607</v>
      </c>
      <c r="B1147" t="s">
        <v>48</v>
      </c>
      <c r="C1147" s="1">
        <v>44607</v>
      </c>
      <c r="D1147">
        <v>5.351</v>
      </c>
    </row>
    <row r="1148" spans="1:4" x14ac:dyDescent="0.25">
      <c r="A1148" s="3" t="str">
        <f t="shared" si="17"/>
        <v>HST_44607</v>
      </c>
      <c r="B1148" t="s">
        <v>49</v>
      </c>
      <c r="C1148" s="1">
        <v>44607</v>
      </c>
      <c r="D1148">
        <v>18.72</v>
      </c>
    </row>
    <row r="1149" spans="1:4" x14ac:dyDescent="0.25">
      <c r="A1149" s="3" t="str">
        <f t="shared" si="17"/>
        <v>HYG_44607</v>
      </c>
      <c r="B1149" t="s">
        <v>50</v>
      </c>
      <c r="C1149" s="1">
        <v>44607</v>
      </c>
      <c r="D1149">
        <v>82.355999999999995</v>
      </c>
    </row>
    <row r="1150" spans="1:4" x14ac:dyDescent="0.25">
      <c r="A1150" s="3" t="str">
        <f t="shared" si="17"/>
        <v>IAU_44607</v>
      </c>
      <c r="B1150" t="s">
        <v>51</v>
      </c>
      <c r="C1150" s="1">
        <v>44607</v>
      </c>
      <c r="D1150">
        <v>35.229999999999997</v>
      </c>
    </row>
    <row r="1151" spans="1:4" x14ac:dyDescent="0.25">
      <c r="A1151" s="3" t="str">
        <f t="shared" si="17"/>
        <v>ICLN_44607</v>
      </c>
      <c r="B1151" t="s">
        <v>52</v>
      </c>
      <c r="C1151" s="1">
        <v>44607</v>
      </c>
      <c r="D1151">
        <v>18.73</v>
      </c>
    </row>
    <row r="1152" spans="1:4" x14ac:dyDescent="0.25">
      <c r="A1152" s="3" t="str">
        <f t="shared" si="17"/>
        <v>IEAA.L_44607</v>
      </c>
      <c r="B1152" t="s">
        <v>53</v>
      </c>
      <c r="C1152" s="1">
        <v>44607</v>
      </c>
      <c r="D1152">
        <v>5.1390000000000002</v>
      </c>
    </row>
    <row r="1153" spans="1:4" x14ac:dyDescent="0.25">
      <c r="A1153" s="3" t="str">
        <f t="shared" si="17"/>
        <v>IEF_44607</v>
      </c>
      <c r="B1153" t="s">
        <v>54</v>
      </c>
      <c r="C1153" s="1">
        <v>44607</v>
      </c>
      <c r="D1153">
        <v>109.941</v>
      </c>
    </row>
    <row r="1154" spans="1:4" x14ac:dyDescent="0.25">
      <c r="A1154" s="3" t="str">
        <f t="shared" si="17"/>
        <v>IEFM.L_44607</v>
      </c>
      <c r="B1154" t="s">
        <v>55</v>
      </c>
      <c r="C1154" s="1">
        <v>44607</v>
      </c>
      <c r="D1154">
        <v>769.9</v>
      </c>
    </row>
    <row r="1155" spans="1:4" x14ac:dyDescent="0.25">
      <c r="A1155" s="3" t="str">
        <f t="shared" ref="A1155:A1218" si="18">CONCATENATE(B1155,"_",C1155)</f>
        <v>IEMG_44607</v>
      </c>
      <c r="B1155" t="s">
        <v>56</v>
      </c>
      <c r="C1155" s="1">
        <v>44607</v>
      </c>
      <c r="D1155">
        <v>60.22</v>
      </c>
    </row>
    <row r="1156" spans="1:4" x14ac:dyDescent="0.25">
      <c r="A1156" s="3" t="str">
        <f t="shared" si="18"/>
        <v>IEUS_44607</v>
      </c>
      <c r="B1156" t="s">
        <v>57</v>
      </c>
      <c r="C1156" s="1">
        <v>44607</v>
      </c>
      <c r="D1156">
        <v>64.900000000000006</v>
      </c>
    </row>
    <row r="1157" spans="1:4" x14ac:dyDescent="0.25">
      <c r="A1157" s="3" t="str">
        <f t="shared" si="18"/>
        <v>IEVL.L_44607</v>
      </c>
      <c r="B1157" t="s">
        <v>58</v>
      </c>
      <c r="C1157" s="1">
        <v>44607</v>
      </c>
      <c r="D1157">
        <v>7.6719999999999997</v>
      </c>
    </row>
    <row r="1158" spans="1:4" x14ac:dyDescent="0.25">
      <c r="A1158" s="3" t="str">
        <f t="shared" si="18"/>
        <v>IGF_44607</v>
      </c>
      <c r="B1158" t="s">
        <v>59</v>
      </c>
      <c r="C1158" s="1">
        <v>44607</v>
      </c>
      <c r="D1158">
        <v>47.53</v>
      </c>
    </row>
    <row r="1159" spans="1:4" x14ac:dyDescent="0.25">
      <c r="A1159" s="3" t="str">
        <f t="shared" si="18"/>
        <v>INDA_44607</v>
      </c>
      <c r="B1159" t="s">
        <v>60</v>
      </c>
      <c r="C1159" s="1">
        <v>44607</v>
      </c>
      <c r="D1159">
        <v>44.92</v>
      </c>
    </row>
    <row r="1160" spans="1:4" x14ac:dyDescent="0.25">
      <c r="A1160" s="3" t="str">
        <f t="shared" si="18"/>
        <v>IUMO.L_44607</v>
      </c>
      <c r="B1160" t="s">
        <v>61</v>
      </c>
      <c r="C1160" s="1">
        <v>44607</v>
      </c>
      <c r="D1160">
        <v>11.315</v>
      </c>
    </row>
    <row r="1161" spans="1:4" x14ac:dyDescent="0.25">
      <c r="A1161" s="3" t="str">
        <f t="shared" si="18"/>
        <v>IUVL.L_44607</v>
      </c>
      <c r="B1161" t="s">
        <v>62</v>
      </c>
      <c r="C1161" s="1">
        <v>44607</v>
      </c>
      <c r="D1161">
        <v>9.2520000000000007</v>
      </c>
    </row>
    <row r="1162" spans="1:4" x14ac:dyDescent="0.25">
      <c r="A1162" s="3" t="str">
        <f t="shared" si="18"/>
        <v>IVV_44607</v>
      </c>
      <c r="B1162" t="s">
        <v>63</v>
      </c>
      <c r="C1162" s="1">
        <v>44607</v>
      </c>
      <c r="D1162">
        <v>446.517</v>
      </c>
    </row>
    <row r="1163" spans="1:4" x14ac:dyDescent="0.25">
      <c r="A1163" s="3" t="str">
        <f t="shared" si="18"/>
        <v>IWM_44607</v>
      </c>
      <c r="B1163" t="s">
        <v>64</v>
      </c>
      <c r="C1163" s="1">
        <v>44607</v>
      </c>
      <c r="D1163">
        <v>205.65600000000001</v>
      </c>
    </row>
    <row r="1164" spans="1:4" x14ac:dyDescent="0.25">
      <c r="A1164" s="3" t="str">
        <f t="shared" si="18"/>
        <v>IXN_44607</v>
      </c>
      <c r="B1164" t="s">
        <v>65</v>
      </c>
      <c r="C1164" s="1">
        <v>44607</v>
      </c>
      <c r="D1164">
        <v>58.53</v>
      </c>
    </row>
    <row r="1165" spans="1:4" x14ac:dyDescent="0.25">
      <c r="A1165" s="3" t="str">
        <f t="shared" si="18"/>
        <v>JPEA.L_44607</v>
      </c>
      <c r="B1165" t="s">
        <v>66</v>
      </c>
      <c r="C1165" s="1">
        <v>44607</v>
      </c>
      <c r="D1165">
        <v>5.6719999999999997</v>
      </c>
    </row>
    <row r="1166" spans="1:4" x14ac:dyDescent="0.25">
      <c r="A1166" s="3" t="str">
        <f t="shared" si="18"/>
        <v>JPM_44607</v>
      </c>
      <c r="B1166" t="s">
        <v>67</v>
      </c>
      <c r="C1166" s="1">
        <v>44607</v>
      </c>
      <c r="D1166">
        <v>154.72</v>
      </c>
    </row>
    <row r="1167" spans="1:4" x14ac:dyDescent="0.25">
      <c r="A1167" s="3" t="str">
        <f t="shared" si="18"/>
        <v>KR_44607</v>
      </c>
      <c r="B1167" t="s">
        <v>68</v>
      </c>
      <c r="C1167" s="1">
        <v>44607</v>
      </c>
      <c r="D1167">
        <v>46.41</v>
      </c>
    </row>
    <row r="1168" spans="1:4" x14ac:dyDescent="0.25">
      <c r="A1168" s="3" t="str">
        <f t="shared" si="18"/>
        <v>LQD_44607</v>
      </c>
      <c r="B1168" t="s">
        <v>69</v>
      </c>
      <c r="C1168" s="1">
        <v>44607</v>
      </c>
      <c r="D1168">
        <v>122.858</v>
      </c>
    </row>
    <row r="1169" spans="1:4" x14ac:dyDescent="0.25">
      <c r="A1169" s="3" t="str">
        <f t="shared" si="18"/>
        <v>MCHI_44607</v>
      </c>
      <c r="B1169" t="s">
        <v>70</v>
      </c>
      <c r="C1169" s="1">
        <v>44607</v>
      </c>
      <c r="D1169">
        <v>63.16</v>
      </c>
    </row>
    <row r="1170" spans="1:4" x14ac:dyDescent="0.25">
      <c r="A1170" s="3" t="str">
        <f t="shared" si="18"/>
        <v>MVEU.L_44607</v>
      </c>
      <c r="B1170" t="s">
        <v>71</v>
      </c>
      <c r="C1170" s="1">
        <v>44607</v>
      </c>
      <c r="D1170">
        <v>52.72</v>
      </c>
    </row>
    <row r="1171" spans="1:4" x14ac:dyDescent="0.25">
      <c r="A1171" s="3" t="str">
        <f t="shared" si="18"/>
        <v>OGN_44607</v>
      </c>
      <c r="B1171" t="s">
        <v>72</v>
      </c>
      <c r="C1171" s="1">
        <v>44607</v>
      </c>
      <c r="D1171">
        <v>34.945999999999998</v>
      </c>
    </row>
    <row r="1172" spans="1:4" x14ac:dyDescent="0.25">
      <c r="A1172" s="3" t="str">
        <f t="shared" si="18"/>
        <v>PG_44607</v>
      </c>
      <c r="B1172" t="s">
        <v>73</v>
      </c>
      <c r="C1172" s="1">
        <v>44607</v>
      </c>
      <c r="D1172">
        <v>156.82</v>
      </c>
    </row>
    <row r="1173" spans="1:4" x14ac:dyDescent="0.25">
      <c r="A1173" s="3" t="str">
        <f t="shared" si="18"/>
        <v>PPL_44607</v>
      </c>
      <c r="B1173" t="s">
        <v>74</v>
      </c>
      <c r="C1173" s="1">
        <v>44607</v>
      </c>
      <c r="D1173">
        <v>28.035</v>
      </c>
    </row>
    <row r="1174" spans="1:4" x14ac:dyDescent="0.25">
      <c r="A1174" s="3" t="str">
        <f t="shared" si="18"/>
        <v>PRU_44607</v>
      </c>
      <c r="B1174" t="s">
        <v>75</v>
      </c>
      <c r="C1174" s="1">
        <v>44607</v>
      </c>
      <c r="D1174">
        <v>118</v>
      </c>
    </row>
    <row r="1175" spans="1:4" x14ac:dyDescent="0.25">
      <c r="A1175" s="3" t="str">
        <f t="shared" si="18"/>
        <v>PYPL_44607</v>
      </c>
      <c r="B1175" t="s">
        <v>76</v>
      </c>
      <c r="C1175" s="1">
        <v>44607</v>
      </c>
      <c r="D1175">
        <v>115.46</v>
      </c>
    </row>
    <row r="1176" spans="1:4" x14ac:dyDescent="0.25">
      <c r="A1176" s="3" t="str">
        <f t="shared" si="18"/>
        <v>RE_44607</v>
      </c>
      <c r="B1176" t="s">
        <v>77</v>
      </c>
      <c r="C1176" s="1">
        <v>44607</v>
      </c>
      <c r="D1176">
        <v>298.91699999999997</v>
      </c>
    </row>
    <row r="1177" spans="1:4" x14ac:dyDescent="0.25">
      <c r="A1177" s="3" t="str">
        <f t="shared" si="18"/>
        <v>REET_44607</v>
      </c>
      <c r="B1177" t="s">
        <v>78</v>
      </c>
      <c r="C1177" s="1">
        <v>44607</v>
      </c>
      <c r="D1177">
        <v>27.789000000000001</v>
      </c>
    </row>
    <row r="1178" spans="1:4" x14ac:dyDescent="0.25">
      <c r="A1178" s="3" t="str">
        <f t="shared" si="18"/>
        <v>ROL_44607</v>
      </c>
      <c r="B1178" t="s">
        <v>79</v>
      </c>
      <c r="C1178" s="1">
        <v>44607</v>
      </c>
      <c r="D1178">
        <v>31.3</v>
      </c>
    </row>
    <row r="1179" spans="1:4" x14ac:dyDescent="0.25">
      <c r="A1179" s="3" t="str">
        <f t="shared" si="18"/>
        <v>ROST_44607</v>
      </c>
      <c r="B1179" t="s">
        <v>80</v>
      </c>
      <c r="C1179" s="1">
        <v>44607</v>
      </c>
      <c r="D1179">
        <v>95.85</v>
      </c>
    </row>
    <row r="1180" spans="1:4" x14ac:dyDescent="0.25">
      <c r="A1180" s="3" t="str">
        <f t="shared" si="18"/>
        <v>SEGA.L_44607</v>
      </c>
      <c r="B1180" t="s">
        <v>81</v>
      </c>
      <c r="C1180" s="1">
        <v>44607</v>
      </c>
      <c r="D1180">
        <v>104.98</v>
      </c>
    </row>
    <row r="1181" spans="1:4" x14ac:dyDescent="0.25">
      <c r="A1181" s="3" t="str">
        <f t="shared" si="18"/>
        <v>SHY_44607</v>
      </c>
      <c r="B1181" t="s">
        <v>82</v>
      </c>
      <c r="C1181" s="1">
        <v>44607</v>
      </c>
      <c r="D1181">
        <v>84.275000000000006</v>
      </c>
    </row>
    <row r="1182" spans="1:4" x14ac:dyDescent="0.25">
      <c r="A1182" s="3" t="str">
        <f t="shared" si="18"/>
        <v>SLV_44607</v>
      </c>
      <c r="B1182" t="s">
        <v>83</v>
      </c>
      <c r="C1182" s="1">
        <v>44607</v>
      </c>
      <c r="D1182">
        <v>21.61</v>
      </c>
    </row>
    <row r="1183" spans="1:4" x14ac:dyDescent="0.25">
      <c r="A1183" s="3" t="str">
        <f t="shared" si="18"/>
        <v>SPMV.L_44607</v>
      </c>
      <c r="B1183" t="s">
        <v>84</v>
      </c>
      <c r="C1183" s="1">
        <v>44607</v>
      </c>
      <c r="D1183">
        <v>78.81</v>
      </c>
    </row>
    <row r="1184" spans="1:4" x14ac:dyDescent="0.25">
      <c r="A1184" s="3" t="str">
        <f t="shared" si="18"/>
        <v>TLT_44607</v>
      </c>
      <c r="B1184" t="s">
        <v>85</v>
      </c>
      <c r="C1184" s="1">
        <v>44607</v>
      </c>
      <c r="D1184">
        <v>134.80199999999999</v>
      </c>
    </row>
    <row r="1185" spans="1:4" x14ac:dyDescent="0.25">
      <c r="A1185" s="3" t="str">
        <f t="shared" si="18"/>
        <v>UNH_44607</v>
      </c>
      <c r="B1185" t="s">
        <v>86</v>
      </c>
      <c r="C1185" s="1">
        <v>44607</v>
      </c>
      <c r="D1185">
        <v>476.81900000000002</v>
      </c>
    </row>
    <row r="1186" spans="1:4" x14ac:dyDescent="0.25">
      <c r="A1186" s="3" t="str">
        <f t="shared" si="18"/>
        <v>URI_44607</v>
      </c>
      <c r="B1186" t="s">
        <v>87</v>
      </c>
      <c r="C1186" s="1">
        <v>44607</v>
      </c>
      <c r="D1186">
        <v>322.87</v>
      </c>
    </row>
    <row r="1187" spans="1:4" x14ac:dyDescent="0.25">
      <c r="A1187" s="3" t="str">
        <f t="shared" si="18"/>
        <v>V_44607</v>
      </c>
      <c r="B1187" t="s">
        <v>88</v>
      </c>
      <c r="C1187" s="1">
        <v>44607</v>
      </c>
      <c r="D1187">
        <v>227.82</v>
      </c>
    </row>
    <row r="1188" spans="1:4" x14ac:dyDescent="0.25">
      <c r="A1188" s="3" t="str">
        <f t="shared" si="18"/>
        <v>VRSK_44607</v>
      </c>
      <c r="B1188" t="s">
        <v>89</v>
      </c>
      <c r="C1188" s="1">
        <v>44607</v>
      </c>
      <c r="D1188">
        <v>193.93899999999999</v>
      </c>
    </row>
    <row r="1189" spans="1:4" x14ac:dyDescent="0.25">
      <c r="A1189" s="3" t="str">
        <f t="shared" si="18"/>
        <v>VXX_44607</v>
      </c>
      <c r="B1189" t="s">
        <v>90</v>
      </c>
      <c r="C1189" s="1">
        <v>44607</v>
      </c>
      <c r="D1189">
        <v>21.39</v>
      </c>
    </row>
    <row r="1190" spans="1:4" x14ac:dyDescent="0.25">
      <c r="A1190" s="3" t="str">
        <f t="shared" si="18"/>
        <v>WRK_44607</v>
      </c>
      <c r="B1190" t="s">
        <v>91</v>
      </c>
      <c r="C1190" s="1">
        <v>44607</v>
      </c>
      <c r="D1190">
        <v>47.44</v>
      </c>
    </row>
    <row r="1191" spans="1:4" x14ac:dyDescent="0.25">
      <c r="A1191" s="3" t="str">
        <f t="shared" si="18"/>
        <v>XLB_44607</v>
      </c>
      <c r="B1191" t="s">
        <v>92</v>
      </c>
      <c r="C1191" s="1">
        <v>44607</v>
      </c>
      <c r="D1191">
        <v>84.522000000000006</v>
      </c>
    </row>
    <row r="1192" spans="1:4" x14ac:dyDescent="0.25">
      <c r="A1192" s="3" t="str">
        <f t="shared" si="18"/>
        <v>XLC_44607</v>
      </c>
      <c r="B1192" t="s">
        <v>93</v>
      </c>
      <c r="C1192" s="1">
        <v>44607</v>
      </c>
      <c r="D1192">
        <v>70.111999999999995</v>
      </c>
    </row>
    <row r="1193" spans="1:4" x14ac:dyDescent="0.25">
      <c r="A1193" s="3" t="str">
        <f t="shared" si="18"/>
        <v>XLE_44607</v>
      </c>
      <c r="B1193" t="s">
        <v>94</v>
      </c>
      <c r="C1193" s="1">
        <v>44607</v>
      </c>
      <c r="D1193">
        <v>67.385999999999996</v>
      </c>
    </row>
    <row r="1194" spans="1:4" x14ac:dyDescent="0.25">
      <c r="A1194" s="3" t="str">
        <f t="shared" si="18"/>
        <v>XLF_44607</v>
      </c>
      <c r="B1194" t="s">
        <v>95</v>
      </c>
      <c r="C1194" s="1">
        <v>44607</v>
      </c>
      <c r="D1194">
        <v>40.042999999999999</v>
      </c>
    </row>
    <row r="1195" spans="1:4" x14ac:dyDescent="0.25">
      <c r="A1195" s="3" t="str">
        <f t="shared" si="18"/>
        <v>XLI_44607</v>
      </c>
      <c r="B1195" t="s">
        <v>96</v>
      </c>
      <c r="C1195" s="1">
        <v>44607</v>
      </c>
      <c r="D1195">
        <v>100.14700000000001</v>
      </c>
    </row>
    <row r="1196" spans="1:4" x14ac:dyDescent="0.25">
      <c r="A1196" s="3" t="str">
        <f t="shared" si="18"/>
        <v>XLK_44607</v>
      </c>
      <c r="B1196" t="s">
        <v>97</v>
      </c>
      <c r="C1196" s="1">
        <v>44607</v>
      </c>
      <c r="D1196">
        <v>158.61699999999999</v>
      </c>
    </row>
    <row r="1197" spans="1:4" x14ac:dyDescent="0.25">
      <c r="A1197" s="3" t="str">
        <f t="shared" si="18"/>
        <v>XLP_44607</v>
      </c>
      <c r="B1197" t="s">
        <v>98</v>
      </c>
      <c r="C1197" s="1">
        <v>44607</v>
      </c>
      <c r="D1197">
        <v>74.831000000000003</v>
      </c>
    </row>
    <row r="1198" spans="1:4" x14ac:dyDescent="0.25">
      <c r="A1198" s="3" t="str">
        <f t="shared" si="18"/>
        <v>XLU_44607</v>
      </c>
      <c r="B1198" t="s">
        <v>99</v>
      </c>
      <c r="C1198" s="1">
        <v>44607</v>
      </c>
      <c r="D1198">
        <v>65.710999999999999</v>
      </c>
    </row>
    <row r="1199" spans="1:4" x14ac:dyDescent="0.25">
      <c r="A1199" s="3" t="str">
        <f t="shared" si="18"/>
        <v>XLV_44607</v>
      </c>
      <c r="B1199" t="s">
        <v>100</v>
      </c>
      <c r="C1199" s="1">
        <v>44607</v>
      </c>
      <c r="D1199">
        <v>129.964</v>
      </c>
    </row>
    <row r="1200" spans="1:4" x14ac:dyDescent="0.25">
      <c r="A1200" s="3" t="str">
        <f t="shared" si="18"/>
        <v>XLY_44607</v>
      </c>
      <c r="B1200" t="s">
        <v>101</v>
      </c>
      <c r="C1200" s="1">
        <v>44607</v>
      </c>
      <c r="D1200">
        <v>185.286</v>
      </c>
    </row>
    <row r="1201" spans="1:4" x14ac:dyDescent="0.25">
      <c r="A1201" s="3" t="str">
        <f t="shared" si="18"/>
        <v>XOM_44607</v>
      </c>
      <c r="B1201" t="s">
        <v>102</v>
      </c>
      <c r="C1201" s="1">
        <v>44607</v>
      </c>
      <c r="D1201">
        <v>77.989999999999995</v>
      </c>
    </row>
    <row r="1202" spans="1:4" x14ac:dyDescent="0.25">
      <c r="A1202" s="3" t="str">
        <f t="shared" si="18"/>
        <v>ABBV_44608</v>
      </c>
      <c r="B1202" t="s">
        <v>3</v>
      </c>
      <c r="C1202" s="1">
        <v>44608</v>
      </c>
      <c r="D1202">
        <v>145.87</v>
      </c>
    </row>
    <row r="1203" spans="1:4" x14ac:dyDescent="0.25">
      <c r="A1203" s="3" t="str">
        <f t="shared" si="18"/>
        <v>ACN_44608</v>
      </c>
      <c r="B1203" t="s">
        <v>4</v>
      </c>
      <c r="C1203" s="1">
        <v>44608</v>
      </c>
      <c r="D1203">
        <v>333.72</v>
      </c>
    </row>
    <row r="1204" spans="1:4" x14ac:dyDescent="0.25">
      <c r="A1204" s="3" t="str">
        <f t="shared" si="18"/>
        <v>AEP_44608</v>
      </c>
      <c r="B1204" t="s">
        <v>5</v>
      </c>
      <c r="C1204" s="1">
        <v>44608</v>
      </c>
      <c r="D1204">
        <v>85.41</v>
      </c>
    </row>
    <row r="1205" spans="1:4" x14ac:dyDescent="0.25">
      <c r="A1205" s="3" t="str">
        <f t="shared" si="18"/>
        <v>AIZ_44608</v>
      </c>
      <c r="B1205" t="s">
        <v>6</v>
      </c>
      <c r="C1205" s="1">
        <v>44608</v>
      </c>
      <c r="D1205">
        <v>166.505</v>
      </c>
    </row>
    <row r="1206" spans="1:4" x14ac:dyDescent="0.25">
      <c r="A1206" s="3" t="str">
        <f t="shared" si="18"/>
        <v>ALLE_44608</v>
      </c>
      <c r="B1206" t="s">
        <v>7</v>
      </c>
      <c r="C1206" s="1">
        <v>44608</v>
      </c>
      <c r="D1206">
        <v>114.818</v>
      </c>
    </row>
    <row r="1207" spans="1:4" x14ac:dyDescent="0.25">
      <c r="A1207" s="3" t="str">
        <f t="shared" si="18"/>
        <v>AMAT_44608</v>
      </c>
      <c r="B1207" t="s">
        <v>8</v>
      </c>
      <c r="C1207" s="1">
        <v>44608</v>
      </c>
      <c r="D1207">
        <v>140.70599999999999</v>
      </c>
    </row>
    <row r="1208" spans="1:4" x14ac:dyDescent="0.25">
      <c r="A1208" s="3" t="str">
        <f t="shared" si="18"/>
        <v>AMP_44608</v>
      </c>
      <c r="B1208" t="s">
        <v>9</v>
      </c>
      <c r="C1208" s="1">
        <v>44608</v>
      </c>
      <c r="D1208">
        <v>312.11</v>
      </c>
    </row>
    <row r="1209" spans="1:4" x14ac:dyDescent="0.25">
      <c r="A1209" s="3" t="str">
        <f t="shared" si="18"/>
        <v>AMZN_44608</v>
      </c>
      <c r="B1209" t="s">
        <v>10</v>
      </c>
      <c r="C1209" s="1">
        <v>44608</v>
      </c>
      <c r="D1209">
        <v>3162.01</v>
      </c>
    </row>
    <row r="1210" spans="1:4" x14ac:dyDescent="0.25">
      <c r="A1210" s="3" t="str">
        <f t="shared" si="18"/>
        <v>AVB_44608</v>
      </c>
      <c r="B1210" t="s">
        <v>11</v>
      </c>
      <c r="C1210" s="1">
        <v>44608</v>
      </c>
      <c r="D1210">
        <v>239.87</v>
      </c>
    </row>
    <row r="1211" spans="1:4" x14ac:dyDescent="0.25">
      <c r="A1211" s="3" t="str">
        <f t="shared" si="18"/>
        <v>AVY_44608</v>
      </c>
      <c r="B1211" t="s">
        <v>12</v>
      </c>
      <c r="C1211" s="1">
        <v>44608</v>
      </c>
      <c r="D1211">
        <v>183.95699999999999</v>
      </c>
    </row>
    <row r="1212" spans="1:4" x14ac:dyDescent="0.25">
      <c r="A1212" s="3" t="str">
        <f t="shared" si="18"/>
        <v>AXP_44608</v>
      </c>
      <c r="B1212" t="s">
        <v>13</v>
      </c>
      <c r="C1212" s="1">
        <v>44608</v>
      </c>
      <c r="D1212">
        <v>198.38</v>
      </c>
    </row>
    <row r="1213" spans="1:4" x14ac:dyDescent="0.25">
      <c r="A1213" s="3" t="str">
        <f t="shared" si="18"/>
        <v>BDX_44608</v>
      </c>
      <c r="B1213" t="s">
        <v>14</v>
      </c>
      <c r="C1213" s="1">
        <v>44608</v>
      </c>
      <c r="D1213">
        <v>270.24</v>
      </c>
    </row>
    <row r="1214" spans="1:4" x14ac:dyDescent="0.25">
      <c r="A1214" s="3" t="str">
        <f t="shared" si="18"/>
        <v>BF-B_44608</v>
      </c>
      <c r="B1214" t="s">
        <v>15</v>
      </c>
      <c r="C1214" s="1">
        <v>44608</v>
      </c>
      <c r="D1214">
        <v>66.421000000000006</v>
      </c>
    </row>
    <row r="1215" spans="1:4" x14ac:dyDescent="0.25">
      <c r="A1215" s="3" t="str">
        <f t="shared" si="18"/>
        <v>BMY_44608</v>
      </c>
      <c r="B1215" t="s">
        <v>16</v>
      </c>
      <c r="C1215" s="1">
        <v>44608</v>
      </c>
      <c r="D1215">
        <v>67.599999999999994</v>
      </c>
    </row>
    <row r="1216" spans="1:4" x14ac:dyDescent="0.25">
      <c r="A1216" s="3" t="str">
        <f t="shared" si="18"/>
        <v>BR_44608</v>
      </c>
      <c r="B1216" t="s">
        <v>17</v>
      </c>
      <c r="C1216" s="1">
        <v>44608</v>
      </c>
      <c r="D1216">
        <v>145.32400000000001</v>
      </c>
    </row>
    <row r="1217" spans="1:4" x14ac:dyDescent="0.25">
      <c r="A1217" s="3" t="str">
        <f t="shared" si="18"/>
        <v>CARR_44608</v>
      </c>
      <c r="B1217" t="s">
        <v>18</v>
      </c>
      <c r="C1217" s="1">
        <v>44608</v>
      </c>
      <c r="D1217">
        <v>45.65</v>
      </c>
    </row>
    <row r="1218" spans="1:4" x14ac:dyDescent="0.25">
      <c r="A1218" s="3" t="str">
        <f t="shared" si="18"/>
        <v>CDW_44608</v>
      </c>
      <c r="B1218" t="s">
        <v>19</v>
      </c>
      <c r="C1218" s="1">
        <v>44608</v>
      </c>
      <c r="D1218">
        <v>184.93199999999999</v>
      </c>
    </row>
    <row r="1219" spans="1:4" x14ac:dyDescent="0.25">
      <c r="A1219" s="3" t="str">
        <f t="shared" ref="A1219:A1282" si="19">CONCATENATE(B1219,"_",C1219)</f>
        <v>CE_44608</v>
      </c>
      <c r="B1219" t="s">
        <v>20</v>
      </c>
      <c r="C1219" s="1">
        <v>44608</v>
      </c>
      <c r="D1219">
        <v>155.39599999999999</v>
      </c>
    </row>
    <row r="1220" spans="1:4" x14ac:dyDescent="0.25">
      <c r="A1220" s="3" t="str">
        <f t="shared" si="19"/>
        <v>CHTR_44608</v>
      </c>
      <c r="B1220" t="s">
        <v>21</v>
      </c>
      <c r="C1220" s="1">
        <v>44608</v>
      </c>
      <c r="D1220">
        <v>609.46</v>
      </c>
    </row>
    <row r="1221" spans="1:4" x14ac:dyDescent="0.25">
      <c r="A1221" s="3" t="str">
        <f t="shared" si="19"/>
        <v>CNC_44608</v>
      </c>
      <c r="B1221" t="s">
        <v>22</v>
      </c>
      <c r="C1221" s="1">
        <v>44608</v>
      </c>
      <c r="D1221">
        <v>84.22</v>
      </c>
    </row>
    <row r="1222" spans="1:4" x14ac:dyDescent="0.25">
      <c r="A1222" s="3" t="str">
        <f t="shared" si="19"/>
        <v>CNP_44608</v>
      </c>
      <c r="B1222" t="s">
        <v>23</v>
      </c>
      <c r="C1222" s="1">
        <v>44608</v>
      </c>
      <c r="D1222">
        <v>26.88</v>
      </c>
    </row>
    <row r="1223" spans="1:4" x14ac:dyDescent="0.25">
      <c r="A1223" s="3" t="str">
        <f t="shared" si="19"/>
        <v>COP_44608</v>
      </c>
      <c r="B1223" t="s">
        <v>24</v>
      </c>
      <c r="C1223" s="1">
        <v>44608</v>
      </c>
      <c r="D1223">
        <v>90.21</v>
      </c>
    </row>
    <row r="1224" spans="1:4" x14ac:dyDescent="0.25">
      <c r="A1224" s="3" t="str">
        <f t="shared" si="19"/>
        <v>CTAS_44608</v>
      </c>
      <c r="B1224" t="s">
        <v>25</v>
      </c>
      <c r="C1224" s="1">
        <v>44608</v>
      </c>
      <c r="D1224">
        <v>378.57</v>
      </c>
    </row>
    <row r="1225" spans="1:4" x14ac:dyDescent="0.25">
      <c r="A1225" s="3" t="str">
        <f t="shared" si="19"/>
        <v>CZR_44608</v>
      </c>
      <c r="B1225" t="s">
        <v>26</v>
      </c>
      <c r="C1225" s="1">
        <v>44608</v>
      </c>
      <c r="D1225">
        <v>85.42</v>
      </c>
    </row>
    <row r="1226" spans="1:4" x14ac:dyDescent="0.25">
      <c r="A1226" s="3" t="str">
        <f t="shared" si="19"/>
        <v>DG_44608</v>
      </c>
      <c r="B1226" t="s">
        <v>27</v>
      </c>
      <c r="C1226" s="1">
        <v>44608</v>
      </c>
      <c r="D1226">
        <v>197.35</v>
      </c>
    </row>
    <row r="1227" spans="1:4" x14ac:dyDescent="0.25">
      <c r="A1227" s="3" t="str">
        <f t="shared" si="19"/>
        <v>DPZ_44608</v>
      </c>
      <c r="B1227" t="s">
        <v>28</v>
      </c>
      <c r="C1227" s="1">
        <v>44608</v>
      </c>
      <c r="D1227">
        <v>432.10599999999999</v>
      </c>
    </row>
    <row r="1228" spans="1:4" x14ac:dyDescent="0.25">
      <c r="A1228" s="3" t="str">
        <f t="shared" si="19"/>
        <v>DRE_44608</v>
      </c>
      <c r="B1228" t="s">
        <v>29</v>
      </c>
      <c r="C1228" s="1">
        <v>44608</v>
      </c>
      <c r="D1228">
        <v>53.87</v>
      </c>
    </row>
    <row r="1229" spans="1:4" x14ac:dyDescent="0.25">
      <c r="A1229" s="3" t="str">
        <f t="shared" si="19"/>
        <v>DXC_44608</v>
      </c>
      <c r="B1229" t="s">
        <v>30</v>
      </c>
      <c r="C1229" s="1">
        <v>44608</v>
      </c>
      <c r="D1229">
        <v>37.35</v>
      </c>
    </row>
    <row r="1230" spans="1:4" x14ac:dyDescent="0.25">
      <c r="A1230" s="3" t="str">
        <f t="shared" si="19"/>
        <v>EWA_44608</v>
      </c>
      <c r="B1230" t="s">
        <v>31</v>
      </c>
      <c r="C1230" s="1">
        <v>44608</v>
      </c>
      <c r="D1230">
        <v>24.36</v>
      </c>
    </row>
    <row r="1231" spans="1:4" x14ac:dyDescent="0.25">
      <c r="A1231" s="3" t="str">
        <f t="shared" si="19"/>
        <v>EWC_44608</v>
      </c>
      <c r="B1231" t="s">
        <v>32</v>
      </c>
      <c r="C1231" s="1">
        <v>44608</v>
      </c>
      <c r="D1231">
        <v>38.72</v>
      </c>
    </row>
    <row r="1232" spans="1:4" x14ac:dyDescent="0.25">
      <c r="A1232" s="3" t="str">
        <f t="shared" si="19"/>
        <v>EWG_44608</v>
      </c>
      <c r="B1232" t="s">
        <v>33</v>
      </c>
      <c r="C1232" s="1">
        <v>44608</v>
      </c>
      <c r="D1232">
        <v>32.22</v>
      </c>
    </row>
    <row r="1233" spans="1:4" x14ac:dyDescent="0.25">
      <c r="A1233" s="3" t="str">
        <f t="shared" si="19"/>
        <v>EWH_44608</v>
      </c>
      <c r="B1233" t="s">
        <v>34</v>
      </c>
      <c r="C1233" s="1">
        <v>44608</v>
      </c>
      <c r="D1233">
        <v>24.65</v>
      </c>
    </row>
    <row r="1234" spans="1:4" x14ac:dyDescent="0.25">
      <c r="A1234" s="3" t="str">
        <f t="shared" si="19"/>
        <v>EWJ_44608</v>
      </c>
      <c r="B1234" t="s">
        <v>35</v>
      </c>
      <c r="C1234" s="1">
        <v>44608</v>
      </c>
      <c r="D1234">
        <v>64.680000000000007</v>
      </c>
    </row>
    <row r="1235" spans="1:4" x14ac:dyDescent="0.25">
      <c r="A1235" s="3" t="str">
        <f t="shared" si="19"/>
        <v>EWL_44608</v>
      </c>
      <c r="B1235" t="s">
        <v>36</v>
      </c>
      <c r="C1235" s="1">
        <v>44608</v>
      </c>
      <c r="D1235">
        <v>49.17</v>
      </c>
    </row>
    <row r="1236" spans="1:4" x14ac:dyDescent="0.25">
      <c r="A1236" s="3" t="str">
        <f t="shared" si="19"/>
        <v>EWQ_44608</v>
      </c>
      <c r="B1236" t="s">
        <v>37</v>
      </c>
      <c r="C1236" s="1">
        <v>44608</v>
      </c>
      <c r="D1236">
        <v>38.1</v>
      </c>
    </row>
    <row r="1237" spans="1:4" x14ac:dyDescent="0.25">
      <c r="A1237" s="3" t="str">
        <f t="shared" si="19"/>
        <v>EWT_44608</v>
      </c>
      <c r="B1237" t="s">
        <v>38</v>
      </c>
      <c r="C1237" s="1">
        <v>44608</v>
      </c>
      <c r="D1237">
        <v>66.23</v>
      </c>
    </row>
    <row r="1238" spans="1:4" x14ac:dyDescent="0.25">
      <c r="A1238" s="3" t="str">
        <f t="shared" si="19"/>
        <v>EWU_44608</v>
      </c>
      <c r="B1238" t="s">
        <v>39</v>
      </c>
      <c r="C1238" s="1">
        <v>44608</v>
      </c>
      <c r="D1238">
        <v>34.659999999999997</v>
      </c>
    </row>
    <row r="1239" spans="1:4" x14ac:dyDescent="0.25">
      <c r="A1239" s="3" t="str">
        <f t="shared" si="19"/>
        <v>EWY_44608</v>
      </c>
      <c r="B1239" t="s">
        <v>40</v>
      </c>
      <c r="C1239" s="1">
        <v>44608</v>
      </c>
      <c r="D1239">
        <v>73.680000000000007</v>
      </c>
    </row>
    <row r="1240" spans="1:4" x14ac:dyDescent="0.25">
      <c r="A1240" s="3" t="str">
        <f t="shared" si="19"/>
        <v>EWZ_44608</v>
      </c>
      <c r="B1240" t="s">
        <v>41</v>
      </c>
      <c r="C1240" s="1">
        <v>44608</v>
      </c>
      <c r="D1240">
        <v>33.64</v>
      </c>
    </row>
    <row r="1241" spans="1:4" x14ac:dyDescent="0.25">
      <c r="A1241" s="3" t="str">
        <f t="shared" si="19"/>
        <v>FB_44608</v>
      </c>
      <c r="B1241" t="s">
        <v>42</v>
      </c>
      <c r="C1241" s="1">
        <v>44608</v>
      </c>
      <c r="D1241">
        <v>216.54</v>
      </c>
    </row>
    <row r="1242" spans="1:4" x14ac:dyDescent="0.25">
      <c r="A1242" s="3" t="str">
        <f t="shared" si="19"/>
        <v>FTV_44608</v>
      </c>
      <c r="B1242" t="s">
        <v>43</v>
      </c>
      <c r="C1242" s="1">
        <v>44608</v>
      </c>
      <c r="D1242">
        <v>65.287000000000006</v>
      </c>
    </row>
    <row r="1243" spans="1:4" x14ac:dyDescent="0.25">
      <c r="A1243" s="3" t="str">
        <f t="shared" si="19"/>
        <v>GOOG_44608</v>
      </c>
      <c r="B1243" t="s">
        <v>44</v>
      </c>
      <c r="C1243" s="1">
        <v>44608</v>
      </c>
      <c r="D1243">
        <v>2749.75</v>
      </c>
    </row>
    <row r="1244" spans="1:4" x14ac:dyDescent="0.25">
      <c r="A1244" s="3" t="str">
        <f t="shared" si="19"/>
        <v>GPC_44608</v>
      </c>
      <c r="B1244" t="s">
        <v>45</v>
      </c>
      <c r="C1244" s="1">
        <v>44608</v>
      </c>
      <c r="D1244">
        <v>129.029</v>
      </c>
    </row>
    <row r="1245" spans="1:4" x14ac:dyDescent="0.25">
      <c r="A1245" s="3" t="str">
        <f t="shared" si="19"/>
        <v>GSG_44608</v>
      </c>
      <c r="B1245" t="s">
        <v>46</v>
      </c>
      <c r="C1245" s="1">
        <v>44608</v>
      </c>
      <c r="D1245">
        <v>19.63</v>
      </c>
    </row>
    <row r="1246" spans="1:4" x14ac:dyDescent="0.25">
      <c r="A1246" s="3" t="str">
        <f t="shared" si="19"/>
        <v>HIG_44608</v>
      </c>
      <c r="B1246" t="s">
        <v>47</v>
      </c>
      <c r="C1246" s="1">
        <v>44608</v>
      </c>
      <c r="D1246">
        <v>70.831999999999994</v>
      </c>
    </row>
    <row r="1247" spans="1:4" x14ac:dyDescent="0.25">
      <c r="A1247" s="3" t="str">
        <f t="shared" si="19"/>
        <v>HIGH.L_44608</v>
      </c>
      <c r="B1247" t="s">
        <v>48</v>
      </c>
      <c r="C1247" s="1">
        <v>44608</v>
      </c>
      <c r="D1247">
        <v>5.367</v>
      </c>
    </row>
    <row r="1248" spans="1:4" x14ac:dyDescent="0.25">
      <c r="A1248" s="3" t="str">
        <f t="shared" si="19"/>
        <v>HST_44608</v>
      </c>
      <c r="B1248" t="s">
        <v>49</v>
      </c>
      <c r="C1248" s="1">
        <v>44608</v>
      </c>
      <c r="D1248">
        <v>19.309999999999999</v>
      </c>
    </row>
    <row r="1249" spans="1:4" x14ac:dyDescent="0.25">
      <c r="A1249" s="3" t="str">
        <f t="shared" si="19"/>
        <v>HYG_44608</v>
      </c>
      <c r="B1249" t="s">
        <v>50</v>
      </c>
      <c r="C1249" s="1">
        <v>44608</v>
      </c>
      <c r="D1249">
        <v>82.814999999999998</v>
      </c>
    </row>
    <row r="1250" spans="1:4" x14ac:dyDescent="0.25">
      <c r="A1250" s="3" t="str">
        <f t="shared" si="19"/>
        <v>IAU_44608</v>
      </c>
      <c r="B1250" t="s">
        <v>51</v>
      </c>
      <c r="C1250" s="1">
        <v>44608</v>
      </c>
      <c r="D1250">
        <v>35.61</v>
      </c>
    </row>
    <row r="1251" spans="1:4" x14ac:dyDescent="0.25">
      <c r="A1251" s="3" t="str">
        <f t="shared" si="19"/>
        <v>ICLN_44608</v>
      </c>
      <c r="B1251" t="s">
        <v>52</v>
      </c>
      <c r="C1251" s="1">
        <v>44608</v>
      </c>
      <c r="D1251">
        <v>18.739999999999998</v>
      </c>
    </row>
    <row r="1252" spans="1:4" x14ac:dyDescent="0.25">
      <c r="A1252" s="3" t="str">
        <f t="shared" si="19"/>
        <v>IEAA.L_44608</v>
      </c>
      <c r="B1252" t="s">
        <v>53</v>
      </c>
      <c r="C1252" s="1">
        <v>44608</v>
      </c>
      <c r="D1252">
        <v>5.15</v>
      </c>
    </row>
    <row r="1253" spans="1:4" x14ac:dyDescent="0.25">
      <c r="A1253" s="3" t="str">
        <f t="shared" si="19"/>
        <v>IEF_44608</v>
      </c>
      <c r="B1253" t="s">
        <v>54</v>
      </c>
      <c r="C1253" s="1">
        <v>44608</v>
      </c>
      <c r="D1253">
        <v>110.17100000000001</v>
      </c>
    </row>
    <row r="1254" spans="1:4" x14ac:dyDescent="0.25">
      <c r="A1254" s="3" t="str">
        <f t="shared" si="19"/>
        <v>IEFM.L_44608</v>
      </c>
      <c r="B1254" t="s">
        <v>55</v>
      </c>
      <c r="C1254" s="1">
        <v>44608</v>
      </c>
      <c r="D1254">
        <v>769.3</v>
      </c>
    </row>
    <row r="1255" spans="1:4" x14ac:dyDescent="0.25">
      <c r="A1255" s="3" t="str">
        <f t="shared" si="19"/>
        <v>IEMG_44608</v>
      </c>
      <c r="B1255" t="s">
        <v>56</v>
      </c>
      <c r="C1255" s="1">
        <v>44608</v>
      </c>
      <c r="D1255">
        <v>60.73</v>
      </c>
    </row>
    <row r="1256" spans="1:4" x14ac:dyDescent="0.25">
      <c r="A1256" s="3" t="str">
        <f t="shared" si="19"/>
        <v>IEUS_44608</v>
      </c>
      <c r="B1256" t="s">
        <v>57</v>
      </c>
      <c r="C1256" s="1">
        <v>44608</v>
      </c>
      <c r="D1256">
        <v>64.69</v>
      </c>
    </row>
    <row r="1257" spans="1:4" x14ac:dyDescent="0.25">
      <c r="A1257" s="3" t="str">
        <f t="shared" si="19"/>
        <v>IEVL.L_44608</v>
      </c>
      <c r="B1257" t="s">
        <v>58</v>
      </c>
      <c r="C1257" s="1">
        <v>44608</v>
      </c>
      <c r="D1257">
        <v>7.65</v>
      </c>
    </row>
    <row r="1258" spans="1:4" x14ac:dyDescent="0.25">
      <c r="A1258" s="3" t="str">
        <f t="shared" si="19"/>
        <v>IGF_44608</v>
      </c>
      <c r="B1258" t="s">
        <v>59</v>
      </c>
      <c r="C1258" s="1">
        <v>44608</v>
      </c>
      <c r="D1258">
        <v>47.67</v>
      </c>
    </row>
    <row r="1259" spans="1:4" x14ac:dyDescent="0.25">
      <c r="A1259" s="3" t="str">
        <f t="shared" si="19"/>
        <v>INDA_44608</v>
      </c>
      <c r="B1259" t="s">
        <v>60</v>
      </c>
      <c r="C1259" s="1">
        <v>44608</v>
      </c>
      <c r="D1259">
        <v>44.93</v>
      </c>
    </row>
    <row r="1260" spans="1:4" x14ac:dyDescent="0.25">
      <c r="A1260" s="3" t="str">
        <f t="shared" si="19"/>
        <v>IUMO.L_44608</v>
      </c>
      <c r="B1260" t="s">
        <v>61</v>
      </c>
      <c r="C1260" s="1">
        <v>44608</v>
      </c>
      <c r="D1260">
        <v>11.288</v>
      </c>
    </row>
    <row r="1261" spans="1:4" x14ac:dyDescent="0.25">
      <c r="A1261" s="3" t="str">
        <f t="shared" si="19"/>
        <v>IUVL.L_44608</v>
      </c>
      <c r="B1261" t="s">
        <v>62</v>
      </c>
      <c r="C1261" s="1">
        <v>44608</v>
      </c>
      <c r="D1261">
        <v>9.25</v>
      </c>
    </row>
    <row r="1262" spans="1:4" x14ac:dyDescent="0.25">
      <c r="A1262" s="3" t="str">
        <f t="shared" si="19"/>
        <v>IVV_44608</v>
      </c>
      <c r="B1262" t="s">
        <v>63</v>
      </c>
      <c r="C1262" s="1">
        <v>44608</v>
      </c>
      <c r="D1262">
        <v>447.02499999999998</v>
      </c>
    </row>
    <row r="1263" spans="1:4" x14ac:dyDescent="0.25">
      <c r="A1263" s="3" t="str">
        <f t="shared" si="19"/>
        <v>IWM_44608</v>
      </c>
      <c r="B1263" t="s">
        <v>64</v>
      </c>
      <c r="C1263" s="1">
        <v>44608</v>
      </c>
      <c r="D1263">
        <v>206.08500000000001</v>
      </c>
    </row>
    <row r="1264" spans="1:4" x14ac:dyDescent="0.25">
      <c r="A1264" s="3" t="str">
        <f t="shared" si="19"/>
        <v>IXN_44608</v>
      </c>
      <c r="B1264" t="s">
        <v>65</v>
      </c>
      <c r="C1264" s="1">
        <v>44608</v>
      </c>
      <c r="D1264">
        <v>58.52</v>
      </c>
    </row>
    <row r="1265" spans="1:4" x14ac:dyDescent="0.25">
      <c r="A1265" s="3" t="str">
        <f t="shared" si="19"/>
        <v>JPEA.L_44608</v>
      </c>
      <c r="B1265" t="s">
        <v>66</v>
      </c>
      <c r="C1265" s="1">
        <v>44608</v>
      </c>
      <c r="D1265">
        <v>5.6760000000000002</v>
      </c>
    </row>
    <row r="1266" spans="1:4" x14ac:dyDescent="0.25">
      <c r="A1266" s="3" t="str">
        <f t="shared" si="19"/>
        <v>JPM_44608</v>
      </c>
      <c r="B1266" t="s">
        <v>67</v>
      </c>
      <c r="C1266" s="1">
        <v>44608</v>
      </c>
      <c r="D1266">
        <v>155</v>
      </c>
    </row>
    <row r="1267" spans="1:4" x14ac:dyDescent="0.25">
      <c r="A1267" s="3" t="str">
        <f t="shared" si="19"/>
        <v>KR_44608</v>
      </c>
      <c r="B1267" t="s">
        <v>68</v>
      </c>
      <c r="C1267" s="1">
        <v>44608</v>
      </c>
      <c r="D1267">
        <v>44.57</v>
      </c>
    </row>
    <row r="1268" spans="1:4" x14ac:dyDescent="0.25">
      <c r="A1268" s="3" t="str">
        <f t="shared" si="19"/>
        <v>LQD_44608</v>
      </c>
      <c r="B1268" t="s">
        <v>69</v>
      </c>
      <c r="C1268" s="1">
        <v>44608</v>
      </c>
      <c r="D1268">
        <v>123.03700000000001</v>
      </c>
    </row>
    <row r="1269" spans="1:4" x14ac:dyDescent="0.25">
      <c r="A1269" s="3" t="str">
        <f t="shared" si="19"/>
        <v>MCHI_44608</v>
      </c>
      <c r="B1269" t="s">
        <v>70</v>
      </c>
      <c r="C1269" s="1">
        <v>44608</v>
      </c>
      <c r="D1269">
        <v>63.25</v>
      </c>
    </row>
    <row r="1270" spans="1:4" x14ac:dyDescent="0.25">
      <c r="A1270" s="3" t="str">
        <f t="shared" si="19"/>
        <v>MVEU.L_44608</v>
      </c>
      <c r="B1270" t="s">
        <v>71</v>
      </c>
      <c r="C1270" s="1">
        <v>44608</v>
      </c>
      <c r="D1270">
        <v>52.7</v>
      </c>
    </row>
    <row r="1271" spans="1:4" x14ac:dyDescent="0.25">
      <c r="A1271" s="3" t="str">
        <f t="shared" si="19"/>
        <v>OGN_44608</v>
      </c>
      <c r="B1271" t="s">
        <v>72</v>
      </c>
      <c r="C1271" s="1">
        <v>44608</v>
      </c>
      <c r="D1271">
        <v>36.058</v>
      </c>
    </row>
    <row r="1272" spans="1:4" x14ac:dyDescent="0.25">
      <c r="A1272" s="3" t="str">
        <f t="shared" si="19"/>
        <v>PG_44608</v>
      </c>
      <c r="B1272" t="s">
        <v>73</v>
      </c>
      <c r="C1272" s="1">
        <v>44608</v>
      </c>
      <c r="D1272">
        <v>158.01</v>
      </c>
    </row>
    <row r="1273" spans="1:4" x14ac:dyDescent="0.25">
      <c r="A1273" s="3" t="str">
        <f t="shared" si="19"/>
        <v>PPL_44608</v>
      </c>
      <c r="B1273" t="s">
        <v>74</v>
      </c>
      <c r="C1273" s="1">
        <v>44608</v>
      </c>
      <c r="D1273">
        <v>28.015000000000001</v>
      </c>
    </row>
    <row r="1274" spans="1:4" x14ac:dyDescent="0.25">
      <c r="A1274" s="3" t="str">
        <f t="shared" si="19"/>
        <v>PRU_44608</v>
      </c>
      <c r="B1274" t="s">
        <v>75</v>
      </c>
      <c r="C1274" s="1">
        <v>44608</v>
      </c>
      <c r="D1274">
        <v>118.16</v>
      </c>
    </row>
    <row r="1275" spans="1:4" x14ac:dyDescent="0.25">
      <c r="A1275" s="3" t="str">
        <f t="shared" si="19"/>
        <v>PYPL_44608</v>
      </c>
      <c r="B1275" t="s">
        <v>76</v>
      </c>
      <c r="C1275" s="1">
        <v>44608</v>
      </c>
      <c r="D1275">
        <v>110.54</v>
      </c>
    </row>
    <row r="1276" spans="1:4" x14ac:dyDescent="0.25">
      <c r="A1276" s="3" t="str">
        <f t="shared" si="19"/>
        <v>RE_44608</v>
      </c>
      <c r="B1276" t="s">
        <v>77</v>
      </c>
      <c r="C1276" s="1">
        <v>44608</v>
      </c>
      <c r="D1276">
        <v>301.35300000000001</v>
      </c>
    </row>
    <row r="1277" spans="1:4" x14ac:dyDescent="0.25">
      <c r="A1277" s="3" t="str">
        <f t="shared" si="19"/>
        <v>REET_44608</v>
      </c>
      <c r="B1277" t="s">
        <v>78</v>
      </c>
      <c r="C1277" s="1">
        <v>44608</v>
      </c>
      <c r="D1277">
        <v>28.047999999999998</v>
      </c>
    </row>
    <row r="1278" spans="1:4" x14ac:dyDescent="0.25">
      <c r="A1278" s="3" t="str">
        <f t="shared" si="19"/>
        <v>ROL_44608</v>
      </c>
      <c r="B1278" t="s">
        <v>79</v>
      </c>
      <c r="C1278" s="1">
        <v>44608</v>
      </c>
      <c r="D1278">
        <v>31.37</v>
      </c>
    </row>
    <row r="1279" spans="1:4" x14ac:dyDescent="0.25">
      <c r="A1279" s="3" t="str">
        <f t="shared" si="19"/>
        <v>ROST_44608</v>
      </c>
      <c r="B1279" t="s">
        <v>80</v>
      </c>
      <c r="C1279" s="1">
        <v>44608</v>
      </c>
      <c r="D1279">
        <v>95.361999999999995</v>
      </c>
    </row>
    <row r="1280" spans="1:4" x14ac:dyDescent="0.25">
      <c r="A1280" s="3" t="str">
        <f t="shared" si="19"/>
        <v>SEGA.L_44608</v>
      </c>
      <c r="B1280" t="s">
        <v>81</v>
      </c>
      <c r="C1280" s="1">
        <v>44608</v>
      </c>
      <c r="D1280">
        <v>104.88</v>
      </c>
    </row>
    <row r="1281" spans="1:4" x14ac:dyDescent="0.25">
      <c r="A1281" s="3" t="str">
        <f t="shared" si="19"/>
        <v>SHY_44608</v>
      </c>
      <c r="B1281" t="s">
        <v>82</v>
      </c>
      <c r="C1281" s="1">
        <v>44608</v>
      </c>
      <c r="D1281">
        <v>84.385000000000005</v>
      </c>
    </row>
    <row r="1282" spans="1:4" x14ac:dyDescent="0.25">
      <c r="A1282" s="3" t="str">
        <f t="shared" si="19"/>
        <v>SLV_44608</v>
      </c>
      <c r="B1282" t="s">
        <v>83</v>
      </c>
      <c r="C1282" s="1">
        <v>44608</v>
      </c>
      <c r="D1282">
        <v>21.87</v>
      </c>
    </row>
    <row r="1283" spans="1:4" x14ac:dyDescent="0.25">
      <c r="A1283" s="3" t="str">
        <f t="shared" ref="A1283:A1346" si="20">CONCATENATE(B1283,"_",C1283)</f>
        <v>SPMV.L_44608</v>
      </c>
      <c r="B1283" t="s">
        <v>84</v>
      </c>
      <c r="C1283" s="1">
        <v>44608</v>
      </c>
      <c r="D1283">
        <v>78.224999999999994</v>
      </c>
    </row>
    <row r="1284" spans="1:4" x14ac:dyDescent="0.25">
      <c r="A1284" s="3" t="str">
        <f t="shared" si="20"/>
        <v>TLT_44608</v>
      </c>
      <c r="B1284" t="s">
        <v>85</v>
      </c>
      <c r="C1284" s="1">
        <v>44608</v>
      </c>
      <c r="D1284">
        <v>135.601</v>
      </c>
    </row>
    <row r="1285" spans="1:4" x14ac:dyDescent="0.25">
      <c r="A1285" s="3" t="str">
        <f t="shared" si="20"/>
        <v>UNH_44608</v>
      </c>
      <c r="B1285" t="s">
        <v>86</v>
      </c>
      <c r="C1285" s="1">
        <v>44608</v>
      </c>
      <c r="D1285">
        <v>478.63400000000001</v>
      </c>
    </row>
    <row r="1286" spans="1:4" x14ac:dyDescent="0.25">
      <c r="A1286" s="3" t="str">
        <f t="shared" si="20"/>
        <v>URI_44608</v>
      </c>
      <c r="B1286" t="s">
        <v>87</v>
      </c>
      <c r="C1286" s="1">
        <v>44608</v>
      </c>
      <c r="D1286">
        <v>325.12</v>
      </c>
    </row>
    <row r="1287" spans="1:4" x14ac:dyDescent="0.25">
      <c r="A1287" s="3" t="str">
        <f t="shared" si="20"/>
        <v>V_44608</v>
      </c>
      <c r="B1287" t="s">
        <v>88</v>
      </c>
      <c r="C1287" s="1">
        <v>44608</v>
      </c>
      <c r="D1287">
        <v>228.82</v>
      </c>
    </row>
    <row r="1288" spans="1:4" x14ac:dyDescent="0.25">
      <c r="A1288" s="3" t="str">
        <f t="shared" si="20"/>
        <v>VRSK_44608</v>
      </c>
      <c r="B1288" t="s">
        <v>89</v>
      </c>
      <c r="C1288" s="1">
        <v>44608</v>
      </c>
      <c r="D1288">
        <v>193.74</v>
      </c>
    </row>
    <row r="1289" spans="1:4" x14ac:dyDescent="0.25">
      <c r="A1289" s="3" t="str">
        <f t="shared" si="20"/>
        <v>VXX_44608</v>
      </c>
      <c r="B1289" t="s">
        <v>90</v>
      </c>
      <c r="C1289" s="1">
        <v>44608</v>
      </c>
      <c r="D1289">
        <v>20.53</v>
      </c>
    </row>
    <row r="1290" spans="1:4" x14ac:dyDescent="0.25">
      <c r="A1290" s="3" t="str">
        <f t="shared" si="20"/>
        <v>WRK_44608</v>
      </c>
      <c r="B1290" t="s">
        <v>91</v>
      </c>
      <c r="C1290" s="1">
        <v>44608</v>
      </c>
      <c r="D1290">
        <v>47.16</v>
      </c>
    </row>
    <row r="1291" spans="1:4" x14ac:dyDescent="0.25">
      <c r="A1291" s="3" t="str">
        <f t="shared" si="20"/>
        <v>XLB_44608</v>
      </c>
      <c r="B1291" t="s">
        <v>92</v>
      </c>
      <c r="C1291" s="1">
        <v>44608</v>
      </c>
      <c r="D1291">
        <v>85.14</v>
      </c>
    </row>
    <row r="1292" spans="1:4" x14ac:dyDescent="0.25">
      <c r="A1292" s="3" t="str">
        <f t="shared" si="20"/>
        <v>XLC_44608</v>
      </c>
      <c r="B1292" t="s">
        <v>93</v>
      </c>
      <c r="C1292" s="1">
        <v>44608</v>
      </c>
      <c r="D1292">
        <v>69.623000000000005</v>
      </c>
    </row>
    <row r="1293" spans="1:4" x14ac:dyDescent="0.25">
      <c r="A1293" s="3" t="str">
        <f t="shared" si="20"/>
        <v>XLE_44608</v>
      </c>
      <c r="B1293" t="s">
        <v>94</v>
      </c>
      <c r="C1293" s="1">
        <v>44608</v>
      </c>
      <c r="D1293">
        <v>67.930000000000007</v>
      </c>
    </row>
    <row r="1294" spans="1:4" x14ac:dyDescent="0.25">
      <c r="A1294" s="3" t="str">
        <f t="shared" si="20"/>
        <v>XLF_44608</v>
      </c>
      <c r="B1294" t="s">
        <v>95</v>
      </c>
      <c r="C1294" s="1">
        <v>44608</v>
      </c>
      <c r="D1294">
        <v>40.073</v>
      </c>
    </row>
    <row r="1295" spans="1:4" x14ac:dyDescent="0.25">
      <c r="A1295" s="3" t="str">
        <f t="shared" si="20"/>
        <v>XLI_44608</v>
      </c>
      <c r="B1295" t="s">
        <v>96</v>
      </c>
      <c r="C1295" s="1">
        <v>44608</v>
      </c>
      <c r="D1295">
        <v>100.676</v>
      </c>
    </row>
    <row r="1296" spans="1:4" x14ac:dyDescent="0.25">
      <c r="A1296" s="3" t="str">
        <f t="shared" si="20"/>
        <v>XLK_44608</v>
      </c>
      <c r="B1296" t="s">
        <v>97</v>
      </c>
      <c r="C1296" s="1">
        <v>44608</v>
      </c>
      <c r="D1296">
        <v>158.458</v>
      </c>
    </row>
    <row r="1297" spans="1:4" x14ac:dyDescent="0.25">
      <c r="A1297" s="3" t="str">
        <f t="shared" si="20"/>
        <v>XLP_44608</v>
      </c>
      <c r="B1297" t="s">
        <v>98</v>
      </c>
      <c r="C1297" s="1">
        <v>44608</v>
      </c>
      <c r="D1297">
        <v>74.97</v>
      </c>
    </row>
    <row r="1298" spans="1:4" x14ac:dyDescent="0.25">
      <c r="A1298" s="3" t="str">
        <f t="shared" si="20"/>
        <v>XLU_44608</v>
      </c>
      <c r="B1298" t="s">
        <v>99</v>
      </c>
      <c r="C1298" s="1">
        <v>44608</v>
      </c>
      <c r="D1298">
        <v>65.86</v>
      </c>
    </row>
    <row r="1299" spans="1:4" x14ac:dyDescent="0.25">
      <c r="A1299" s="3" t="str">
        <f t="shared" si="20"/>
        <v>XLV_44608</v>
      </c>
      <c r="B1299" t="s">
        <v>100</v>
      </c>
      <c r="C1299" s="1">
        <v>44608</v>
      </c>
      <c r="D1299">
        <v>130.16399999999999</v>
      </c>
    </row>
    <row r="1300" spans="1:4" x14ac:dyDescent="0.25">
      <c r="A1300" s="3" t="str">
        <f t="shared" si="20"/>
        <v>XLY_44608</v>
      </c>
      <c r="B1300" t="s">
        <v>101</v>
      </c>
      <c r="C1300" s="1">
        <v>44608</v>
      </c>
      <c r="D1300">
        <v>185.815</v>
      </c>
    </row>
    <row r="1301" spans="1:4" x14ac:dyDescent="0.25">
      <c r="A1301" s="3" t="str">
        <f t="shared" si="20"/>
        <v>XOM_44608</v>
      </c>
      <c r="B1301" t="s">
        <v>102</v>
      </c>
      <c r="C1301" s="1">
        <v>44608</v>
      </c>
      <c r="D1301">
        <v>78.349999999999994</v>
      </c>
    </row>
    <row r="1302" spans="1:4" x14ac:dyDescent="0.25">
      <c r="A1302" s="3" t="str">
        <f t="shared" si="20"/>
        <v>ABBV_44609</v>
      </c>
      <c r="B1302" t="s">
        <v>3</v>
      </c>
      <c r="C1302" s="1">
        <v>44609</v>
      </c>
      <c r="D1302">
        <v>144.97</v>
      </c>
    </row>
    <row r="1303" spans="1:4" x14ac:dyDescent="0.25">
      <c r="A1303" s="3" t="str">
        <f t="shared" si="20"/>
        <v>ACN_44609</v>
      </c>
      <c r="B1303" t="s">
        <v>4</v>
      </c>
      <c r="C1303" s="1">
        <v>44609</v>
      </c>
      <c r="D1303">
        <v>322.91000000000003</v>
      </c>
    </row>
    <row r="1304" spans="1:4" x14ac:dyDescent="0.25">
      <c r="A1304" s="3" t="str">
        <f t="shared" si="20"/>
        <v>AEP_44609</v>
      </c>
      <c r="B1304" t="s">
        <v>5</v>
      </c>
      <c r="C1304" s="1">
        <v>44609</v>
      </c>
      <c r="D1304">
        <v>85.49</v>
      </c>
    </row>
    <row r="1305" spans="1:4" x14ac:dyDescent="0.25">
      <c r="A1305" s="3" t="str">
        <f t="shared" si="20"/>
        <v>AIZ_44609</v>
      </c>
      <c r="B1305" t="s">
        <v>6</v>
      </c>
      <c r="C1305" s="1">
        <v>44609</v>
      </c>
      <c r="D1305">
        <v>165.33</v>
      </c>
    </row>
    <row r="1306" spans="1:4" x14ac:dyDescent="0.25">
      <c r="A1306" s="3" t="str">
        <f t="shared" si="20"/>
        <v>ALLE_44609</v>
      </c>
      <c r="B1306" t="s">
        <v>7</v>
      </c>
      <c r="C1306" s="1">
        <v>44609</v>
      </c>
      <c r="D1306">
        <v>114.17</v>
      </c>
    </row>
    <row r="1307" spans="1:4" x14ac:dyDescent="0.25">
      <c r="A1307" s="3" t="str">
        <f t="shared" si="20"/>
        <v>AMAT_44609</v>
      </c>
      <c r="B1307" t="s">
        <v>8</v>
      </c>
      <c r="C1307" s="1">
        <v>44609</v>
      </c>
      <c r="D1307">
        <v>136.22399999999999</v>
      </c>
    </row>
    <row r="1308" spans="1:4" x14ac:dyDescent="0.25">
      <c r="A1308" s="3" t="str">
        <f t="shared" si="20"/>
        <v>AMP_44609</v>
      </c>
      <c r="B1308" t="s">
        <v>9</v>
      </c>
      <c r="C1308" s="1">
        <v>44609</v>
      </c>
      <c r="D1308">
        <v>299.39999999999998</v>
      </c>
    </row>
    <row r="1309" spans="1:4" x14ac:dyDescent="0.25">
      <c r="A1309" s="3" t="str">
        <f t="shared" si="20"/>
        <v>AMZN_44609</v>
      </c>
      <c r="B1309" t="s">
        <v>10</v>
      </c>
      <c r="C1309" s="1">
        <v>44609</v>
      </c>
      <c r="D1309">
        <v>3093.05</v>
      </c>
    </row>
    <row r="1310" spans="1:4" x14ac:dyDescent="0.25">
      <c r="A1310" s="3" t="str">
        <f t="shared" si="20"/>
        <v>AVB_44609</v>
      </c>
      <c r="B1310" t="s">
        <v>11</v>
      </c>
      <c r="C1310" s="1">
        <v>44609</v>
      </c>
      <c r="D1310">
        <v>236.14</v>
      </c>
    </row>
    <row r="1311" spans="1:4" x14ac:dyDescent="0.25">
      <c r="A1311" s="3" t="str">
        <f t="shared" si="20"/>
        <v>AVY_44609</v>
      </c>
      <c r="B1311" t="s">
        <v>12</v>
      </c>
      <c r="C1311" s="1">
        <v>44609</v>
      </c>
      <c r="D1311">
        <v>181.995</v>
      </c>
    </row>
    <row r="1312" spans="1:4" x14ac:dyDescent="0.25">
      <c r="A1312" s="3" t="str">
        <f t="shared" si="20"/>
        <v>AXP_44609</v>
      </c>
      <c r="B1312" t="s">
        <v>13</v>
      </c>
      <c r="C1312" s="1">
        <v>44609</v>
      </c>
      <c r="D1312">
        <v>195.71</v>
      </c>
    </row>
    <row r="1313" spans="1:4" x14ac:dyDescent="0.25">
      <c r="A1313" s="3" t="str">
        <f t="shared" si="20"/>
        <v>BDX_44609</v>
      </c>
      <c r="B1313" t="s">
        <v>14</v>
      </c>
      <c r="C1313" s="1">
        <v>44609</v>
      </c>
      <c r="D1313">
        <v>265.27699999999999</v>
      </c>
    </row>
    <row r="1314" spans="1:4" x14ac:dyDescent="0.25">
      <c r="A1314" s="3" t="str">
        <f t="shared" si="20"/>
        <v>BF-B_44609</v>
      </c>
      <c r="B1314" t="s">
        <v>15</v>
      </c>
      <c r="C1314" s="1">
        <v>44609</v>
      </c>
      <c r="D1314">
        <v>65.802000000000007</v>
      </c>
    </row>
    <row r="1315" spans="1:4" x14ac:dyDescent="0.25">
      <c r="A1315" s="3" t="str">
        <f t="shared" si="20"/>
        <v>BMY_44609</v>
      </c>
      <c r="B1315" t="s">
        <v>16</v>
      </c>
      <c r="C1315" s="1">
        <v>44609</v>
      </c>
      <c r="D1315">
        <v>67.39</v>
      </c>
    </row>
    <row r="1316" spans="1:4" x14ac:dyDescent="0.25">
      <c r="A1316" s="3" t="str">
        <f t="shared" si="20"/>
        <v>BR_44609</v>
      </c>
      <c r="B1316" t="s">
        <v>17</v>
      </c>
      <c r="C1316" s="1">
        <v>44609</v>
      </c>
      <c r="D1316">
        <v>141.75</v>
      </c>
    </row>
    <row r="1317" spans="1:4" x14ac:dyDescent="0.25">
      <c r="A1317" s="3" t="str">
        <f t="shared" si="20"/>
        <v>CARR_44609</v>
      </c>
      <c r="B1317" t="s">
        <v>18</v>
      </c>
      <c r="C1317" s="1">
        <v>44609</v>
      </c>
      <c r="D1317">
        <v>44.58</v>
      </c>
    </row>
    <row r="1318" spans="1:4" x14ac:dyDescent="0.25">
      <c r="A1318" s="3" t="str">
        <f t="shared" si="20"/>
        <v>CDW_44609</v>
      </c>
      <c r="B1318" t="s">
        <v>19</v>
      </c>
      <c r="C1318" s="1">
        <v>44609</v>
      </c>
      <c r="D1318">
        <v>181.74100000000001</v>
      </c>
    </row>
    <row r="1319" spans="1:4" x14ac:dyDescent="0.25">
      <c r="A1319" s="3" t="str">
        <f t="shared" si="20"/>
        <v>CE_44609</v>
      </c>
      <c r="B1319" t="s">
        <v>20</v>
      </c>
      <c r="C1319" s="1">
        <v>44609</v>
      </c>
      <c r="D1319">
        <v>152.25</v>
      </c>
    </row>
    <row r="1320" spans="1:4" x14ac:dyDescent="0.25">
      <c r="A1320" s="3" t="str">
        <f t="shared" si="20"/>
        <v>CHTR_44609</v>
      </c>
      <c r="B1320" t="s">
        <v>21</v>
      </c>
      <c r="C1320" s="1">
        <v>44609</v>
      </c>
      <c r="D1320">
        <v>597.83000000000004</v>
      </c>
    </row>
    <row r="1321" spans="1:4" x14ac:dyDescent="0.25">
      <c r="A1321" s="3" t="str">
        <f t="shared" si="20"/>
        <v>CNC_44609</v>
      </c>
      <c r="B1321" t="s">
        <v>22</v>
      </c>
      <c r="C1321" s="1">
        <v>44609</v>
      </c>
      <c r="D1321">
        <v>82.81</v>
      </c>
    </row>
    <row r="1322" spans="1:4" x14ac:dyDescent="0.25">
      <c r="A1322" s="3" t="str">
        <f t="shared" si="20"/>
        <v>CNP_44609</v>
      </c>
      <c r="B1322" t="s">
        <v>23</v>
      </c>
      <c r="C1322" s="1">
        <v>44609</v>
      </c>
      <c r="D1322">
        <v>26.81</v>
      </c>
    </row>
    <row r="1323" spans="1:4" x14ac:dyDescent="0.25">
      <c r="A1323" s="3" t="str">
        <f t="shared" si="20"/>
        <v>COP_44609</v>
      </c>
      <c r="B1323" t="s">
        <v>24</v>
      </c>
      <c r="C1323" s="1">
        <v>44609</v>
      </c>
      <c r="D1323">
        <v>91.16</v>
      </c>
    </row>
    <row r="1324" spans="1:4" x14ac:dyDescent="0.25">
      <c r="A1324" s="3" t="str">
        <f t="shared" si="20"/>
        <v>CTAS_44609</v>
      </c>
      <c r="B1324" t="s">
        <v>25</v>
      </c>
      <c r="C1324" s="1">
        <v>44609</v>
      </c>
      <c r="D1324">
        <v>370.64</v>
      </c>
    </row>
    <row r="1325" spans="1:4" x14ac:dyDescent="0.25">
      <c r="A1325" s="3" t="str">
        <f t="shared" si="20"/>
        <v>CZR_44609</v>
      </c>
      <c r="B1325" t="s">
        <v>26</v>
      </c>
      <c r="C1325" s="1">
        <v>44609</v>
      </c>
      <c r="D1325">
        <v>81.92</v>
      </c>
    </row>
    <row r="1326" spans="1:4" x14ac:dyDescent="0.25">
      <c r="A1326" s="3" t="str">
        <f t="shared" si="20"/>
        <v>DG_44609</v>
      </c>
      <c r="B1326" t="s">
        <v>27</v>
      </c>
      <c r="C1326" s="1">
        <v>44609</v>
      </c>
      <c r="D1326">
        <v>197.12</v>
      </c>
    </row>
    <row r="1327" spans="1:4" x14ac:dyDescent="0.25">
      <c r="A1327" s="3" t="str">
        <f t="shared" si="20"/>
        <v>DPZ_44609</v>
      </c>
      <c r="B1327" t="s">
        <v>28</v>
      </c>
      <c r="C1327" s="1">
        <v>44609</v>
      </c>
      <c r="D1327">
        <v>429.30399999999997</v>
      </c>
    </row>
    <row r="1328" spans="1:4" x14ac:dyDescent="0.25">
      <c r="A1328" s="3" t="str">
        <f t="shared" si="20"/>
        <v>DRE_44609</v>
      </c>
      <c r="B1328" t="s">
        <v>29</v>
      </c>
      <c r="C1328" s="1">
        <v>44609</v>
      </c>
      <c r="D1328">
        <v>53.01</v>
      </c>
    </row>
    <row r="1329" spans="1:4" x14ac:dyDescent="0.25">
      <c r="A1329" s="3" t="str">
        <f t="shared" si="20"/>
        <v>DXC_44609</v>
      </c>
      <c r="B1329" t="s">
        <v>30</v>
      </c>
      <c r="C1329" s="1">
        <v>44609</v>
      </c>
      <c r="D1329">
        <v>35.79</v>
      </c>
    </row>
    <row r="1330" spans="1:4" x14ac:dyDescent="0.25">
      <c r="A1330" s="3" t="str">
        <f t="shared" si="20"/>
        <v>EWA_44609</v>
      </c>
      <c r="B1330" t="s">
        <v>31</v>
      </c>
      <c r="C1330" s="1">
        <v>44609</v>
      </c>
      <c r="D1330">
        <v>24.17</v>
      </c>
    </row>
    <row r="1331" spans="1:4" x14ac:dyDescent="0.25">
      <c r="A1331" s="3" t="str">
        <f t="shared" si="20"/>
        <v>EWC_44609</v>
      </c>
      <c r="B1331" t="s">
        <v>32</v>
      </c>
      <c r="C1331" s="1">
        <v>44609</v>
      </c>
      <c r="D1331">
        <v>38.21</v>
      </c>
    </row>
    <row r="1332" spans="1:4" x14ac:dyDescent="0.25">
      <c r="A1332" s="3" t="str">
        <f t="shared" si="20"/>
        <v>EWG_44609</v>
      </c>
      <c r="B1332" t="s">
        <v>33</v>
      </c>
      <c r="C1332" s="1">
        <v>44609</v>
      </c>
      <c r="D1332">
        <v>31.61</v>
      </c>
    </row>
    <row r="1333" spans="1:4" x14ac:dyDescent="0.25">
      <c r="A1333" s="3" t="str">
        <f t="shared" si="20"/>
        <v>EWH_44609</v>
      </c>
      <c r="B1333" t="s">
        <v>34</v>
      </c>
      <c r="C1333" s="1">
        <v>44609</v>
      </c>
      <c r="D1333">
        <v>24.48</v>
      </c>
    </row>
    <row r="1334" spans="1:4" x14ac:dyDescent="0.25">
      <c r="A1334" s="3" t="str">
        <f t="shared" si="20"/>
        <v>EWJ_44609</v>
      </c>
      <c r="B1334" t="s">
        <v>35</v>
      </c>
      <c r="C1334" s="1">
        <v>44609</v>
      </c>
      <c r="D1334">
        <v>63.73</v>
      </c>
    </row>
    <row r="1335" spans="1:4" x14ac:dyDescent="0.25">
      <c r="A1335" s="3" t="str">
        <f t="shared" si="20"/>
        <v>EWL_44609</v>
      </c>
      <c r="B1335" t="s">
        <v>36</v>
      </c>
      <c r="C1335" s="1">
        <v>44609</v>
      </c>
      <c r="D1335">
        <v>48.35</v>
      </c>
    </row>
    <row r="1336" spans="1:4" x14ac:dyDescent="0.25">
      <c r="A1336" s="3" t="str">
        <f t="shared" si="20"/>
        <v>EWQ_44609</v>
      </c>
      <c r="B1336" t="s">
        <v>37</v>
      </c>
      <c r="C1336" s="1">
        <v>44609</v>
      </c>
      <c r="D1336">
        <v>37.57</v>
      </c>
    </row>
    <row r="1337" spans="1:4" x14ac:dyDescent="0.25">
      <c r="A1337" s="3" t="str">
        <f t="shared" si="20"/>
        <v>EWT_44609</v>
      </c>
      <c r="B1337" t="s">
        <v>38</v>
      </c>
      <c r="C1337" s="1">
        <v>44609</v>
      </c>
      <c r="D1337">
        <v>65.28</v>
      </c>
    </row>
    <row r="1338" spans="1:4" x14ac:dyDescent="0.25">
      <c r="A1338" s="3" t="str">
        <f t="shared" si="20"/>
        <v>EWU_44609</v>
      </c>
      <c r="B1338" t="s">
        <v>39</v>
      </c>
      <c r="C1338" s="1">
        <v>44609</v>
      </c>
      <c r="D1338">
        <v>34.299999999999997</v>
      </c>
    </row>
    <row r="1339" spans="1:4" x14ac:dyDescent="0.25">
      <c r="A1339" s="3" t="str">
        <f t="shared" si="20"/>
        <v>EWY_44609</v>
      </c>
      <c r="B1339" t="s">
        <v>40</v>
      </c>
      <c r="C1339" s="1">
        <v>44609</v>
      </c>
      <c r="D1339">
        <v>73.099999999999994</v>
      </c>
    </row>
    <row r="1340" spans="1:4" x14ac:dyDescent="0.25">
      <c r="A1340" s="3" t="str">
        <f t="shared" si="20"/>
        <v>EWZ_44609</v>
      </c>
      <c r="B1340" t="s">
        <v>41</v>
      </c>
      <c r="C1340" s="1">
        <v>44609</v>
      </c>
      <c r="D1340">
        <v>32.909999999999997</v>
      </c>
    </row>
    <row r="1341" spans="1:4" x14ac:dyDescent="0.25">
      <c r="A1341" s="3" t="str">
        <f t="shared" si="20"/>
        <v>FB_44609</v>
      </c>
      <c r="B1341" t="s">
        <v>42</v>
      </c>
      <c r="C1341" s="1">
        <v>44609</v>
      </c>
      <c r="D1341">
        <v>207.71</v>
      </c>
    </row>
    <row r="1342" spans="1:4" x14ac:dyDescent="0.25">
      <c r="A1342" s="3" t="str">
        <f t="shared" si="20"/>
        <v>FTV_44609</v>
      </c>
      <c r="B1342" t="s">
        <v>43</v>
      </c>
      <c r="C1342" s="1">
        <v>44609</v>
      </c>
      <c r="D1342">
        <v>63.298999999999999</v>
      </c>
    </row>
    <row r="1343" spans="1:4" x14ac:dyDescent="0.25">
      <c r="A1343" s="3" t="str">
        <f t="shared" si="20"/>
        <v>GOOG_44609</v>
      </c>
      <c r="B1343" t="s">
        <v>44</v>
      </c>
      <c r="C1343" s="1">
        <v>44609</v>
      </c>
      <c r="D1343">
        <v>2646.17</v>
      </c>
    </row>
    <row r="1344" spans="1:4" x14ac:dyDescent="0.25">
      <c r="A1344" s="3" t="str">
        <f t="shared" si="20"/>
        <v>GPC_44609</v>
      </c>
      <c r="B1344" t="s">
        <v>45</v>
      </c>
      <c r="C1344" s="1">
        <v>44609</v>
      </c>
      <c r="D1344">
        <v>126.696</v>
      </c>
    </row>
    <row r="1345" spans="1:4" x14ac:dyDescent="0.25">
      <c r="A1345" s="3" t="str">
        <f t="shared" si="20"/>
        <v>GSG_44609</v>
      </c>
      <c r="B1345" t="s">
        <v>46</v>
      </c>
      <c r="C1345" s="1">
        <v>44609</v>
      </c>
      <c r="D1345">
        <v>19.77</v>
      </c>
    </row>
    <row r="1346" spans="1:4" x14ac:dyDescent="0.25">
      <c r="A1346" s="3" t="str">
        <f t="shared" si="20"/>
        <v>HIG_44609</v>
      </c>
      <c r="B1346" t="s">
        <v>47</v>
      </c>
      <c r="C1346" s="1">
        <v>44609</v>
      </c>
      <c r="D1346">
        <v>70.236000000000004</v>
      </c>
    </row>
    <row r="1347" spans="1:4" x14ac:dyDescent="0.25">
      <c r="A1347" s="3" t="str">
        <f t="shared" ref="A1347:A1410" si="21">CONCATENATE(B1347,"_",C1347)</f>
        <v>HIGH.L_44609</v>
      </c>
      <c r="B1347" t="s">
        <v>48</v>
      </c>
      <c r="C1347" s="1">
        <v>44609</v>
      </c>
      <c r="D1347">
        <v>5.3490000000000002</v>
      </c>
    </row>
    <row r="1348" spans="1:4" x14ac:dyDescent="0.25">
      <c r="A1348" s="3" t="str">
        <f t="shared" si="21"/>
        <v>HST_44609</v>
      </c>
      <c r="B1348" t="s">
        <v>49</v>
      </c>
      <c r="C1348" s="1">
        <v>44609</v>
      </c>
      <c r="D1348">
        <v>19.3</v>
      </c>
    </row>
    <row r="1349" spans="1:4" x14ac:dyDescent="0.25">
      <c r="A1349" s="3" t="str">
        <f t="shared" si="21"/>
        <v>HYG_44609</v>
      </c>
      <c r="B1349" t="s">
        <v>50</v>
      </c>
      <c r="C1349" s="1">
        <v>44609</v>
      </c>
      <c r="D1349">
        <v>82.465999999999994</v>
      </c>
    </row>
    <row r="1350" spans="1:4" x14ac:dyDescent="0.25">
      <c r="A1350" s="3" t="str">
        <f t="shared" si="21"/>
        <v>IAU_44609</v>
      </c>
      <c r="B1350" t="s">
        <v>51</v>
      </c>
      <c r="C1350" s="1">
        <v>44609</v>
      </c>
      <c r="D1350">
        <v>36.1</v>
      </c>
    </row>
    <row r="1351" spans="1:4" x14ac:dyDescent="0.25">
      <c r="A1351" s="3" t="str">
        <f t="shared" si="21"/>
        <v>ICLN_44609</v>
      </c>
      <c r="B1351" t="s">
        <v>52</v>
      </c>
      <c r="C1351" s="1">
        <v>44609</v>
      </c>
      <c r="D1351">
        <v>18.48</v>
      </c>
    </row>
    <row r="1352" spans="1:4" x14ac:dyDescent="0.25">
      <c r="A1352" s="3" t="str">
        <f t="shared" si="21"/>
        <v>IEAA.L_44609</v>
      </c>
      <c r="B1352" t="s">
        <v>53</v>
      </c>
      <c r="C1352" s="1">
        <v>44609</v>
      </c>
      <c r="D1352">
        <v>5.149</v>
      </c>
    </row>
    <row r="1353" spans="1:4" x14ac:dyDescent="0.25">
      <c r="A1353" s="3" t="str">
        <f t="shared" si="21"/>
        <v>IEF_44609</v>
      </c>
      <c r="B1353" t="s">
        <v>54</v>
      </c>
      <c r="C1353" s="1">
        <v>44609</v>
      </c>
      <c r="D1353">
        <v>110.76</v>
      </c>
    </row>
    <row r="1354" spans="1:4" x14ac:dyDescent="0.25">
      <c r="A1354" s="3" t="str">
        <f t="shared" si="21"/>
        <v>IEFM.L_44609</v>
      </c>
      <c r="B1354" t="s">
        <v>55</v>
      </c>
      <c r="C1354" s="1">
        <v>44609</v>
      </c>
      <c r="D1354">
        <v>759.65</v>
      </c>
    </row>
    <row r="1355" spans="1:4" x14ac:dyDescent="0.25">
      <c r="A1355" s="3" t="str">
        <f t="shared" si="21"/>
        <v>IEMG_44609</v>
      </c>
      <c r="B1355" t="s">
        <v>56</v>
      </c>
      <c r="C1355" s="1">
        <v>44609</v>
      </c>
      <c r="D1355">
        <v>60.01</v>
      </c>
    </row>
    <row r="1356" spans="1:4" x14ac:dyDescent="0.25">
      <c r="A1356" s="3" t="str">
        <f t="shared" si="21"/>
        <v>IEUS_44609</v>
      </c>
      <c r="B1356" t="s">
        <v>57</v>
      </c>
      <c r="C1356" s="1">
        <v>44609</v>
      </c>
      <c r="D1356">
        <v>63.59</v>
      </c>
    </row>
    <row r="1357" spans="1:4" x14ac:dyDescent="0.25">
      <c r="A1357" s="3" t="str">
        <f t="shared" si="21"/>
        <v>IEVL.L_44609</v>
      </c>
      <c r="B1357" t="s">
        <v>58</v>
      </c>
      <c r="C1357" s="1">
        <v>44609</v>
      </c>
      <c r="D1357">
        <v>7.6109999999999998</v>
      </c>
    </row>
    <row r="1358" spans="1:4" x14ac:dyDescent="0.25">
      <c r="A1358" s="3" t="str">
        <f t="shared" si="21"/>
        <v>IGF_44609</v>
      </c>
      <c r="B1358" t="s">
        <v>59</v>
      </c>
      <c r="C1358" s="1">
        <v>44609</v>
      </c>
      <c r="D1358">
        <v>47.71</v>
      </c>
    </row>
    <row r="1359" spans="1:4" x14ac:dyDescent="0.25">
      <c r="A1359" s="3" t="str">
        <f t="shared" si="21"/>
        <v>INDA_44609</v>
      </c>
      <c r="B1359" t="s">
        <v>60</v>
      </c>
      <c r="C1359" s="1">
        <v>44609</v>
      </c>
      <c r="D1359">
        <v>44.6</v>
      </c>
    </row>
    <row r="1360" spans="1:4" x14ac:dyDescent="0.25">
      <c r="A1360" s="3" t="str">
        <f t="shared" si="21"/>
        <v>IUMO.L_44609</v>
      </c>
      <c r="B1360" t="s">
        <v>61</v>
      </c>
      <c r="C1360" s="1">
        <v>44609</v>
      </c>
      <c r="D1360">
        <v>11.167999999999999</v>
      </c>
    </row>
    <row r="1361" spans="1:4" x14ac:dyDescent="0.25">
      <c r="A1361" s="3" t="str">
        <f t="shared" si="21"/>
        <v>IUVL.L_44609</v>
      </c>
      <c r="B1361" t="s">
        <v>62</v>
      </c>
      <c r="C1361" s="1">
        <v>44609</v>
      </c>
      <c r="D1361">
        <v>9.19</v>
      </c>
    </row>
    <row r="1362" spans="1:4" x14ac:dyDescent="0.25">
      <c r="A1362" s="3" t="str">
        <f t="shared" si="21"/>
        <v>IVV_44609</v>
      </c>
      <c r="B1362" t="s">
        <v>63</v>
      </c>
      <c r="C1362" s="1">
        <v>44609</v>
      </c>
      <c r="D1362">
        <v>437.64600000000002</v>
      </c>
    </row>
    <row r="1363" spans="1:4" x14ac:dyDescent="0.25">
      <c r="A1363" s="3" t="str">
        <f t="shared" si="21"/>
        <v>IWM_44609</v>
      </c>
      <c r="B1363" t="s">
        <v>64</v>
      </c>
      <c r="C1363" s="1">
        <v>44609</v>
      </c>
      <c r="D1363">
        <v>200.80600000000001</v>
      </c>
    </row>
    <row r="1364" spans="1:4" x14ac:dyDescent="0.25">
      <c r="A1364" s="3" t="str">
        <f t="shared" si="21"/>
        <v>IXN_44609</v>
      </c>
      <c r="B1364" t="s">
        <v>65</v>
      </c>
      <c r="C1364" s="1">
        <v>44609</v>
      </c>
      <c r="D1364">
        <v>56.67</v>
      </c>
    </row>
    <row r="1365" spans="1:4" x14ac:dyDescent="0.25">
      <c r="A1365" s="3" t="str">
        <f t="shared" si="21"/>
        <v>JPEA.L_44609</v>
      </c>
      <c r="B1365" t="s">
        <v>66</v>
      </c>
      <c r="C1365" s="1">
        <v>44609</v>
      </c>
      <c r="D1365">
        <v>5.6639999999999997</v>
      </c>
    </row>
    <row r="1366" spans="1:4" x14ac:dyDescent="0.25">
      <c r="A1366" s="3" t="str">
        <f t="shared" si="21"/>
        <v>JPM_44609</v>
      </c>
      <c r="B1366" t="s">
        <v>67</v>
      </c>
      <c r="C1366" s="1">
        <v>44609</v>
      </c>
      <c r="D1366">
        <v>151.43</v>
      </c>
    </row>
    <row r="1367" spans="1:4" x14ac:dyDescent="0.25">
      <c r="A1367" s="3" t="str">
        <f t="shared" si="21"/>
        <v>KR_44609</v>
      </c>
      <c r="B1367" t="s">
        <v>68</v>
      </c>
      <c r="C1367" s="1">
        <v>44609</v>
      </c>
      <c r="D1367">
        <v>45.23</v>
      </c>
    </row>
    <row r="1368" spans="1:4" x14ac:dyDescent="0.25">
      <c r="A1368" s="3" t="str">
        <f t="shared" si="21"/>
        <v>LQD_44609</v>
      </c>
      <c r="B1368" t="s">
        <v>69</v>
      </c>
      <c r="C1368" s="1">
        <v>44609</v>
      </c>
      <c r="D1368">
        <v>123.127</v>
      </c>
    </row>
    <row r="1369" spans="1:4" x14ac:dyDescent="0.25">
      <c r="A1369" s="3" t="str">
        <f t="shared" si="21"/>
        <v>MCHI_44609</v>
      </c>
      <c r="B1369" t="s">
        <v>70</v>
      </c>
      <c r="C1369" s="1">
        <v>44609</v>
      </c>
      <c r="D1369">
        <v>62.76</v>
      </c>
    </row>
    <row r="1370" spans="1:4" x14ac:dyDescent="0.25">
      <c r="A1370" s="3" t="str">
        <f t="shared" si="21"/>
        <v>MVEU.L_44609</v>
      </c>
      <c r="B1370" t="s">
        <v>71</v>
      </c>
      <c r="C1370" s="1">
        <v>44609</v>
      </c>
      <c r="D1370">
        <v>52.65</v>
      </c>
    </row>
    <row r="1371" spans="1:4" x14ac:dyDescent="0.25">
      <c r="A1371" s="3" t="str">
        <f t="shared" si="21"/>
        <v>OGN_44609</v>
      </c>
      <c r="B1371" t="s">
        <v>72</v>
      </c>
      <c r="C1371" s="1">
        <v>44609</v>
      </c>
      <c r="D1371">
        <v>36.087000000000003</v>
      </c>
    </row>
    <row r="1372" spans="1:4" x14ac:dyDescent="0.25">
      <c r="A1372" s="3" t="str">
        <f t="shared" si="21"/>
        <v>PG_44609</v>
      </c>
      <c r="B1372" t="s">
        <v>73</v>
      </c>
      <c r="C1372" s="1">
        <v>44609</v>
      </c>
      <c r="D1372">
        <v>159.82</v>
      </c>
    </row>
    <row r="1373" spans="1:4" x14ac:dyDescent="0.25">
      <c r="A1373" s="3" t="str">
        <f t="shared" si="21"/>
        <v>PPL_44609</v>
      </c>
      <c r="B1373" t="s">
        <v>74</v>
      </c>
      <c r="C1373" s="1">
        <v>44609</v>
      </c>
      <c r="D1373">
        <v>27.925999999999998</v>
      </c>
    </row>
    <row r="1374" spans="1:4" x14ac:dyDescent="0.25">
      <c r="A1374" s="3" t="str">
        <f t="shared" si="21"/>
        <v>PRU_44609</v>
      </c>
      <c r="B1374" t="s">
        <v>75</v>
      </c>
      <c r="C1374" s="1">
        <v>44609</v>
      </c>
      <c r="D1374">
        <v>114.25</v>
      </c>
    </row>
    <row r="1375" spans="1:4" x14ac:dyDescent="0.25">
      <c r="A1375" s="3" t="str">
        <f t="shared" si="21"/>
        <v>PYPL_44609</v>
      </c>
      <c r="B1375" t="s">
        <v>76</v>
      </c>
      <c r="C1375" s="1">
        <v>44609</v>
      </c>
      <c r="D1375">
        <v>105.2</v>
      </c>
    </row>
    <row r="1376" spans="1:4" x14ac:dyDescent="0.25">
      <c r="A1376" s="3" t="str">
        <f t="shared" si="21"/>
        <v>RE_44609</v>
      </c>
      <c r="B1376" t="s">
        <v>77</v>
      </c>
      <c r="C1376" s="1">
        <v>44609</v>
      </c>
      <c r="D1376">
        <v>301.03500000000003</v>
      </c>
    </row>
    <row r="1377" spans="1:4" x14ac:dyDescent="0.25">
      <c r="A1377" s="3" t="str">
        <f t="shared" si="21"/>
        <v>REET_44609</v>
      </c>
      <c r="B1377" t="s">
        <v>78</v>
      </c>
      <c r="C1377" s="1">
        <v>44609</v>
      </c>
      <c r="D1377">
        <v>27.928000000000001</v>
      </c>
    </row>
    <row r="1378" spans="1:4" x14ac:dyDescent="0.25">
      <c r="A1378" s="3" t="str">
        <f t="shared" si="21"/>
        <v>ROL_44609</v>
      </c>
      <c r="B1378" t="s">
        <v>79</v>
      </c>
      <c r="C1378" s="1">
        <v>44609</v>
      </c>
      <c r="D1378">
        <v>31.19</v>
      </c>
    </row>
    <row r="1379" spans="1:4" x14ac:dyDescent="0.25">
      <c r="A1379" s="3" t="str">
        <f t="shared" si="21"/>
        <v>ROST_44609</v>
      </c>
      <c r="B1379" t="s">
        <v>80</v>
      </c>
      <c r="C1379" s="1">
        <v>44609</v>
      </c>
      <c r="D1379">
        <v>91.426000000000002</v>
      </c>
    </row>
    <row r="1380" spans="1:4" x14ac:dyDescent="0.25">
      <c r="A1380" s="3" t="str">
        <f t="shared" si="21"/>
        <v>SEGA.L_44609</v>
      </c>
      <c r="B1380" t="s">
        <v>81</v>
      </c>
      <c r="C1380" s="1">
        <v>44609</v>
      </c>
      <c r="D1380">
        <v>105.07</v>
      </c>
    </row>
    <row r="1381" spans="1:4" x14ac:dyDescent="0.25">
      <c r="A1381" s="3" t="str">
        <f t="shared" si="21"/>
        <v>SHY_44609</v>
      </c>
      <c r="B1381" t="s">
        <v>82</v>
      </c>
      <c r="C1381" s="1">
        <v>44609</v>
      </c>
      <c r="D1381">
        <v>84.435000000000002</v>
      </c>
    </row>
    <row r="1382" spans="1:4" x14ac:dyDescent="0.25">
      <c r="A1382" s="3" t="str">
        <f t="shared" si="21"/>
        <v>SLV_44609</v>
      </c>
      <c r="B1382" t="s">
        <v>83</v>
      </c>
      <c r="C1382" s="1">
        <v>44609</v>
      </c>
      <c r="D1382">
        <v>22.04</v>
      </c>
    </row>
    <row r="1383" spans="1:4" x14ac:dyDescent="0.25">
      <c r="A1383" s="3" t="str">
        <f t="shared" si="21"/>
        <v>SPMV.L_44609</v>
      </c>
      <c r="B1383" t="s">
        <v>84</v>
      </c>
      <c r="C1383" s="1">
        <v>44609</v>
      </c>
      <c r="D1383">
        <v>78</v>
      </c>
    </row>
    <row r="1384" spans="1:4" x14ac:dyDescent="0.25">
      <c r="A1384" s="3" t="str">
        <f t="shared" si="21"/>
        <v>TLT_44609</v>
      </c>
      <c r="B1384" t="s">
        <v>85</v>
      </c>
      <c r="C1384" s="1">
        <v>44609</v>
      </c>
      <c r="D1384">
        <v>136.60900000000001</v>
      </c>
    </row>
    <row r="1385" spans="1:4" x14ac:dyDescent="0.25">
      <c r="A1385" s="3" t="str">
        <f t="shared" si="21"/>
        <v>UNH_44609</v>
      </c>
      <c r="B1385" t="s">
        <v>86</v>
      </c>
      <c r="C1385" s="1">
        <v>44609</v>
      </c>
      <c r="D1385">
        <v>468.952</v>
      </c>
    </row>
    <row r="1386" spans="1:4" x14ac:dyDescent="0.25">
      <c r="A1386" s="3" t="str">
        <f t="shared" si="21"/>
        <v>URI_44609</v>
      </c>
      <c r="B1386" t="s">
        <v>87</v>
      </c>
      <c r="C1386" s="1">
        <v>44609</v>
      </c>
      <c r="D1386">
        <v>314.20999999999998</v>
      </c>
    </row>
    <row r="1387" spans="1:4" x14ac:dyDescent="0.25">
      <c r="A1387" s="3" t="str">
        <f t="shared" si="21"/>
        <v>V_44609</v>
      </c>
      <c r="B1387" t="s">
        <v>88</v>
      </c>
      <c r="C1387" s="1">
        <v>44609</v>
      </c>
      <c r="D1387">
        <v>224.61</v>
      </c>
    </row>
    <row r="1388" spans="1:4" x14ac:dyDescent="0.25">
      <c r="A1388" s="3" t="str">
        <f t="shared" si="21"/>
        <v>VRSK_44609</v>
      </c>
      <c r="B1388" t="s">
        <v>89</v>
      </c>
      <c r="C1388" s="1">
        <v>44609</v>
      </c>
      <c r="D1388">
        <v>189.976</v>
      </c>
    </row>
    <row r="1389" spans="1:4" x14ac:dyDescent="0.25">
      <c r="A1389" s="3" t="str">
        <f t="shared" si="21"/>
        <v>VXX_44609</v>
      </c>
      <c r="B1389" t="s">
        <v>90</v>
      </c>
      <c r="C1389" s="1">
        <v>44609</v>
      </c>
      <c r="D1389">
        <v>22.96</v>
      </c>
    </row>
    <row r="1390" spans="1:4" x14ac:dyDescent="0.25">
      <c r="A1390" s="3" t="str">
        <f t="shared" si="21"/>
        <v>WRK_44609</v>
      </c>
      <c r="B1390" t="s">
        <v>91</v>
      </c>
      <c r="C1390" s="1">
        <v>44609</v>
      </c>
      <c r="D1390">
        <v>46.51</v>
      </c>
    </row>
    <row r="1391" spans="1:4" x14ac:dyDescent="0.25">
      <c r="A1391" s="3" t="str">
        <f t="shared" si="21"/>
        <v>XLB_44609</v>
      </c>
      <c r="B1391" t="s">
        <v>92</v>
      </c>
      <c r="C1391" s="1">
        <v>44609</v>
      </c>
      <c r="D1391">
        <v>83.685000000000002</v>
      </c>
    </row>
    <row r="1392" spans="1:4" x14ac:dyDescent="0.25">
      <c r="A1392" s="3" t="str">
        <f t="shared" si="21"/>
        <v>XLC_44609</v>
      </c>
      <c r="B1392" t="s">
        <v>93</v>
      </c>
      <c r="C1392" s="1">
        <v>44609</v>
      </c>
      <c r="D1392">
        <v>67.768000000000001</v>
      </c>
    </row>
    <row r="1393" spans="1:4" x14ac:dyDescent="0.25">
      <c r="A1393" s="3" t="str">
        <f t="shared" si="21"/>
        <v>XLE_44609</v>
      </c>
      <c r="B1393" t="s">
        <v>94</v>
      </c>
      <c r="C1393" s="1">
        <v>44609</v>
      </c>
      <c r="D1393">
        <v>67.820999999999998</v>
      </c>
    </row>
    <row r="1394" spans="1:4" x14ac:dyDescent="0.25">
      <c r="A1394" s="3" t="str">
        <f t="shared" si="21"/>
        <v>XLF_44609</v>
      </c>
      <c r="B1394" t="s">
        <v>95</v>
      </c>
      <c r="C1394" s="1">
        <v>44609</v>
      </c>
      <c r="D1394">
        <v>39.076999999999998</v>
      </c>
    </row>
    <row r="1395" spans="1:4" x14ac:dyDescent="0.25">
      <c r="A1395" s="3" t="str">
        <f t="shared" si="21"/>
        <v>XLI_44609</v>
      </c>
      <c r="B1395" t="s">
        <v>96</v>
      </c>
      <c r="C1395" s="1">
        <v>44609</v>
      </c>
      <c r="D1395">
        <v>98.831999999999994</v>
      </c>
    </row>
    <row r="1396" spans="1:4" x14ac:dyDescent="0.25">
      <c r="A1396" s="3" t="str">
        <f t="shared" si="21"/>
        <v>XLK_44609</v>
      </c>
      <c r="B1396" t="s">
        <v>97</v>
      </c>
      <c r="C1396" s="1">
        <v>44609</v>
      </c>
      <c r="D1396">
        <v>153.71600000000001</v>
      </c>
    </row>
    <row r="1397" spans="1:4" x14ac:dyDescent="0.25">
      <c r="A1397" s="3" t="str">
        <f t="shared" si="21"/>
        <v>XLP_44609</v>
      </c>
      <c r="B1397" t="s">
        <v>98</v>
      </c>
      <c r="C1397" s="1">
        <v>44609</v>
      </c>
      <c r="D1397">
        <v>75.546999999999997</v>
      </c>
    </row>
    <row r="1398" spans="1:4" x14ac:dyDescent="0.25">
      <c r="A1398" s="3" t="str">
        <f t="shared" si="21"/>
        <v>XLU_44609</v>
      </c>
      <c r="B1398" t="s">
        <v>99</v>
      </c>
      <c r="C1398" s="1">
        <v>44609</v>
      </c>
      <c r="D1398">
        <v>65.900000000000006</v>
      </c>
    </row>
    <row r="1399" spans="1:4" x14ac:dyDescent="0.25">
      <c r="A1399" s="3" t="str">
        <f t="shared" si="21"/>
        <v>XLV_44609</v>
      </c>
      <c r="B1399" t="s">
        <v>100</v>
      </c>
      <c r="C1399" s="1">
        <v>44609</v>
      </c>
      <c r="D1399">
        <v>128.07</v>
      </c>
    </row>
    <row r="1400" spans="1:4" x14ac:dyDescent="0.25">
      <c r="A1400" s="3" t="str">
        <f t="shared" si="21"/>
        <v>XLY_44609</v>
      </c>
      <c r="B1400" t="s">
        <v>101</v>
      </c>
      <c r="C1400" s="1">
        <v>44609</v>
      </c>
      <c r="D1400">
        <v>180.84200000000001</v>
      </c>
    </row>
    <row r="1401" spans="1:4" x14ac:dyDescent="0.25">
      <c r="A1401" s="3" t="str">
        <f t="shared" si="21"/>
        <v>XOM_44609</v>
      </c>
      <c r="B1401" t="s">
        <v>102</v>
      </c>
      <c r="C1401" s="1">
        <v>44609</v>
      </c>
      <c r="D1401">
        <v>78.23</v>
      </c>
    </row>
    <row r="1402" spans="1:4" x14ac:dyDescent="0.25">
      <c r="A1402" s="3" t="str">
        <f t="shared" si="21"/>
        <v>ABBV_44610</v>
      </c>
      <c r="B1402" t="s">
        <v>3</v>
      </c>
      <c r="C1402" s="1">
        <v>44610</v>
      </c>
      <c r="D1402">
        <v>144.03</v>
      </c>
    </row>
    <row r="1403" spans="1:4" x14ac:dyDescent="0.25">
      <c r="A1403" s="3" t="str">
        <f t="shared" si="21"/>
        <v>ACN_44610</v>
      </c>
      <c r="B1403" t="s">
        <v>4</v>
      </c>
      <c r="C1403" s="1">
        <v>44610</v>
      </c>
      <c r="D1403">
        <v>321.18</v>
      </c>
    </row>
    <row r="1404" spans="1:4" x14ac:dyDescent="0.25">
      <c r="A1404" s="3" t="str">
        <f t="shared" si="21"/>
        <v>AEP_44610</v>
      </c>
      <c r="B1404" t="s">
        <v>5</v>
      </c>
      <c r="C1404" s="1">
        <v>44610</v>
      </c>
      <c r="D1404">
        <v>85.71</v>
      </c>
    </row>
    <row r="1405" spans="1:4" x14ac:dyDescent="0.25">
      <c r="A1405" s="3" t="str">
        <f t="shared" si="21"/>
        <v>AIZ_44610</v>
      </c>
      <c r="B1405" t="s">
        <v>6</v>
      </c>
      <c r="C1405" s="1">
        <v>44610</v>
      </c>
      <c r="D1405">
        <v>164.852</v>
      </c>
    </row>
    <row r="1406" spans="1:4" x14ac:dyDescent="0.25">
      <c r="A1406" s="3" t="str">
        <f t="shared" si="21"/>
        <v>ALLE_44610</v>
      </c>
      <c r="B1406" t="s">
        <v>7</v>
      </c>
      <c r="C1406" s="1">
        <v>44610</v>
      </c>
      <c r="D1406">
        <v>113.712</v>
      </c>
    </row>
    <row r="1407" spans="1:4" x14ac:dyDescent="0.25">
      <c r="A1407" s="3" t="str">
        <f t="shared" si="21"/>
        <v>AMAT_44610</v>
      </c>
      <c r="B1407" t="s">
        <v>8</v>
      </c>
      <c r="C1407" s="1">
        <v>44610</v>
      </c>
      <c r="D1407">
        <v>133.11000000000001</v>
      </c>
    </row>
    <row r="1408" spans="1:4" x14ac:dyDescent="0.25">
      <c r="A1408" s="3" t="str">
        <f t="shared" si="21"/>
        <v>AMP_44610</v>
      </c>
      <c r="B1408" t="s">
        <v>9</v>
      </c>
      <c r="C1408" s="1">
        <v>44610</v>
      </c>
      <c r="D1408">
        <v>300.56</v>
      </c>
    </row>
    <row r="1409" spans="1:4" x14ac:dyDescent="0.25">
      <c r="A1409" s="3" t="str">
        <f t="shared" si="21"/>
        <v>AMZN_44610</v>
      </c>
      <c r="B1409" t="s">
        <v>10</v>
      </c>
      <c r="C1409" s="1">
        <v>44610</v>
      </c>
      <c r="D1409">
        <v>3052.03</v>
      </c>
    </row>
    <row r="1410" spans="1:4" x14ac:dyDescent="0.25">
      <c r="A1410" s="3" t="str">
        <f t="shared" si="21"/>
        <v>AVB_44610</v>
      </c>
      <c r="B1410" t="s">
        <v>11</v>
      </c>
      <c r="C1410" s="1">
        <v>44610</v>
      </c>
      <c r="D1410">
        <v>235.09</v>
      </c>
    </row>
    <row r="1411" spans="1:4" x14ac:dyDescent="0.25">
      <c r="A1411" s="3" t="str">
        <f t="shared" ref="A1411:A1474" si="22">CONCATENATE(B1411,"_",C1411)</f>
        <v>AVY_44610</v>
      </c>
      <c r="B1411" t="s">
        <v>12</v>
      </c>
      <c r="C1411" s="1">
        <v>44610</v>
      </c>
      <c r="D1411">
        <v>180.172</v>
      </c>
    </row>
    <row r="1412" spans="1:4" x14ac:dyDescent="0.25">
      <c r="A1412" s="3" t="str">
        <f t="shared" si="22"/>
        <v>AXP_44610</v>
      </c>
      <c r="B1412" t="s">
        <v>13</v>
      </c>
      <c r="C1412" s="1">
        <v>44610</v>
      </c>
      <c r="D1412">
        <v>194.88</v>
      </c>
    </row>
    <row r="1413" spans="1:4" x14ac:dyDescent="0.25">
      <c r="A1413" s="3" t="str">
        <f t="shared" si="22"/>
        <v>BDX_44610</v>
      </c>
      <c r="B1413" t="s">
        <v>14</v>
      </c>
      <c r="C1413" s="1">
        <v>44610</v>
      </c>
      <c r="D1413">
        <v>263.17399999999998</v>
      </c>
    </row>
    <row r="1414" spans="1:4" x14ac:dyDescent="0.25">
      <c r="A1414" s="3" t="str">
        <f t="shared" si="22"/>
        <v>BF-B_44610</v>
      </c>
      <c r="B1414" t="s">
        <v>15</v>
      </c>
      <c r="C1414" s="1">
        <v>44610</v>
      </c>
      <c r="D1414">
        <v>66.340999999999994</v>
      </c>
    </row>
    <row r="1415" spans="1:4" x14ac:dyDescent="0.25">
      <c r="A1415" s="3" t="str">
        <f t="shared" si="22"/>
        <v>BMY_44610</v>
      </c>
      <c r="B1415" t="s">
        <v>16</v>
      </c>
      <c r="C1415" s="1">
        <v>44610</v>
      </c>
      <c r="D1415">
        <v>67.55</v>
      </c>
    </row>
    <row r="1416" spans="1:4" x14ac:dyDescent="0.25">
      <c r="A1416" s="3" t="str">
        <f t="shared" si="22"/>
        <v>BR_44610</v>
      </c>
      <c r="B1416" t="s">
        <v>17</v>
      </c>
      <c r="C1416" s="1">
        <v>44610</v>
      </c>
      <c r="D1416">
        <v>141.75</v>
      </c>
    </row>
    <row r="1417" spans="1:4" x14ac:dyDescent="0.25">
      <c r="A1417" s="3" t="str">
        <f t="shared" si="22"/>
        <v>CARR_44610</v>
      </c>
      <c r="B1417" t="s">
        <v>18</v>
      </c>
      <c r="C1417" s="1">
        <v>44610</v>
      </c>
      <c r="D1417">
        <v>44.08</v>
      </c>
    </row>
    <row r="1418" spans="1:4" x14ac:dyDescent="0.25">
      <c r="A1418" s="3" t="str">
        <f t="shared" si="22"/>
        <v>CDW_44610</v>
      </c>
      <c r="B1418" t="s">
        <v>19</v>
      </c>
      <c r="C1418" s="1">
        <v>44610</v>
      </c>
      <c r="D1418">
        <v>181.22300000000001</v>
      </c>
    </row>
    <row r="1419" spans="1:4" x14ac:dyDescent="0.25">
      <c r="A1419" s="3" t="str">
        <f t="shared" si="22"/>
        <v>CE_44610</v>
      </c>
      <c r="B1419" t="s">
        <v>20</v>
      </c>
      <c r="C1419" s="1">
        <v>44610</v>
      </c>
      <c r="D1419">
        <v>144.25</v>
      </c>
    </row>
    <row r="1420" spans="1:4" x14ac:dyDescent="0.25">
      <c r="A1420" s="3" t="str">
        <f t="shared" si="22"/>
        <v>CHTR_44610</v>
      </c>
      <c r="B1420" t="s">
        <v>21</v>
      </c>
      <c r="C1420" s="1">
        <v>44610</v>
      </c>
      <c r="D1420">
        <v>596.83000000000004</v>
      </c>
    </row>
    <row r="1421" spans="1:4" x14ac:dyDescent="0.25">
      <c r="A1421" s="3" t="str">
        <f t="shared" si="22"/>
        <v>CNC_44610</v>
      </c>
      <c r="B1421" t="s">
        <v>22</v>
      </c>
      <c r="C1421" s="1">
        <v>44610</v>
      </c>
      <c r="D1421">
        <v>82.06</v>
      </c>
    </row>
    <row r="1422" spans="1:4" x14ac:dyDescent="0.25">
      <c r="A1422" s="3" t="str">
        <f t="shared" si="22"/>
        <v>CNP_44610</v>
      </c>
      <c r="B1422" t="s">
        <v>23</v>
      </c>
      <c r="C1422" s="1">
        <v>44610</v>
      </c>
      <c r="D1422">
        <v>26.61</v>
      </c>
    </row>
    <row r="1423" spans="1:4" x14ac:dyDescent="0.25">
      <c r="A1423" s="3" t="str">
        <f t="shared" si="22"/>
        <v>COP_44610</v>
      </c>
      <c r="B1423" t="s">
        <v>24</v>
      </c>
      <c r="C1423" s="1">
        <v>44610</v>
      </c>
      <c r="D1423">
        <v>89.63</v>
      </c>
    </row>
    <row r="1424" spans="1:4" x14ac:dyDescent="0.25">
      <c r="A1424" s="3" t="str">
        <f t="shared" si="22"/>
        <v>CTAS_44610</v>
      </c>
      <c r="B1424" t="s">
        <v>25</v>
      </c>
      <c r="C1424" s="1">
        <v>44610</v>
      </c>
      <c r="D1424">
        <v>371.57</v>
      </c>
    </row>
    <row r="1425" spans="1:4" x14ac:dyDescent="0.25">
      <c r="A1425" s="3" t="str">
        <f t="shared" si="22"/>
        <v>CZR_44610</v>
      </c>
      <c r="B1425" t="s">
        <v>26</v>
      </c>
      <c r="C1425" s="1">
        <v>44610</v>
      </c>
      <c r="D1425">
        <v>79.28</v>
      </c>
    </row>
    <row r="1426" spans="1:4" x14ac:dyDescent="0.25">
      <c r="A1426" s="3" t="str">
        <f t="shared" si="22"/>
        <v>DG_44610</v>
      </c>
      <c r="B1426" t="s">
        <v>27</v>
      </c>
      <c r="C1426" s="1">
        <v>44610</v>
      </c>
      <c r="D1426">
        <v>199.97</v>
      </c>
    </row>
    <row r="1427" spans="1:4" x14ac:dyDescent="0.25">
      <c r="A1427" s="3" t="str">
        <f t="shared" si="22"/>
        <v>DPZ_44610</v>
      </c>
      <c r="B1427" t="s">
        <v>28</v>
      </c>
      <c r="C1427" s="1">
        <v>44610</v>
      </c>
      <c r="D1427">
        <v>434.38</v>
      </c>
    </row>
    <row r="1428" spans="1:4" x14ac:dyDescent="0.25">
      <c r="A1428" s="3" t="str">
        <f t="shared" si="22"/>
        <v>DRE_44610</v>
      </c>
      <c r="B1428" t="s">
        <v>29</v>
      </c>
      <c r="C1428" s="1">
        <v>44610</v>
      </c>
      <c r="D1428">
        <v>52.92</v>
      </c>
    </row>
    <row r="1429" spans="1:4" x14ac:dyDescent="0.25">
      <c r="A1429" s="3" t="str">
        <f t="shared" si="22"/>
        <v>DXC_44610</v>
      </c>
      <c r="B1429" t="s">
        <v>30</v>
      </c>
      <c r="C1429" s="1">
        <v>44610</v>
      </c>
      <c r="D1429">
        <v>35.619999999999997</v>
      </c>
    </row>
    <row r="1430" spans="1:4" x14ac:dyDescent="0.25">
      <c r="A1430" s="3" t="str">
        <f t="shared" si="22"/>
        <v>EWA_44610</v>
      </c>
      <c r="B1430" t="s">
        <v>31</v>
      </c>
      <c r="C1430" s="1">
        <v>44610</v>
      </c>
      <c r="D1430">
        <v>23.98</v>
      </c>
    </row>
    <row r="1431" spans="1:4" x14ac:dyDescent="0.25">
      <c r="A1431" s="3" t="str">
        <f t="shared" si="22"/>
        <v>EWC_44610</v>
      </c>
      <c r="B1431" t="s">
        <v>32</v>
      </c>
      <c r="C1431" s="1">
        <v>44610</v>
      </c>
      <c r="D1431">
        <v>37.75</v>
      </c>
    </row>
    <row r="1432" spans="1:4" x14ac:dyDescent="0.25">
      <c r="A1432" s="3" t="str">
        <f t="shared" si="22"/>
        <v>EWG_44610</v>
      </c>
      <c r="B1432" t="s">
        <v>33</v>
      </c>
      <c r="C1432" s="1">
        <v>44610</v>
      </c>
      <c r="D1432">
        <v>31.2</v>
      </c>
    </row>
    <row r="1433" spans="1:4" x14ac:dyDescent="0.25">
      <c r="A1433" s="3" t="str">
        <f t="shared" si="22"/>
        <v>EWH_44610</v>
      </c>
      <c r="B1433" t="s">
        <v>34</v>
      </c>
      <c r="C1433" s="1">
        <v>44610</v>
      </c>
      <c r="D1433">
        <v>24.37</v>
      </c>
    </row>
    <row r="1434" spans="1:4" x14ac:dyDescent="0.25">
      <c r="A1434" s="3" t="str">
        <f t="shared" si="22"/>
        <v>EWJ_44610</v>
      </c>
      <c r="B1434" t="s">
        <v>35</v>
      </c>
      <c r="C1434" s="1">
        <v>44610</v>
      </c>
      <c r="D1434">
        <v>63.63</v>
      </c>
    </row>
    <row r="1435" spans="1:4" x14ac:dyDescent="0.25">
      <c r="A1435" s="3" t="str">
        <f t="shared" si="22"/>
        <v>EWL_44610</v>
      </c>
      <c r="B1435" t="s">
        <v>36</v>
      </c>
      <c r="C1435" s="1">
        <v>44610</v>
      </c>
      <c r="D1435">
        <v>48.3</v>
      </c>
    </row>
    <row r="1436" spans="1:4" x14ac:dyDescent="0.25">
      <c r="A1436" s="3" t="str">
        <f t="shared" si="22"/>
        <v>EWQ_44610</v>
      </c>
      <c r="B1436" t="s">
        <v>37</v>
      </c>
      <c r="C1436" s="1">
        <v>44610</v>
      </c>
      <c r="D1436">
        <v>37.51</v>
      </c>
    </row>
    <row r="1437" spans="1:4" x14ac:dyDescent="0.25">
      <c r="A1437" s="3" t="str">
        <f t="shared" si="22"/>
        <v>EWT_44610</v>
      </c>
      <c r="B1437" t="s">
        <v>38</v>
      </c>
      <c r="C1437" s="1">
        <v>44610</v>
      </c>
      <c r="D1437">
        <v>65.459999999999994</v>
      </c>
    </row>
    <row r="1438" spans="1:4" x14ac:dyDescent="0.25">
      <c r="A1438" s="3" t="str">
        <f t="shared" si="22"/>
        <v>EWU_44610</v>
      </c>
      <c r="B1438" t="s">
        <v>39</v>
      </c>
      <c r="C1438" s="1">
        <v>44610</v>
      </c>
      <c r="D1438">
        <v>34.270000000000003</v>
      </c>
    </row>
    <row r="1439" spans="1:4" x14ac:dyDescent="0.25">
      <c r="A1439" s="3" t="str">
        <f t="shared" si="22"/>
        <v>EWY_44610</v>
      </c>
      <c r="B1439" t="s">
        <v>40</v>
      </c>
      <c r="C1439" s="1">
        <v>44610</v>
      </c>
      <c r="D1439">
        <v>72.98</v>
      </c>
    </row>
    <row r="1440" spans="1:4" x14ac:dyDescent="0.25">
      <c r="A1440" s="3" t="str">
        <f t="shared" si="22"/>
        <v>EWZ_44610</v>
      </c>
      <c r="B1440" t="s">
        <v>41</v>
      </c>
      <c r="C1440" s="1">
        <v>44610</v>
      </c>
      <c r="D1440">
        <v>32.92</v>
      </c>
    </row>
    <row r="1441" spans="1:4" x14ac:dyDescent="0.25">
      <c r="A1441" s="3" t="str">
        <f t="shared" si="22"/>
        <v>FB_44610</v>
      </c>
      <c r="B1441" t="s">
        <v>42</v>
      </c>
      <c r="C1441" s="1">
        <v>44610</v>
      </c>
      <c r="D1441">
        <v>206.16</v>
      </c>
    </row>
    <row r="1442" spans="1:4" x14ac:dyDescent="0.25">
      <c r="A1442" s="3" t="str">
        <f t="shared" si="22"/>
        <v>FTV_44610</v>
      </c>
      <c r="B1442" t="s">
        <v>43</v>
      </c>
      <c r="C1442" s="1">
        <v>44610</v>
      </c>
      <c r="D1442">
        <v>63.679000000000002</v>
      </c>
    </row>
    <row r="1443" spans="1:4" x14ac:dyDescent="0.25">
      <c r="A1443" s="3" t="str">
        <f t="shared" si="22"/>
        <v>GOOG_44610</v>
      </c>
      <c r="B1443" t="s">
        <v>44</v>
      </c>
      <c r="C1443" s="1">
        <v>44610</v>
      </c>
      <c r="D1443">
        <v>2609.35</v>
      </c>
    </row>
    <row r="1444" spans="1:4" x14ac:dyDescent="0.25">
      <c r="A1444" s="3" t="str">
        <f t="shared" si="22"/>
        <v>GPC_44610</v>
      </c>
      <c r="B1444" t="s">
        <v>45</v>
      </c>
      <c r="C1444" s="1">
        <v>44610</v>
      </c>
      <c r="D1444">
        <v>125.95099999999999</v>
      </c>
    </row>
    <row r="1445" spans="1:4" x14ac:dyDescent="0.25">
      <c r="A1445" s="3" t="str">
        <f t="shared" si="22"/>
        <v>GSG_44610</v>
      </c>
      <c r="B1445" t="s">
        <v>46</v>
      </c>
      <c r="C1445" s="1">
        <v>44610</v>
      </c>
      <c r="D1445">
        <v>19.84</v>
      </c>
    </row>
    <row r="1446" spans="1:4" x14ac:dyDescent="0.25">
      <c r="A1446" s="3" t="str">
        <f t="shared" si="22"/>
        <v>HIG_44610</v>
      </c>
      <c r="B1446" t="s">
        <v>47</v>
      </c>
      <c r="C1446" s="1">
        <v>44610</v>
      </c>
      <c r="D1446">
        <v>70.146000000000001</v>
      </c>
    </row>
    <row r="1447" spans="1:4" x14ac:dyDescent="0.25">
      <c r="A1447" s="3" t="str">
        <f t="shared" si="22"/>
        <v>HIGH.L_44610</v>
      </c>
      <c r="B1447" t="s">
        <v>48</v>
      </c>
      <c r="C1447" s="1">
        <v>44610</v>
      </c>
      <c r="D1447">
        <v>5.3310000000000004</v>
      </c>
    </row>
    <row r="1448" spans="1:4" x14ac:dyDescent="0.25">
      <c r="A1448" s="3" t="str">
        <f t="shared" si="22"/>
        <v>HST_44610</v>
      </c>
      <c r="B1448" t="s">
        <v>49</v>
      </c>
      <c r="C1448" s="1">
        <v>44610</v>
      </c>
      <c r="D1448">
        <v>19.11</v>
      </c>
    </row>
    <row r="1449" spans="1:4" x14ac:dyDescent="0.25">
      <c r="A1449" s="3" t="str">
        <f t="shared" si="22"/>
        <v>HYG_44610</v>
      </c>
      <c r="B1449" t="s">
        <v>50</v>
      </c>
      <c r="C1449" s="1">
        <v>44610</v>
      </c>
      <c r="D1449">
        <v>82.584999999999994</v>
      </c>
    </row>
    <row r="1450" spans="1:4" x14ac:dyDescent="0.25">
      <c r="A1450" s="3" t="str">
        <f t="shared" si="22"/>
        <v>IAU_44610</v>
      </c>
      <c r="B1450" t="s">
        <v>51</v>
      </c>
      <c r="C1450" s="1">
        <v>44610</v>
      </c>
      <c r="D1450">
        <v>36.06</v>
      </c>
    </row>
    <row r="1451" spans="1:4" x14ac:dyDescent="0.25">
      <c r="A1451" s="3" t="str">
        <f t="shared" si="22"/>
        <v>ICLN_44610</v>
      </c>
      <c r="B1451" t="s">
        <v>52</v>
      </c>
      <c r="C1451" s="1">
        <v>44610</v>
      </c>
      <c r="D1451">
        <v>18.14</v>
      </c>
    </row>
    <row r="1452" spans="1:4" x14ac:dyDescent="0.25">
      <c r="A1452" s="3" t="str">
        <f t="shared" si="22"/>
        <v>IEAA.L_44610</v>
      </c>
      <c r="B1452" t="s">
        <v>53</v>
      </c>
      <c r="C1452" s="1">
        <v>44610</v>
      </c>
      <c r="D1452">
        <v>5.1550000000000002</v>
      </c>
    </row>
    <row r="1453" spans="1:4" x14ac:dyDescent="0.25">
      <c r="A1453" s="3" t="str">
        <f t="shared" si="22"/>
        <v>IEF_44610</v>
      </c>
      <c r="B1453" t="s">
        <v>54</v>
      </c>
      <c r="C1453" s="1">
        <v>44610</v>
      </c>
      <c r="D1453">
        <v>111.12</v>
      </c>
    </row>
    <row r="1454" spans="1:4" x14ac:dyDescent="0.25">
      <c r="A1454" s="3" t="str">
        <f t="shared" si="22"/>
        <v>IEFM.L_44610</v>
      </c>
      <c r="B1454" t="s">
        <v>55</v>
      </c>
      <c r="C1454" s="1">
        <v>44610</v>
      </c>
      <c r="D1454">
        <v>752.3</v>
      </c>
    </row>
    <row r="1455" spans="1:4" x14ac:dyDescent="0.25">
      <c r="A1455" s="3" t="str">
        <f t="shared" si="22"/>
        <v>IEMG_44610</v>
      </c>
      <c r="B1455" t="s">
        <v>56</v>
      </c>
      <c r="C1455" s="1">
        <v>44610</v>
      </c>
      <c r="D1455">
        <v>59.5</v>
      </c>
    </row>
    <row r="1456" spans="1:4" x14ac:dyDescent="0.25">
      <c r="A1456" s="3" t="str">
        <f t="shared" si="22"/>
        <v>IEUS_44610</v>
      </c>
      <c r="B1456" t="s">
        <v>57</v>
      </c>
      <c r="C1456" s="1">
        <v>44610</v>
      </c>
      <c r="D1456">
        <v>62.84</v>
      </c>
    </row>
    <row r="1457" spans="1:4" x14ac:dyDescent="0.25">
      <c r="A1457" s="3" t="str">
        <f t="shared" si="22"/>
        <v>IEVL.L_44610</v>
      </c>
      <c r="B1457" t="s">
        <v>58</v>
      </c>
      <c r="C1457" s="1">
        <v>44610</v>
      </c>
      <c r="D1457">
        <v>7.54</v>
      </c>
    </row>
    <row r="1458" spans="1:4" x14ac:dyDescent="0.25">
      <c r="A1458" s="3" t="str">
        <f t="shared" si="22"/>
        <v>IGF_44610</v>
      </c>
      <c r="B1458" t="s">
        <v>59</v>
      </c>
      <c r="C1458" s="1">
        <v>44610</v>
      </c>
      <c r="D1458">
        <v>47.34</v>
      </c>
    </row>
    <row r="1459" spans="1:4" x14ac:dyDescent="0.25">
      <c r="A1459" s="3" t="str">
        <f t="shared" si="22"/>
        <v>INDA_44610</v>
      </c>
      <c r="B1459" t="s">
        <v>60</v>
      </c>
      <c r="C1459" s="1">
        <v>44610</v>
      </c>
      <c r="D1459">
        <v>44.6</v>
      </c>
    </row>
    <row r="1460" spans="1:4" x14ac:dyDescent="0.25">
      <c r="A1460" s="3" t="str">
        <f t="shared" si="22"/>
        <v>IUMO.L_44610</v>
      </c>
      <c r="B1460" t="s">
        <v>61</v>
      </c>
      <c r="C1460" s="1">
        <v>44610</v>
      </c>
      <c r="D1460">
        <v>10.891999999999999</v>
      </c>
    </row>
    <row r="1461" spans="1:4" x14ac:dyDescent="0.25">
      <c r="A1461" s="3" t="str">
        <f t="shared" si="22"/>
        <v>IUVL.L_44610</v>
      </c>
      <c r="B1461" t="s">
        <v>62</v>
      </c>
      <c r="C1461" s="1">
        <v>44610</v>
      </c>
      <c r="D1461">
        <v>9.0820000000000007</v>
      </c>
    </row>
    <row r="1462" spans="1:4" x14ac:dyDescent="0.25">
      <c r="A1462" s="3" t="str">
        <f t="shared" si="22"/>
        <v>IVV_44610</v>
      </c>
      <c r="B1462" t="s">
        <v>63</v>
      </c>
      <c r="C1462" s="1">
        <v>44610</v>
      </c>
      <c r="D1462">
        <v>434.62599999999998</v>
      </c>
    </row>
    <row r="1463" spans="1:4" x14ac:dyDescent="0.25">
      <c r="A1463" s="3" t="str">
        <f t="shared" si="22"/>
        <v>IWM_44610</v>
      </c>
      <c r="B1463" t="s">
        <v>64</v>
      </c>
      <c r="C1463" s="1">
        <v>44610</v>
      </c>
      <c r="D1463">
        <v>199.07900000000001</v>
      </c>
    </row>
    <row r="1464" spans="1:4" x14ac:dyDescent="0.25">
      <c r="A1464" s="3" t="str">
        <f t="shared" si="22"/>
        <v>IXN_44610</v>
      </c>
      <c r="B1464" t="s">
        <v>65</v>
      </c>
      <c r="C1464" s="1">
        <v>44610</v>
      </c>
      <c r="D1464">
        <v>56.14</v>
      </c>
    </row>
    <row r="1465" spans="1:4" x14ac:dyDescent="0.25">
      <c r="A1465" s="3" t="str">
        <f t="shared" si="22"/>
        <v>JPEA.L_44610</v>
      </c>
      <c r="B1465" t="s">
        <v>66</v>
      </c>
      <c r="C1465" s="1">
        <v>44610</v>
      </c>
      <c r="D1465">
        <v>5.6459999999999999</v>
      </c>
    </row>
    <row r="1466" spans="1:4" x14ac:dyDescent="0.25">
      <c r="A1466" s="3" t="str">
        <f t="shared" si="22"/>
        <v>JPM_44610</v>
      </c>
      <c r="B1466" t="s">
        <v>67</v>
      </c>
      <c r="C1466" s="1">
        <v>44610</v>
      </c>
      <c r="D1466">
        <v>152.13999999999999</v>
      </c>
    </row>
    <row r="1467" spans="1:4" x14ac:dyDescent="0.25">
      <c r="A1467" s="3" t="str">
        <f t="shared" si="22"/>
        <v>KR_44610</v>
      </c>
      <c r="B1467" t="s">
        <v>68</v>
      </c>
      <c r="C1467" s="1">
        <v>44610</v>
      </c>
      <c r="D1467">
        <v>45.59</v>
      </c>
    </row>
    <row r="1468" spans="1:4" x14ac:dyDescent="0.25">
      <c r="A1468" s="3" t="str">
        <f t="shared" si="22"/>
        <v>LQD_44610</v>
      </c>
      <c r="B1468" t="s">
        <v>69</v>
      </c>
      <c r="C1468" s="1">
        <v>44610</v>
      </c>
      <c r="D1468">
        <v>123.42700000000001</v>
      </c>
    </row>
    <row r="1469" spans="1:4" x14ac:dyDescent="0.25">
      <c r="A1469" s="3" t="str">
        <f t="shared" si="22"/>
        <v>MCHI_44610</v>
      </c>
      <c r="B1469" t="s">
        <v>70</v>
      </c>
      <c r="C1469" s="1">
        <v>44610</v>
      </c>
      <c r="D1469">
        <v>61.57</v>
      </c>
    </row>
    <row r="1470" spans="1:4" x14ac:dyDescent="0.25">
      <c r="A1470" s="3" t="str">
        <f t="shared" si="22"/>
        <v>MVEU.L_44610</v>
      </c>
      <c r="B1470" t="s">
        <v>71</v>
      </c>
      <c r="C1470" s="1">
        <v>44610</v>
      </c>
      <c r="D1470">
        <v>52.33</v>
      </c>
    </row>
    <row r="1471" spans="1:4" x14ac:dyDescent="0.25">
      <c r="A1471" s="3" t="str">
        <f t="shared" si="22"/>
        <v>OGN_44610</v>
      </c>
      <c r="B1471" t="s">
        <v>72</v>
      </c>
      <c r="C1471" s="1">
        <v>44610</v>
      </c>
      <c r="D1471">
        <v>35.81</v>
      </c>
    </row>
    <row r="1472" spans="1:4" x14ac:dyDescent="0.25">
      <c r="A1472" s="3" t="str">
        <f t="shared" si="22"/>
        <v>PG_44610</v>
      </c>
      <c r="B1472" t="s">
        <v>73</v>
      </c>
      <c r="C1472" s="1">
        <v>44610</v>
      </c>
      <c r="D1472">
        <v>159.9</v>
      </c>
    </row>
    <row r="1473" spans="1:4" x14ac:dyDescent="0.25">
      <c r="A1473" s="3" t="str">
        <f t="shared" si="22"/>
        <v>PPL_44610</v>
      </c>
      <c r="B1473" t="s">
        <v>74</v>
      </c>
      <c r="C1473" s="1">
        <v>44610</v>
      </c>
      <c r="D1473">
        <v>25.901</v>
      </c>
    </row>
    <row r="1474" spans="1:4" x14ac:dyDescent="0.25">
      <c r="A1474" s="3" t="str">
        <f t="shared" si="22"/>
        <v>PRU_44610</v>
      </c>
      <c r="B1474" t="s">
        <v>75</v>
      </c>
      <c r="C1474" s="1">
        <v>44610</v>
      </c>
      <c r="D1474">
        <v>114.07</v>
      </c>
    </row>
    <row r="1475" spans="1:4" x14ac:dyDescent="0.25">
      <c r="A1475" s="3" t="str">
        <f t="shared" ref="A1475:A1538" si="23">CONCATENATE(B1475,"_",C1475)</f>
        <v>PYPL_44610</v>
      </c>
      <c r="B1475" t="s">
        <v>76</v>
      </c>
      <c r="C1475" s="1">
        <v>44610</v>
      </c>
      <c r="D1475">
        <v>103.65</v>
      </c>
    </row>
    <row r="1476" spans="1:4" x14ac:dyDescent="0.25">
      <c r="A1476" s="3" t="str">
        <f t="shared" si="23"/>
        <v>RE_44610</v>
      </c>
      <c r="B1476" t="s">
        <v>77</v>
      </c>
      <c r="C1476" s="1">
        <v>44610</v>
      </c>
      <c r="D1476">
        <v>302.685</v>
      </c>
    </row>
    <row r="1477" spans="1:4" x14ac:dyDescent="0.25">
      <c r="A1477" s="3" t="str">
        <f t="shared" si="23"/>
        <v>REET_44610</v>
      </c>
      <c r="B1477" t="s">
        <v>78</v>
      </c>
      <c r="C1477" s="1">
        <v>44610</v>
      </c>
      <c r="D1477">
        <v>27.768999999999998</v>
      </c>
    </row>
    <row r="1478" spans="1:4" x14ac:dyDescent="0.25">
      <c r="A1478" s="3" t="str">
        <f t="shared" si="23"/>
        <v>ROL_44610</v>
      </c>
      <c r="B1478" t="s">
        <v>79</v>
      </c>
      <c r="C1478" s="1">
        <v>44610</v>
      </c>
      <c r="D1478">
        <v>31.13</v>
      </c>
    </row>
    <row r="1479" spans="1:4" x14ac:dyDescent="0.25">
      <c r="A1479" s="3" t="str">
        <f t="shared" si="23"/>
        <v>ROST_44610</v>
      </c>
      <c r="B1479" t="s">
        <v>80</v>
      </c>
      <c r="C1479" s="1">
        <v>44610</v>
      </c>
      <c r="D1479">
        <v>93.14</v>
      </c>
    </row>
    <row r="1480" spans="1:4" x14ac:dyDescent="0.25">
      <c r="A1480" s="3" t="str">
        <f t="shared" si="23"/>
        <v>SEGA.L_44610</v>
      </c>
      <c r="B1480" t="s">
        <v>81</v>
      </c>
      <c r="C1480" s="1">
        <v>44610</v>
      </c>
      <c r="D1480">
        <v>105.11</v>
      </c>
    </row>
    <row r="1481" spans="1:4" x14ac:dyDescent="0.25">
      <c r="A1481" s="3" t="str">
        <f t="shared" si="23"/>
        <v>SHY_44610</v>
      </c>
      <c r="B1481" t="s">
        <v>82</v>
      </c>
      <c r="C1481" s="1">
        <v>44610</v>
      </c>
      <c r="D1481">
        <v>84.444999999999993</v>
      </c>
    </row>
    <row r="1482" spans="1:4" x14ac:dyDescent="0.25">
      <c r="A1482" s="3" t="str">
        <f t="shared" si="23"/>
        <v>SLV_44610</v>
      </c>
      <c r="B1482" t="s">
        <v>83</v>
      </c>
      <c r="C1482" s="1">
        <v>44610</v>
      </c>
      <c r="D1482">
        <v>22.12</v>
      </c>
    </row>
    <row r="1483" spans="1:4" x14ac:dyDescent="0.25">
      <c r="A1483" s="3" t="str">
        <f t="shared" si="23"/>
        <v>SPMV.L_44610</v>
      </c>
      <c r="B1483" t="s">
        <v>84</v>
      </c>
      <c r="C1483" s="1">
        <v>44610</v>
      </c>
      <c r="D1483">
        <v>77.344999999999999</v>
      </c>
    </row>
    <row r="1484" spans="1:4" x14ac:dyDescent="0.25">
      <c r="A1484" s="3" t="str">
        <f t="shared" si="23"/>
        <v>TLT_44610</v>
      </c>
      <c r="B1484" t="s">
        <v>85</v>
      </c>
      <c r="C1484" s="1">
        <v>44610</v>
      </c>
      <c r="D1484">
        <v>138.047</v>
      </c>
    </row>
    <row r="1485" spans="1:4" x14ac:dyDescent="0.25">
      <c r="A1485" s="3" t="str">
        <f t="shared" si="23"/>
        <v>UNH_44610</v>
      </c>
      <c r="B1485" t="s">
        <v>86</v>
      </c>
      <c r="C1485" s="1">
        <v>44610</v>
      </c>
      <c r="D1485">
        <v>466.43</v>
      </c>
    </row>
    <row r="1486" spans="1:4" x14ac:dyDescent="0.25">
      <c r="A1486" s="3" t="str">
        <f t="shared" si="23"/>
        <v>URI_44610</v>
      </c>
      <c r="B1486" t="s">
        <v>87</v>
      </c>
      <c r="C1486" s="1">
        <v>44610</v>
      </c>
      <c r="D1486">
        <v>311.82</v>
      </c>
    </row>
    <row r="1487" spans="1:4" x14ac:dyDescent="0.25">
      <c r="A1487" s="3" t="str">
        <f t="shared" si="23"/>
        <v>V_44610</v>
      </c>
      <c r="B1487" t="s">
        <v>88</v>
      </c>
      <c r="C1487" s="1">
        <v>44610</v>
      </c>
      <c r="D1487">
        <v>222.69</v>
      </c>
    </row>
    <row r="1488" spans="1:4" x14ac:dyDescent="0.25">
      <c r="A1488" s="3" t="str">
        <f t="shared" si="23"/>
        <v>VRSK_44610</v>
      </c>
      <c r="B1488" t="s">
        <v>89</v>
      </c>
      <c r="C1488" s="1">
        <v>44610</v>
      </c>
      <c r="D1488">
        <v>188.97800000000001</v>
      </c>
    </row>
    <row r="1489" spans="1:4" x14ac:dyDescent="0.25">
      <c r="A1489" s="3" t="str">
        <f t="shared" si="23"/>
        <v>VXX_44610</v>
      </c>
      <c r="B1489" t="s">
        <v>90</v>
      </c>
      <c r="C1489" s="1">
        <v>44610</v>
      </c>
      <c r="D1489">
        <v>23.45</v>
      </c>
    </row>
    <row r="1490" spans="1:4" x14ac:dyDescent="0.25">
      <c r="A1490" s="3" t="str">
        <f t="shared" si="23"/>
        <v>WRK_44610</v>
      </c>
      <c r="B1490" t="s">
        <v>91</v>
      </c>
      <c r="C1490" s="1">
        <v>44610</v>
      </c>
      <c r="D1490">
        <v>46.65</v>
      </c>
    </row>
    <row r="1491" spans="1:4" x14ac:dyDescent="0.25">
      <c r="A1491" s="3" t="str">
        <f t="shared" si="23"/>
        <v>XLB_44610</v>
      </c>
      <c r="B1491" t="s">
        <v>92</v>
      </c>
      <c r="C1491" s="1">
        <v>44610</v>
      </c>
      <c r="D1491">
        <v>83.546000000000006</v>
      </c>
    </row>
    <row r="1492" spans="1:4" x14ac:dyDescent="0.25">
      <c r="A1492" s="3" t="str">
        <f t="shared" si="23"/>
        <v>XLC_44610</v>
      </c>
      <c r="B1492" t="s">
        <v>93</v>
      </c>
      <c r="C1492" s="1">
        <v>44610</v>
      </c>
      <c r="D1492">
        <v>67.239000000000004</v>
      </c>
    </row>
    <row r="1493" spans="1:4" x14ac:dyDescent="0.25">
      <c r="A1493" s="3" t="str">
        <f t="shared" si="23"/>
        <v>XLE_44610</v>
      </c>
      <c r="B1493" t="s">
        <v>94</v>
      </c>
      <c r="C1493" s="1">
        <v>44610</v>
      </c>
      <c r="D1493">
        <v>67.405000000000001</v>
      </c>
    </row>
    <row r="1494" spans="1:4" x14ac:dyDescent="0.25">
      <c r="A1494" s="3" t="str">
        <f t="shared" si="23"/>
        <v>XLF_44610</v>
      </c>
      <c r="B1494" t="s">
        <v>95</v>
      </c>
      <c r="C1494" s="1">
        <v>44610</v>
      </c>
      <c r="D1494">
        <v>39.067</v>
      </c>
    </row>
    <row r="1495" spans="1:4" x14ac:dyDescent="0.25">
      <c r="A1495" s="3" t="str">
        <f t="shared" si="23"/>
        <v>XLI_44610</v>
      </c>
      <c r="B1495" t="s">
        <v>96</v>
      </c>
      <c r="C1495" s="1">
        <v>44610</v>
      </c>
      <c r="D1495">
        <v>98.013999999999996</v>
      </c>
    </row>
    <row r="1496" spans="1:4" x14ac:dyDescent="0.25">
      <c r="A1496" s="3" t="str">
        <f t="shared" si="23"/>
        <v>XLK_44610</v>
      </c>
      <c r="B1496" t="s">
        <v>97</v>
      </c>
      <c r="C1496" s="1">
        <v>44610</v>
      </c>
      <c r="D1496">
        <v>152.15899999999999</v>
      </c>
    </row>
    <row r="1497" spans="1:4" x14ac:dyDescent="0.25">
      <c r="A1497" s="3" t="str">
        <f t="shared" si="23"/>
        <v>XLP_44610</v>
      </c>
      <c r="B1497" t="s">
        <v>98</v>
      </c>
      <c r="C1497" s="1">
        <v>44610</v>
      </c>
      <c r="D1497">
        <v>75.686999999999998</v>
      </c>
    </row>
    <row r="1498" spans="1:4" x14ac:dyDescent="0.25">
      <c r="A1498" s="3" t="str">
        <f t="shared" si="23"/>
        <v>XLU_44610</v>
      </c>
      <c r="B1498" t="s">
        <v>99</v>
      </c>
      <c r="C1498" s="1">
        <v>44610</v>
      </c>
      <c r="D1498">
        <v>65.781000000000006</v>
      </c>
    </row>
    <row r="1499" spans="1:4" x14ac:dyDescent="0.25">
      <c r="A1499" s="3" t="str">
        <f t="shared" si="23"/>
        <v>XLV_44610</v>
      </c>
      <c r="B1499" t="s">
        <v>100</v>
      </c>
      <c r="C1499" s="1">
        <v>44610</v>
      </c>
      <c r="D1499">
        <v>127.113</v>
      </c>
    </row>
    <row r="1500" spans="1:4" x14ac:dyDescent="0.25">
      <c r="A1500" s="3" t="str">
        <f t="shared" si="23"/>
        <v>XLY_44610</v>
      </c>
      <c r="B1500" t="s">
        <v>101</v>
      </c>
      <c r="C1500" s="1">
        <v>44610</v>
      </c>
      <c r="D1500">
        <v>179.72399999999999</v>
      </c>
    </row>
    <row r="1501" spans="1:4" x14ac:dyDescent="0.25">
      <c r="A1501" s="3" t="str">
        <f t="shared" si="23"/>
        <v>XOM_44610</v>
      </c>
      <c r="B1501" t="s">
        <v>102</v>
      </c>
      <c r="C1501" s="1">
        <v>44610</v>
      </c>
      <c r="D1501">
        <v>77.36</v>
      </c>
    </row>
    <row r="1502" spans="1:4" x14ac:dyDescent="0.25">
      <c r="A1502" s="3" t="str">
        <f t="shared" si="23"/>
        <v>HIGH.L_44613</v>
      </c>
      <c r="B1502" t="s">
        <v>48</v>
      </c>
      <c r="C1502" s="1">
        <v>44613</v>
      </c>
      <c r="D1502">
        <v>5.3220000000000001</v>
      </c>
    </row>
    <row r="1503" spans="1:4" x14ac:dyDescent="0.25">
      <c r="A1503" s="3" t="str">
        <f t="shared" si="23"/>
        <v>IEAA.L_44613</v>
      </c>
      <c r="B1503" t="s">
        <v>53</v>
      </c>
      <c r="C1503" s="1">
        <v>44613</v>
      </c>
      <c r="D1503">
        <v>5.1459999999999999</v>
      </c>
    </row>
    <row r="1504" spans="1:4" x14ac:dyDescent="0.25">
      <c r="A1504" s="3" t="str">
        <f t="shared" si="23"/>
        <v>IEFM.L_44613</v>
      </c>
      <c r="B1504" t="s">
        <v>55</v>
      </c>
      <c r="C1504" s="1">
        <v>44613</v>
      </c>
      <c r="D1504">
        <v>738.55</v>
      </c>
    </row>
    <row r="1505" spans="1:4" x14ac:dyDescent="0.25">
      <c r="A1505" s="3" t="str">
        <f t="shared" si="23"/>
        <v>IEVL.L_44613</v>
      </c>
      <c r="B1505" t="s">
        <v>58</v>
      </c>
      <c r="C1505" s="1">
        <v>44613</v>
      </c>
      <c r="D1505">
        <v>7.4450000000000003</v>
      </c>
    </row>
    <row r="1506" spans="1:4" x14ac:dyDescent="0.25">
      <c r="A1506" s="3" t="str">
        <f t="shared" si="23"/>
        <v>IUMO.L_44613</v>
      </c>
      <c r="B1506" t="s">
        <v>61</v>
      </c>
      <c r="C1506" s="1">
        <v>44613</v>
      </c>
      <c r="D1506">
        <v>10.731999999999999</v>
      </c>
    </row>
    <row r="1507" spans="1:4" x14ac:dyDescent="0.25">
      <c r="A1507" s="3" t="str">
        <f t="shared" si="23"/>
        <v>IUVL.L_44613</v>
      </c>
      <c r="B1507" t="s">
        <v>62</v>
      </c>
      <c r="C1507" s="1">
        <v>44613</v>
      </c>
      <c r="D1507">
        <v>9.0120000000000005</v>
      </c>
    </row>
    <row r="1508" spans="1:4" x14ac:dyDescent="0.25">
      <c r="A1508" s="3" t="str">
        <f t="shared" si="23"/>
        <v>JPEA.L_44613</v>
      </c>
      <c r="B1508" t="s">
        <v>66</v>
      </c>
      <c r="C1508" s="1">
        <v>44613</v>
      </c>
      <c r="D1508">
        <v>5.6</v>
      </c>
    </row>
    <row r="1509" spans="1:4" x14ac:dyDescent="0.25">
      <c r="A1509" s="3" t="str">
        <f t="shared" si="23"/>
        <v>MVEU.L_44613</v>
      </c>
      <c r="B1509" t="s">
        <v>71</v>
      </c>
      <c r="C1509" s="1">
        <v>44613</v>
      </c>
      <c r="D1509">
        <v>51.76</v>
      </c>
    </row>
    <row r="1510" spans="1:4" x14ac:dyDescent="0.25">
      <c r="A1510" s="3" t="str">
        <f t="shared" si="23"/>
        <v>SEGA.L_44613</v>
      </c>
      <c r="B1510" t="s">
        <v>81</v>
      </c>
      <c r="C1510" s="1">
        <v>44613</v>
      </c>
      <c r="D1510">
        <v>105</v>
      </c>
    </row>
    <row r="1511" spans="1:4" x14ac:dyDescent="0.25">
      <c r="A1511" s="3" t="str">
        <f t="shared" si="23"/>
        <v>SPMV.L_44613</v>
      </c>
      <c r="B1511" t="s">
        <v>84</v>
      </c>
      <c r="C1511" s="1">
        <v>44613</v>
      </c>
      <c r="D1511">
        <v>76.72</v>
      </c>
    </row>
    <row r="1512" spans="1:4" x14ac:dyDescent="0.25">
      <c r="A1512" s="3" t="str">
        <f t="shared" si="23"/>
        <v>ABBV_44614</v>
      </c>
      <c r="B1512" t="s">
        <v>3</v>
      </c>
      <c r="C1512" s="1">
        <v>44614</v>
      </c>
      <c r="D1512">
        <v>145.56</v>
      </c>
    </row>
    <row r="1513" spans="1:4" x14ac:dyDescent="0.25">
      <c r="A1513" s="3" t="str">
        <f t="shared" si="23"/>
        <v>ACN_44614</v>
      </c>
      <c r="B1513" t="s">
        <v>4</v>
      </c>
      <c r="C1513" s="1">
        <v>44614</v>
      </c>
      <c r="D1513">
        <v>321.11</v>
      </c>
    </row>
    <row r="1514" spans="1:4" x14ac:dyDescent="0.25">
      <c r="A1514" s="3" t="str">
        <f t="shared" si="23"/>
        <v>AEP_44614</v>
      </c>
      <c r="B1514" t="s">
        <v>5</v>
      </c>
      <c r="C1514" s="1">
        <v>44614</v>
      </c>
      <c r="D1514">
        <v>85.99</v>
      </c>
    </row>
    <row r="1515" spans="1:4" x14ac:dyDescent="0.25">
      <c r="A1515" s="3" t="str">
        <f t="shared" si="23"/>
        <v>AIZ_44614</v>
      </c>
      <c r="B1515" t="s">
        <v>6</v>
      </c>
      <c r="C1515" s="1">
        <v>44614</v>
      </c>
      <c r="D1515">
        <v>164.43299999999999</v>
      </c>
    </row>
    <row r="1516" spans="1:4" x14ac:dyDescent="0.25">
      <c r="A1516" s="3" t="str">
        <f t="shared" si="23"/>
        <v>ALLE_44614</v>
      </c>
      <c r="B1516" t="s">
        <v>7</v>
      </c>
      <c r="C1516" s="1">
        <v>44614</v>
      </c>
      <c r="D1516">
        <v>113.09399999999999</v>
      </c>
    </row>
    <row r="1517" spans="1:4" x14ac:dyDescent="0.25">
      <c r="A1517" s="3" t="str">
        <f t="shared" si="23"/>
        <v>AMAT_44614</v>
      </c>
      <c r="B1517" t="s">
        <v>8</v>
      </c>
      <c r="C1517" s="1">
        <v>44614</v>
      </c>
      <c r="D1517">
        <v>130.26</v>
      </c>
    </row>
    <row r="1518" spans="1:4" x14ac:dyDescent="0.25">
      <c r="A1518" s="3" t="str">
        <f t="shared" si="23"/>
        <v>AMP_44614</v>
      </c>
      <c r="B1518" t="s">
        <v>9</v>
      </c>
      <c r="C1518" s="1">
        <v>44614</v>
      </c>
      <c r="D1518">
        <v>297.39999999999998</v>
      </c>
    </row>
    <row r="1519" spans="1:4" x14ac:dyDescent="0.25">
      <c r="A1519" s="3" t="str">
        <f t="shared" si="23"/>
        <v>AMZN_44614</v>
      </c>
      <c r="B1519" t="s">
        <v>10</v>
      </c>
      <c r="C1519" s="1">
        <v>44614</v>
      </c>
      <c r="D1519">
        <v>3003.95</v>
      </c>
    </row>
    <row r="1520" spans="1:4" x14ac:dyDescent="0.25">
      <c r="A1520" s="3" t="str">
        <f t="shared" si="23"/>
        <v>AVB_44614</v>
      </c>
      <c r="B1520" t="s">
        <v>11</v>
      </c>
      <c r="C1520" s="1">
        <v>44614</v>
      </c>
      <c r="D1520">
        <v>236.25</v>
      </c>
    </row>
    <row r="1521" spans="1:4" x14ac:dyDescent="0.25">
      <c r="A1521" s="3" t="str">
        <f t="shared" si="23"/>
        <v>AVY_44614</v>
      </c>
      <c r="B1521" t="s">
        <v>12</v>
      </c>
      <c r="C1521" s="1">
        <v>44614</v>
      </c>
      <c r="D1521">
        <v>177.78100000000001</v>
      </c>
    </row>
    <row r="1522" spans="1:4" x14ac:dyDescent="0.25">
      <c r="A1522" s="3" t="str">
        <f t="shared" si="23"/>
        <v>AXP_44614</v>
      </c>
      <c r="B1522" t="s">
        <v>13</v>
      </c>
      <c r="C1522" s="1">
        <v>44614</v>
      </c>
      <c r="D1522">
        <v>192.44</v>
      </c>
    </row>
    <row r="1523" spans="1:4" x14ac:dyDescent="0.25">
      <c r="A1523" s="3" t="str">
        <f t="shared" si="23"/>
        <v>BDX_44614</v>
      </c>
      <c r="B1523" t="s">
        <v>14</v>
      </c>
      <c r="C1523" s="1">
        <v>44614</v>
      </c>
      <c r="D1523">
        <v>263.29300000000001</v>
      </c>
    </row>
    <row r="1524" spans="1:4" x14ac:dyDescent="0.25">
      <c r="A1524" s="3" t="str">
        <f t="shared" si="23"/>
        <v>BF-B_44614</v>
      </c>
      <c r="B1524" t="s">
        <v>15</v>
      </c>
      <c r="C1524" s="1">
        <v>44614</v>
      </c>
      <c r="D1524">
        <v>65.721999999999994</v>
      </c>
    </row>
    <row r="1525" spans="1:4" x14ac:dyDescent="0.25">
      <c r="A1525" s="3" t="str">
        <f t="shared" si="23"/>
        <v>BMY_44614</v>
      </c>
      <c r="B1525" t="s">
        <v>16</v>
      </c>
      <c r="C1525" s="1">
        <v>44614</v>
      </c>
      <c r="D1525">
        <v>67.45</v>
      </c>
    </row>
    <row r="1526" spans="1:4" x14ac:dyDescent="0.25">
      <c r="A1526" s="3" t="str">
        <f t="shared" si="23"/>
        <v>BR_44614</v>
      </c>
      <c r="B1526" t="s">
        <v>17</v>
      </c>
      <c r="C1526" s="1">
        <v>44614</v>
      </c>
      <c r="D1526">
        <v>142.24799999999999</v>
      </c>
    </row>
    <row r="1527" spans="1:4" x14ac:dyDescent="0.25">
      <c r="A1527" s="3" t="str">
        <f t="shared" si="23"/>
        <v>CARR_44614</v>
      </c>
      <c r="B1527" t="s">
        <v>18</v>
      </c>
      <c r="C1527" s="1">
        <v>44614</v>
      </c>
      <c r="D1527">
        <v>45.29</v>
      </c>
    </row>
    <row r="1528" spans="1:4" x14ac:dyDescent="0.25">
      <c r="A1528" s="3" t="str">
        <f t="shared" si="23"/>
        <v>CDW_44614</v>
      </c>
      <c r="B1528" t="s">
        <v>19</v>
      </c>
      <c r="C1528" s="1">
        <v>44614</v>
      </c>
      <c r="D1528">
        <v>177.464</v>
      </c>
    </row>
    <row r="1529" spans="1:4" x14ac:dyDescent="0.25">
      <c r="A1529" s="3" t="str">
        <f t="shared" si="23"/>
        <v>CE_44614</v>
      </c>
      <c r="B1529" t="s">
        <v>20</v>
      </c>
      <c r="C1529" s="1">
        <v>44614</v>
      </c>
      <c r="D1529">
        <v>144.07</v>
      </c>
    </row>
    <row r="1530" spans="1:4" x14ac:dyDescent="0.25">
      <c r="A1530" s="3" t="str">
        <f t="shared" si="23"/>
        <v>CHTR_44614</v>
      </c>
      <c r="B1530" t="s">
        <v>21</v>
      </c>
      <c r="C1530" s="1">
        <v>44614</v>
      </c>
      <c r="D1530">
        <v>595.5</v>
      </c>
    </row>
    <row r="1531" spans="1:4" x14ac:dyDescent="0.25">
      <c r="A1531" s="3" t="str">
        <f t="shared" si="23"/>
        <v>CNC_44614</v>
      </c>
      <c r="B1531" t="s">
        <v>22</v>
      </c>
      <c r="C1531" s="1">
        <v>44614</v>
      </c>
      <c r="D1531">
        <v>81.33</v>
      </c>
    </row>
    <row r="1532" spans="1:4" x14ac:dyDescent="0.25">
      <c r="A1532" s="3" t="str">
        <f t="shared" si="23"/>
        <v>CNP_44614</v>
      </c>
      <c r="B1532" t="s">
        <v>23</v>
      </c>
      <c r="C1532" s="1">
        <v>44614</v>
      </c>
      <c r="D1532">
        <v>27.2</v>
      </c>
    </row>
    <row r="1533" spans="1:4" x14ac:dyDescent="0.25">
      <c r="A1533" s="3" t="str">
        <f t="shared" si="23"/>
        <v>COP_44614</v>
      </c>
      <c r="B1533" t="s">
        <v>24</v>
      </c>
      <c r="C1533" s="1">
        <v>44614</v>
      </c>
      <c r="D1533">
        <v>87.83</v>
      </c>
    </row>
    <row r="1534" spans="1:4" x14ac:dyDescent="0.25">
      <c r="A1534" s="3" t="str">
        <f t="shared" si="23"/>
        <v>CTAS_44614</v>
      </c>
      <c r="B1534" t="s">
        <v>25</v>
      </c>
      <c r="C1534" s="1">
        <v>44614</v>
      </c>
      <c r="D1534">
        <v>370</v>
      </c>
    </row>
    <row r="1535" spans="1:4" x14ac:dyDescent="0.25">
      <c r="A1535" s="3" t="str">
        <f t="shared" si="23"/>
        <v>CZR_44614</v>
      </c>
      <c r="B1535" t="s">
        <v>26</v>
      </c>
      <c r="C1535" s="1">
        <v>44614</v>
      </c>
      <c r="D1535">
        <v>76.569999999999993</v>
      </c>
    </row>
    <row r="1536" spans="1:4" x14ac:dyDescent="0.25">
      <c r="A1536" s="3" t="str">
        <f t="shared" si="23"/>
        <v>DG_44614</v>
      </c>
      <c r="B1536" t="s">
        <v>27</v>
      </c>
      <c r="C1536" s="1">
        <v>44614</v>
      </c>
      <c r="D1536">
        <v>191.94</v>
      </c>
    </row>
    <row r="1537" spans="1:4" x14ac:dyDescent="0.25">
      <c r="A1537" s="3" t="str">
        <f t="shared" si="23"/>
        <v>DPZ_44614</v>
      </c>
      <c r="B1537" t="s">
        <v>28</v>
      </c>
      <c r="C1537" s="1">
        <v>44614</v>
      </c>
      <c r="D1537">
        <v>420.90800000000002</v>
      </c>
    </row>
    <row r="1538" spans="1:4" x14ac:dyDescent="0.25">
      <c r="A1538" s="3" t="str">
        <f t="shared" si="23"/>
        <v>DRE_44614</v>
      </c>
      <c r="B1538" t="s">
        <v>29</v>
      </c>
      <c r="C1538" s="1">
        <v>44614</v>
      </c>
      <c r="D1538">
        <v>52.76</v>
      </c>
    </row>
    <row r="1539" spans="1:4" x14ac:dyDescent="0.25">
      <c r="A1539" s="3" t="str">
        <f t="shared" ref="A1539:A1602" si="24">CONCATENATE(B1539,"_",C1539)</f>
        <v>DXC_44614</v>
      </c>
      <c r="B1539" t="s">
        <v>30</v>
      </c>
      <c r="C1539" s="1">
        <v>44614</v>
      </c>
      <c r="D1539">
        <v>35.14</v>
      </c>
    </row>
    <row r="1540" spans="1:4" x14ac:dyDescent="0.25">
      <c r="A1540" s="3" t="str">
        <f t="shared" si="24"/>
        <v>EWA_44614</v>
      </c>
      <c r="B1540" t="s">
        <v>31</v>
      </c>
      <c r="C1540" s="1">
        <v>44614</v>
      </c>
      <c r="D1540">
        <v>24.12</v>
      </c>
    </row>
    <row r="1541" spans="1:4" x14ac:dyDescent="0.25">
      <c r="A1541" s="3" t="str">
        <f t="shared" si="24"/>
        <v>EWC_44614</v>
      </c>
      <c r="B1541" t="s">
        <v>32</v>
      </c>
      <c r="C1541" s="1">
        <v>44614</v>
      </c>
      <c r="D1541">
        <v>37.54</v>
      </c>
    </row>
    <row r="1542" spans="1:4" x14ac:dyDescent="0.25">
      <c r="A1542" s="3" t="str">
        <f t="shared" si="24"/>
        <v>EWG_44614</v>
      </c>
      <c r="B1542" t="s">
        <v>33</v>
      </c>
      <c r="C1542" s="1">
        <v>44614</v>
      </c>
      <c r="D1542">
        <v>30.42</v>
      </c>
    </row>
    <row r="1543" spans="1:4" x14ac:dyDescent="0.25">
      <c r="A1543" s="3" t="str">
        <f t="shared" si="24"/>
        <v>EWH_44614</v>
      </c>
      <c r="B1543" t="s">
        <v>34</v>
      </c>
      <c r="C1543" s="1">
        <v>44614</v>
      </c>
      <c r="D1543">
        <v>23.73</v>
      </c>
    </row>
    <row r="1544" spans="1:4" x14ac:dyDescent="0.25">
      <c r="A1544" s="3" t="str">
        <f t="shared" si="24"/>
        <v>EWJ_44614</v>
      </c>
      <c r="B1544" t="s">
        <v>35</v>
      </c>
      <c r="C1544" s="1">
        <v>44614</v>
      </c>
      <c r="D1544">
        <v>63.12</v>
      </c>
    </row>
    <row r="1545" spans="1:4" x14ac:dyDescent="0.25">
      <c r="A1545" s="3" t="str">
        <f t="shared" si="24"/>
        <v>EWL_44614</v>
      </c>
      <c r="B1545" t="s">
        <v>36</v>
      </c>
      <c r="C1545" s="1">
        <v>44614</v>
      </c>
      <c r="D1545">
        <v>47.89</v>
      </c>
    </row>
    <row r="1546" spans="1:4" x14ac:dyDescent="0.25">
      <c r="A1546" s="3" t="str">
        <f t="shared" si="24"/>
        <v>EWQ_44614</v>
      </c>
      <c r="B1546" t="s">
        <v>37</v>
      </c>
      <c r="C1546" s="1">
        <v>44614</v>
      </c>
      <c r="D1546">
        <v>36.659999999999997</v>
      </c>
    </row>
    <row r="1547" spans="1:4" x14ac:dyDescent="0.25">
      <c r="A1547" s="3" t="str">
        <f t="shared" si="24"/>
        <v>EWT_44614</v>
      </c>
      <c r="B1547" t="s">
        <v>38</v>
      </c>
      <c r="C1547" s="1">
        <v>44614</v>
      </c>
      <c r="D1547">
        <v>64.7</v>
      </c>
    </row>
    <row r="1548" spans="1:4" x14ac:dyDescent="0.25">
      <c r="A1548" s="3" t="str">
        <f t="shared" si="24"/>
        <v>EWU_44614</v>
      </c>
      <c r="B1548" t="s">
        <v>39</v>
      </c>
      <c r="C1548" s="1">
        <v>44614</v>
      </c>
      <c r="D1548">
        <v>34.090000000000003</v>
      </c>
    </row>
    <row r="1549" spans="1:4" x14ac:dyDescent="0.25">
      <c r="A1549" s="3" t="str">
        <f t="shared" si="24"/>
        <v>EWY_44614</v>
      </c>
      <c r="B1549" t="s">
        <v>40</v>
      </c>
      <c r="C1549" s="1">
        <v>44614</v>
      </c>
      <c r="D1549">
        <v>72.77</v>
      </c>
    </row>
    <row r="1550" spans="1:4" x14ac:dyDescent="0.25">
      <c r="A1550" s="3" t="str">
        <f t="shared" si="24"/>
        <v>EWZ_44614</v>
      </c>
      <c r="B1550" t="s">
        <v>41</v>
      </c>
      <c r="C1550" s="1">
        <v>44614</v>
      </c>
      <c r="D1550">
        <v>33.450000000000003</v>
      </c>
    </row>
    <row r="1551" spans="1:4" x14ac:dyDescent="0.25">
      <c r="A1551" s="3" t="str">
        <f t="shared" si="24"/>
        <v>FB_44614</v>
      </c>
      <c r="B1551" t="s">
        <v>42</v>
      </c>
      <c r="C1551" s="1">
        <v>44614</v>
      </c>
      <c r="D1551">
        <v>202.08</v>
      </c>
    </row>
    <row r="1552" spans="1:4" x14ac:dyDescent="0.25">
      <c r="A1552" s="3" t="str">
        <f t="shared" si="24"/>
        <v>FTV_44614</v>
      </c>
      <c r="B1552" t="s">
        <v>43</v>
      </c>
      <c r="C1552" s="1">
        <v>44614</v>
      </c>
      <c r="D1552">
        <v>63.628999999999998</v>
      </c>
    </row>
    <row r="1553" spans="1:4" x14ac:dyDescent="0.25">
      <c r="A1553" s="3" t="str">
        <f t="shared" si="24"/>
        <v>GOOG_44614</v>
      </c>
      <c r="B1553" t="s">
        <v>44</v>
      </c>
      <c r="C1553" s="1">
        <v>44614</v>
      </c>
      <c r="D1553">
        <v>2588.0500000000002</v>
      </c>
    </row>
    <row r="1554" spans="1:4" x14ac:dyDescent="0.25">
      <c r="A1554" s="3" t="str">
        <f t="shared" si="24"/>
        <v>GPC_44614</v>
      </c>
      <c r="B1554" t="s">
        <v>45</v>
      </c>
      <c r="C1554" s="1">
        <v>44614</v>
      </c>
      <c r="D1554">
        <v>122.70399999999999</v>
      </c>
    </row>
    <row r="1555" spans="1:4" x14ac:dyDescent="0.25">
      <c r="A1555" s="3" t="str">
        <f t="shared" si="24"/>
        <v>GSG_44614</v>
      </c>
      <c r="B1555" t="s">
        <v>46</v>
      </c>
      <c r="C1555" s="1">
        <v>44614</v>
      </c>
      <c r="D1555">
        <v>20.170000000000002</v>
      </c>
    </row>
    <row r="1556" spans="1:4" x14ac:dyDescent="0.25">
      <c r="A1556" s="3" t="str">
        <f t="shared" si="24"/>
        <v>HIG_44614</v>
      </c>
      <c r="B1556" t="s">
        <v>47</v>
      </c>
      <c r="C1556" s="1">
        <v>44614</v>
      </c>
      <c r="D1556">
        <v>69.927000000000007</v>
      </c>
    </row>
    <row r="1557" spans="1:4" x14ac:dyDescent="0.25">
      <c r="A1557" s="3" t="str">
        <f t="shared" si="24"/>
        <v>HIGH.L_44614</v>
      </c>
      <c r="B1557" t="s">
        <v>48</v>
      </c>
      <c r="C1557" s="1">
        <v>44614</v>
      </c>
      <c r="D1557">
        <v>5.3380000000000001</v>
      </c>
    </row>
    <row r="1558" spans="1:4" x14ac:dyDescent="0.25">
      <c r="A1558" s="3" t="str">
        <f t="shared" si="24"/>
        <v>HST_44614</v>
      </c>
      <c r="B1558" t="s">
        <v>49</v>
      </c>
      <c r="C1558" s="1">
        <v>44614</v>
      </c>
      <c r="D1558">
        <v>18.59</v>
      </c>
    </row>
    <row r="1559" spans="1:4" x14ac:dyDescent="0.25">
      <c r="A1559" s="3" t="str">
        <f t="shared" si="24"/>
        <v>HYG_44614</v>
      </c>
      <c r="B1559" t="s">
        <v>50</v>
      </c>
      <c r="C1559" s="1">
        <v>44614</v>
      </c>
      <c r="D1559">
        <v>82.396000000000001</v>
      </c>
    </row>
    <row r="1560" spans="1:4" x14ac:dyDescent="0.25">
      <c r="A1560" s="3" t="str">
        <f t="shared" si="24"/>
        <v>IAU_44614</v>
      </c>
      <c r="B1560" t="s">
        <v>51</v>
      </c>
      <c r="C1560" s="1">
        <v>44614</v>
      </c>
      <c r="D1560">
        <v>36.15</v>
      </c>
    </row>
    <row r="1561" spans="1:4" x14ac:dyDescent="0.25">
      <c r="A1561" s="3" t="str">
        <f t="shared" si="24"/>
        <v>ICLN_44614</v>
      </c>
      <c r="B1561" t="s">
        <v>52</v>
      </c>
      <c r="C1561" s="1">
        <v>44614</v>
      </c>
      <c r="D1561">
        <v>17.690000000000001</v>
      </c>
    </row>
    <row r="1562" spans="1:4" x14ac:dyDescent="0.25">
      <c r="A1562" s="3" t="str">
        <f t="shared" si="24"/>
        <v>IEAA.L_44614</v>
      </c>
      <c r="B1562" t="s">
        <v>53</v>
      </c>
      <c r="C1562" s="1">
        <v>44614</v>
      </c>
      <c r="D1562">
        <v>5.1289999999999996</v>
      </c>
    </row>
    <row r="1563" spans="1:4" x14ac:dyDescent="0.25">
      <c r="A1563" s="3" t="str">
        <f t="shared" si="24"/>
        <v>IEF_44614</v>
      </c>
      <c r="B1563" t="s">
        <v>54</v>
      </c>
      <c r="C1563" s="1">
        <v>44614</v>
      </c>
      <c r="D1563">
        <v>111.11</v>
      </c>
    </row>
    <row r="1564" spans="1:4" x14ac:dyDescent="0.25">
      <c r="A1564" s="3" t="str">
        <f t="shared" si="24"/>
        <v>IEFM.L_44614</v>
      </c>
      <c r="B1564" t="s">
        <v>55</v>
      </c>
      <c r="C1564" s="1">
        <v>44614</v>
      </c>
      <c r="D1564">
        <v>743.05</v>
      </c>
    </row>
    <row r="1565" spans="1:4" x14ac:dyDescent="0.25">
      <c r="A1565" s="3" t="str">
        <f t="shared" si="24"/>
        <v>IEMG_44614</v>
      </c>
      <c r="B1565" t="s">
        <v>56</v>
      </c>
      <c r="C1565" s="1">
        <v>44614</v>
      </c>
      <c r="D1565">
        <v>58.64</v>
      </c>
    </row>
    <row r="1566" spans="1:4" x14ac:dyDescent="0.25">
      <c r="A1566" s="3" t="str">
        <f t="shared" si="24"/>
        <v>IEUS_44614</v>
      </c>
      <c r="B1566" t="s">
        <v>57</v>
      </c>
      <c r="C1566" s="1">
        <v>44614</v>
      </c>
      <c r="D1566">
        <v>61.56</v>
      </c>
    </row>
    <row r="1567" spans="1:4" x14ac:dyDescent="0.25">
      <c r="A1567" s="3" t="str">
        <f t="shared" si="24"/>
        <v>IEVL.L_44614</v>
      </c>
      <c r="B1567" t="s">
        <v>58</v>
      </c>
      <c r="C1567" s="1">
        <v>44614</v>
      </c>
      <c r="D1567">
        <v>7.4509999999999996</v>
      </c>
    </row>
    <row r="1568" spans="1:4" x14ac:dyDescent="0.25">
      <c r="A1568" s="3" t="str">
        <f t="shared" si="24"/>
        <v>IGF_44614</v>
      </c>
      <c r="B1568" t="s">
        <v>59</v>
      </c>
      <c r="C1568" s="1">
        <v>44614</v>
      </c>
      <c r="D1568">
        <v>47</v>
      </c>
    </row>
    <row r="1569" spans="1:4" x14ac:dyDescent="0.25">
      <c r="A1569" s="3" t="str">
        <f t="shared" si="24"/>
        <v>INDA_44614</v>
      </c>
      <c r="B1569" t="s">
        <v>60</v>
      </c>
      <c r="C1569" s="1">
        <v>44614</v>
      </c>
      <c r="D1569">
        <v>44.35</v>
      </c>
    </row>
    <row r="1570" spans="1:4" x14ac:dyDescent="0.25">
      <c r="A1570" s="3" t="str">
        <f t="shared" si="24"/>
        <v>IUMO.L_44614</v>
      </c>
      <c r="B1570" t="s">
        <v>61</v>
      </c>
      <c r="C1570" s="1">
        <v>44614</v>
      </c>
      <c r="D1570">
        <v>10.78</v>
      </c>
    </row>
    <row r="1571" spans="1:4" x14ac:dyDescent="0.25">
      <c r="A1571" s="3" t="str">
        <f t="shared" si="24"/>
        <v>IUVL.L_44614</v>
      </c>
      <c r="B1571" t="s">
        <v>62</v>
      </c>
      <c r="C1571" s="1">
        <v>44614</v>
      </c>
      <c r="D1571">
        <v>9.0389999999999997</v>
      </c>
    </row>
    <row r="1572" spans="1:4" x14ac:dyDescent="0.25">
      <c r="A1572" s="3" t="str">
        <f t="shared" si="24"/>
        <v>IVV_44614</v>
      </c>
      <c r="B1572" t="s">
        <v>63</v>
      </c>
      <c r="C1572" s="1">
        <v>44614</v>
      </c>
      <c r="D1572">
        <v>429.91199999999998</v>
      </c>
    </row>
    <row r="1573" spans="1:4" x14ac:dyDescent="0.25">
      <c r="A1573" s="3" t="str">
        <f t="shared" si="24"/>
        <v>IWM_44614</v>
      </c>
      <c r="B1573" t="s">
        <v>64</v>
      </c>
      <c r="C1573" s="1">
        <v>44614</v>
      </c>
      <c r="D1573">
        <v>196.274</v>
      </c>
    </row>
    <row r="1574" spans="1:4" x14ac:dyDescent="0.25">
      <c r="A1574" s="3" t="str">
        <f t="shared" si="24"/>
        <v>IXN_44614</v>
      </c>
      <c r="B1574" t="s">
        <v>65</v>
      </c>
      <c r="C1574" s="1">
        <v>44614</v>
      </c>
      <c r="D1574">
        <v>55.6</v>
      </c>
    </row>
    <row r="1575" spans="1:4" x14ac:dyDescent="0.25">
      <c r="A1575" s="3" t="str">
        <f t="shared" si="24"/>
        <v>JPEA.L_44614</v>
      </c>
      <c r="B1575" t="s">
        <v>66</v>
      </c>
      <c r="C1575" s="1">
        <v>44614</v>
      </c>
      <c r="D1575">
        <v>5.6159999999999997</v>
      </c>
    </row>
    <row r="1576" spans="1:4" x14ac:dyDescent="0.25">
      <c r="A1576" s="3" t="str">
        <f t="shared" si="24"/>
        <v>JPM_44614</v>
      </c>
      <c r="B1576" t="s">
        <v>67</v>
      </c>
      <c r="C1576" s="1">
        <v>44614</v>
      </c>
      <c r="D1576">
        <v>151.87</v>
      </c>
    </row>
    <row r="1577" spans="1:4" x14ac:dyDescent="0.25">
      <c r="A1577" s="3" t="str">
        <f t="shared" si="24"/>
        <v>KR_44614</v>
      </c>
      <c r="B1577" t="s">
        <v>68</v>
      </c>
      <c r="C1577" s="1">
        <v>44614</v>
      </c>
      <c r="D1577">
        <v>45.04</v>
      </c>
    </row>
    <row r="1578" spans="1:4" x14ac:dyDescent="0.25">
      <c r="A1578" s="3" t="str">
        <f t="shared" si="24"/>
        <v>LQD_44614</v>
      </c>
      <c r="B1578" t="s">
        <v>69</v>
      </c>
      <c r="C1578" s="1">
        <v>44614</v>
      </c>
      <c r="D1578">
        <v>123.267</v>
      </c>
    </row>
    <row r="1579" spans="1:4" x14ac:dyDescent="0.25">
      <c r="A1579" s="3" t="str">
        <f t="shared" si="24"/>
        <v>MCHI_44614</v>
      </c>
      <c r="B1579" t="s">
        <v>70</v>
      </c>
      <c r="C1579" s="1">
        <v>44614</v>
      </c>
      <c r="D1579">
        <v>59.92</v>
      </c>
    </row>
    <row r="1580" spans="1:4" x14ac:dyDescent="0.25">
      <c r="A1580" s="3" t="str">
        <f t="shared" si="24"/>
        <v>MVEU.L_44614</v>
      </c>
      <c r="B1580" t="s">
        <v>71</v>
      </c>
      <c r="C1580" s="1">
        <v>44614</v>
      </c>
      <c r="D1580">
        <v>51.615000000000002</v>
      </c>
    </row>
    <row r="1581" spans="1:4" x14ac:dyDescent="0.25">
      <c r="A1581" s="3" t="str">
        <f t="shared" si="24"/>
        <v>OGN_44614</v>
      </c>
      <c r="B1581" t="s">
        <v>72</v>
      </c>
      <c r="C1581" s="1">
        <v>44614</v>
      </c>
      <c r="D1581">
        <v>35.700000000000003</v>
      </c>
    </row>
    <row r="1582" spans="1:4" x14ac:dyDescent="0.25">
      <c r="A1582" s="3" t="str">
        <f t="shared" si="24"/>
        <v>PG_44614</v>
      </c>
      <c r="B1582" t="s">
        <v>73</v>
      </c>
      <c r="C1582" s="1">
        <v>44614</v>
      </c>
      <c r="D1582">
        <v>157.93</v>
      </c>
    </row>
    <row r="1583" spans="1:4" x14ac:dyDescent="0.25">
      <c r="A1583" s="3" t="str">
        <f t="shared" si="24"/>
        <v>PPL_44614</v>
      </c>
      <c r="B1583" t="s">
        <v>74</v>
      </c>
      <c r="C1583" s="1">
        <v>44614</v>
      </c>
      <c r="D1583">
        <v>26.606000000000002</v>
      </c>
    </row>
    <row r="1584" spans="1:4" x14ac:dyDescent="0.25">
      <c r="A1584" s="3" t="str">
        <f t="shared" si="24"/>
        <v>PRU_44614</v>
      </c>
      <c r="B1584" t="s">
        <v>75</v>
      </c>
      <c r="C1584" s="1">
        <v>44614</v>
      </c>
      <c r="D1584">
        <v>112.76</v>
      </c>
    </row>
    <row r="1585" spans="1:4" x14ac:dyDescent="0.25">
      <c r="A1585" s="3" t="str">
        <f t="shared" si="24"/>
        <v>PYPL_44614</v>
      </c>
      <c r="B1585" t="s">
        <v>76</v>
      </c>
      <c r="C1585" s="1">
        <v>44614</v>
      </c>
      <c r="D1585">
        <v>103.17</v>
      </c>
    </row>
    <row r="1586" spans="1:4" x14ac:dyDescent="0.25">
      <c r="A1586" s="3" t="str">
        <f t="shared" si="24"/>
        <v>RE_44614</v>
      </c>
      <c r="B1586" t="s">
        <v>77</v>
      </c>
      <c r="C1586" s="1">
        <v>44614</v>
      </c>
      <c r="D1586">
        <v>298.72800000000001</v>
      </c>
    </row>
    <row r="1587" spans="1:4" x14ac:dyDescent="0.25">
      <c r="A1587" s="3" t="str">
        <f t="shared" si="24"/>
        <v>REET_44614</v>
      </c>
      <c r="B1587" t="s">
        <v>78</v>
      </c>
      <c r="C1587" s="1">
        <v>44614</v>
      </c>
      <c r="D1587">
        <v>27.62</v>
      </c>
    </row>
    <row r="1588" spans="1:4" x14ac:dyDescent="0.25">
      <c r="A1588" s="3" t="str">
        <f t="shared" si="24"/>
        <v>ROL_44614</v>
      </c>
      <c r="B1588" t="s">
        <v>79</v>
      </c>
      <c r="C1588" s="1">
        <v>44614</v>
      </c>
      <c r="D1588">
        <v>30.99</v>
      </c>
    </row>
    <row r="1589" spans="1:4" x14ac:dyDescent="0.25">
      <c r="A1589" s="3" t="str">
        <f t="shared" si="24"/>
        <v>ROST_44614</v>
      </c>
      <c r="B1589" t="s">
        <v>80</v>
      </c>
      <c r="C1589" s="1">
        <v>44614</v>
      </c>
      <c r="D1589">
        <v>91.914000000000001</v>
      </c>
    </row>
    <row r="1590" spans="1:4" x14ac:dyDescent="0.25">
      <c r="A1590" s="3" t="str">
        <f t="shared" si="24"/>
        <v>SEGA.L_44614</v>
      </c>
      <c r="B1590" t="s">
        <v>81</v>
      </c>
      <c r="C1590" s="1">
        <v>44614</v>
      </c>
      <c r="D1590">
        <v>105.1</v>
      </c>
    </row>
    <row r="1591" spans="1:4" x14ac:dyDescent="0.25">
      <c r="A1591" s="3" t="str">
        <f t="shared" si="24"/>
        <v>SHY_44614</v>
      </c>
      <c r="B1591" t="s">
        <v>82</v>
      </c>
      <c r="C1591" s="1">
        <v>44614</v>
      </c>
      <c r="D1591">
        <v>84.364999999999995</v>
      </c>
    </row>
    <row r="1592" spans="1:4" x14ac:dyDescent="0.25">
      <c r="A1592" s="3" t="str">
        <f t="shared" si="24"/>
        <v>SLV_44614</v>
      </c>
      <c r="B1592" t="s">
        <v>83</v>
      </c>
      <c r="C1592" s="1">
        <v>44614</v>
      </c>
      <c r="D1592">
        <v>22.31</v>
      </c>
    </row>
    <row r="1593" spans="1:4" x14ac:dyDescent="0.25">
      <c r="A1593" s="3" t="str">
        <f t="shared" si="24"/>
        <v>SPMV.L_44614</v>
      </c>
      <c r="B1593" t="s">
        <v>84</v>
      </c>
      <c r="C1593" s="1">
        <v>44614</v>
      </c>
      <c r="D1593">
        <v>77.13</v>
      </c>
    </row>
    <row r="1594" spans="1:4" x14ac:dyDescent="0.25">
      <c r="A1594" s="3" t="str">
        <f t="shared" si="24"/>
        <v>TLT_44614</v>
      </c>
      <c r="B1594" t="s">
        <v>85</v>
      </c>
      <c r="C1594" s="1">
        <v>44614</v>
      </c>
      <c r="D1594">
        <v>138.40700000000001</v>
      </c>
    </row>
    <row r="1595" spans="1:4" x14ac:dyDescent="0.25">
      <c r="A1595" s="3" t="str">
        <f t="shared" si="24"/>
        <v>UNH_44614</v>
      </c>
      <c r="B1595" t="s">
        <v>86</v>
      </c>
      <c r="C1595" s="1">
        <v>44614</v>
      </c>
      <c r="D1595">
        <v>461.14499999999998</v>
      </c>
    </row>
    <row r="1596" spans="1:4" x14ac:dyDescent="0.25">
      <c r="A1596" s="3" t="str">
        <f t="shared" si="24"/>
        <v>URI_44614</v>
      </c>
      <c r="B1596" t="s">
        <v>87</v>
      </c>
      <c r="C1596" s="1">
        <v>44614</v>
      </c>
      <c r="D1596">
        <v>312.32</v>
      </c>
    </row>
    <row r="1597" spans="1:4" x14ac:dyDescent="0.25">
      <c r="A1597" s="3" t="str">
        <f t="shared" si="24"/>
        <v>V_44614</v>
      </c>
      <c r="B1597" t="s">
        <v>88</v>
      </c>
      <c r="C1597" s="1">
        <v>44614</v>
      </c>
      <c r="D1597">
        <v>221.32</v>
      </c>
    </row>
    <row r="1598" spans="1:4" x14ac:dyDescent="0.25">
      <c r="A1598" s="3" t="str">
        <f t="shared" si="24"/>
        <v>VRSK_44614</v>
      </c>
      <c r="B1598" t="s">
        <v>89</v>
      </c>
      <c r="C1598" s="1">
        <v>44614</v>
      </c>
      <c r="D1598">
        <v>186.12200000000001</v>
      </c>
    </row>
    <row r="1599" spans="1:4" x14ac:dyDescent="0.25">
      <c r="A1599" s="3" t="str">
        <f t="shared" si="24"/>
        <v>VXX_44614</v>
      </c>
      <c r="B1599" t="s">
        <v>90</v>
      </c>
      <c r="C1599" s="1">
        <v>44614</v>
      </c>
      <c r="D1599">
        <v>23.36</v>
      </c>
    </row>
    <row r="1600" spans="1:4" x14ac:dyDescent="0.25">
      <c r="A1600" s="3" t="str">
        <f t="shared" si="24"/>
        <v>WRK_44614</v>
      </c>
      <c r="B1600" t="s">
        <v>91</v>
      </c>
      <c r="C1600" s="1">
        <v>44614</v>
      </c>
      <c r="D1600">
        <v>46.47</v>
      </c>
    </row>
    <row r="1601" spans="1:4" x14ac:dyDescent="0.25">
      <c r="A1601" s="3" t="str">
        <f t="shared" si="24"/>
        <v>XLB_44614</v>
      </c>
      <c r="B1601" t="s">
        <v>92</v>
      </c>
      <c r="C1601" s="1">
        <v>44614</v>
      </c>
      <c r="D1601">
        <v>82.36</v>
      </c>
    </row>
    <row r="1602" spans="1:4" x14ac:dyDescent="0.25">
      <c r="A1602" s="3" t="str">
        <f t="shared" si="24"/>
        <v>XLC_44614</v>
      </c>
      <c r="B1602" t="s">
        <v>93</v>
      </c>
      <c r="C1602" s="1">
        <v>44614</v>
      </c>
      <c r="D1602">
        <v>66.551000000000002</v>
      </c>
    </row>
    <row r="1603" spans="1:4" x14ac:dyDescent="0.25">
      <c r="A1603" s="3" t="str">
        <f t="shared" ref="A1603:A1666" si="25">CONCATENATE(B1603,"_",C1603)</f>
        <v>XLE_44614</v>
      </c>
      <c r="B1603" t="s">
        <v>94</v>
      </c>
      <c r="C1603" s="1">
        <v>44614</v>
      </c>
      <c r="D1603">
        <v>66.316000000000003</v>
      </c>
    </row>
    <row r="1604" spans="1:4" x14ac:dyDescent="0.25">
      <c r="A1604" s="3" t="str">
        <f t="shared" si="25"/>
        <v>XLF_44614</v>
      </c>
      <c r="B1604" t="s">
        <v>95</v>
      </c>
      <c r="C1604" s="1">
        <v>44614</v>
      </c>
      <c r="D1604">
        <v>38.868000000000002</v>
      </c>
    </row>
    <row r="1605" spans="1:4" x14ac:dyDescent="0.25">
      <c r="A1605" s="3" t="str">
        <f t="shared" si="25"/>
        <v>XLI_44614</v>
      </c>
      <c r="B1605" t="s">
        <v>96</v>
      </c>
      <c r="C1605" s="1">
        <v>44614</v>
      </c>
      <c r="D1605">
        <v>97.067999999999998</v>
      </c>
    </row>
    <row r="1606" spans="1:4" x14ac:dyDescent="0.25">
      <c r="A1606" s="3" t="str">
        <f t="shared" si="25"/>
        <v>XLK_44614</v>
      </c>
      <c r="B1606" t="s">
        <v>97</v>
      </c>
      <c r="C1606" s="1">
        <v>44614</v>
      </c>
      <c r="D1606">
        <v>150.75200000000001</v>
      </c>
    </row>
    <row r="1607" spans="1:4" x14ac:dyDescent="0.25">
      <c r="A1607" s="3" t="str">
        <f t="shared" si="25"/>
        <v>XLP_44614</v>
      </c>
      <c r="B1607" t="s">
        <v>98</v>
      </c>
      <c r="C1607" s="1">
        <v>44614</v>
      </c>
      <c r="D1607">
        <v>75.099000000000004</v>
      </c>
    </row>
    <row r="1608" spans="1:4" x14ac:dyDescent="0.25">
      <c r="A1608" s="3" t="str">
        <f t="shared" si="25"/>
        <v>XLU_44614</v>
      </c>
      <c r="B1608" t="s">
        <v>99</v>
      </c>
      <c r="C1608" s="1">
        <v>44614</v>
      </c>
      <c r="D1608">
        <v>65.710999999999999</v>
      </c>
    </row>
    <row r="1609" spans="1:4" x14ac:dyDescent="0.25">
      <c r="A1609" s="3" t="str">
        <f t="shared" si="25"/>
        <v>XLV_44614</v>
      </c>
      <c r="B1609" t="s">
        <v>100</v>
      </c>
      <c r="C1609" s="1">
        <v>44614</v>
      </c>
      <c r="D1609">
        <v>126.794</v>
      </c>
    </row>
    <row r="1610" spans="1:4" x14ac:dyDescent="0.25">
      <c r="A1610" s="3" t="str">
        <f t="shared" si="25"/>
        <v>XLY_44614</v>
      </c>
      <c r="B1610" t="s">
        <v>101</v>
      </c>
      <c r="C1610" s="1">
        <v>44614</v>
      </c>
      <c r="D1610">
        <v>174.482</v>
      </c>
    </row>
    <row r="1611" spans="1:4" x14ac:dyDescent="0.25">
      <c r="A1611" s="3" t="str">
        <f t="shared" si="25"/>
        <v>XOM_44614</v>
      </c>
      <c r="B1611" t="s">
        <v>102</v>
      </c>
      <c r="C1611" s="1">
        <v>44614</v>
      </c>
      <c r="D1611">
        <v>76.459999999999994</v>
      </c>
    </row>
    <row r="1612" spans="1:4" x14ac:dyDescent="0.25">
      <c r="A1612" s="3" t="str">
        <f t="shared" si="25"/>
        <v>ABBV_44615</v>
      </c>
      <c r="B1612" t="s">
        <v>3</v>
      </c>
      <c r="C1612" s="1">
        <v>44615</v>
      </c>
      <c r="D1612">
        <v>146.76</v>
      </c>
    </row>
    <row r="1613" spans="1:4" x14ac:dyDescent="0.25">
      <c r="A1613" s="3" t="str">
        <f t="shared" si="25"/>
        <v>ACN_44615</v>
      </c>
      <c r="B1613" t="s">
        <v>4</v>
      </c>
      <c r="C1613" s="1">
        <v>44615</v>
      </c>
      <c r="D1613">
        <v>313.16000000000003</v>
      </c>
    </row>
    <row r="1614" spans="1:4" x14ac:dyDescent="0.25">
      <c r="A1614" s="3" t="str">
        <f t="shared" si="25"/>
        <v>AEP_44615</v>
      </c>
      <c r="B1614" t="s">
        <v>5</v>
      </c>
      <c r="C1614" s="1">
        <v>44615</v>
      </c>
      <c r="D1614">
        <v>84.64</v>
      </c>
    </row>
    <row r="1615" spans="1:4" x14ac:dyDescent="0.25">
      <c r="A1615" s="3" t="str">
        <f t="shared" si="25"/>
        <v>AIZ_44615</v>
      </c>
      <c r="B1615" t="s">
        <v>6</v>
      </c>
      <c r="C1615" s="1">
        <v>44615</v>
      </c>
      <c r="D1615">
        <v>162.91999999999999</v>
      </c>
    </row>
    <row r="1616" spans="1:4" x14ac:dyDescent="0.25">
      <c r="A1616" s="3" t="str">
        <f t="shared" si="25"/>
        <v>ALLE_44615</v>
      </c>
      <c r="B1616" t="s">
        <v>7</v>
      </c>
      <c r="C1616" s="1">
        <v>44615</v>
      </c>
      <c r="D1616">
        <v>109.15900000000001</v>
      </c>
    </row>
    <row r="1617" spans="1:4" x14ac:dyDescent="0.25">
      <c r="A1617" s="3" t="str">
        <f t="shared" si="25"/>
        <v>AMAT_44615</v>
      </c>
      <c r="B1617" t="s">
        <v>8</v>
      </c>
      <c r="C1617" s="1">
        <v>44615</v>
      </c>
      <c r="D1617">
        <v>127.86</v>
      </c>
    </row>
    <row r="1618" spans="1:4" x14ac:dyDescent="0.25">
      <c r="A1618" s="3" t="str">
        <f t="shared" si="25"/>
        <v>AMP_44615</v>
      </c>
      <c r="B1618" t="s">
        <v>9</v>
      </c>
      <c r="C1618" s="1">
        <v>44615</v>
      </c>
      <c r="D1618">
        <v>291.56</v>
      </c>
    </row>
    <row r="1619" spans="1:4" x14ac:dyDescent="0.25">
      <c r="A1619" s="3" t="str">
        <f t="shared" si="25"/>
        <v>AMZN_44615</v>
      </c>
      <c r="B1619" t="s">
        <v>10</v>
      </c>
      <c r="C1619" s="1">
        <v>44615</v>
      </c>
      <c r="D1619">
        <v>2896.54</v>
      </c>
    </row>
    <row r="1620" spans="1:4" x14ac:dyDescent="0.25">
      <c r="A1620" s="3" t="str">
        <f t="shared" si="25"/>
        <v>AVB_44615</v>
      </c>
      <c r="B1620" t="s">
        <v>11</v>
      </c>
      <c r="C1620" s="1">
        <v>44615</v>
      </c>
      <c r="D1620">
        <v>234.38</v>
      </c>
    </row>
    <row r="1621" spans="1:4" x14ac:dyDescent="0.25">
      <c r="A1621" s="3" t="str">
        <f t="shared" si="25"/>
        <v>AVY_44615</v>
      </c>
      <c r="B1621" t="s">
        <v>12</v>
      </c>
      <c r="C1621" s="1">
        <v>44615</v>
      </c>
      <c r="D1621">
        <v>174.26499999999999</v>
      </c>
    </row>
    <row r="1622" spans="1:4" x14ac:dyDescent="0.25">
      <c r="A1622" s="3" t="str">
        <f t="shared" si="25"/>
        <v>AXP_44615</v>
      </c>
      <c r="B1622" t="s">
        <v>13</v>
      </c>
      <c r="C1622" s="1">
        <v>44615</v>
      </c>
      <c r="D1622">
        <v>188.95</v>
      </c>
    </row>
    <row r="1623" spans="1:4" x14ac:dyDescent="0.25">
      <c r="A1623" s="3" t="str">
        <f t="shared" si="25"/>
        <v>BDX_44615</v>
      </c>
      <c r="B1623" t="s">
        <v>14</v>
      </c>
      <c r="C1623" s="1">
        <v>44615</v>
      </c>
      <c r="D1623">
        <v>267.77800000000002</v>
      </c>
    </row>
    <row r="1624" spans="1:4" x14ac:dyDescent="0.25">
      <c r="A1624" s="3" t="str">
        <f t="shared" si="25"/>
        <v>BF-B_44615</v>
      </c>
      <c r="B1624" t="s">
        <v>15</v>
      </c>
      <c r="C1624" s="1">
        <v>44615</v>
      </c>
      <c r="D1624">
        <v>65.004000000000005</v>
      </c>
    </row>
    <row r="1625" spans="1:4" x14ac:dyDescent="0.25">
      <c r="A1625" s="3" t="str">
        <f t="shared" si="25"/>
        <v>BMY_44615</v>
      </c>
      <c r="B1625" t="s">
        <v>16</v>
      </c>
      <c r="C1625" s="1">
        <v>44615</v>
      </c>
      <c r="D1625">
        <v>67.930000000000007</v>
      </c>
    </row>
    <row r="1626" spans="1:4" x14ac:dyDescent="0.25">
      <c r="A1626" s="3" t="str">
        <f t="shared" si="25"/>
        <v>BR_44615</v>
      </c>
      <c r="B1626" t="s">
        <v>17</v>
      </c>
      <c r="C1626" s="1">
        <v>44615</v>
      </c>
      <c r="D1626">
        <v>140.26599999999999</v>
      </c>
    </row>
    <row r="1627" spans="1:4" x14ac:dyDescent="0.25">
      <c r="A1627" s="3" t="str">
        <f t="shared" si="25"/>
        <v>CARR_44615</v>
      </c>
      <c r="B1627" t="s">
        <v>18</v>
      </c>
      <c r="C1627" s="1">
        <v>44615</v>
      </c>
      <c r="D1627">
        <v>43.84</v>
      </c>
    </row>
    <row r="1628" spans="1:4" x14ac:dyDescent="0.25">
      <c r="A1628" s="3" t="str">
        <f t="shared" si="25"/>
        <v>CDW_44615</v>
      </c>
      <c r="B1628" t="s">
        <v>19</v>
      </c>
      <c r="C1628" s="1">
        <v>44615</v>
      </c>
      <c r="D1628">
        <v>168.6</v>
      </c>
    </row>
    <row r="1629" spans="1:4" x14ac:dyDescent="0.25">
      <c r="A1629" s="3" t="str">
        <f t="shared" si="25"/>
        <v>CE_44615</v>
      </c>
      <c r="B1629" t="s">
        <v>20</v>
      </c>
      <c r="C1629" s="1">
        <v>44615</v>
      </c>
      <c r="D1629">
        <v>138.5</v>
      </c>
    </row>
    <row r="1630" spans="1:4" x14ac:dyDescent="0.25">
      <c r="A1630" s="3" t="str">
        <f t="shared" si="25"/>
        <v>CHTR_44615</v>
      </c>
      <c r="B1630" t="s">
        <v>21</v>
      </c>
      <c r="C1630" s="1">
        <v>44615</v>
      </c>
      <c r="D1630">
        <v>570.6</v>
      </c>
    </row>
    <row r="1631" spans="1:4" x14ac:dyDescent="0.25">
      <c r="A1631" s="3" t="str">
        <f t="shared" si="25"/>
        <v>CNC_44615</v>
      </c>
      <c r="B1631" t="s">
        <v>22</v>
      </c>
      <c r="C1631" s="1">
        <v>44615</v>
      </c>
      <c r="D1631">
        <v>81.349999999999994</v>
      </c>
    </row>
    <row r="1632" spans="1:4" x14ac:dyDescent="0.25">
      <c r="A1632" s="3" t="str">
        <f t="shared" si="25"/>
        <v>CNP_44615</v>
      </c>
      <c r="B1632" t="s">
        <v>23</v>
      </c>
      <c r="C1632" s="1">
        <v>44615</v>
      </c>
      <c r="D1632">
        <v>26.49</v>
      </c>
    </row>
    <row r="1633" spans="1:4" x14ac:dyDescent="0.25">
      <c r="A1633" s="3" t="str">
        <f t="shared" si="25"/>
        <v>COP_44615</v>
      </c>
      <c r="B1633" t="s">
        <v>24</v>
      </c>
      <c r="C1633" s="1">
        <v>44615</v>
      </c>
      <c r="D1633">
        <v>88.23</v>
      </c>
    </row>
    <row r="1634" spans="1:4" x14ac:dyDescent="0.25">
      <c r="A1634" s="3" t="str">
        <f t="shared" si="25"/>
        <v>CTAS_44615</v>
      </c>
      <c r="B1634" t="s">
        <v>25</v>
      </c>
      <c r="C1634" s="1">
        <v>44615</v>
      </c>
      <c r="D1634">
        <v>363.91</v>
      </c>
    </row>
    <row r="1635" spans="1:4" x14ac:dyDescent="0.25">
      <c r="A1635" s="3" t="str">
        <f t="shared" si="25"/>
        <v>CZR_44615</v>
      </c>
      <c r="B1635" t="s">
        <v>26</v>
      </c>
      <c r="C1635" s="1">
        <v>44615</v>
      </c>
      <c r="D1635">
        <v>78.680000000000007</v>
      </c>
    </row>
    <row r="1636" spans="1:4" x14ac:dyDescent="0.25">
      <c r="A1636" s="3" t="str">
        <f t="shared" si="25"/>
        <v>DG_44615</v>
      </c>
      <c r="B1636" t="s">
        <v>27</v>
      </c>
      <c r="C1636" s="1">
        <v>44615</v>
      </c>
      <c r="D1636">
        <v>188.34</v>
      </c>
    </row>
    <row r="1637" spans="1:4" x14ac:dyDescent="0.25">
      <c r="A1637" s="3" t="str">
        <f t="shared" si="25"/>
        <v>DPZ_44615</v>
      </c>
      <c r="B1637" t="s">
        <v>28</v>
      </c>
      <c r="C1637" s="1">
        <v>44615</v>
      </c>
      <c r="D1637">
        <v>400.94499999999999</v>
      </c>
    </row>
    <row r="1638" spans="1:4" x14ac:dyDescent="0.25">
      <c r="A1638" s="3" t="str">
        <f t="shared" si="25"/>
        <v>DRE_44615</v>
      </c>
      <c r="B1638" t="s">
        <v>29</v>
      </c>
      <c r="C1638" s="1">
        <v>44615</v>
      </c>
      <c r="D1638">
        <v>52.19</v>
      </c>
    </row>
    <row r="1639" spans="1:4" x14ac:dyDescent="0.25">
      <c r="A1639" s="3" t="str">
        <f t="shared" si="25"/>
        <v>DXC_44615</v>
      </c>
      <c r="B1639" t="s">
        <v>30</v>
      </c>
      <c r="C1639" s="1">
        <v>44615</v>
      </c>
      <c r="D1639">
        <v>34.44</v>
      </c>
    </row>
    <row r="1640" spans="1:4" x14ac:dyDescent="0.25">
      <c r="A1640" s="3" t="str">
        <f t="shared" si="25"/>
        <v>EWA_44615</v>
      </c>
      <c r="B1640" t="s">
        <v>31</v>
      </c>
      <c r="C1640" s="1">
        <v>44615</v>
      </c>
      <c r="D1640">
        <v>23.97</v>
      </c>
    </row>
    <row r="1641" spans="1:4" x14ac:dyDescent="0.25">
      <c r="A1641" s="3" t="str">
        <f t="shared" si="25"/>
        <v>EWC_44615</v>
      </c>
      <c r="B1641" t="s">
        <v>32</v>
      </c>
      <c r="C1641" s="1">
        <v>44615</v>
      </c>
      <c r="D1641">
        <v>37.28</v>
      </c>
    </row>
    <row r="1642" spans="1:4" x14ac:dyDescent="0.25">
      <c r="A1642" s="3" t="str">
        <f t="shared" si="25"/>
        <v>EWG_44615</v>
      </c>
      <c r="B1642" t="s">
        <v>33</v>
      </c>
      <c r="C1642" s="1">
        <v>44615</v>
      </c>
      <c r="D1642">
        <v>29.99</v>
      </c>
    </row>
    <row r="1643" spans="1:4" x14ac:dyDescent="0.25">
      <c r="A1643" s="3" t="str">
        <f t="shared" si="25"/>
        <v>EWH_44615</v>
      </c>
      <c r="B1643" t="s">
        <v>34</v>
      </c>
      <c r="C1643" s="1">
        <v>44615</v>
      </c>
      <c r="D1643">
        <v>23.37</v>
      </c>
    </row>
    <row r="1644" spans="1:4" x14ac:dyDescent="0.25">
      <c r="A1644" s="3" t="str">
        <f t="shared" si="25"/>
        <v>EWJ_44615</v>
      </c>
      <c r="B1644" t="s">
        <v>35</v>
      </c>
      <c r="C1644" s="1">
        <v>44615</v>
      </c>
      <c r="D1644">
        <v>62.47</v>
      </c>
    </row>
    <row r="1645" spans="1:4" x14ac:dyDescent="0.25">
      <c r="A1645" s="3" t="str">
        <f t="shared" si="25"/>
        <v>EWL_44615</v>
      </c>
      <c r="B1645" t="s">
        <v>36</v>
      </c>
      <c r="C1645" s="1">
        <v>44615</v>
      </c>
      <c r="D1645">
        <v>47.82</v>
      </c>
    </row>
    <row r="1646" spans="1:4" x14ac:dyDescent="0.25">
      <c r="A1646" s="3" t="str">
        <f t="shared" si="25"/>
        <v>EWQ_44615</v>
      </c>
      <c r="B1646" t="s">
        <v>37</v>
      </c>
      <c r="C1646" s="1">
        <v>44615</v>
      </c>
      <c r="D1646">
        <v>36.369999999999997</v>
      </c>
    </row>
    <row r="1647" spans="1:4" x14ac:dyDescent="0.25">
      <c r="A1647" s="3" t="str">
        <f t="shared" si="25"/>
        <v>EWT_44615</v>
      </c>
      <c r="B1647" t="s">
        <v>38</v>
      </c>
      <c r="C1647" s="1">
        <v>44615</v>
      </c>
      <c r="D1647">
        <v>64.349999999999994</v>
      </c>
    </row>
    <row r="1648" spans="1:4" x14ac:dyDescent="0.25">
      <c r="A1648" s="3" t="str">
        <f t="shared" si="25"/>
        <v>EWU_44615</v>
      </c>
      <c r="B1648" t="s">
        <v>39</v>
      </c>
      <c r="C1648" s="1">
        <v>44615</v>
      </c>
      <c r="D1648">
        <v>34.1</v>
      </c>
    </row>
    <row r="1649" spans="1:4" x14ac:dyDescent="0.25">
      <c r="A1649" s="3" t="str">
        <f t="shared" si="25"/>
        <v>EWY_44615</v>
      </c>
      <c r="B1649" t="s">
        <v>40</v>
      </c>
      <c r="C1649" s="1">
        <v>44615</v>
      </c>
      <c r="D1649">
        <v>71.83</v>
      </c>
    </row>
    <row r="1650" spans="1:4" x14ac:dyDescent="0.25">
      <c r="A1650" s="3" t="str">
        <f t="shared" si="25"/>
        <v>EWZ_44615</v>
      </c>
      <c r="B1650" t="s">
        <v>41</v>
      </c>
      <c r="C1650" s="1">
        <v>44615</v>
      </c>
      <c r="D1650">
        <v>33.51</v>
      </c>
    </row>
    <row r="1651" spans="1:4" x14ac:dyDescent="0.25">
      <c r="A1651" s="3" t="str">
        <f t="shared" si="25"/>
        <v>FB_44615</v>
      </c>
      <c r="B1651" t="s">
        <v>42</v>
      </c>
      <c r="C1651" s="1">
        <v>44615</v>
      </c>
      <c r="D1651">
        <v>198.45</v>
      </c>
    </row>
    <row r="1652" spans="1:4" x14ac:dyDescent="0.25">
      <c r="A1652" s="3" t="str">
        <f t="shared" si="25"/>
        <v>FTV_44615</v>
      </c>
      <c r="B1652" t="s">
        <v>43</v>
      </c>
      <c r="C1652" s="1">
        <v>44615</v>
      </c>
      <c r="D1652">
        <v>62.49</v>
      </c>
    </row>
    <row r="1653" spans="1:4" x14ac:dyDescent="0.25">
      <c r="A1653" s="3" t="str">
        <f t="shared" si="25"/>
        <v>GOOG_44615</v>
      </c>
      <c r="B1653" t="s">
        <v>44</v>
      </c>
      <c r="C1653" s="1">
        <v>44615</v>
      </c>
      <c r="D1653">
        <v>2551.6999999999998</v>
      </c>
    </row>
    <row r="1654" spans="1:4" x14ac:dyDescent="0.25">
      <c r="A1654" s="3" t="str">
        <f t="shared" si="25"/>
        <v>GPC_44615</v>
      </c>
      <c r="B1654" t="s">
        <v>45</v>
      </c>
      <c r="C1654" s="1">
        <v>44615</v>
      </c>
      <c r="D1654">
        <v>117.989</v>
      </c>
    </row>
    <row r="1655" spans="1:4" x14ac:dyDescent="0.25">
      <c r="A1655" s="3" t="str">
        <f t="shared" si="25"/>
        <v>GSG_44615</v>
      </c>
      <c r="B1655" t="s">
        <v>46</v>
      </c>
      <c r="C1655" s="1">
        <v>44615</v>
      </c>
      <c r="D1655">
        <v>20.28</v>
      </c>
    </row>
    <row r="1656" spans="1:4" x14ac:dyDescent="0.25">
      <c r="A1656" s="3" t="str">
        <f t="shared" si="25"/>
        <v>HIG_44615</v>
      </c>
      <c r="B1656" t="s">
        <v>47</v>
      </c>
      <c r="C1656" s="1">
        <v>44615</v>
      </c>
      <c r="D1656">
        <v>69.031999999999996</v>
      </c>
    </row>
    <row r="1657" spans="1:4" x14ac:dyDescent="0.25">
      <c r="A1657" s="3" t="str">
        <f t="shared" si="25"/>
        <v>HIGH.L_44615</v>
      </c>
      <c r="B1657" t="s">
        <v>48</v>
      </c>
      <c r="C1657" s="1">
        <v>44615</v>
      </c>
      <c r="D1657">
        <v>5.3230000000000004</v>
      </c>
    </row>
    <row r="1658" spans="1:4" x14ac:dyDescent="0.25">
      <c r="A1658" s="3" t="str">
        <f t="shared" si="25"/>
        <v>HST_44615</v>
      </c>
      <c r="B1658" t="s">
        <v>49</v>
      </c>
      <c r="C1658" s="1">
        <v>44615</v>
      </c>
      <c r="D1658">
        <v>18.34</v>
      </c>
    </row>
    <row r="1659" spans="1:4" x14ac:dyDescent="0.25">
      <c r="A1659" s="3" t="str">
        <f t="shared" si="25"/>
        <v>HYG_44615</v>
      </c>
      <c r="B1659" t="s">
        <v>50</v>
      </c>
      <c r="C1659" s="1">
        <v>44615</v>
      </c>
      <c r="D1659">
        <v>82.247</v>
      </c>
    </row>
    <row r="1660" spans="1:4" x14ac:dyDescent="0.25">
      <c r="A1660" s="3" t="str">
        <f t="shared" si="25"/>
        <v>IAU_44615</v>
      </c>
      <c r="B1660" t="s">
        <v>51</v>
      </c>
      <c r="C1660" s="1">
        <v>44615</v>
      </c>
      <c r="D1660">
        <v>36.31</v>
      </c>
    </row>
    <row r="1661" spans="1:4" x14ac:dyDescent="0.25">
      <c r="A1661" s="3" t="str">
        <f t="shared" si="25"/>
        <v>ICLN_44615</v>
      </c>
      <c r="B1661" t="s">
        <v>52</v>
      </c>
      <c r="C1661" s="1">
        <v>44615</v>
      </c>
      <c r="D1661">
        <v>17.57</v>
      </c>
    </row>
    <row r="1662" spans="1:4" x14ac:dyDescent="0.25">
      <c r="A1662" s="3" t="str">
        <f t="shared" si="25"/>
        <v>IEAA.L_44615</v>
      </c>
      <c r="B1662" t="s">
        <v>53</v>
      </c>
      <c r="C1662" s="1">
        <v>44615</v>
      </c>
      <c r="D1662">
        <v>5.1280000000000001</v>
      </c>
    </row>
    <row r="1663" spans="1:4" x14ac:dyDescent="0.25">
      <c r="A1663" s="3" t="str">
        <f t="shared" si="25"/>
        <v>IEF_44615</v>
      </c>
      <c r="B1663" t="s">
        <v>54</v>
      </c>
      <c r="C1663" s="1">
        <v>44615</v>
      </c>
      <c r="D1663">
        <v>110.53</v>
      </c>
    </row>
    <row r="1664" spans="1:4" x14ac:dyDescent="0.25">
      <c r="A1664" s="3" t="str">
        <f t="shared" si="25"/>
        <v>IEFM.L_44615</v>
      </c>
      <c r="B1664" t="s">
        <v>55</v>
      </c>
      <c r="C1664" s="1">
        <v>44615</v>
      </c>
      <c r="D1664">
        <v>741.55</v>
      </c>
    </row>
    <row r="1665" spans="1:4" x14ac:dyDescent="0.25">
      <c r="A1665" s="3" t="str">
        <f t="shared" si="25"/>
        <v>IEMG_44615</v>
      </c>
      <c r="B1665" t="s">
        <v>56</v>
      </c>
      <c r="C1665" s="1">
        <v>44615</v>
      </c>
      <c r="D1665">
        <v>58.05</v>
      </c>
    </row>
    <row r="1666" spans="1:4" x14ac:dyDescent="0.25">
      <c r="A1666" s="3" t="str">
        <f t="shared" si="25"/>
        <v>IEUS_44615</v>
      </c>
      <c r="B1666" t="s">
        <v>57</v>
      </c>
      <c r="C1666" s="1">
        <v>44615</v>
      </c>
      <c r="D1666">
        <v>60.89</v>
      </c>
    </row>
    <row r="1667" spans="1:4" x14ac:dyDescent="0.25">
      <c r="A1667" s="3" t="str">
        <f t="shared" ref="A1667:A1730" si="26">CONCATENATE(B1667,"_",C1667)</f>
        <v>IEVL.L_44615</v>
      </c>
      <c r="B1667" t="s">
        <v>58</v>
      </c>
      <c r="C1667" s="1">
        <v>44615</v>
      </c>
      <c r="D1667">
        <v>7.4340000000000002</v>
      </c>
    </row>
    <row r="1668" spans="1:4" x14ac:dyDescent="0.25">
      <c r="A1668" s="3" t="str">
        <f t="shared" si="26"/>
        <v>IGF_44615</v>
      </c>
      <c r="B1668" t="s">
        <v>59</v>
      </c>
      <c r="C1668" s="1">
        <v>44615</v>
      </c>
      <c r="D1668">
        <v>46.63</v>
      </c>
    </row>
    <row r="1669" spans="1:4" x14ac:dyDescent="0.25">
      <c r="A1669" s="3" t="str">
        <f t="shared" si="26"/>
        <v>INDA_44615</v>
      </c>
      <c r="B1669" t="s">
        <v>60</v>
      </c>
      <c r="C1669" s="1">
        <v>44615</v>
      </c>
      <c r="D1669">
        <v>43.87</v>
      </c>
    </row>
    <row r="1670" spans="1:4" x14ac:dyDescent="0.25">
      <c r="A1670" s="3" t="str">
        <f t="shared" si="26"/>
        <v>IUMO.L_44615</v>
      </c>
      <c r="B1670" t="s">
        <v>61</v>
      </c>
      <c r="C1670" s="1">
        <v>44615</v>
      </c>
      <c r="D1670">
        <v>10.7</v>
      </c>
    </row>
    <row r="1671" spans="1:4" x14ac:dyDescent="0.25">
      <c r="A1671" s="3" t="str">
        <f t="shared" si="26"/>
        <v>IUVL.L_44615</v>
      </c>
      <c r="B1671" t="s">
        <v>62</v>
      </c>
      <c r="C1671" s="1">
        <v>44615</v>
      </c>
      <c r="D1671">
        <v>8.9350000000000005</v>
      </c>
    </row>
    <row r="1672" spans="1:4" x14ac:dyDescent="0.25">
      <c r="A1672" s="3" t="str">
        <f t="shared" si="26"/>
        <v>IVV_44615</v>
      </c>
      <c r="B1672" t="s">
        <v>63</v>
      </c>
      <c r="C1672" s="1">
        <v>44615</v>
      </c>
      <c r="D1672">
        <v>422.07799999999997</v>
      </c>
    </row>
    <row r="1673" spans="1:4" x14ac:dyDescent="0.25">
      <c r="A1673" s="3" t="str">
        <f t="shared" si="26"/>
        <v>IWM_44615</v>
      </c>
      <c r="B1673" t="s">
        <v>64</v>
      </c>
      <c r="C1673" s="1">
        <v>44615</v>
      </c>
      <c r="D1673">
        <v>192.602</v>
      </c>
    </row>
    <row r="1674" spans="1:4" x14ac:dyDescent="0.25">
      <c r="A1674" s="3" t="str">
        <f t="shared" si="26"/>
        <v>IXN_44615</v>
      </c>
      <c r="B1674" t="s">
        <v>65</v>
      </c>
      <c r="C1674" s="1">
        <v>44615</v>
      </c>
      <c r="D1674">
        <v>54.27</v>
      </c>
    </row>
    <row r="1675" spans="1:4" x14ac:dyDescent="0.25">
      <c r="A1675" s="3" t="str">
        <f t="shared" si="26"/>
        <v>JPEA.L_44615</v>
      </c>
      <c r="B1675" t="s">
        <v>66</v>
      </c>
      <c r="C1675" s="1">
        <v>44615</v>
      </c>
      <c r="D1675">
        <v>5.532</v>
      </c>
    </row>
    <row r="1676" spans="1:4" x14ac:dyDescent="0.25">
      <c r="A1676" s="3" t="str">
        <f t="shared" si="26"/>
        <v>JPM_44615</v>
      </c>
      <c r="B1676" t="s">
        <v>67</v>
      </c>
      <c r="C1676" s="1">
        <v>44615</v>
      </c>
      <c r="D1676">
        <v>148.69</v>
      </c>
    </row>
    <row r="1677" spans="1:4" x14ac:dyDescent="0.25">
      <c r="A1677" s="3" t="str">
        <f t="shared" si="26"/>
        <v>KR_44615</v>
      </c>
      <c r="B1677" t="s">
        <v>68</v>
      </c>
      <c r="C1677" s="1">
        <v>44615</v>
      </c>
      <c r="D1677">
        <v>44.53</v>
      </c>
    </row>
    <row r="1678" spans="1:4" x14ac:dyDescent="0.25">
      <c r="A1678" s="3" t="str">
        <f t="shared" si="26"/>
        <v>LQD_44615</v>
      </c>
      <c r="B1678" t="s">
        <v>69</v>
      </c>
      <c r="C1678" s="1">
        <v>44615</v>
      </c>
      <c r="D1678">
        <v>122.149</v>
      </c>
    </row>
    <row r="1679" spans="1:4" x14ac:dyDescent="0.25">
      <c r="A1679" s="3" t="str">
        <f t="shared" si="26"/>
        <v>MCHI_44615</v>
      </c>
      <c r="B1679" t="s">
        <v>70</v>
      </c>
      <c r="C1679" s="1">
        <v>44615</v>
      </c>
      <c r="D1679">
        <v>59.27</v>
      </c>
    </row>
    <row r="1680" spans="1:4" x14ac:dyDescent="0.25">
      <c r="A1680" s="3" t="str">
        <f t="shared" si="26"/>
        <v>MVEU.L_44615</v>
      </c>
      <c r="B1680" t="s">
        <v>71</v>
      </c>
      <c r="C1680" s="1">
        <v>44615</v>
      </c>
      <c r="D1680">
        <v>51.78</v>
      </c>
    </row>
    <row r="1681" spans="1:4" x14ac:dyDescent="0.25">
      <c r="A1681" s="3" t="str">
        <f t="shared" si="26"/>
        <v>OGN_44615</v>
      </c>
      <c r="B1681" t="s">
        <v>72</v>
      </c>
      <c r="C1681" s="1">
        <v>44615</v>
      </c>
      <c r="D1681">
        <v>35.223999999999997</v>
      </c>
    </row>
    <row r="1682" spans="1:4" x14ac:dyDescent="0.25">
      <c r="A1682" s="3" t="str">
        <f t="shared" si="26"/>
        <v>PG_44615</v>
      </c>
      <c r="B1682" t="s">
        <v>73</v>
      </c>
      <c r="C1682" s="1">
        <v>44615</v>
      </c>
      <c r="D1682">
        <v>155.96</v>
      </c>
    </row>
    <row r="1683" spans="1:4" x14ac:dyDescent="0.25">
      <c r="A1683" s="3" t="str">
        <f t="shared" si="26"/>
        <v>PPL_44615</v>
      </c>
      <c r="B1683" t="s">
        <v>74</v>
      </c>
      <c r="C1683" s="1">
        <v>44615</v>
      </c>
      <c r="D1683">
        <v>25.901</v>
      </c>
    </row>
    <row r="1684" spans="1:4" x14ac:dyDescent="0.25">
      <c r="A1684" s="3" t="str">
        <f t="shared" si="26"/>
        <v>PRU_44615</v>
      </c>
      <c r="B1684" t="s">
        <v>75</v>
      </c>
      <c r="C1684" s="1">
        <v>44615</v>
      </c>
      <c r="D1684">
        <v>110.89</v>
      </c>
    </row>
    <row r="1685" spans="1:4" x14ac:dyDescent="0.25">
      <c r="A1685" s="3" t="str">
        <f t="shared" si="26"/>
        <v>PYPL_44615</v>
      </c>
      <c r="B1685" t="s">
        <v>76</v>
      </c>
      <c r="C1685" s="1">
        <v>44615</v>
      </c>
      <c r="D1685">
        <v>100.72</v>
      </c>
    </row>
    <row r="1686" spans="1:4" x14ac:dyDescent="0.25">
      <c r="A1686" s="3" t="str">
        <f t="shared" si="26"/>
        <v>RE_44615</v>
      </c>
      <c r="B1686" t="s">
        <v>77</v>
      </c>
      <c r="C1686" s="1">
        <v>44615</v>
      </c>
      <c r="D1686">
        <v>298.37</v>
      </c>
    </row>
    <row r="1687" spans="1:4" x14ac:dyDescent="0.25">
      <c r="A1687" s="3" t="str">
        <f t="shared" si="26"/>
        <v>REET_44615</v>
      </c>
      <c r="B1687" t="s">
        <v>78</v>
      </c>
      <c r="C1687" s="1">
        <v>44615</v>
      </c>
      <c r="D1687">
        <v>27.300999999999998</v>
      </c>
    </row>
    <row r="1688" spans="1:4" x14ac:dyDescent="0.25">
      <c r="A1688" s="3" t="str">
        <f t="shared" si="26"/>
        <v>ROL_44615</v>
      </c>
      <c r="B1688" t="s">
        <v>79</v>
      </c>
      <c r="C1688" s="1">
        <v>44615</v>
      </c>
      <c r="D1688">
        <v>30.31</v>
      </c>
    </row>
    <row r="1689" spans="1:4" x14ac:dyDescent="0.25">
      <c r="A1689" s="3" t="str">
        <f t="shared" si="26"/>
        <v>ROST_44615</v>
      </c>
      <c r="B1689" t="s">
        <v>80</v>
      </c>
      <c r="C1689" s="1">
        <v>44615</v>
      </c>
      <c r="D1689">
        <v>87.709000000000003</v>
      </c>
    </row>
    <row r="1690" spans="1:4" x14ac:dyDescent="0.25">
      <c r="A1690" s="3" t="str">
        <f t="shared" si="26"/>
        <v>SEGA.L_44615</v>
      </c>
      <c r="B1690" t="s">
        <v>81</v>
      </c>
      <c r="C1690" s="1">
        <v>44615</v>
      </c>
      <c r="D1690">
        <v>104.89</v>
      </c>
    </row>
    <row r="1691" spans="1:4" x14ac:dyDescent="0.25">
      <c r="A1691" s="3" t="str">
        <f t="shared" si="26"/>
        <v>SHY_44615</v>
      </c>
      <c r="B1691" t="s">
        <v>82</v>
      </c>
      <c r="C1691" s="1">
        <v>44615</v>
      </c>
      <c r="D1691">
        <v>84.314999999999998</v>
      </c>
    </row>
    <row r="1692" spans="1:4" x14ac:dyDescent="0.25">
      <c r="A1692" s="3" t="str">
        <f t="shared" si="26"/>
        <v>SLV_44615</v>
      </c>
      <c r="B1692" t="s">
        <v>83</v>
      </c>
      <c r="C1692" s="1">
        <v>44615</v>
      </c>
      <c r="D1692">
        <v>22.73</v>
      </c>
    </row>
    <row r="1693" spans="1:4" x14ac:dyDescent="0.25">
      <c r="A1693" s="3" t="str">
        <f t="shared" si="26"/>
        <v>SPMV.L_44615</v>
      </c>
      <c r="B1693" t="s">
        <v>84</v>
      </c>
      <c r="C1693" s="1">
        <v>44615</v>
      </c>
      <c r="D1693">
        <v>76.7</v>
      </c>
    </row>
    <row r="1694" spans="1:4" x14ac:dyDescent="0.25">
      <c r="A1694" s="3" t="str">
        <f t="shared" si="26"/>
        <v>TLT_44615</v>
      </c>
      <c r="B1694" t="s">
        <v>85</v>
      </c>
      <c r="C1694" s="1">
        <v>44615</v>
      </c>
      <c r="D1694">
        <v>136.5</v>
      </c>
    </row>
    <row r="1695" spans="1:4" x14ac:dyDescent="0.25">
      <c r="A1695" s="3" t="str">
        <f t="shared" si="26"/>
        <v>UNH_44615</v>
      </c>
      <c r="B1695" t="s">
        <v>86</v>
      </c>
      <c r="C1695" s="1">
        <v>44615</v>
      </c>
      <c r="D1695">
        <v>458.26400000000001</v>
      </c>
    </row>
    <row r="1696" spans="1:4" x14ac:dyDescent="0.25">
      <c r="A1696" s="3" t="str">
        <f t="shared" si="26"/>
        <v>URI_44615</v>
      </c>
      <c r="B1696" t="s">
        <v>87</v>
      </c>
      <c r="C1696" s="1">
        <v>44615</v>
      </c>
      <c r="D1696">
        <v>299.2</v>
      </c>
    </row>
    <row r="1697" spans="1:4" x14ac:dyDescent="0.25">
      <c r="A1697" s="3" t="str">
        <f t="shared" si="26"/>
        <v>V_44615</v>
      </c>
      <c r="B1697" t="s">
        <v>88</v>
      </c>
      <c r="C1697" s="1">
        <v>44615</v>
      </c>
      <c r="D1697">
        <v>215.95</v>
      </c>
    </row>
    <row r="1698" spans="1:4" x14ac:dyDescent="0.25">
      <c r="A1698" s="3" t="str">
        <f t="shared" si="26"/>
        <v>VRSK_44615</v>
      </c>
      <c r="B1698" t="s">
        <v>89</v>
      </c>
      <c r="C1698" s="1">
        <v>44615</v>
      </c>
      <c r="D1698">
        <v>177.31800000000001</v>
      </c>
    </row>
    <row r="1699" spans="1:4" x14ac:dyDescent="0.25">
      <c r="A1699" s="3" t="str">
        <f t="shared" si="26"/>
        <v>VXX_44615</v>
      </c>
      <c r="B1699" t="s">
        <v>90</v>
      </c>
      <c r="C1699" s="1">
        <v>44615</v>
      </c>
      <c r="D1699">
        <v>24.7</v>
      </c>
    </row>
    <row r="1700" spans="1:4" x14ac:dyDescent="0.25">
      <c r="A1700" s="3" t="str">
        <f t="shared" si="26"/>
        <v>WRK_44615</v>
      </c>
      <c r="B1700" t="s">
        <v>91</v>
      </c>
      <c r="C1700" s="1">
        <v>44615</v>
      </c>
      <c r="D1700">
        <v>45.02</v>
      </c>
    </row>
    <row r="1701" spans="1:4" x14ac:dyDescent="0.25">
      <c r="A1701" s="3" t="str">
        <f t="shared" si="26"/>
        <v>XLB_44615</v>
      </c>
      <c r="B1701" t="s">
        <v>92</v>
      </c>
      <c r="C1701" s="1">
        <v>44615</v>
      </c>
      <c r="D1701">
        <v>81.304000000000002</v>
      </c>
    </row>
    <row r="1702" spans="1:4" x14ac:dyDescent="0.25">
      <c r="A1702" s="3" t="str">
        <f t="shared" si="26"/>
        <v>XLC_44615</v>
      </c>
      <c r="B1702" t="s">
        <v>93</v>
      </c>
      <c r="C1702" s="1">
        <v>44615</v>
      </c>
      <c r="D1702">
        <v>65.433999999999997</v>
      </c>
    </row>
    <row r="1703" spans="1:4" x14ac:dyDescent="0.25">
      <c r="A1703" s="3" t="str">
        <f t="shared" si="26"/>
        <v>XLE_44615</v>
      </c>
      <c r="B1703" t="s">
        <v>94</v>
      </c>
      <c r="C1703" s="1">
        <v>44615</v>
      </c>
      <c r="D1703">
        <v>66.998999999999995</v>
      </c>
    </row>
    <row r="1704" spans="1:4" x14ac:dyDescent="0.25">
      <c r="A1704" s="3" t="str">
        <f t="shared" si="26"/>
        <v>XLF_44615</v>
      </c>
      <c r="B1704" t="s">
        <v>95</v>
      </c>
      <c r="C1704" s="1">
        <v>44615</v>
      </c>
      <c r="D1704">
        <v>38.191000000000003</v>
      </c>
    </row>
    <row r="1705" spans="1:4" x14ac:dyDescent="0.25">
      <c r="A1705" s="3" t="str">
        <f t="shared" si="26"/>
        <v>XLI_44615</v>
      </c>
      <c r="B1705" t="s">
        <v>96</v>
      </c>
      <c r="C1705" s="1">
        <v>44615</v>
      </c>
      <c r="D1705">
        <v>95.283000000000001</v>
      </c>
    </row>
    <row r="1706" spans="1:4" x14ac:dyDescent="0.25">
      <c r="A1706" s="3" t="str">
        <f t="shared" si="26"/>
        <v>XLK_44615</v>
      </c>
      <c r="B1706" t="s">
        <v>97</v>
      </c>
      <c r="C1706" s="1">
        <v>44615</v>
      </c>
      <c r="D1706">
        <v>146.97900000000001</v>
      </c>
    </row>
    <row r="1707" spans="1:4" x14ac:dyDescent="0.25">
      <c r="A1707" s="3" t="str">
        <f t="shared" si="26"/>
        <v>XLP_44615</v>
      </c>
      <c r="B1707" t="s">
        <v>98</v>
      </c>
      <c r="C1707" s="1">
        <v>44615</v>
      </c>
      <c r="D1707">
        <v>74.492000000000004</v>
      </c>
    </row>
    <row r="1708" spans="1:4" x14ac:dyDescent="0.25">
      <c r="A1708" s="3" t="str">
        <f t="shared" si="26"/>
        <v>XLU_44615</v>
      </c>
      <c r="B1708" t="s">
        <v>99</v>
      </c>
      <c r="C1708" s="1">
        <v>44615</v>
      </c>
      <c r="D1708">
        <v>64.599000000000004</v>
      </c>
    </row>
    <row r="1709" spans="1:4" x14ac:dyDescent="0.25">
      <c r="A1709" s="3" t="str">
        <f t="shared" si="26"/>
        <v>XLV_44615</v>
      </c>
      <c r="B1709" t="s">
        <v>100</v>
      </c>
      <c r="C1709" s="1">
        <v>44615</v>
      </c>
      <c r="D1709">
        <v>126.15600000000001</v>
      </c>
    </row>
    <row r="1710" spans="1:4" x14ac:dyDescent="0.25">
      <c r="A1710" s="3" t="str">
        <f t="shared" si="26"/>
        <v>XLY_44615</v>
      </c>
      <c r="B1710" t="s">
        <v>101</v>
      </c>
      <c r="C1710" s="1">
        <v>44615</v>
      </c>
      <c r="D1710">
        <v>168.65100000000001</v>
      </c>
    </row>
    <row r="1711" spans="1:4" x14ac:dyDescent="0.25">
      <c r="A1711" s="3" t="str">
        <f t="shared" si="26"/>
        <v>XOM_44615</v>
      </c>
      <c r="B1711" t="s">
        <v>102</v>
      </c>
      <c r="C1711" s="1">
        <v>44615</v>
      </c>
      <c r="D1711">
        <v>76.77</v>
      </c>
    </row>
    <row r="1712" spans="1:4" x14ac:dyDescent="0.25">
      <c r="A1712" s="3" t="str">
        <f t="shared" si="26"/>
        <v>ABBV_44616</v>
      </c>
      <c r="B1712" t="s">
        <v>3</v>
      </c>
      <c r="C1712" s="1">
        <v>44616</v>
      </c>
      <c r="D1712">
        <v>145.27000000000001</v>
      </c>
    </row>
    <row r="1713" spans="1:4" x14ac:dyDescent="0.25">
      <c r="A1713" s="3" t="str">
        <f t="shared" si="26"/>
        <v>ACN_44616</v>
      </c>
      <c r="B1713" t="s">
        <v>4</v>
      </c>
      <c r="C1713" s="1">
        <v>44616</v>
      </c>
      <c r="D1713">
        <v>316.17</v>
      </c>
    </row>
    <row r="1714" spans="1:4" x14ac:dyDescent="0.25">
      <c r="A1714" s="3" t="str">
        <f t="shared" si="26"/>
        <v>AEP_44616</v>
      </c>
      <c r="B1714" t="s">
        <v>5</v>
      </c>
      <c r="C1714" s="1">
        <v>44616</v>
      </c>
      <c r="D1714">
        <v>86.56</v>
      </c>
    </row>
    <row r="1715" spans="1:4" x14ac:dyDescent="0.25">
      <c r="A1715" s="3" t="str">
        <f t="shared" si="26"/>
        <v>AIZ_44616</v>
      </c>
      <c r="B1715" t="s">
        <v>6</v>
      </c>
      <c r="C1715" s="1">
        <v>44616</v>
      </c>
      <c r="D1715">
        <v>162.82</v>
      </c>
    </row>
    <row r="1716" spans="1:4" x14ac:dyDescent="0.25">
      <c r="A1716" s="3" t="str">
        <f t="shared" si="26"/>
        <v>ALLE_44616</v>
      </c>
      <c r="B1716" t="s">
        <v>7</v>
      </c>
      <c r="C1716" s="1">
        <v>44616</v>
      </c>
      <c r="D1716">
        <v>111.291</v>
      </c>
    </row>
    <row r="1717" spans="1:4" x14ac:dyDescent="0.25">
      <c r="A1717" s="3" t="str">
        <f t="shared" si="26"/>
        <v>AMAT_44616</v>
      </c>
      <c r="B1717" t="s">
        <v>8</v>
      </c>
      <c r="C1717" s="1">
        <v>44616</v>
      </c>
      <c r="D1717">
        <v>133.41999999999999</v>
      </c>
    </row>
    <row r="1718" spans="1:4" x14ac:dyDescent="0.25">
      <c r="A1718" s="3" t="str">
        <f t="shared" si="26"/>
        <v>AMP_44616</v>
      </c>
      <c r="B1718" t="s">
        <v>9</v>
      </c>
      <c r="C1718" s="1">
        <v>44616</v>
      </c>
      <c r="D1718">
        <v>289.36</v>
      </c>
    </row>
    <row r="1719" spans="1:4" x14ac:dyDescent="0.25">
      <c r="A1719" s="3" t="str">
        <f t="shared" si="26"/>
        <v>AMZN_44616</v>
      </c>
      <c r="B1719" t="s">
        <v>10</v>
      </c>
      <c r="C1719" s="1">
        <v>44616</v>
      </c>
      <c r="D1719">
        <v>3027.16</v>
      </c>
    </row>
    <row r="1720" spans="1:4" x14ac:dyDescent="0.25">
      <c r="A1720" s="3" t="str">
        <f t="shared" si="26"/>
        <v>AVB_44616</v>
      </c>
      <c r="B1720" t="s">
        <v>11</v>
      </c>
      <c r="C1720" s="1">
        <v>44616</v>
      </c>
      <c r="D1720">
        <v>236.37</v>
      </c>
    </row>
    <row r="1721" spans="1:4" x14ac:dyDescent="0.25">
      <c r="A1721" s="3" t="str">
        <f t="shared" si="26"/>
        <v>AVY_44616</v>
      </c>
      <c r="B1721" t="s">
        <v>12</v>
      </c>
      <c r="C1721" s="1">
        <v>44616</v>
      </c>
      <c r="D1721">
        <v>173.607</v>
      </c>
    </row>
    <row r="1722" spans="1:4" x14ac:dyDescent="0.25">
      <c r="A1722" s="3" t="str">
        <f t="shared" si="26"/>
        <v>AXP_44616</v>
      </c>
      <c r="B1722" t="s">
        <v>13</v>
      </c>
      <c r="C1722" s="1">
        <v>44616</v>
      </c>
      <c r="D1722">
        <v>188.35</v>
      </c>
    </row>
    <row r="1723" spans="1:4" x14ac:dyDescent="0.25">
      <c r="A1723" s="3" t="str">
        <f t="shared" si="26"/>
        <v>BDX_44616</v>
      </c>
      <c r="B1723" t="s">
        <v>14</v>
      </c>
      <c r="C1723" s="1">
        <v>44616</v>
      </c>
      <c r="D1723">
        <v>265.416</v>
      </c>
    </row>
    <row r="1724" spans="1:4" x14ac:dyDescent="0.25">
      <c r="A1724" s="3" t="str">
        <f t="shared" si="26"/>
        <v>BF-B_44616</v>
      </c>
      <c r="B1724" t="s">
        <v>15</v>
      </c>
      <c r="C1724" s="1">
        <v>44616</v>
      </c>
      <c r="D1724">
        <v>64.406000000000006</v>
      </c>
    </row>
    <row r="1725" spans="1:4" x14ac:dyDescent="0.25">
      <c r="A1725" s="3" t="str">
        <f t="shared" si="26"/>
        <v>BMY_44616</v>
      </c>
      <c r="B1725" t="s">
        <v>16</v>
      </c>
      <c r="C1725" s="1">
        <v>44616</v>
      </c>
      <c r="D1725">
        <v>67.099999999999994</v>
      </c>
    </row>
    <row r="1726" spans="1:4" x14ac:dyDescent="0.25">
      <c r="A1726" s="3" t="str">
        <f t="shared" si="26"/>
        <v>BR_44616</v>
      </c>
      <c r="B1726" t="s">
        <v>17</v>
      </c>
      <c r="C1726" s="1">
        <v>44616</v>
      </c>
      <c r="D1726">
        <v>144.64699999999999</v>
      </c>
    </row>
    <row r="1727" spans="1:4" x14ac:dyDescent="0.25">
      <c r="A1727" s="3" t="str">
        <f t="shared" si="26"/>
        <v>CARR_44616</v>
      </c>
      <c r="B1727" t="s">
        <v>18</v>
      </c>
      <c r="C1727" s="1">
        <v>44616</v>
      </c>
      <c r="D1727">
        <v>44.71</v>
      </c>
    </row>
    <row r="1728" spans="1:4" x14ac:dyDescent="0.25">
      <c r="A1728" s="3" t="str">
        <f t="shared" si="26"/>
        <v>CDW_44616</v>
      </c>
      <c r="B1728" t="s">
        <v>19</v>
      </c>
      <c r="C1728" s="1">
        <v>44616</v>
      </c>
      <c r="D1728">
        <v>171.3</v>
      </c>
    </row>
    <row r="1729" spans="1:4" x14ac:dyDescent="0.25">
      <c r="A1729" s="3" t="str">
        <f t="shared" si="26"/>
        <v>CE_44616</v>
      </c>
      <c r="B1729" t="s">
        <v>20</v>
      </c>
      <c r="C1729" s="1">
        <v>44616</v>
      </c>
      <c r="D1729">
        <v>137.21</v>
      </c>
    </row>
    <row r="1730" spans="1:4" x14ac:dyDescent="0.25">
      <c r="A1730" s="3" t="str">
        <f t="shared" si="26"/>
        <v>CHTR_44616</v>
      </c>
      <c r="B1730" t="s">
        <v>21</v>
      </c>
      <c r="C1730" s="1">
        <v>44616</v>
      </c>
      <c r="D1730">
        <v>586.59</v>
      </c>
    </row>
    <row r="1731" spans="1:4" x14ac:dyDescent="0.25">
      <c r="A1731" s="3" t="str">
        <f t="shared" ref="A1731:A1794" si="27">CONCATENATE(B1731,"_",C1731)</f>
        <v>CNC_44616</v>
      </c>
      <c r="B1731" t="s">
        <v>22</v>
      </c>
      <c r="C1731" s="1">
        <v>44616</v>
      </c>
      <c r="D1731">
        <v>80.84</v>
      </c>
    </row>
    <row r="1732" spans="1:4" x14ac:dyDescent="0.25">
      <c r="A1732" s="3" t="str">
        <f t="shared" si="27"/>
        <v>CNP_44616</v>
      </c>
      <c r="B1732" t="s">
        <v>23</v>
      </c>
      <c r="C1732" s="1">
        <v>44616</v>
      </c>
      <c r="D1732">
        <v>26.55</v>
      </c>
    </row>
    <row r="1733" spans="1:4" x14ac:dyDescent="0.25">
      <c r="A1733" s="3" t="str">
        <f t="shared" si="27"/>
        <v>COP_44616</v>
      </c>
      <c r="B1733" t="s">
        <v>24</v>
      </c>
      <c r="C1733" s="1">
        <v>44616</v>
      </c>
      <c r="D1733">
        <v>87.73</v>
      </c>
    </row>
    <row r="1734" spans="1:4" x14ac:dyDescent="0.25">
      <c r="A1734" s="3" t="str">
        <f t="shared" si="27"/>
        <v>CTAS_44616</v>
      </c>
      <c r="B1734" t="s">
        <v>25</v>
      </c>
      <c r="C1734" s="1">
        <v>44616</v>
      </c>
      <c r="D1734">
        <v>374.02</v>
      </c>
    </row>
    <row r="1735" spans="1:4" x14ac:dyDescent="0.25">
      <c r="A1735" s="3" t="str">
        <f t="shared" si="27"/>
        <v>CZR_44616</v>
      </c>
      <c r="B1735" t="s">
        <v>26</v>
      </c>
      <c r="C1735" s="1">
        <v>44616</v>
      </c>
      <c r="D1735">
        <v>84.65</v>
      </c>
    </row>
    <row r="1736" spans="1:4" x14ac:dyDescent="0.25">
      <c r="A1736" s="3" t="str">
        <f t="shared" si="27"/>
        <v>DG_44616</v>
      </c>
      <c r="B1736" t="s">
        <v>27</v>
      </c>
      <c r="C1736" s="1">
        <v>44616</v>
      </c>
      <c r="D1736">
        <v>190.8</v>
      </c>
    </row>
    <row r="1737" spans="1:4" x14ac:dyDescent="0.25">
      <c r="A1737" s="3" t="str">
        <f t="shared" si="27"/>
        <v>DPZ_44616</v>
      </c>
      <c r="B1737" t="s">
        <v>28</v>
      </c>
      <c r="C1737" s="1">
        <v>44616</v>
      </c>
      <c r="D1737">
        <v>416.22199999999998</v>
      </c>
    </row>
    <row r="1738" spans="1:4" x14ac:dyDescent="0.25">
      <c r="A1738" s="3" t="str">
        <f t="shared" si="27"/>
        <v>DRE_44616</v>
      </c>
      <c r="B1738" t="s">
        <v>29</v>
      </c>
      <c r="C1738" s="1">
        <v>44616</v>
      </c>
      <c r="D1738">
        <v>52.42</v>
      </c>
    </row>
    <row r="1739" spans="1:4" x14ac:dyDescent="0.25">
      <c r="A1739" s="3" t="str">
        <f t="shared" si="27"/>
        <v>DXC_44616</v>
      </c>
      <c r="B1739" t="s">
        <v>30</v>
      </c>
      <c r="C1739" s="1">
        <v>44616</v>
      </c>
      <c r="D1739">
        <v>35.06</v>
      </c>
    </row>
    <row r="1740" spans="1:4" x14ac:dyDescent="0.25">
      <c r="A1740" s="3" t="str">
        <f t="shared" si="27"/>
        <v>EWA_44616</v>
      </c>
      <c r="B1740" t="s">
        <v>31</v>
      </c>
      <c r="C1740" s="1">
        <v>44616</v>
      </c>
      <c r="D1740">
        <v>23.79</v>
      </c>
    </row>
    <row r="1741" spans="1:4" x14ac:dyDescent="0.25">
      <c r="A1741" s="3" t="str">
        <f t="shared" si="27"/>
        <v>EWC_44616</v>
      </c>
      <c r="B1741" t="s">
        <v>32</v>
      </c>
      <c r="C1741" s="1">
        <v>44616</v>
      </c>
      <c r="D1741">
        <v>37.1</v>
      </c>
    </row>
    <row r="1742" spans="1:4" x14ac:dyDescent="0.25">
      <c r="A1742" s="3" t="str">
        <f t="shared" si="27"/>
        <v>EWG_44616</v>
      </c>
      <c r="B1742" t="s">
        <v>33</v>
      </c>
      <c r="C1742" s="1">
        <v>44616</v>
      </c>
      <c r="D1742">
        <v>29.31</v>
      </c>
    </row>
    <row r="1743" spans="1:4" x14ac:dyDescent="0.25">
      <c r="A1743" s="3" t="str">
        <f t="shared" si="27"/>
        <v>EWH_44616</v>
      </c>
      <c r="B1743" t="s">
        <v>34</v>
      </c>
      <c r="C1743" s="1">
        <v>44616</v>
      </c>
      <c r="D1743">
        <v>23.26</v>
      </c>
    </row>
    <row r="1744" spans="1:4" x14ac:dyDescent="0.25">
      <c r="A1744" s="3" t="str">
        <f t="shared" si="27"/>
        <v>EWJ_44616</v>
      </c>
      <c r="B1744" t="s">
        <v>35</v>
      </c>
      <c r="C1744" s="1">
        <v>44616</v>
      </c>
      <c r="D1744">
        <v>62.11</v>
      </c>
    </row>
    <row r="1745" spans="1:4" x14ac:dyDescent="0.25">
      <c r="A1745" s="3" t="str">
        <f t="shared" si="27"/>
        <v>EWL_44616</v>
      </c>
      <c r="B1745" t="s">
        <v>36</v>
      </c>
      <c r="C1745" s="1">
        <v>44616</v>
      </c>
      <c r="D1745">
        <v>47.25</v>
      </c>
    </row>
    <row r="1746" spans="1:4" x14ac:dyDescent="0.25">
      <c r="A1746" s="3" t="str">
        <f t="shared" si="27"/>
        <v>EWQ_44616</v>
      </c>
      <c r="B1746" t="s">
        <v>37</v>
      </c>
      <c r="C1746" s="1">
        <v>44616</v>
      </c>
      <c r="D1746">
        <v>35.549999999999997</v>
      </c>
    </row>
    <row r="1747" spans="1:4" x14ac:dyDescent="0.25">
      <c r="A1747" s="3" t="str">
        <f t="shared" si="27"/>
        <v>EWT_44616</v>
      </c>
      <c r="B1747" t="s">
        <v>38</v>
      </c>
      <c r="C1747" s="1">
        <v>44616</v>
      </c>
      <c r="D1747">
        <v>63.26</v>
      </c>
    </row>
    <row r="1748" spans="1:4" x14ac:dyDescent="0.25">
      <c r="A1748" s="3" t="str">
        <f t="shared" si="27"/>
        <v>EWU_44616</v>
      </c>
      <c r="B1748" t="s">
        <v>39</v>
      </c>
      <c r="C1748" s="1">
        <v>44616</v>
      </c>
      <c r="D1748">
        <v>32.94</v>
      </c>
    </row>
    <row r="1749" spans="1:4" x14ac:dyDescent="0.25">
      <c r="A1749" s="3" t="str">
        <f t="shared" si="27"/>
        <v>EWY_44616</v>
      </c>
      <c r="B1749" t="s">
        <v>40</v>
      </c>
      <c r="C1749" s="1">
        <v>44616</v>
      </c>
      <c r="D1749">
        <v>70.63</v>
      </c>
    </row>
    <row r="1750" spans="1:4" x14ac:dyDescent="0.25">
      <c r="A1750" s="3" t="str">
        <f t="shared" si="27"/>
        <v>EWZ_44616</v>
      </c>
      <c r="B1750" t="s">
        <v>41</v>
      </c>
      <c r="C1750" s="1">
        <v>44616</v>
      </c>
      <c r="D1750">
        <v>32.68</v>
      </c>
    </row>
    <row r="1751" spans="1:4" x14ac:dyDescent="0.25">
      <c r="A1751" s="3" t="str">
        <f t="shared" si="27"/>
        <v>FB_44616</v>
      </c>
      <c r="B1751" t="s">
        <v>42</v>
      </c>
      <c r="C1751" s="1">
        <v>44616</v>
      </c>
      <c r="D1751">
        <v>207.6</v>
      </c>
    </row>
    <row r="1752" spans="1:4" x14ac:dyDescent="0.25">
      <c r="A1752" s="3" t="str">
        <f t="shared" si="27"/>
        <v>FTV_44616</v>
      </c>
      <c r="B1752" t="s">
        <v>43</v>
      </c>
      <c r="C1752" s="1">
        <v>44616</v>
      </c>
      <c r="D1752">
        <v>64.37</v>
      </c>
    </row>
    <row r="1753" spans="1:4" x14ac:dyDescent="0.25">
      <c r="A1753" s="3" t="str">
        <f t="shared" si="27"/>
        <v>GOOG_44616</v>
      </c>
      <c r="B1753" t="s">
        <v>44</v>
      </c>
      <c r="C1753" s="1">
        <v>44616</v>
      </c>
      <c r="D1753">
        <v>2653.47</v>
      </c>
    </row>
    <row r="1754" spans="1:4" x14ac:dyDescent="0.25">
      <c r="A1754" s="3" t="str">
        <f t="shared" si="27"/>
        <v>GPC_44616</v>
      </c>
      <c r="B1754" t="s">
        <v>45</v>
      </c>
      <c r="C1754" s="1">
        <v>44616</v>
      </c>
      <c r="D1754">
        <v>119.994</v>
      </c>
    </row>
    <row r="1755" spans="1:4" x14ac:dyDescent="0.25">
      <c r="A1755" s="3" t="str">
        <f t="shared" si="27"/>
        <v>GSG_44616</v>
      </c>
      <c r="B1755" t="s">
        <v>46</v>
      </c>
      <c r="C1755" s="1">
        <v>44616</v>
      </c>
      <c r="D1755">
        <v>20.58</v>
      </c>
    </row>
    <row r="1756" spans="1:4" x14ac:dyDescent="0.25">
      <c r="A1756" s="3" t="str">
        <f t="shared" si="27"/>
        <v>HIG_44616</v>
      </c>
      <c r="B1756" t="s">
        <v>47</v>
      </c>
      <c r="C1756" s="1">
        <v>44616</v>
      </c>
      <c r="D1756">
        <v>67.113</v>
      </c>
    </row>
    <row r="1757" spans="1:4" x14ac:dyDescent="0.25">
      <c r="A1757" s="3" t="str">
        <f t="shared" si="27"/>
        <v>HIGH.L_44616</v>
      </c>
      <c r="B1757" t="s">
        <v>48</v>
      </c>
      <c r="C1757" s="1">
        <v>44616</v>
      </c>
      <c r="D1757">
        <v>5.2939999999999996</v>
      </c>
    </row>
    <row r="1758" spans="1:4" x14ac:dyDescent="0.25">
      <c r="A1758" s="3" t="str">
        <f t="shared" si="27"/>
        <v>HST_44616</v>
      </c>
      <c r="B1758" t="s">
        <v>49</v>
      </c>
      <c r="C1758" s="1">
        <v>44616</v>
      </c>
      <c r="D1758">
        <v>18.489999999999998</v>
      </c>
    </row>
    <row r="1759" spans="1:4" x14ac:dyDescent="0.25">
      <c r="A1759" s="3" t="str">
        <f t="shared" si="27"/>
        <v>HYG_44616</v>
      </c>
      <c r="B1759" t="s">
        <v>50</v>
      </c>
      <c r="C1759" s="1">
        <v>44616</v>
      </c>
      <c r="D1759">
        <v>82.834000000000003</v>
      </c>
    </row>
    <row r="1760" spans="1:4" x14ac:dyDescent="0.25">
      <c r="A1760" s="3" t="str">
        <f t="shared" si="27"/>
        <v>IAU_44616</v>
      </c>
      <c r="B1760" t="s">
        <v>51</v>
      </c>
      <c r="C1760" s="1">
        <v>44616</v>
      </c>
      <c r="D1760">
        <v>36.08</v>
      </c>
    </row>
    <row r="1761" spans="1:4" x14ac:dyDescent="0.25">
      <c r="A1761" s="3" t="str">
        <f t="shared" si="27"/>
        <v>ICLN_44616</v>
      </c>
      <c r="B1761" t="s">
        <v>52</v>
      </c>
      <c r="C1761" s="1">
        <v>44616</v>
      </c>
      <c r="D1761">
        <v>18.91</v>
      </c>
    </row>
    <row r="1762" spans="1:4" x14ac:dyDescent="0.25">
      <c r="A1762" s="3" t="str">
        <f t="shared" si="27"/>
        <v>IEAA.L_44616</v>
      </c>
      <c r="B1762" t="s">
        <v>53</v>
      </c>
      <c r="C1762" s="1">
        <v>44616</v>
      </c>
      <c r="D1762">
        <v>5.1260000000000003</v>
      </c>
    </row>
    <row r="1763" spans="1:4" x14ac:dyDescent="0.25">
      <c r="A1763" s="3" t="str">
        <f t="shared" si="27"/>
        <v>IEF_44616</v>
      </c>
      <c r="B1763" t="s">
        <v>54</v>
      </c>
      <c r="C1763" s="1">
        <v>44616</v>
      </c>
      <c r="D1763">
        <v>110.79</v>
      </c>
    </row>
    <row r="1764" spans="1:4" x14ac:dyDescent="0.25">
      <c r="A1764" s="3" t="str">
        <f t="shared" si="27"/>
        <v>IEFM.L_44616</v>
      </c>
      <c r="B1764" t="s">
        <v>55</v>
      </c>
      <c r="C1764" s="1">
        <v>44616</v>
      </c>
      <c r="D1764">
        <v>719.7</v>
      </c>
    </row>
    <row r="1765" spans="1:4" x14ac:dyDescent="0.25">
      <c r="A1765" s="3" t="str">
        <f t="shared" si="27"/>
        <v>IEMG_44616</v>
      </c>
      <c r="B1765" t="s">
        <v>56</v>
      </c>
      <c r="C1765" s="1">
        <v>44616</v>
      </c>
      <c r="D1765">
        <v>56.9</v>
      </c>
    </row>
    <row r="1766" spans="1:4" x14ac:dyDescent="0.25">
      <c r="A1766" s="3" t="str">
        <f t="shared" si="27"/>
        <v>IEUS_44616</v>
      </c>
      <c r="B1766" t="s">
        <v>57</v>
      </c>
      <c r="C1766" s="1">
        <v>44616</v>
      </c>
      <c r="D1766">
        <v>60</v>
      </c>
    </row>
    <row r="1767" spans="1:4" x14ac:dyDescent="0.25">
      <c r="A1767" s="3" t="str">
        <f t="shared" si="27"/>
        <v>IEVL.L_44616</v>
      </c>
      <c r="B1767" t="s">
        <v>58</v>
      </c>
      <c r="C1767" s="1">
        <v>44616</v>
      </c>
      <c r="D1767">
        <v>7.1159999999999997</v>
      </c>
    </row>
    <row r="1768" spans="1:4" x14ac:dyDescent="0.25">
      <c r="A1768" s="3" t="str">
        <f t="shared" si="27"/>
        <v>IGF_44616</v>
      </c>
      <c r="B1768" t="s">
        <v>59</v>
      </c>
      <c r="C1768" s="1">
        <v>44616</v>
      </c>
      <c r="D1768">
        <v>46.43</v>
      </c>
    </row>
    <row r="1769" spans="1:4" x14ac:dyDescent="0.25">
      <c r="A1769" s="3" t="str">
        <f t="shared" si="27"/>
        <v>INDA_44616</v>
      </c>
      <c r="B1769" t="s">
        <v>60</v>
      </c>
      <c r="C1769" s="1">
        <v>44616</v>
      </c>
      <c r="D1769">
        <v>42.68</v>
      </c>
    </row>
    <row r="1770" spans="1:4" x14ac:dyDescent="0.25">
      <c r="A1770" s="3" t="str">
        <f t="shared" si="27"/>
        <v>IUMO.L_44616</v>
      </c>
      <c r="B1770" t="s">
        <v>61</v>
      </c>
      <c r="C1770" s="1">
        <v>44616</v>
      </c>
      <c r="D1770">
        <v>10.49</v>
      </c>
    </row>
    <row r="1771" spans="1:4" x14ac:dyDescent="0.25">
      <c r="A1771" s="3" t="str">
        <f t="shared" si="27"/>
        <v>IUVL.L_44616</v>
      </c>
      <c r="B1771" t="s">
        <v>62</v>
      </c>
      <c r="C1771" s="1">
        <v>44616</v>
      </c>
      <c r="D1771">
        <v>8.6920000000000002</v>
      </c>
    </row>
    <row r="1772" spans="1:4" x14ac:dyDescent="0.25">
      <c r="A1772" s="3" t="str">
        <f t="shared" si="27"/>
        <v>IVV_44616</v>
      </c>
      <c r="B1772" t="s">
        <v>63</v>
      </c>
      <c r="C1772" s="1">
        <v>44616</v>
      </c>
      <c r="D1772">
        <v>428.71600000000001</v>
      </c>
    </row>
    <row r="1773" spans="1:4" x14ac:dyDescent="0.25">
      <c r="A1773" s="3" t="str">
        <f t="shared" si="27"/>
        <v>IWM_44616</v>
      </c>
      <c r="B1773" t="s">
        <v>64</v>
      </c>
      <c r="C1773" s="1">
        <v>44616</v>
      </c>
      <c r="D1773">
        <v>197.65199999999999</v>
      </c>
    </row>
    <row r="1774" spans="1:4" x14ac:dyDescent="0.25">
      <c r="A1774" s="3" t="str">
        <f t="shared" si="27"/>
        <v>IXN_44616</v>
      </c>
      <c r="B1774" t="s">
        <v>65</v>
      </c>
      <c r="C1774" s="1">
        <v>44616</v>
      </c>
      <c r="D1774">
        <v>55.83</v>
      </c>
    </row>
    <row r="1775" spans="1:4" x14ac:dyDescent="0.25">
      <c r="A1775" s="3" t="str">
        <f t="shared" si="27"/>
        <v>JPEA.L_44616</v>
      </c>
      <c r="B1775" t="s">
        <v>66</v>
      </c>
      <c r="C1775" s="1">
        <v>44616</v>
      </c>
      <c r="D1775">
        <v>5.3540000000000001</v>
      </c>
    </row>
    <row r="1776" spans="1:4" x14ac:dyDescent="0.25">
      <c r="A1776" s="3" t="str">
        <f t="shared" si="27"/>
        <v>JPM_44616</v>
      </c>
      <c r="B1776" t="s">
        <v>67</v>
      </c>
      <c r="C1776" s="1">
        <v>44616</v>
      </c>
      <c r="D1776">
        <v>144.55000000000001</v>
      </c>
    </row>
    <row r="1777" spans="1:4" x14ac:dyDescent="0.25">
      <c r="A1777" s="3" t="str">
        <f t="shared" si="27"/>
        <v>KR_44616</v>
      </c>
      <c r="B1777" t="s">
        <v>68</v>
      </c>
      <c r="C1777" s="1">
        <v>44616</v>
      </c>
      <c r="D1777">
        <v>44.44</v>
      </c>
    </row>
    <row r="1778" spans="1:4" x14ac:dyDescent="0.25">
      <c r="A1778" s="3" t="str">
        <f t="shared" si="27"/>
        <v>LQD_44616</v>
      </c>
      <c r="B1778" t="s">
        <v>69</v>
      </c>
      <c r="C1778" s="1">
        <v>44616</v>
      </c>
      <c r="D1778">
        <v>122.72799999999999</v>
      </c>
    </row>
    <row r="1779" spans="1:4" x14ac:dyDescent="0.25">
      <c r="A1779" s="3" t="str">
        <f t="shared" si="27"/>
        <v>MCHI_44616</v>
      </c>
      <c r="B1779" t="s">
        <v>70</v>
      </c>
      <c r="C1779" s="1">
        <v>44616</v>
      </c>
      <c r="D1779">
        <v>58.96</v>
      </c>
    </row>
    <row r="1780" spans="1:4" x14ac:dyDescent="0.25">
      <c r="A1780" s="3" t="str">
        <f t="shared" si="27"/>
        <v>MVEU.L_44616</v>
      </c>
      <c r="B1780" t="s">
        <v>71</v>
      </c>
      <c r="C1780" s="1">
        <v>44616</v>
      </c>
      <c r="D1780">
        <v>50.56</v>
      </c>
    </row>
    <row r="1781" spans="1:4" x14ac:dyDescent="0.25">
      <c r="A1781" s="3" t="str">
        <f t="shared" si="27"/>
        <v>OGN_44616</v>
      </c>
      <c r="B1781" t="s">
        <v>72</v>
      </c>
      <c r="C1781" s="1">
        <v>44616</v>
      </c>
      <c r="D1781">
        <v>35.75</v>
      </c>
    </row>
    <row r="1782" spans="1:4" x14ac:dyDescent="0.25">
      <c r="A1782" s="3" t="str">
        <f t="shared" si="27"/>
        <v>PG_44616</v>
      </c>
      <c r="B1782" t="s">
        <v>73</v>
      </c>
      <c r="C1782" s="1">
        <v>44616</v>
      </c>
      <c r="D1782">
        <v>151.76</v>
      </c>
    </row>
    <row r="1783" spans="1:4" x14ac:dyDescent="0.25">
      <c r="A1783" s="3" t="str">
        <f t="shared" si="27"/>
        <v>PPL_44616</v>
      </c>
      <c r="B1783" t="s">
        <v>74</v>
      </c>
      <c r="C1783" s="1">
        <v>44616</v>
      </c>
      <c r="D1783">
        <v>25.742999999999999</v>
      </c>
    </row>
    <row r="1784" spans="1:4" x14ac:dyDescent="0.25">
      <c r="A1784" s="3" t="str">
        <f t="shared" si="27"/>
        <v>PRU_44616</v>
      </c>
      <c r="B1784" t="s">
        <v>75</v>
      </c>
      <c r="C1784" s="1">
        <v>44616</v>
      </c>
      <c r="D1784">
        <v>108.95</v>
      </c>
    </row>
    <row r="1785" spans="1:4" x14ac:dyDescent="0.25">
      <c r="A1785" s="3" t="str">
        <f t="shared" si="27"/>
        <v>PYPL_44616</v>
      </c>
      <c r="B1785" t="s">
        <v>76</v>
      </c>
      <c r="C1785" s="1">
        <v>44616</v>
      </c>
      <c r="D1785">
        <v>105.02</v>
      </c>
    </row>
    <row r="1786" spans="1:4" x14ac:dyDescent="0.25">
      <c r="A1786" s="3" t="str">
        <f t="shared" si="27"/>
        <v>RE_44616</v>
      </c>
      <c r="B1786" t="s">
        <v>77</v>
      </c>
      <c r="C1786" s="1">
        <v>44616</v>
      </c>
      <c r="D1786">
        <v>289.839</v>
      </c>
    </row>
    <row r="1787" spans="1:4" x14ac:dyDescent="0.25">
      <c r="A1787" s="3" t="str">
        <f t="shared" si="27"/>
        <v>REET_44616</v>
      </c>
      <c r="B1787" t="s">
        <v>78</v>
      </c>
      <c r="C1787" s="1">
        <v>44616</v>
      </c>
      <c r="D1787">
        <v>27.46</v>
      </c>
    </row>
    <row r="1788" spans="1:4" x14ac:dyDescent="0.25">
      <c r="A1788" s="3" t="str">
        <f t="shared" si="27"/>
        <v>ROL_44616</v>
      </c>
      <c r="B1788" t="s">
        <v>79</v>
      </c>
      <c r="C1788" s="1">
        <v>44616</v>
      </c>
      <c r="D1788">
        <v>31.6</v>
      </c>
    </row>
    <row r="1789" spans="1:4" x14ac:dyDescent="0.25">
      <c r="A1789" s="3" t="str">
        <f t="shared" si="27"/>
        <v>ROST_44616</v>
      </c>
      <c r="B1789" t="s">
        <v>80</v>
      </c>
      <c r="C1789" s="1">
        <v>44616</v>
      </c>
      <c r="D1789">
        <v>90.32</v>
      </c>
    </row>
    <row r="1790" spans="1:4" x14ac:dyDescent="0.25">
      <c r="A1790" s="3" t="str">
        <f t="shared" si="27"/>
        <v>SEGA.L_44616</v>
      </c>
      <c r="B1790" t="s">
        <v>81</v>
      </c>
      <c r="C1790" s="1">
        <v>44616</v>
      </c>
      <c r="D1790">
        <v>105.43</v>
      </c>
    </row>
    <row r="1791" spans="1:4" x14ac:dyDescent="0.25">
      <c r="A1791" s="3" t="str">
        <f t="shared" si="27"/>
        <v>SHY_44616</v>
      </c>
      <c r="B1791" t="s">
        <v>82</v>
      </c>
      <c r="C1791" s="1">
        <v>44616</v>
      </c>
      <c r="D1791">
        <v>84.385000000000005</v>
      </c>
    </row>
    <row r="1792" spans="1:4" x14ac:dyDescent="0.25">
      <c r="A1792" s="3" t="str">
        <f t="shared" si="27"/>
        <v>SLV_44616</v>
      </c>
      <c r="B1792" t="s">
        <v>83</v>
      </c>
      <c r="C1792" s="1">
        <v>44616</v>
      </c>
      <c r="D1792">
        <v>22.31</v>
      </c>
    </row>
    <row r="1793" spans="1:4" x14ac:dyDescent="0.25">
      <c r="A1793" s="3" t="str">
        <f t="shared" si="27"/>
        <v>SPMV.L_44616</v>
      </c>
      <c r="B1793" t="s">
        <v>84</v>
      </c>
      <c r="C1793" s="1">
        <v>44616</v>
      </c>
      <c r="D1793">
        <v>75.22</v>
      </c>
    </row>
    <row r="1794" spans="1:4" x14ac:dyDescent="0.25">
      <c r="A1794" s="3" t="str">
        <f t="shared" si="27"/>
        <v>TLT_44616</v>
      </c>
      <c r="B1794" t="s">
        <v>85</v>
      </c>
      <c r="C1794" s="1">
        <v>44616</v>
      </c>
      <c r="D1794">
        <v>136.589</v>
      </c>
    </row>
    <row r="1795" spans="1:4" x14ac:dyDescent="0.25">
      <c r="A1795" s="3" t="str">
        <f t="shared" ref="A1795:A1858" si="28">CONCATENATE(B1795,"_",C1795)</f>
        <v>UNH_44616</v>
      </c>
      <c r="B1795" t="s">
        <v>86</v>
      </c>
      <c r="C1795" s="1">
        <v>44616</v>
      </c>
      <c r="D1795">
        <v>454.54500000000002</v>
      </c>
    </row>
    <row r="1796" spans="1:4" x14ac:dyDescent="0.25">
      <c r="A1796" s="3" t="str">
        <f t="shared" si="28"/>
        <v>URI_44616</v>
      </c>
      <c r="B1796" t="s">
        <v>87</v>
      </c>
      <c r="C1796" s="1">
        <v>44616</v>
      </c>
      <c r="D1796">
        <v>308.32</v>
      </c>
    </row>
    <row r="1797" spans="1:4" x14ac:dyDescent="0.25">
      <c r="A1797" s="3" t="str">
        <f t="shared" si="28"/>
        <v>V_44616</v>
      </c>
      <c r="B1797" t="s">
        <v>88</v>
      </c>
      <c r="C1797" s="1">
        <v>44616</v>
      </c>
      <c r="D1797">
        <v>217.3</v>
      </c>
    </row>
    <row r="1798" spans="1:4" x14ac:dyDescent="0.25">
      <c r="A1798" s="3" t="str">
        <f t="shared" si="28"/>
        <v>VRSK_44616</v>
      </c>
      <c r="B1798" t="s">
        <v>89</v>
      </c>
      <c r="C1798" s="1">
        <v>44616</v>
      </c>
      <c r="D1798">
        <v>178.91499999999999</v>
      </c>
    </row>
    <row r="1799" spans="1:4" x14ac:dyDescent="0.25">
      <c r="A1799" s="3" t="str">
        <f t="shared" si="28"/>
        <v>VXX_44616</v>
      </c>
      <c r="B1799" t="s">
        <v>90</v>
      </c>
      <c r="C1799" s="1">
        <v>44616</v>
      </c>
      <c r="D1799">
        <v>23.925000000000001</v>
      </c>
    </row>
    <row r="1800" spans="1:4" x14ac:dyDescent="0.25">
      <c r="A1800" s="3" t="str">
        <f t="shared" si="28"/>
        <v>WRK_44616</v>
      </c>
      <c r="B1800" t="s">
        <v>91</v>
      </c>
      <c r="C1800" s="1">
        <v>44616</v>
      </c>
      <c r="D1800">
        <v>44.51</v>
      </c>
    </row>
    <row r="1801" spans="1:4" x14ac:dyDescent="0.25">
      <c r="A1801" s="3" t="str">
        <f t="shared" si="28"/>
        <v>XLB_44616</v>
      </c>
      <c r="B1801" t="s">
        <v>92</v>
      </c>
      <c r="C1801" s="1">
        <v>44616</v>
      </c>
      <c r="D1801">
        <v>81.064999999999998</v>
      </c>
    </row>
    <row r="1802" spans="1:4" x14ac:dyDescent="0.25">
      <c r="A1802" s="3" t="str">
        <f t="shared" si="28"/>
        <v>XLC_44616</v>
      </c>
      <c r="B1802" t="s">
        <v>93</v>
      </c>
      <c r="C1802" s="1">
        <v>44616</v>
      </c>
      <c r="D1802">
        <v>67.269000000000005</v>
      </c>
    </row>
    <row r="1803" spans="1:4" x14ac:dyDescent="0.25">
      <c r="A1803" s="3" t="str">
        <f t="shared" si="28"/>
        <v>XLE_44616</v>
      </c>
      <c r="B1803" t="s">
        <v>94</v>
      </c>
      <c r="C1803" s="1">
        <v>44616</v>
      </c>
      <c r="D1803">
        <v>66.474000000000004</v>
      </c>
    </row>
    <row r="1804" spans="1:4" x14ac:dyDescent="0.25">
      <c r="A1804" s="3" t="str">
        <f t="shared" si="28"/>
        <v>XLF_44616</v>
      </c>
      <c r="B1804" t="s">
        <v>95</v>
      </c>
      <c r="C1804" s="1">
        <v>44616</v>
      </c>
      <c r="D1804">
        <v>37.731999999999999</v>
      </c>
    </row>
    <row r="1805" spans="1:4" x14ac:dyDescent="0.25">
      <c r="A1805" s="3" t="str">
        <f t="shared" si="28"/>
        <v>XLI_44616</v>
      </c>
      <c r="B1805" t="s">
        <v>96</v>
      </c>
      <c r="C1805" s="1">
        <v>44616</v>
      </c>
      <c r="D1805">
        <v>96.498999999999995</v>
      </c>
    </row>
    <row r="1806" spans="1:4" x14ac:dyDescent="0.25">
      <c r="A1806" s="3" t="str">
        <f t="shared" si="28"/>
        <v>XLK_44616</v>
      </c>
      <c r="B1806" t="s">
        <v>97</v>
      </c>
      <c r="C1806" s="1">
        <v>44616</v>
      </c>
      <c r="D1806">
        <v>152</v>
      </c>
    </row>
    <row r="1807" spans="1:4" x14ac:dyDescent="0.25">
      <c r="A1807" s="3" t="str">
        <f t="shared" si="28"/>
        <v>XLP_44616</v>
      </c>
      <c r="B1807" t="s">
        <v>98</v>
      </c>
      <c r="C1807" s="1">
        <v>44616</v>
      </c>
      <c r="D1807">
        <v>73.207999999999998</v>
      </c>
    </row>
    <row r="1808" spans="1:4" x14ac:dyDescent="0.25">
      <c r="A1808" s="3" t="str">
        <f t="shared" si="28"/>
        <v>XLU_44616</v>
      </c>
      <c r="B1808" t="s">
        <v>99</v>
      </c>
      <c r="C1808" s="1">
        <v>44616</v>
      </c>
      <c r="D1808">
        <v>65.114999999999995</v>
      </c>
    </row>
    <row r="1809" spans="1:4" x14ac:dyDescent="0.25">
      <c r="A1809" s="3" t="str">
        <f t="shared" si="28"/>
        <v>XLV_44616</v>
      </c>
      <c r="B1809" t="s">
        <v>100</v>
      </c>
      <c r="C1809" s="1">
        <v>44616</v>
      </c>
      <c r="D1809">
        <v>126.664</v>
      </c>
    </row>
    <row r="1810" spans="1:4" x14ac:dyDescent="0.25">
      <c r="A1810" s="3" t="str">
        <f t="shared" si="28"/>
        <v>XLY_44616</v>
      </c>
      <c r="B1810" t="s">
        <v>101</v>
      </c>
      <c r="C1810" s="1">
        <v>44616</v>
      </c>
      <c r="D1810">
        <v>172.505</v>
      </c>
    </row>
    <row r="1811" spans="1:4" x14ac:dyDescent="0.25">
      <c r="A1811" s="3" t="str">
        <f t="shared" si="28"/>
        <v>XOM_44616</v>
      </c>
      <c r="B1811" t="s">
        <v>102</v>
      </c>
      <c r="C1811" s="1">
        <v>44616</v>
      </c>
      <c r="D1811">
        <v>75.8</v>
      </c>
    </row>
    <row r="1812" spans="1:4" x14ac:dyDescent="0.25">
      <c r="A1812" s="3" t="str">
        <f t="shared" si="28"/>
        <v>ABBV_44617</v>
      </c>
      <c r="B1812" t="s">
        <v>3</v>
      </c>
      <c r="C1812" s="1">
        <v>44617</v>
      </c>
      <c r="D1812">
        <v>149.54</v>
      </c>
    </row>
    <row r="1813" spans="1:4" x14ac:dyDescent="0.25">
      <c r="A1813" s="3" t="str">
        <f t="shared" si="28"/>
        <v>ACN_44617</v>
      </c>
      <c r="B1813" t="s">
        <v>4</v>
      </c>
      <c r="C1813" s="1">
        <v>44617</v>
      </c>
      <c r="D1813">
        <v>322.51</v>
      </c>
    </row>
    <row r="1814" spans="1:4" x14ac:dyDescent="0.25">
      <c r="A1814" s="3" t="str">
        <f t="shared" si="28"/>
        <v>AEP_44617</v>
      </c>
      <c r="B1814" t="s">
        <v>5</v>
      </c>
      <c r="C1814" s="1">
        <v>44617</v>
      </c>
      <c r="D1814">
        <v>89.46</v>
      </c>
    </row>
    <row r="1815" spans="1:4" x14ac:dyDescent="0.25">
      <c r="A1815" s="3" t="str">
        <f t="shared" si="28"/>
        <v>AIZ_44617</v>
      </c>
      <c r="B1815" t="s">
        <v>6</v>
      </c>
      <c r="C1815" s="1">
        <v>44617</v>
      </c>
      <c r="D1815">
        <v>168.41</v>
      </c>
    </row>
    <row r="1816" spans="1:4" x14ac:dyDescent="0.25">
      <c r="A1816" s="3" t="str">
        <f t="shared" si="28"/>
        <v>ALLE_44617</v>
      </c>
      <c r="B1816" t="s">
        <v>7</v>
      </c>
      <c r="C1816" s="1">
        <v>44617</v>
      </c>
      <c r="D1816">
        <v>114.678</v>
      </c>
    </row>
    <row r="1817" spans="1:4" x14ac:dyDescent="0.25">
      <c r="A1817" s="3" t="str">
        <f t="shared" si="28"/>
        <v>AMAT_44617</v>
      </c>
      <c r="B1817" t="s">
        <v>8</v>
      </c>
      <c r="C1817" s="1">
        <v>44617</v>
      </c>
      <c r="D1817">
        <v>135.72</v>
      </c>
    </row>
    <row r="1818" spans="1:4" x14ac:dyDescent="0.25">
      <c r="A1818" s="3" t="str">
        <f t="shared" si="28"/>
        <v>AMP_44617</v>
      </c>
      <c r="B1818" t="s">
        <v>9</v>
      </c>
      <c r="C1818" s="1">
        <v>44617</v>
      </c>
      <c r="D1818">
        <v>302.77</v>
      </c>
    </row>
    <row r="1819" spans="1:4" x14ac:dyDescent="0.25">
      <c r="A1819" s="3" t="str">
        <f t="shared" si="28"/>
        <v>AMZN_44617</v>
      </c>
      <c r="B1819" t="s">
        <v>10</v>
      </c>
      <c r="C1819" s="1">
        <v>44617</v>
      </c>
      <c r="D1819">
        <v>3075.77</v>
      </c>
    </row>
    <row r="1820" spans="1:4" x14ac:dyDescent="0.25">
      <c r="A1820" s="3" t="str">
        <f t="shared" si="28"/>
        <v>AVB_44617</v>
      </c>
      <c r="B1820" t="s">
        <v>11</v>
      </c>
      <c r="C1820" s="1">
        <v>44617</v>
      </c>
      <c r="D1820">
        <v>244.05</v>
      </c>
    </row>
    <row r="1821" spans="1:4" x14ac:dyDescent="0.25">
      <c r="A1821" s="3" t="str">
        <f t="shared" si="28"/>
        <v>AVY_44617</v>
      </c>
      <c r="B1821" t="s">
        <v>12</v>
      </c>
      <c r="C1821" s="1">
        <v>44617</v>
      </c>
      <c r="D1821">
        <v>179.624</v>
      </c>
    </row>
    <row r="1822" spans="1:4" x14ac:dyDescent="0.25">
      <c r="A1822" s="3" t="str">
        <f t="shared" si="28"/>
        <v>AXP_44617</v>
      </c>
      <c r="B1822" t="s">
        <v>13</v>
      </c>
      <c r="C1822" s="1">
        <v>44617</v>
      </c>
      <c r="D1822">
        <v>193.71</v>
      </c>
    </row>
    <row r="1823" spans="1:4" x14ac:dyDescent="0.25">
      <c r="A1823" s="3" t="str">
        <f t="shared" si="28"/>
        <v>BDX_44617</v>
      </c>
      <c r="B1823" t="s">
        <v>14</v>
      </c>
      <c r="C1823" s="1">
        <v>44617</v>
      </c>
      <c r="D1823">
        <v>271.82499999999999</v>
      </c>
    </row>
    <row r="1824" spans="1:4" x14ac:dyDescent="0.25">
      <c r="A1824" s="3" t="str">
        <f t="shared" si="28"/>
        <v>BF-B_44617</v>
      </c>
      <c r="B1824" t="s">
        <v>15</v>
      </c>
      <c r="C1824" s="1">
        <v>44617</v>
      </c>
      <c r="D1824">
        <v>66.281000000000006</v>
      </c>
    </row>
    <row r="1825" spans="1:4" x14ac:dyDescent="0.25">
      <c r="A1825" s="3" t="str">
        <f t="shared" si="28"/>
        <v>BMY_44617</v>
      </c>
      <c r="B1825" t="s">
        <v>16</v>
      </c>
      <c r="C1825" s="1">
        <v>44617</v>
      </c>
      <c r="D1825">
        <v>68.8</v>
      </c>
    </row>
    <row r="1826" spans="1:4" x14ac:dyDescent="0.25">
      <c r="A1826" s="3" t="str">
        <f t="shared" si="28"/>
        <v>BR_44617</v>
      </c>
      <c r="B1826" t="s">
        <v>17</v>
      </c>
      <c r="C1826" s="1">
        <v>44617</v>
      </c>
      <c r="D1826">
        <v>147.59399999999999</v>
      </c>
    </row>
    <row r="1827" spans="1:4" x14ac:dyDescent="0.25">
      <c r="A1827" s="3" t="str">
        <f t="shared" si="28"/>
        <v>CARR_44617</v>
      </c>
      <c r="B1827" t="s">
        <v>18</v>
      </c>
      <c r="C1827" s="1">
        <v>44617</v>
      </c>
      <c r="D1827">
        <v>45.23</v>
      </c>
    </row>
    <row r="1828" spans="1:4" x14ac:dyDescent="0.25">
      <c r="A1828" s="3" t="str">
        <f t="shared" si="28"/>
        <v>CDW_44617</v>
      </c>
      <c r="B1828" t="s">
        <v>19</v>
      </c>
      <c r="C1828" s="1">
        <v>44617</v>
      </c>
      <c r="D1828">
        <v>177.53</v>
      </c>
    </row>
    <row r="1829" spans="1:4" x14ac:dyDescent="0.25">
      <c r="A1829" s="3" t="str">
        <f t="shared" si="28"/>
        <v>CE_44617</v>
      </c>
      <c r="B1829" t="s">
        <v>20</v>
      </c>
      <c r="C1829" s="1">
        <v>44617</v>
      </c>
      <c r="D1829">
        <v>141.28</v>
      </c>
    </row>
    <row r="1830" spans="1:4" x14ac:dyDescent="0.25">
      <c r="A1830" s="3" t="str">
        <f t="shared" si="28"/>
        <v>CHTR_44617</v>
      </c>
      <c r="B1830" t="s">
        <v>21</v>
      </c>
      <c r="C1830" s="1">
        <v>44617</v>
      </c>
      <c r="D1830">
        <v>601.16</v>
      </c>
    </row>
    <row r="1831" spans="1:4" x14ac:dyDescent="0.25">
      <c r="A1831" s="3" t="str">
        <f t="shared" si="28"/>
        <v>CNC_44617</v>
      </c>
      <c r="B1831" t="s">
        <v>22</v>
      </c>
      <c r="C1831" s="1">
        <v>44617</v>
      </c>
      <c r="D1831">
        <v>83.52</v>
      </c>
    </row>
    <row r="1832" spans="1:4" x14ac:dyDescent="0.25">
      <c r="A1832" s="3" t="str">
        <f t="shared" si="28"/>
        <v>CNP_44617</v>
      </c>
      <c r="B1832" t="s">
        <v>23</v>
      </c>
      <c r="C1832" s="1">
        <v>44617</v>
      </c>
      <c r="D1832">
        <v>27.38</v>
      </c>
    </row>
    <row r="1833" spans="1:4" x14ac:dyDescent="0.25">
      <c r="A1833" s="3" t="str">
        <f t="shared" si="28"/>
        <v>COP_44617</v>
      </c>
      <c r="B1833" t="s">
        <v>24</v>
      </c>
      <c r="C1833" s="1">
        <v>44617</v>
      </c>
      <c r="D1833">
        <v>91.27</v>
      </c>
    </row>
    <row r="1834" spans="1:4" x14ac:dyDescent="0.25">
      <c r="A1834" s="3" t="str">
        <f t="shared" si="28"/>
        <v>CTAS_44617</v>
      </c>
      <c r="B1834" t="s">
        <v>25</v>
      </c>
      <c r="C1834" s="1">
        <v>44617</v>
      </c>
      <c r="D1834">
        <v>377.32</v>
      </c>
    </row>
    <row r="1835" spans="1:4" x14ac:dyDescent="0.25">
      <c r="A1835" s="3" t="str">
        <f t="shared" si="28"/>
        <v>CZR_44617</v>
      </c>
      <c r="B1835" t="s">
        <v>26</v>
      </c>
      <c r="C1835" s="1">
        <v>44617</v>
      </c>
      <c r="D1835">
        <v>84.69</v>
      </c>
    </row>
    <row r="1836" spans="1:4" x14ac:dyDescent="0.25">
      <c r="A1836" s="3" t="str">
        <f t="shared" si="28"/>
        <v>DG_44617</v>
      </c>
      <c r="B1836" t="s">
        <v>27</v>
      </c>
      <c r="C1836" s="1">
        <v>44617</v>
      </c>
      <c r="D1836">
        <v>198.99</v>
      </c>
    </row>
    <row r="1837" spans="1:4" x14ac:dyDescent="0.25">
      <c r="A1837" s="3" t="str">
        <f t="shared" si="28"/>
        <v>DPZ_44617</v>
      </c>
      <c r="B1837" t="s">
        <v>28</v>
      </c>
      <c r="C1837" s="1">
        <v>44617</v>
      </c>
      <c r="D1837">
        <v>428.75599999999997</v>
      </c>
    </row>
    <row r="1838" spans="1:4" x14ac:dyDescent="0.25">
      <c r="A1838" s="3" t="str">
        <f t="shared" si="28"/>
        <v>DRE_44617</v>
      </c>
      <c r="B1838" t="s">
        <v>29</v>
      </c>
      <c r="C1838" s="1">
        <v>44617</v>
      </c>
      <c r="D1838">
        <v>53.9</v>
      </c>
    </row>
    <row r="1839" spans="1:4" x14ac:dyDescent="0.25">
      <c r="A1839" s="3" t="str">
        <f t="shared" si="28"/>
        <v>DXC_44617</v>
      </c>
      <c r="B1839" t="s">
        <v>30</v>
      </c>
      <c r="C1839" s="1">
        <v>44617</v>
      </c>
      <c r="D1839">
        <v>35.53</v>
      </c>
    </row>
    <row r="1840" spans="1:4" x14ac:dyDescent="0.25">
      <c r="A1840" s="3" t="str">
        <f t="shared" si="28"/>
        <v>EWA_44617</v>
      </c>
      <c r="B1840" t="s">
        <v>31</v>
      </c>
      <c r="C1840" s="1">
        <v>44617</v>
      </c>
      <c r="D1840">
        <v>24.22</v>
      </c>
    </row>
    <row r="1841" spans="1:4" x14ac:dyDescent="0.25">
      <c r="A1841" s="3" t="str">
        <f t="shared" si="28"/>
        <v>EWC_44617</v>
      </c>
      <c r="B1841" t="s">
        <v>32</v>
      </c>
      <c r="C1841" s="1">
        <v>44617</v>
      </c>
      <c r="D1841">
        <v>38.15</v>
      </c>
    </row>
    <row r="1842" spans="1:4" x14ac:dyDescent="0.25">
      <c r="A1842" s="3" t="str">
        <f t="shared" si="28"/>
        <v>EWG_44617</v>
      </c>
      <c r="B1842" t="s">
        <v>33</v>
      </c>
      <c r="C1842" s="1">
        <v>44617</v>
      </c>
      <c r="D1842">
        <v>30.08</v>
      </c>
    </row>
    <row r="1843" spans="1:4" x14ac:dyDescent="0.25">
      <c r="A1843" s="3" t="str">
        <f t="shared" si="28"/>
        <v>EWH_44617</v>
      </c>
      <c r="B1843" t="s">
        <v>34</v>
      </c>
      <c r="C1843" s="1">
        <v>44617</v>
      </c>
      <c r="D1843">
        <v>23.16</v>
      </c>
    </row>
    <row r="1844" spans="1:4" x14ac:dyDescent="0.25">
      <c r="A1844" s="3" t="str">
        <f t="shared" si="28"/>
        <v>EWJ_44617</v>
      </c>
      <c r="B1844" t="s">
        <v>35</v>
      </c>
      <c r="C1844" s="1">
        <v>44617</v>
      </c>
      <c r="D1844">
        <v>63.55</v>
      </c>
    </row>
    <row r="1845" spans="1:4" x14ac:dyDescent="0.25">
      <c r="A1845" s="3" t="str">
        <f t="shared" si="28"/>
        <v>EWL_44617</v>
      </c>
      <c r="B1845" t="s">
        <v>36</v>
      </c>
      <c r="C1845" s="1">
        <v>44617</v>
      </c>
      <c r="D1845">
        <v>48.29</v>
      </c>
    </row>
    <row r="1846" spans="1:4" x14ac:dyDescent="0.25">
      <c r="A1846" s="3" t="str">
        <f t="shared" si="28"/>
        <v>EWQ_44617</v>
      </c>
      <c r="B1846" t="s">
        <v>37</v>
      </c>
      <c r="C1846" s="1">
        <v>44617</v>
      </c>
      <c r="D1846">
        <v>36.659999999999997</v>
      </c>
    </row>
    <row r="1847" spans="1:4" x14ac:dyDescent="0.25">
      <c r="A1847" s="3" t="str">
        <f t="shared" si="28"/>
        <v>EWT_44617</v>
      </c>
      <c r="B1847" t="s">
        <v>38</v>
      </c>
      <c r="C1847" s="1">
        <v>44617</v>
      </c>
      <c r="D1847">
        <v>64.069999999999993</v>
      </c>
    </row>
    <row r="1848" spans="1:4" x14ac:dyDescent="0.25">
      <c r="A1848" s="3" t="str">
        <f t="shared" si="28"/>
        <v>EWU_44617</v>
      </c>
      <c r="B1848" t="s">
        <v>39</v>
      </c>
      <c r="C1848" s="1">
        <v>44617</v>
      </c>
      <c r="D1848">
        <v>34.22</v>
      </c>
    </row>
    <row r="1849" spans="1:4" x14ac:dyDescent="0.25">
      <c r="A1849" s="3" t="str">
        <f t="shared" si="28"/>
        <v>EWY_44617</v>
      </c>
      <c r="B1849" t="s">
        <v>40</v>
      </c>
      <c r="C1849" s="1">
        <v>44617</v>
      </c>
      <c r="D1849">
        <v>72.66</v>
      </c>
    </row>
    <row r="1850" spans="1:4" x14ac:dyDescent="0.25">
      <c r="A1850" s="3" t="str">
        <f t="shared" si="28"/>
        <v>EWZ_44617</v>
      </c>
      <c r="B1850" t="s">
        <v>41</v>
      </c>
      <c r="C1850" s="1">
        <v>44617</v>
      </c>
      <c r="D1850">
        <v>33.06</v>
      </c>
    </row>
    <row r="1851" spans="1:4" x14ac:dyDescent="0.25">
      <c r="A1851" s="3" t="str">
        <f t="shared" si="28"/>
        <v>FB_44617</v>
      </c>
      <c r="B1851" t="s">
        <v>42</v>
      </c>
      <c r="C1851" s="1">
        <v>44617</v>
      </c>
      <c r="D1851">
        <v>210.48</v>
      </c>
    </row>
    <row r="1852" spans="1:4" x14ac:dyDescent="0.25">
      <c r="A1852" s="3" t="str">
        <f t="shared" si="28"/>
        <v>FTV_44617</v>
      </c>
      <c r="B1852" t="s">
        <v>43</v>
      </c>
      <c r="C1852" s="1">
        <v>44617</v>
      </c>
      <c r="D1852">
        <v>65.489999999999995</v>
      </c>
    </row>
    <row r="1853" spans="1:4" x14ac:dyDescent="0.25">
      <c r="A1853" s="3" t="str">
        <f t="shared" si="28"/>
        <v>GOOG_44617</v>
      </c>
      <c r="B1853" t="s">
        <v>44</v>
      </c>
      <c r="C1853" s="1">
        <v>44617</v>
      </c>
      <c r="D1853">
        <v>2690.39</v>
      </c>
    </row>
    <row r="1854" spans="1:4" x14ac:dyDescent="0.25">
      <c r="A1854" s="3" t="str">
        <f t="shared" si="28"/>
        <v>GPC_44617</v>
      </c>
      <c r="B1854" t="s">
        <v>45</v>
      </c>
      <c r="C1854" s="1">
        <v>44617</v>
      </c>
      <c r="D1854">
        <v>122.57599999999999</v>
      </c>
    </row>
    <row r="1855" spans="1:4" x14ac:dyDescent="0.25">
      <c r="A1855" s="3" t="str">
        <f t="shared" si="28"/>
        <v>GSG_44617</v>
      </c>
      <c r="B1855" t="s">
        <v>46</v>
      </c>
      <c r="C1855" s="1">
        <v>44617</v>
      </c>
      <c r="D1855">
        <v>20.23</v>
      </c>
    </row>
    <row r="1856" spans="1:4" x14ac:dyDescent="0.25">
      <c r="A1856" s="3" t="str">
        <f t="shared" si="28"/>
        <v>HIG_44617</v>
      </c>
      <c r="B1856" t="s">
        <v>47</v>
      </c>
      <c r="C1856" s="1">
        <v>44617</v>
      </c>
      <c r="D1856">
        <v>70.355000000000004</v>
      </c>
    </row>
    <row r="1857" spans="1:4" x14ac:dyDescent="0.25">
      <c r="A1857" s="3" t="str">
        <f t="shared" si="28"/>
        <v>HIGH.L_44617</v>
      </c>
      <c r="B1857" t="s">
        <v>48</v>
      </c>
      <c r="C1857" s="1">
        <v>44617</v>
      </c>
      <c r="D1857">
        <v>5.35</v>
      </c>
    </row>
    <row r="1858" spans="1:4" x14ac:dyDescent="0.25">
      <c r="A1858" s="3" t="str">
        <f t="shared" si="28"/>
        <v>HST_44617</v>
      </c>
      <c r="B1858" t="s">
        <v>49</v>
      </c>
      <c r="C1858" s="1">
        <v>44617</v>
      </c>
      <c r="D1858">
        <v>18.75</v>
      </c>
    </row>
    <row r="1859" spans="1:4" x14ac:dyDescent="0.25">
      <c r="A1859" s="3" t="str">
        <f t="shared" ref="A1859:A1922" si="29">CONCATENATE(B1859,"_",C1859)</f>
        <v>HYG_44617</v>
      </c>
      <c r="B1859" t="s">
        <v>50</v>
      </c>
      <c r="C1859" s="1">
        <v>44617</v>
      </c>
      <c r="D1859">
        <v>83.302999999999997</v>
      </c>
    </row>
    <row r="1860" spans="1:4" x14ac:dyDescent="0.25">
      <c r="A1860" s="3" t="str">
        <f t="shared" si="29"/>
        <v>IAU_44617</v>
      </c>
      <c r="B1860" t="s">
        <v>51</v>
      </c>
      <c r="C1860" s="1">
        <v>44617</v>
      </c>
      <c r="D1860">
        <v>35.96</v>
      </c>
    </row>
    <row r="1861" spans="1:4" x14ac:dyDescent="0.25">
      <c r="A1861" s="3" t="str">
        <f t="shared" si="29"/>
        <v>ICLN_44617</v>
      </c>
      <c r="B1861" t="s">
        <v>52</v>
      </c>
      <c r="C1861" s="1">
        <v>44617</v>
      </c>
      <c r="D1861">
        <v>19.440000000000001</v>
      </c>
    </row>
    <row r="1862" spans="1:4" x14ac:dyDescent="0.25">
      <c r="A1862" s="3" t="str">
        <f t="shared" si="29"/>
        <v>IEAA.L_44617</v>
      </c>
      <c r="B1862" t="s">
        <v>53</v>
      </c>
      <c r="C1862" s="1">
        <v>44617</v>
      </c>
      <c r="D1862">
        <v>5.1219999999999999</v>
      </c>
    </row>
    <row r="1863" spans="1:4" x14ac:dyDescent="0.25">
      <c r="A1863" s="3" t="str">
        <f t="shared" si="29"/>
        <v>IEF_44617</v>
      </c>
      <c r="B1863" t="s">
        <v>54</v>
      </c>
      <c r="C1863" s="1">
        <v>44617</v>
      </c>
      <c r="D1863">
        <v>110.76</v>
      </c>
    </row>
    <row r="1864" spans="1:4" x14ac:dyDescent="0.25">
      <c r="A1864" s="3" t="str">
        <f t="shared" si="29"/>
        <v>IEFM.L_44617</v>
      </c>
      <c r="B1864" t="s">
        <v>55</v>
      </c>
      <c r="C1864" s="1">
        <v>44617</v>
      </c>
      <c r="D1864">
        <v>749.1</v>
      </c>
    </row>
    <row r="1865" spans="1:4" x14ac:dyDescent="0.25">
      <c r="A1865" s="3" t="str">
        <f t="shared" si="29"/>
        <v>IEMG_44617</v>
      </c>
      <c r="B1865" t="s">
        <v>56</v>
      </c>
      <c r="C1865" s="1">
        <v>44617</v>
      </c>
      <c r="D1865">
        <v>57.93</v>
      </c>
    </row>
    <row r="1866" spans="1:4" x14ac:dyDescent="0.25">
      <c r="A1866" s="3" t="str">
        <f t="shared" si="29"/>
        <v>IEUS_44617</v>
      </c>
      <c r="B1866" t="s">
        <v>57</v>
      </c>
      <c r="C1866" s="1">
        <v>44617</v>
      </c>
      <c r="D1866">
        <v>61.84</v>
      </c>
    </row>
    <row r="1867" spans="1:4" x14ac:dyDescent="0.25">
      <c r="A1867" s="3" t="str">
        <f t="shared" si="29"/>
        <v>IEVL.L_44617</v>
      </c>
      <c r="B1867" t="s">
        <v>58</v>
      </c>
      <c r="C1867" s="1">
        <v>44617</v>
      </c>
      <c r="D1867">
        <v>7.34</v>
      </c>
    </row>
    <row r="1868" spans="1:4" x14ac:dyDescent="0.25">
      <c r="A1868" s="3" t="str">
        <f t="shared" si="29"/>
        <v>IGF_44617</v>
      </c>
      <c r="B1868" t="s">
        <v>59</v>
      </c>
      <c r="C1868" s="1">
        <v>44617</v>
      </c>
      <c r="D1868">
        <v>47.85</v>
      </c>
    </row>
    <row r="1869" spans="1:4" x14ac:dyDescent="0.25">
      <c r="A1869" s="3" t="str">
        <f t="shared" si="29"/>
        <v>INDA_44617</v>
      </c>
      <c r="B1869" t="s">
        <v>60</v>
      </c>
      <c r="C1869" s="1">
        <v>44617</v>
      </c>
      <c r="D1869">
        <v>44.1</v>
      </c>
    </row>
    <row r="1870" spans="1:4" x14ac:dyDescent="0.25">
      <c r="A1870" s="3" t="str">
        <f t="shared" si="29"/>
        <v>IUMO.L_44617</v>
      </c>
      <c r="B1870" t="s">
        <v>61</v>
      </c>
      <c r="C1870" s="1">
        <v>44617</v>
      </c>
      <c r="D1870">
        <v>10.85</v>
      </c>
    </row>
    <row r="1871" spans="1:4" x14ac:dyDescent="0.25">
      <c r="A1871" s="3" t="str">
        <f t="shared" si="29"/>
        <v>IUVL.L_44617</v>
      </c>
      <c r="B1871" t="s">
        <v>62</v>
      </c>
      <c r="C1871" s="1">
        <v>44617</v>
      </c>
      <c r="D1871">
        <v>9.0719999999999992</v>
      </c>
    </row>
    <row r="1872" spans="1:4" x14ac:dyDescent="0.25">
      <c r="A1872" s="3" t="str">
        <f t="shared" si="29"/>
        <v>IVV_44617</v>
      </c>
      <c r="B1872" t="s">
        <v>63</v>
      </c>
      <c r="C1872" s="1">
        <v>44617</v>
      </c>
      <c r="D1872">
        <v>438.15499999999997</v>
      </c>
    </row>
    <row r="1873" spans="1:4" x14ac:dyDescent="0.25">
      <c r="A1873" s="3" t="str">
        <f t="shared" si="29"/>
        <v>IWM_44617</v>
      </c>
      <c r="B1873" t="s">
        <v>64</v>
      </c>
      <c r="C1873" s="1">
        <v>44617</v>
      </c>
      <c r="D1873">
        <v>202.10300000000001</v>
      </c>
    </row>
    <row r="1874" spans="1:4" x14ac:dyDescent="0.25">
      <c r="A1874" s="3" t="str">
        <f t="shared" si="29"/>
        <v>IXN_44617</v>
      </c>
      <c r="B1874" t="s">
        <v>65</v>
      </c>
      <c r="C1874" s="1">
        <v>44617</v>
      </c>
      <c r="D1874">
        <v>56.65</v>
      </c>
    </row>
    <row r="1875" spans="1:4" x14ac:dyDescent="0.25">
      <c r="A1875" s="3" t="str">
        <f t="shared" si="29"/>
        <v>JPEA.L_44617</v>
      </c>
      <c r="B1875" t="s">
        <v>66</v>
      </c>
      <c r="C1875" s="1">
        <v>44617</v>
      </c>
      <c r="D1875">
        <v>5.516</v>
      </c>
    </row>
    <row r="1876" spans="1:4" x14ac:dyDescent="0.25">
      <c r="A1876" s="3" t="str">
        <f t="shared" si="29"/>
        <v>JPM_44617</v>
      </c>
      <c r="B1876" t="s">
        <v>67</v>
      </c>
      <c r="C1876" s="1">
        <v>44617</v>
      </c>
      <c r="D1876">
        <v>147.97</v>
      </c>
    </row>
    <row r="1877" spans="1:4" x14ac:dyDescent="0.25">
      <c r="A1877" s="3" t="str">
        <f t="shared" si="29"/>
        <v>KR_44617</v>
      </c>
      <c r="B1877" t="s">
        <v>68</v>
      </c>
      <c r="C1877" s="1">
        <v>44617</v>
      </c>
      <c r="D1877">
        <v>46.46</v>
      </c>
    </row>
    <row r="1878" spans="1:4" x14ac:dyDescent="0.25">
      <c r="A1878" s="3" t="str">
        <f t="shared" si="29"/>
        <v>LQD_44617</v>
      </c>
      <c r="B1878" t="s">
        <v>69</v>
      </c>
      <c r="C1878" s="1">
        <v>44617</v>
      </c>
      <c r="D1878">
        <v>123.227</v>
      </c>
    </row>
    <row r="1879" spans="1:4" x14ac:dyDescent="0.25">
      <c r="A1879" s="3" t="str">
        <f t="shared" si="29"/>
        <v>MCHI_44617</v>
      </c>
      <c r="B1879" t="s">
        <v>70</v>
      </c>
      <c r="C1879" s="1">
        <v>44617</v>
      </c>
      <c r="D1879">
        <v>59.27</v>
      </c>
    </row>
    <row r="1880" spans="1:4" x14ac:dyDescent="0.25">
      <c r="A1880" s="3" t="str">
        <f t="shared" si="29"/>
        <v>MVEU.L_44617</v>
      </c>
      <c r="B1880" t="s">
        <v>71</v>
      </c>
      <c r="C1880" s="1">
        <v>44617</v>
      </c>
      <c r="D1880">
        <v>52.02</v>
      </c>
    </row>
    <row r="1881" spans="1:4" x14ac:dyDescent="0.25">
      <c r="A1881" s="3" t="str">
        <f t="shared" si="29"/>
        <v>OGN_44617</v>
      </c>
      <c r="B1881" t="s">
        <v>72</v>
      </c>
      <c r="C1881" s="1">
        <v>44617</v>
      </c>
      <c r="D1881">
        <v>37.57</v>
      </c>
    </row>
    <row r="1882" spans="1:4" x14ac:dyDescent="0.25">
      <c r="A1882" s="3" t="str">
        <f t="shared" si="29"/>
        <v>PG_44617</v>
      </c>
      <c r="B1882" t="s">
        <v>73</v>
      </c>
      <c r="C1882" s="1">
        <v>44617</v>
      </c>
      <c r="D1882">
        <v>158.24</v>
      </c>
    </row>
    <row r="1883" spans="1:4" x14ac:dyDescent="0.25">
      <c r="A1883" s="3" t="str">
        <f t="shared" si="29"/>
        <v>PPL_44617</v>
      </c>
      <c r="B1883" t="s">
        <v>74</v>
      </c>
      <c r="C1883" s="1">
        <v>44617</v>
      </c>
      <c r="D1883">
        <v>26.228999999999999</v>
      </c>
    </row>
    <row r="1884" spans="1:4" x14ac:dyDescent="0.25">
      <c r="A1884" s="3" t="str">
        <f t="shared" si="29"/>
        <v>PRU_44617</v>
      </c>
      <c r="B1884" t="s">
        <v>75</v>
      </c>
      <c r="C1884" s="1">
        <v>44617</v>
      </c>
      <c r="D1884">
        <v>112.8</v>
      </c>
    </row>
    <row r="1885" spans="1:4" x14ac:dyDescent="0.25">
      <c r="A1885" s="3" t="str">
        <f t="shared" si="29"/>
        <v>PYPL_44617</v>
      </c>
      <c r="B1885" t="s">
        <v>76</v>
      </c>
      <c r="C1885" s="1">
        <v>44617</v>
      </c>
      <c r="D1885">
        <v>110.94</v>
      </c>
    </row>
    <row r="1886" spans="1:4" x14ac:dyDescent="0.25">
      <c r="A1886" s="3" t="str">
        <f t="shared" si="29"/>
        <v>RE_44617</v>
      </c>
      <c r="B1886" t="s">
        <v>77</v>
      </c>
      <c r="C1886" s="1">
        <v>44617</v>
      </c>
      <c r="D1886">
        <v>300.59699999999998</v>
      </c>
    </row>
    <row r="1887" spans="1:4" x14ac:dyDescent="0.25">
      <c r="A1887" s="3" t="str">
        <f t="shared" si="29"/>
        <v>REET_44617</v>
      </c>
      <c r="B1887" t="s">
        <v>78</v>
      </c>
      <c r="C1887" s="1">
        <v>44617</v>
      </c>
      <c r="D1887">
        <v>28.146999999999998</v>
      </c>
    </row>
    <row r="1888" spans="1:4" x14ac:dyDescent="0.25">
      <c r="A1888" s="3" t="str">
        <f t="shared" si="29"/>
        <v>ROL_44617</v>
      </c>
      <c r="B1888" t="s">
        <v>79</v>
      </c>
      <c r="C1888" s="1">
        <v>44617</v>
      </c>
      <c r="D1888">
        <v>32.130000000000003</v>
      </c>
    </row>
    <row r="1889" spans="1:4" x14ac:dyDescent="0.25">
      <c r="A1889" s="3" t="str">
        <f t="shared" si="29"/>
        <v>ROST_44617</v>
      </c>
      <c r="B1889" t="s">
        <v>80</v>
      </c>
      <c r="C1889" s="1">
        <v>44617</v>
      </c>
      <c r="D1889">
        <v>92.402000000000001</v>
      </c>
    </row>
    <row r="1890" spans="1:4" x14ac:dyDescent="0.25">
      <c r="A1890" s="3" t="str">
        <f t="shared" si="29"/>
        <v>SEGA.L_44617</v>
      </c>
      <c r="B1890" t="s">
        <v>81</v>
      </c>
      <c r="C1890" s="1">
        <v>44617</v>
      </c>
      <c r="D1890">
        <v>105.44</v>
      </c>
    </row>
    <row r="1891" spans="1:4" x14ac:dyDescent="0.25">
      <c r="A1891" s="3" t="str">
        <f t="shared" si="29"/>
        <v>SHY_44617</v>
      </c>
      <c r="B1891" t="s">
        <v>82</v>
      </c>
      <c r="C1891" s="1">
        <v>44617</v>
      </c>
      <c r="D1891">
        <v>84.385000000000005</v>
      </c>
    </row>
    <row r="1892" spans="1:4" x14ac:dyDescent="0.25">
      <c r="A1892" s="3" t="str">
        <f t="shared" si="29"/>
        <v>SLV_44617</v>
      </c>
      <c r="B1892" t="s">
        <v>83</v>
      </c>
      <c r="C1892" s="1">
        <v>44617</v>
      </c>
      <c r="D1892">
        <v>22.4</v>
      </c>
    </row>
    <row r="1893" spans="1:4" x14ac:dyDescent="0.25">
      <c r="A1893" s="3" t="str">
        <f t="shared" si="29"/>
        <v>SPMV.L_44617</v>
      </c>
      <c r="B1893" t="s">
        <v>84</v>
      </c>
      <c r="C1893" s="1">
        <v>44617</v>
      </c>
      <c r="D1893">
        <v>77.900000000000006</v>
      </c>
    </row>
    <row r="1894" spans="1:4" x14ac:dyDescent="0.25">
      <c r="A1894" s="3" t="str">
        <f t="shared" si="29"/>
        <v>TLT_44617</v>
      </c>
      <c r="B1894" t="s">
        <v>85</v>
      </c>
      <c r="C1894" s="1">
        <v>44617</v>
      </c>
      <c r="D1894">
        <v>136.68899999999999</v>
      </c>
    </row>
    <row r="1895" spans="1:4" x14ac:dyDescent="0.25">
      <c r="A1895" s="3" t="str">
        <f t="shared" si="29"/>
        <v>UNH_44617</v>
      </c>
      <c r="B1895" t="s">
        <v>86</v>
      </c>
      <c r="C1895" s="1">
        <v>44617</v>
      </c>
      <c r="D1895">
        <v>474.346</v>
      </c>
    </row>
    <row r="1896" spans="1:4" x14ac:dyDescent="0.25">
      <c r="A1896" s="3" t="str">
        <f t="shared" si="29"/>
        <v>URI_44617</v>
      </c>
      <c r="B1896" t="s">
        <v>87</v>
      </c>
      <c r="C1896" s="1">
        <v>44617</v>
      </c>
      <c r="D1896">
        <v>316.31</v>
      </c>
    </row>
    <row r="1897" spans="1:4" x14ac:dyDescent="0.25">
      <c r="A1897" s="3" t="str">
        <f t="shared" si="29"/>
        <v>V_44617</v>
      </c>
      <c r="B1897" t="s">
        <v>88</v>
      </c>
      <c r="C1897" s="1">
        <v>44617</v>
      </c>
      <c r="D1897">
        <v>219.27</v>
      </c>
    </row>
    <row r="1898" spans="1:4" x14ac:dyDescent="0.25">
      <c r="A1898" s="3" t="str">
        <f t="shared" si="29"/>
        <v>VRSK_44617</v>
      </c>
      <c r="B1898" t="s">
        <v>89</v>
      </c>
      <c r="C1898" s="1">
        <v>44617</v>
      </c>
      <c r="D1898">
        <v>179.23400000000001</v>
      </c>
    </row>
    <row r="1899" spans="1:4" x14ac:dyDescent="0.25">
      <c r="A1899" s="3" t="str">
        <f t="shared" si="29"/>
        <v>VXX_44617</v>
      </c>
      <c r="B1899" t="s">
        <v>90</v>
      </c>
      <c r="C1899" s="1">
        <v>44617</v>
      </c>
      <c r="D1899">
        <v>22.95</v>
      </c>
    </row>
    <row r="1900" spans="1:4" x14ac:dyDescent="0.25">
      <c r="A1900" s="3" t="str">
        <f t="shared" si="29"/>
        <v>WRK_44617</v>
      </c>
      <c r="B1900" t="s">
        <v>91</v>
      </c>
      <c r="C1900" s="1">
        <v>44617</v>
      </c>
      <c r="D1900">
        <v>46.24</v>
      </c>
    </row>
    <row r="1901" spans="1:4" x14ac:dyDescent="0.25">
      <c r="A1901" s="3" t="str">
        <f t="shared" si="29"/>
        <v>XLB_44617</v>
      </c>
      <c r="B1901" t="s">
        <v>92</v>
      </c>
      <c r="C1901" s="1">
        <v>44617</v>
      </c>
      <c r="D1901">
        <v>84.024000000000001</v>
      </c>
    </row>
    <row r="1902" spans="1:4" x14ac:dyDescent="0.25">
      <c r="A1902" s="3" t="str">
        <f t="shared" si="29"/>
        <v>XLC_44617</v>
      </c>
      <c r="B1902" t="s">
        <v>93</v>
      </c>
      <c r="C1902" s="1">
        <v>44617</v>
      </c>
      <c r="D1902">
        <v>68.355999999999995</v>
      </c>
    </row>
    <row r="1903" spans="1:4" x14ac:dyDescent="0.25">
      <c r="A1903" s="3" t="str">
        <f t="shared" si="29"/>
        <v>XLE_44617</v>
      </c>
      <c r="B1903" t="s">
        <v>94</v>
      </c>
      <c r="C1903" s="1">
        <v>44617</v>
      </c>
      <c r="D1903">
        <v>68.227000000000004</v>
      </c>
    </row>
    <row r="1904" spans="1:4" x14ac:dyDescent="0.25">
      <c r="A1904" s="3" t="str">
        <f t="shared" si="29"/>
        <v>XLF_44617</v>
      </c>
      <c r="B1904" t="s">
        <v>95</v>
      </c>
      <c r="C1904" s="1">
        <v>44617</v>
      </c>
      <c r="D1904">
        <v>38.948</v>
      </c>
    </row>
    <row r="1905" spans="1:4" x14ac:dyDescent="0.25">
      <c r="A1905" s="3" t="str">
        <f t="shared" si="29"/>
        <v>XLI_44617</v>
      </c>
      <c r="B1905" t="s">
        <v>96</v>
      </c>
      <c r="C1905" s="1">
        <v>44617</v>
      </c>
      <c r="D1905">
        <v>98.802000000000007</v>
      </c>
    </row>
    <row r="1906" spans="1:4" x14ac:dyDescent="0.25">
      <c r="A1906" s="3" t="str">
        <f t="shared" si="29"/>
        <v>XLK_44617</v>
      </c>
      <c r="B1906" t="s">
        <v>97</v>
      </c>
      <c r="C1906" s="1">
        <v>44617</v>
      </c>
      <c r="D1906">
        <v>154.066</v>
      </c>
    </row>
    <row r="1907" spans="1:4" x14ac:dyDescent="0.25">
      <c r="A1907" s="3" t="str">
        <f t="shared" si="29"/>
        <v>XLP_44617</v>
      </c>
      <c r="B1907" t="s">
        <v>98</v>
      </c>
      <c r="C1907" s="1">
        <v>44617</v>
      </c>
      <c r="D1907">
        <v>75.566999999999993</v>
      </c>
    </row>
    <row r="1908" spans="1:4" x14ac:dyDescent="0.25">
      <c r="A1908" s="3" t="str">
        <f t="shared" si="29"/>
        <v>XLU_44617</v>
      </c>
      <c r="B1908" t="s">
        <v>99</v>
      </c>
      <c r="C1908" s="1">
        <v>44617</v>
      </c>
      <c r="D1908">
        <v>67.132000000000005</v>
      </c>
    </row>
    <row r="1909" spans="1:4" x14ac:dyDescent="0.25">
      <c r="A1909" s="3" t="str">
        <f t="shared" si="29"/>
        <v>XLV_44617</v>
      </c>
      <c r="B1909" t="s">
        <v>100</v>
      </c>
      <c r="C1909" s="1">
        <v>44617</v>
      </c>
      <c r="D1909">
        <v>130.542</v>
      </c>
    </row>
    <row r="1910" spans="1:4" x14ac:dyDescent="0.25">
      <c r="A1910" s="3" t="str">
        <f t="shared" si="29"/>
        <v>XLY_44617</v>
      </c>
      <c r="B1910" t="s">
        <v>101</v>
      </c>
      <c r="C1910" s="1">
        <v>44617</v>
      </c>
      <c r="D1910">
        <v>175.92</v>
      </c>
    </row>
    <row r="1911" spans="1:4" x14ac:dyDescent="0.25">
      <c r="A1911" s="3" t="str">
        <f t="shared" si="29"/>
        <v>XOM_44617</v>
      </c>
      <c r="B1911" t="s">
        <v>102</v>
      </c>
      <c r="C1911" s="1">
        <v>44617</v>
      </c>
      <c r="D1911">
        <v>77.84</v>
      </c>
    </row>
    <row r="1912" spans="1:4" x14ac:dyDescent="0.25">
      <c r="A1912" s="3" t="str">
        <f t="shared" si="29"/>
        <v>ABBV_44620</v>
      </c>
      <c r="B1912" t="s">
        <v>3</v>
      </c>
      <c r="C1912" s="1">
        <v>44620</v>
      </c>
      <c r="D1912">
        <v>147.77000000000001</v>
      </c>
    </row>
    <row r="1913" spans="1:4" x14ac:dyDescent="0.25">
      <c r="A1913" s="3" t="str">
        <f t="shared" si="29"/>
        <v>ACN_44620</v>
      </c>
      <c r="B1913" t="s">
        <v>4</v>
      </c>
      <c r="C1913" s="1">
        <v>44620</v>
      </c>
      <c r="D1913">
        <v>316.02</v>
      </c>
    </row>
    <row r="1914" spans="1:4" x14ac:dyDescent="0.25">
      <c r="A1914" s="3" t="str">
        <f t="shared" si="29"/>
        <v>AEP_44620</v>
      </c>
      <c r="B1914" t="s">
        <v>5</v>
      </c>
      <c r="C1914" s="1">
        <v>44620</v>
      </c>
      <c r="D1914">
        <v>90.65</v>
      </c>
    </row>
    <row r="1915" spans="1:4" x14ac:dyDescent="0.25">
      <c r="A1915" s="3" t="str">
        <f t="shared" si="29"/>
        <v>AIZ_44620</v>
      </c>
      <c r="B1915" t="s">
        <v>6</v>
      </c>
      <c r="C1915" s="1">
        <v>44620</v>
      </c>
      <c r="D1915">
        <v>169.71</v>
      </c>
    </row>
    <row r="1916" spans="1:4" x14ac:dyDescent="0.25">
      <c r="A1916" s="3" t="str">
        <f t="shared" si="29"/>
        <v>ALLE_44620</v>
      </c>
      <c r="B1916" t="s">
        <v>7</v>
      </c>
      <c r="C1916" s="1">
        <v>44620</v>
      </c>
      <c r="D1916">
        <v>114.101</v>
      </c>
    </row>
    <row r="1917" spans="1:4" x14ac:dyDescent="0.25">
      <c r="A1917" s="3" t="str">
        <f t="shared" si="29"/>
        <v>AMAT_44620</v>
      </c>
      <c r="B1917" t="s">
        <v>8</v>
      </c>
      <c r="C1917" s="1">
        <v>44620</v>
      </c>
      <c r="D1917">
        <v>134.19999999999999</v>
      </c>
    </row>
    <row r="1918" spans="1:4" x14ac:dyDescent="0.25">
      <c r="A1918" s="3" t="str">
        <f t="shared" si="29"/>
        <v>AMP_44620</v>
      </c>
      <c r="B1918" t="s">
        <v>9</v>
      </c>
      <c r="C1918" s="1">
        <v>44620</v>
      </c>
      <c r="D1918">
        <v>299.79000000000002</v>
      </c>
    </row>
    <row r="1919" spans="1:4" x14ac:dyDescent="0.25">
      <c r="A1919" s="3" t="str">
        <f t="shared" si="29"/>
        <v>AMZN_44620</v>
      </c>
      <c r="B1919" t="s">
        <v>10</v>
      </c>
      <c r="C1919" s="1">
        <v>44620</v>
      </c>
      <c r="D1919">
        <v>3071.26</v>
      </c>
    </row>
    <row r="1920" spans="1:4" x14ac:dyDescent="0.25">
      <c r="A1920" s="3" t="str">
        <f t="shared" si="29"/>
        <v>AVB_44620</v>
      </c>
      <c r="B1920" t="s">
        <v>11</v>
      </c>
      <c r="C1920" s="1">
        <v>44620</v>
      </c>
      <c r="D1920">
        <v>237.12100000000001</v>
      </c>
    </row>
    <row r="1921" spans="1:4" x14ac:dyDescent="0.25">
      <c r="A1921" s="3" t="str">
        <f t="shared" si="29"/>
        <v>AVY_44620</v>
      </c>
      <c r="B1921" t="s">
        <v>12</v>
      </c>
      <c r="C1921" s="1">
        <v>44620</v>
      </c>
      <c r="D1921">
        <v>175.52</v>
      </c>
    </row>
    <row r="1922" spans="1:4" x14ac:dyDescent="0.25">
      <c r="A1922" s="3" t="str">
        <f t="shared" si="29"/>
        <v>AXP_44620</v>
      </c>
      <c r="B1922" t="s">
        <v>13</v>
      </c>
      <c r="C1922" s="1">
        <v>44620</v>
      </c>
      <c r="D1922">
        <v>193.989</v>
      </c>
    </row>
    <row r="1923" spans="1:4" x14ac:dyDescent="0.25">
      <c r="A1923" s="3" t="str">
        <f t="shared" ref="A1923:A1986" si="30">CONCATENATE(B1923,"_",C1923)</f>
        <v>BDX_44620</v>
      </c>
      <c r="B1923" t="s">
        <v>14</v>
      </c>
      <c r="C1923" s="1">
        <v>44620</v>
      </c>
      <c r="D1923">
        <v>263.77300000000002</v>
      </c>
    </row>
    <row r="1924" spans="1:4" x14ac:dyDescent="0.25">
      <c r="A1924" s="3" t="str">
        <f t="shared" si="30"/>
        <v>BF-B_44620</v>
      </c>
      <c r="B1924" t="s">
        <v>15</v>
      </c>
      <c r="C1924" s="1">
        <v>44620</v>
      </c>
      <c r="D1924">
        <v>65.054000000000002</v>
      </c>
    </row>
    <row r="1925" spans="1:4" x14ac:dyDescent="0.25">
      <c r="A1925" s="3" t="str">
        <f t="shared" si="30"/>
        <v>BMY_44620</v>
      </c>
      <c r="B1925" t="s">
        <v>16</v>
      </c>
      <c r="C1925" s="1">
        <v>44620</v>
      </c>
      <c r="D1925">
        <v>68.167000000000002</v>
      </c>
    </row>
    <row r="1926" spans="1:4" x14ac:dyDescent="0.25">
      <c r="A1926" s="3" t="str">
        <f t="shared" si="30"/>
        <v>BR_44620</v>
      </c>
      <c r="B1926" t="s">
        <v>17</v>
      </c>
      <c r="C1926" s="1">
        <v>44620</v>
      </c>
      <c r="D1926">
        <v>145.56299999999999</v>
      </c>
    </row>
    <row r="1927" spans="1:4" x14ac:dyDescent="0.25">
      <c r="A1927" s="3" t="str">
        <f t="shared" si="30"/>
        <v>CARR_44620</v>
      </c>
      <c r="B1927" t="s">
        <v>18</v>
      </c>
      <c r="C1927" s="1">
        <v>44620</v>
      </c>
      <c r="D1927">
        <v>44.88</v>
      </c>
    </row>
    <row r="1928" spans="1:4" x14ac:dyDescent="0.25">
      <c r="A1928" s="3" t="str">
        <f t="shared" si="30"/>
        <v>CDW_44620</v>
      </c>
      <c r="B1928" t="s">
        <v>19</v>
      </c>
      <c r="C1928" s="1">
        <v>44620</v>
      </c>
      <c r="D1928">
        <v>172.46</v>
      </c>
    </row>
    <row r="1929" spans="1:4" x14ac:dyDescent="0.25">
      <c r="A1929" s="3" t="str">
        <f t="shared" si="30"/>
        <v>CE_44620</v>
      </c>
      <c r="B1929" t="s">
        <v>20</v>
      </c>
      <c r="C1929" s="1">
        <v>44620</v>
      </c>
      <c r="D1929">
        <v>139.28</v>
      </c>
    </row>
    <row r="1930" spans="1:4" x14ac:dyDescent="0.25">
      <c r="A1930" s="3" t="str">
        <f t="shared" si="30"/>
        <v>CHTR_44620</v>
      </c>
      <c r="B1930" t="s">
        <v>21</v>
      </c>
      <c r="C1930" s="1">
        <v>44620</v>
      </c>
      <c r="D1930">
        <v>601.78</v>
      </c>
    </row>
    <row r="1931" spans="1:4" x14ac:dyDescent="0.25">
      <c r="A1931" s="3" t="str">
        <f t="shared" si="30"/>
        <v>CNC_44620</v>
      </c>
      <c r="B1931" t="s">
        <v>22</v>
      </c>
      <c r="C1931" s="1">
        <v>44620</v>
      </c>
      <c r="D1931">
        <v>82.62</v>
      </c>
    </row>
    <row r="1932" spans="1:4" x14ac:dyDescent="0.25">
      <c r="A1932" s="3" t="str">
        <f t="shared" si="30"/>
        <v>CNP_44620</v>
      </c>
      <c r="B1932" t="s">
        <v>23</v>
      </c>
      <c r="C1932" s="1">
        <v>44620</v>
      </c>
      <c r="D1932">
        <v>27.35</v>
      </c>
    </row>
    <row r="1933" spans="1:4" x14ac:dyDescent="0.25">
      <c r="A1933" s="3" t="str">
        <f t="shared" si="30"/>
        <v>COP_44620</v>
      </c>
      <c r="B1933" t="s">
        <v>24</v>
      </c>
      <c r="C1933" s="1">
        <v>44620</v>
      </c>
      <c r="D1933">
        <v>94.576999999999998</v>
      </c>
    </row>
    <row r="1934" spans="1:4" x14ac:dyDescent="0.25">
      <c r="A1934" s="3" t="str">
        <f t="shared" si="30"/>
        <v>CTAS_44620</v>
      </c>
      <c r="B1934" t="s">
        <v>25</v>
      </c>
      <c r="C1934" s="1">
        <v>44620</v>
      </c>
      <c r="D1934">
        <v>375.32</v>
      </c>
    </row>
    <row r="1935" spans="1:4" x14ac:dyDescent="0.25">
      <c r="A1935" s="3" t="str">
        <f t="shared" si="30"/>
        <v>CZR_44620</v>
      </c>
      <c r="B1935" t="s">
        <v>26</v>
      </c>
      <c r="C1935" s="1">
        <v>44620</v>
      </c>
      <c r="D1935">
        <v>84.19</v>
      </c>
    </row>
    <row r="1936" spans="1:4" x14ac:dyDescent="0.25">
      <c r="A1936" s="3" t="str">
        <f t="shared" si="30"/>
        <v>DG_44620</v>
      </c>
      <c r="B1936" t="s">
        <v>27</v>
      </c>
      <c r="C1936" s="1">
        <v>44620</v>
      </c>
      <c r="D1936">
        <v>197.858</v>
      </c>
    </row>
    <row r="1937" spans="1:4" x14ac:dyDescent="0.25">
      <c r="A1937" s="3" t="str">
        <f t="shared" si="30"/>
        <v>DPZ_44620</v>
      </c>
      <c r="B1937" t="s">
        <v>28</v>
      </c>
      <c r="C1937" s="1">
        <v>44620</v>
      </c>
      <c r="D1937">
        <v>430.98</v>
      </c>
    </row>
    <row r="1938" spans="1:4" x14ac:dyDescent="0.25">
      <c r="A1938" s="3" t="str">
        <f t="shared" si="30"/>
        <v>DRE_44620</v>
      </c>
      <c r="B1938" t="s">
        <v>29</v>
      </c>
      <c r="C1938" s="1">
        <v>44620</v>
      </c>
      <c r="D1938">
        <v>53</v>
      </c>
    </row>
    <row r="1939" spans="1:4" x14ac:dyDescent="0.25">
      <c r="A1939" s="3" t="str">
        <f t="shared" si="30"/>
        <v>DXC_44620</v>
      </c>
      <c r="B1939" t="s">
        <v>30</v>
      </c>
      <c r="C1939" s="1">
        <v>44620</v>
      </c>
      <c r="D1939">
        <v>34.03</v>
      </c>
    </row>
    <row r="1940" spans="1:4" x14ac:dyDescent="0.25">
      <c r="A1940" s="3" t="str">
        <f t="shared" si="30"/>
        <v>EWA_44620</v>
      </c>
      <c r="B1940" t="s">
        <v>31</v>
      </c>
      <c r="C1940" s="1">
        <v>44620</v>
      </c>
      <c r="D1940">
        <v>24.05</v>
      </c>
    </row>
    <row r="1941" spans="1:4" x14ac:dyDescent="0.25">
      <c r="A1941" s="3" t="str">
        <f t="shared" si="30"/>
        <v>EWC_44620</v>
      </c>
      <c r="B1941" t="s">
        <v>32</v>
      </c>
      <c r="C1941" s="1">
        <v>44620</v>
      </c>
      <c r="D1941">
        <v>38.22</v>
      </c>
    </row>
    <row r="1942" spans="1:4" x14ac:dyDescent="0.25">
      <c r="A1942" s="3" t="str">
        <f t="shared" si="30"/>
        <v>EWG_44620</v>
      </c>
      <c r="B1942" t="s">
        <v>33</v>
      </c>
      <c r="C1942" s="1">
        <v>44620</v>
      </c>
      <c r="D1942">
        <v>29.08</v>
      </c>
    </row>
    <row r="1943" spans="1:4" x14ac:dyDescent="0.25">
      <c r="A1943" s="3" t="str">
        <f t="shared" si="30"/>
        <v>EWH_44620</v>
      </c>
      <c r="B1943" t="s">
        <v>34</v>
      </c>
      <c r="C1943" s="1">
        <v>44620</v>
      </c>
      <c r="D1943">
        <v>22.68</v>
      </c>
    </row>
    <row r="1944" spans="1:4" x14ac:dyDescent="0.25">
      <c r="A1944" s="3" t="str">
        <f t="shared" si="30"/>
        <v>EWJ_44620</v>
      </c>
      <c r="B1944" t="s">
        <v>35</v>
      </c>
      <c r="C1944" s="1">
        <v>44620</v>
      </c>
      <c r="D1944">
        <v>62.94</v>
      </c>
    </row>
    <row r="1945" spans="1:4" x14ac:dyDescent="0.25">
      <c r="A1945" s="3" t="str">
        <f t="shared" si="30"/>
        <v>EWL_44620</v>
      </c>
      <c r="B1945" t="s">
        <v>36</v>
      </c>
      <c r="C1945" s="1">
        <v>44620</v>
      </c>
      <c r="D1945">
        <v>47.94</v>
      </c>
    </row>
    <row r="1946" spans="1:4" x14ac:dyDescent="0.25">
      <c r="A1946" s="3" t="str">
        <f t="shared" si="30"/>
        <v>EWQ_44620</v>
      </c>
      <c r="B1946" t="s">
        <v>37</v>
      </c>
      <c r="C1946" s="1">
        <v>44620</v>
      </c>
      <c r="D1946">
        <v>35.33</v>
      </c>
    </row>
    <row r="1947" spans="1:4" x14ac:dyDescent="0.25">
      <c r="A1947" s="3" t="str">
        <f t="shared" si="30"/>
        <v>EWT_44620</v>
      </c>
      <c r="B1947" t="s">
        <v>38</v>
      </c>
      <c r="C1947" s="1">
        <v>44620</v>
      </c>
      <c r="D1947">
        <v>63.92</v>
      </c>
    </row>
    <row r="1948" spans="1:4" x14ac:dyDescent="0.25">
      <c r="A1948" s="3" t="str">
        <f t="shared" si="30"/>
        <v>EWU_44620</v>
      </c>
      <c r="B1948" t="s">
        <v>39</v>
      </c>
      <c r="C1948" s="1">
        <v>44620</v>
      </c>
      <c r="D1948">
        <v>33.49</v>
      </c>
    </row>
    <row r="1949" spans="1:4" x14ac:dyDescent="0.25">
      <c r="A1949" s="3" t="str">
        <f t="shared" si="30"/>
        <v>EWY_44620</v>
      </c>
      <c r="B1949" t="s">
        <v>40</v>
      </c>
      <c r="C1949" s="1">
        <v>44620</v>
      </c>
      <c r="D1949">
        <v>72.41</v>
      </c>
    </row>
    <row r="1950" spans="1:4" x14ac:dyDescent="0.25">
      <c r="A1950" s="3" t="str">
        <f t="shared" si="30"/>
        <v>EWZ_44620</v>
      </c>
      <c r="B1950" t="s">
        <v>41</v>
      </c>
      <c r="C1950" s="1">
        <v>44620</v>
      </c>
      <c r="D1950">
        <v>32.89</v>
      </c>
    </row>
    <row r="1951" spans="1:4" x14ac:dyDescent="0.25">
      <c r="A1951" s="3" t="str">
        <f t="shared" si="30"/>
        <v>FB_44620</v>
      </c>
      <c r="B1951" t="s">
        <v>42</v>
      </c>
      <c r="C1951" s="1">
        <v>44620</v>
      </c>
      <c r="D1951">
        <v>211.03</v>
      </c>
    </row>
    <row r="1952" spans="1:4" x14ac:dyDescent="0.25">
      <c r="A1952" s="3" t="str">
        <f t="shared" si="30"/>
        <v>FTV_44620</v>
      </c>
      <c r="B1952" t="s">
        <v>43</v>
      </c>
      <c r="C1952" s="1">
        <v>44620</v>
      </c>
      <c r="D1952">
        <v>64.75</v>
      </c>
    </row>
    <row r="1953" spans="1:4" x14ac:dyDescent="0.25">
      <c r="A1953" s="3" t="str">
        <f t="shared" si="30"/>
        <v>GOOG_44620</v>
      </c>
      <c r="B1953" t="s">
        <v>44</v>
      </c>
      <c r="C1953" s="1">
        <v>44620</v>
      </c>
      <c r="D1953">
        <v>2697.82</v>
      </c>
    </row>
    <row r="1954" spans="1:4" x14ac:dyDescent="0.25">
      <c r="A1954" s="3" t="str">
        <f t="shared" si="30"/>
        <v>GPC_44620</v>
      </c>
      <c r="B1954" t="s">
        <v>45</v>
      </c>
      <c r="C1954" s="1">
        <v>44620</v>
      </c>
      <c r="D1954">
        <v>121.285</v>
      </c>
    </row>
    <row r="1955" spans="1:4" x14ac:dyDescent="0.25">
      <c r="A1955" s="3" t="str">
        <f t="shared" si="30"/>
        <v>GSG_44620</v>
      </c>
      <c r="B1955" t="s">
        <v>46</v>
      </c>
      <c r="C1955" s="1">
        <v>44620</v>
      </c>
      <c r="D1955">
        <v>20.81</v>
      </c>
    </row>
    <row r="1956" spans="1:4" x14ac:dyDescent="0.25">
      <c r="A1956" s="3" t="str">
        <f t="shared" si="30"/>
        <v>HIG_44620</v>
      </c>
      <c r="B1956" t="s">
        <v>47</v>
      </c>
      <c r="C1956" s="1">
        <v>44620</v>
      </c>
      <c r="D1956">
        <v>69.48</v>
      </c>
    </row>
    <row r="1957" spans="1:4" x14ac:dyDescent="0.25">
      <c r="A1957" s="3" t="str">
        <f t="shared" si="30"/>
        <v>HIGH.L_44620</v>
      </c>
      <c r="B1957" t="s">
        <v>48</v>
      </c>
      <c r="C1957" s="1">
        <v>44620</v>
      </c>
      <c r="D1957">
        <v>5.3159999999999998</v>
      </c>
    </row>
    <row r="1958" spans="1:4" x14ac:dyDescent="0.25">
      <c r="A1958" s="3" t="str">
        <f t="shared" si="30"/>
        <v>HST_44620</v>
      </c>
      <c r="B1958" t="s">
        <v>49</v>
      </c>
      <c r="C1958" s="1">
        <v>44620</v>
      </c>
      <c r="D1958">
        <v>18.242000000000001</v>
      </c>
    </row>
    <row r="1959" spans="1:4" x14ac:dyDescent="0.25">
      <c r="A1959" s="3" t="str">
        <f t="shared" si="30"/>
        <v>HYG_44620</v>
      </c>
      <c r="B1959" t="s">
        <v>50</v>
      </c>
      <c r="C1959" s="1">
        <v>44620</v>
      </c>
      <c r="D1959">
        <v>83.025000000000006</v>
      </c>
    </row>
    <row r="1960" spans="1:4" x14ac:dyDescent="0.25">
      <c r="A1960" s="3" t="str">
        <f t="shared" si="30"/>
        <v>IAU_44620</v>
      </c>
      <c r="B1960" t="s">
        <v>51</v>
      </c>
      <c r="C1960" s="1">
        <v>44620</v>
      </c>
      <c r="D1960">
        <v>36.31</v>
      </c>
    </row>
    <row r="1961" spans="1:4" x14ac:dyDescent="0.25">
      <c r="A1961" s="3" t="str">
        <f t="shared" si="30"/>
        <v>ICLN_44620</v>
      </c>
      <c r="B1961" t="s">
        <v>52</v>
      </c>
      <c r="C1961" s="1">
        <v>44620</v>
      </c>
      <c r="D1961">
        <v>20.71</v>
      </c>
    </row>
    <row r="1962" spans="1:4" x14ac:dyDescent="0.25">
      <c r="A1962" s="3" t="str">
        <f t="shared" si="30"/>
        <v>IEAA.L_44620</v>
      </c>
      <c r="B1962" t="s">
        <v>53</v>
      </c>
      <c r="C1962" s="1">
        <v>44620</v>
      </c>
      <c r="D1962">
        <v>5.1360000000000001</v>
      </c>
    </row>
    <row r="1963" spans="1:4" x14ac:dyDescent="0.25">
      <c r="A1963" s="3" t="str">
        <f t="shared" si="30"/>
        <v>IEF_44620</v>
      </c>
      <c r="B1963" t="s">
        <v>54</v>
      </c>
      <c r="C1963" s="1">
        <v>44620</v>
      </c>
      <c r="D1963">
        <v>111.892</v>
      </c>
    </row>
    <row r="1964" spans="1:4" x14ac:dyDescent="0.25">
      <c r="A1964" s="3" t="str">
        <f t="shared" si="30"/>
        <v>IEFM.L_44620</v>
      </c>
      <c r="B1964" t="s">
        <v>55</v>
      </c>
      <c r="C1964" s="1">
        <v>44620</v>
      </c>
      <c r="D1964">
        <v>745.75</v>
      </c>
    </row>
    <row r="1965" spans="1:4" x14ac:dyDescent="0.25">
      <c r="A1965" s="3" t="str">
        <f t="shared" si="30"/>
        <v>IEMG_44620</v>
      </c>
      <c r="B1965" t="s">
        <v>56</v>
      </c>
      <c r="C1965" s="1">
        <v>44620</v>
      </c>
      <c r="D1965">
        <v>57.23</v>
      </c>
    </row>
    <row r="1966" spans="1:4" x14ac:dyDescent="0.25">
      <c r="A1966" s="3" t="str">
        <f t="shared" si="30"/>
        <v>IEUS_44620</v>
      </c>
      <c r="B1966" t="s">
        <v>57</v>
      </c>
      <c r="C1966" s="1">
        <v>44620</v>
      </c>
      <c r="D1966">
        <v>60.84</v>
      </c>
    </row>
    <row r="1967" spans="1:4" x14ac:dyDescent="0.25">
      <c r="A1967" s="3" t="str">
        <f t="shared" si="30"/>
        <v>IEVL.L_44620</v>
      </c>
      <c r="B1967" t="s">
        <v>58</v>
      </c>
      <c r="C1967" s="1">
        <v>44620</v>
      </c>
      <c r="D1967">
        <v>7.2190000000000003</v>
      </c>
    </row>
    <row r="1968" spans="1:4" x14ac:dyDescent="0.25">
      <c r="A1968" s="3" t="str">
        <f t="shared" si="30"/>
        <v>IGF_44620</v>
      </c>
      <c r="B1968" t="s">
        <v>59</v>
      </c>
      <c r="C1968" s="1">
        <v>44620</v>
      </c>
      <c r="D1968">
        <v>48.16</v>
      </c>
    </row>
    <row r="1969" spans="1:4" x14ac:dyDescent="0.25">
      <c r="A1969" s="3" t="str">
        <f t="shared" si="30"/>
        <v>INDA_44620</v>
      </c>
      <c r="B1969" t="s">
        <v>60</v>
      </c>
      <c r="C1969" s="1">
        <v>44620</v>
      </c>
      <c r="D1969">
        <v>43.75</v>
      </c>
    </row>
    <row r="1970" spans="1:4" x14ac:dyDescent="0.25">
      <c r="A1970" s="3" t="str">
        <f t="shared" si="30"/>
        <v>IUMO.L_44620</v>
      </c>
      <c r="B1970" t="s">
        <v>61</v>
      </c>
      <c r="C1970" s="1">
        <v>44620</v>
      </c>
      <c r="D1970">
        <v>11.02</v>
      </c>
    </row>
    <row r="1971" spans="1:4" x14ac:dyDescent="0.25">
      <c r="A1971" s="3" t="str">
        <f t="shared" si="30"/>
        <v>IUVL.L_44620</v>
      </c>
      <c r="B1971" t="s">
        <v>62</v>
      </c>
      <c r="C1971" s="1">
        <v>44620</v>
      </c>
      <c r="D1971">
        <v>9.0879999999999992</v>
      </c>
    </row>
    <row r="1972" spans="1:4" x14ac:dyDescent="0.25">
      <c r="A1972" s="3" t="str">
        <f t="shared" si="30"/>
        <v>IVV_44620</v>
      </c>
      <c r="B1972" t="s">
        <v>63</v>
      </c>
      <c r="C1972" s="1">
        <v>44620</v>
      </c>
      <c r="D1972">
        <v>437.26799999999997</v>
      </c>
    </row>
    <row r="1973" spans="1:4" x14ac:dyDescent="0.25">
      <c r="A1973" s="3" t="str">
        <f t="shared" si="30"/>
        <v>IWM_44620</v>
      </c>
      <c r="B1973" t="s">
        <v>64</v>
      </c>
      <c r="C1973" s="1">
        <v>44620</v>
      </c>
      <c r="D1973">
        <v>202.922</v>
      </c>
    </row>
    <row r="1974" spans="1:4" x14ac:dyDescent="0.25">
      <c r="A1974" s="3" t="str">
        <f t="shared" si="30"/>
        <v>IXN_44620</v>
      </c>
      <c r="B1974" t="s">
        <v>65</v>
      </c>
      <c r="C1974" s="1">
        <v>44620</v>
      </c>
      <c r="D1974">
        <v>56.5</v>
      </c>
    </row>
    <row r="1975" spans="1:4" x14ac:dyDescent="0.25">
      <c r="A1975" s="3" t="str">
        <f t="shared" si="30"/>
        <v>JPEA.L_44620</v>
      </c>
      <c r="B1975" t="s">
        <v>66</v>
      </c>
      <c r="C1975" s="1">
        <v>44620</v>
      </c>
      <c r="D1975">
        <v>5.4370000000000003</v>
      </c>
    </row>
    <row r="1976" spans="1:4" x14ac:dyDescent="0.25">
      <c r="A1976" s="3" t="str">
        <f t="shared" si="30"/>
        <v>JPM_44620</v>
      </c>
      <c r="B1976" t="s">
        <v>67</v>
      </c>
      <c r="C1976" s="1">
        <v>44620</v>
      </c>
      <c r="D1976">
        <v>140.75700000000001</v>
      </c>
    </row>
    <row r="1977" spans="1:4" x14ac:dyDescent="0.25">
      <c r="A1977" s="3" t="str">
        <f t="shared" si="30"/>
        <v>KR_44620</v>
      </c>
      <c r="B1977" t="s">
        <v>68</v>
      </c>
      <c r="C1977" s="1">
        <v>44620</v>
      </c>
      <c r="D1977">
        <v>46.8</v>
      </c>
    </row>
    <row r="1978" spans="1:4" x14ac:dyDescent="0.25">
      <c r="A1978" s="3" t="str">
        <f t="shared" si="30"/>
        <v>LQD_44620</v>
      </c>
      <c r="B1978" t="s">
        <v>69</v>
      </c>
      <c r="C1978" s="1">
        <v>44620</v>
      </c>
      <c r="D1978">
        <v>124.282</v>
      </c>
    </row>
    <row r="1979" spans="1:4" x14ac:dyDescent="0.25">
      <c r="A1979" s="3" t="str">
        <f t="shared" si="30"/>
        <v>MCHI_44620</v>
      </c>
      <c r="B1979" t="s">
        <v>70</v>
      </c>
      <c r="C1979" s="1">
        <v>44620</v>
      </c>
      <c r="D1979">
        <v>58.61</v>
      </c>
    </row>
    <row r="1980" spans="1:4" x14ac:dyDescent="0.25">
      <c r="A1980" s="3" t="str">
        <f t="shared" si="30"/>
        <v>MVEU.L_44620</v>
      </c>
      <c r="B1980" t="s">
        <v>71</v>
      </c>
      <c r="C1980" s="1">
        <v>44620</v>
      </c>
      <c r="D1980">
        <v>52.41</v>
      </c>
    </row>
    <row r="1981" spans="1:4" x14ac:dyDescent="0.25">
      <c r="A1981" s="3" t="str">
        <f t="shared" si="30"/>
        <v>OGN_44620</v>
      </c>
      <c r="B1981" t="s">
        <v>72</v>
      </c>
      <c r="C1981" s="1">
        <v>44620</v>
      </c>
      <c r="D1981">
        <v>37.33</v>
      </c>
    </row>
    <row r="1982" spans="1:4" x14ac:dyDescent="0.25">
      <c r="A1982" s="3" t="str">
        <f t="shared" si="30"/>
        <v>PG_44620</v>
      </c>
      <c r="B1982" t="s">
        <v>73</v>
      </c>
      <c r="C1982" s="1">
        <v>44620</v>
      </c>
      <c r="D1982">
        <v>155.88999999999999</v>
      </c>
    </row>
    <row r="1983" spans="1:4" x14ac:dyDescent="0.25">
      <c r="A1983" s="3" t="str">
        <f t="shared" si="30"/>
        <v>PPL_44620</v>
      </c>
      <c r="B1983" t="s">
        <v>74</v>
      </c>
      <c r="C1983" s="1">
        <v>44620</v>
      </c>
      <c r="D1983">
        <v>25.971</v>
      </c>
    </row>
    <row r="1984" spans="1:4" x14ac:dyDescent="0.25">
      <c r="A1984" s="3" t="str">
        <f t="shared" si="30"/>
        <v>PRU_44620</v>
      </c>
      <c r="B1984" t="s">
        <v>75</v>
      </c>
      <c r="C1984" s="1">
        <v>44620</v>
      </c>
      <c r="D1984">
        <v>111.66</v>
      </c>
    </row>
    <row r="1985" spans="1:4" x14ac:dyDescent="0.25">
      <c r="A1985" s="3" t="str">
        <f t="shared" si="30"/>
        <v>PYPL_44620</v>
      </c>
      <c r="B1985" t="s">
        <v>76</v>
      </c>
      <c r="C1985" s="1">
        <v>44620</v>
      </c>
      <c r="D1985">
        <v>111.93</v>
      </c>
    </row>
    <row r="1986" spans="1:4" x14ac:dyDescent="0.25">
      <c r="A1986" s="3" t="str">
        <f t="shared" si="30"/>
        <v>RE_44620</v>
      </c>
      <c r="B1986" t="s">
        <v>77</v>
      </c>
      <c r="C1986" s="1">
        <v>44620</v>
      </c>
      <c r="D1986">
        <v>296.52100000000002</v>
      </c>
    </row>
    <row r="1987" spans="1:4" x14ac:dyDescent="0.25">
      <c r="A1987" s="3" t="str">
        <f t="shared" ref="A1987:A2050" si="31">CONCATENATE(B1987,"_",C1987)</f>
        <v>REET_44620</v>
      </c>
      <c r="B1987" t="s">
        <v>78</v>
      </c>
      <c r="C1987" s="1">
        <v>44620</v>
      </c>
      <c r="D1987">
        <v>27.798999999999999</v>
      </c>
    </row>
    <row r="1988" spans="1:4" x14ac:dyDescent="0.25">
      <c r="A1988" s="3" t="str">
        <f t="shared" si="31"/>
        <v>ROL_44620</v>
      </c>
      <c r="B1988" t="s">
        <v>79</v>
      </c>
      <c r="C1988" s="1">
        <v>44620</v>
      </c>
      <c r="D1988">
        <v>32.630000000000003</v>
      </c>
    </row>
    <row r="1989" spans="1:4" x14ac:dyDescent="0.25">
      <c r="A1989" s="3" t="str">
        <f t="shared" si="31"/>
        <v>ROST_44620</v>
      </c>
      <c r="B1989" t="s">
        <v>80</v>
      </c>
      <c r="C1989" s="1">
        <v>44620</v>
      </c>
      <c r="D1989">
        <v>91.066999999999993</v>
      </c>
    </row>
    <row r="1990" spans="1:4" x14ac:dyDescent="0.25">
      <c r="A1990" s="3" t="str">
        <f t="shared" si="31"/>
        <v>SEGA.L_44620</v>
      </c>
      <c r="B1990" t="s">
        <v>81</v>
      </c>
      <c r="C1990" s="1">
        <v>44620</v>
      </c>
      <c r="D1990">
        <v>105.72</v>
      </c>
    </row>
    <row r="1991" spans="1:4" x14ac:dyDescent="0.25">
      <c r="A1991" s="3" t="str">
        <f t="shared" si="31"/>
        <v>SHY_44620</v>
      </c>
      <c r="B1991" t="s">
        <v>82</v>
      </c>
      <c r="C1991" s="1">
        <v>44620</v>
      </c>
      <c r="D1991">
        <v>84.498000000000005</v>
      </c>
    </row>
    <row r="1992" spans="1:4" x14ac:dyDescent="0.25">
      <c r="A1992" s="3" t="str">
        <f t="shared" si="31"/>
        <v>SLV_44620</v>
      </c>
      <c r="B1992" t="s">
        <v>83</v>
      </c>
      <c r="C1992" s="1">
        <v>44620</v>
      </c>
      <c r="D1992">
        <v>22.62</v>
      </c>
    </row>
    <row r="1993" spans="1:4" x14ac:dyDescent="0.25">
      <c r="A1993" s="3" t="str">
        <f t="shared" si="31"/>
        <v>SPMV.L_44620</v>
      </c>
      <c r="B1993" t="s">
        <v>84</v>
      </c>
      <c r="C1993" s="1">
        <v>44620</v>
      </c>
      <c r="D1993">
        <v>77.930000000000007</v>
      </c>
    </row>
    <row r="1994" spans="1:4" x14ac:dyDescent="0.25">
      <c r="A1994" s="3" t="str">
        <f t="shared" si="31"/>
        <v>TLT_44620</v>
      </c>
      <c r="B1994" t="s">
        <v>85</v>
      </c>
      <c r="C1994" s="1">
        <v>44620</v>
      </c>
      <c r="D1994">
        <v>139.47200000000001</v>
      </c>
    </row>
    <row r="1995" spans="1:4" x14ac:dyDescent="0.25">
      <c r="A1995" s="3" t="str">
        <f t="shared" si="31"/>
        <v>UNH_44620</v>
      </c>
      <c r="B1995" t="s">
        <v>86</v>
      </c>
      <c r="C1995" s="1">
        <v>44620</v>
      </c>
      <c r="D1995">
        <v>474.46600000000001</v>
      </c>
    </row>
    <row r="1996" spans="1:4" x14ac:dyDescent="0.25">
      <c r="A1996" s="3" t="str">
        <f t="shared" si="31"/>
        <v>URI_44620</v>
      </c>
      <c r="B1996" t="s">
        <v>87</v>
      </c>
      <c r="C1996" s="1">
        <v>44620</v>
      </c>
      <c r="D1996">
        <v>321.62</v>
      </c>
    </row>
    <row r="1997" spans="1:4" x14ac:dyDescent="0.25">
      <c r="A1997" s="3" t="str">
        <f t="shared" si="31"/>
        <v>V_44620</v>
      </c>
      <c r="B1997" t="s">
        <v>88</v>
      </c>
      <c r="C1997" s="1">
        <v>44620</v>
      </c>
      <c r="D1997">
        <v>216.12</v>
      </c>
    </row>
    <row r="1998" spans="1:4" x14ac:dyDescent="0.25">
      <c r="A1998" s="3" t="str">
        <f t="shared" si="31"/>
        <v>VRSK_44620</v>
      </c>
      <c r="B1998" t="s">
        <v>89</v>
      </c>
      <c r="C1998" s="1">
        <v>44620</v>
      </c>
      <c r="D1998">
        <v>177.03800000000001</v>
      </c>
    </row>
    <row r="1999" spans="1:4" x14ac:dyDescent="0.25">
      <c r="A1999" s="3" t="str">
        <f t="shared" si="31"/>
        <v>VXX_44620</v>
      </c>
      <c r="B1999" t="s">
        <v>90</v>
      </c>
      <c r="C1999" s="1">
        <v>44620</v>
      </c>
      <c r="D1999">
        <v>24</v>
      </c>
    </row>
    <row r="2000" spans="1:4" x14ac:dyDescent="0.25">
      <c r="A2000" s="3" t="str">
        <f t="shared" si="31"/>
        <v>WRK_44620</v>
      </c>
      <c r="B2000" t="s">
        <v>91</v>
      </c>
      <c r="C2000" s="1">
        <v>44620</v>
      </c>
      <c r="D2000">
        <v>45.27</v>
      </c>
    </row>
    <row r="2001" spans="1:4" x14ac:dyDescent="0.25">
      <c r="A2001" s="3" t="str">
        <f t="shared" si="31"/>
        <v>XLB_44620</v>
      </c>
      <c r="B2001" t="s">
        <v>92</v>
      </c>
      <c r="C2001" s="1">
        <v>44620</v>
      </c>
      <c r="D2001">
        <v>83.067999999999998</v>
      </c>
    </row>
    <row r="2002" spans="1:4" x14ac:dyDescent="0.25">
      <c r="A2002" s="3" t="str">
        <f t="shared" si="31"/>
        <v>XLC_44620</v>
      </c>
      <c r="B2002" t="s">
        <v>93</v>
      </c>
      <c r="C2002" s="1">
        <v>44620</v>
      </c>
      <c r="D2002">
        <v>68.277000000000001</v>
      </c>
    </row>
    <row r="2003" spans="1:4" x14ac:dyDescent="0.25">
      <c r="A2003" s="3" t="str">
        <f t="shared" si="31"/>
        <v>XLE_44620</v>
      </c>
      <c r="B2003" t="s">
        <v>94</v>
      </c>
      <c r="C2003" s="1">
        <v>44620</v>
      </c>
      <c r="D2003">
        <v>69.911000000000001</v>
      </c>
    </row>
    <row r="2004" spans="1:4" x14ac:dyDescent="0.25">
      <c r="A2004" s="3" t="str">
        <f t="shared" si="31"/>
        <v>XLF_44620</v>
      </c>
      <c r="B2004" t="s">
        <v>95</v>
      </c>
      <c r="C2004" s="1">
        <v>44620</v>
      </c>
      <c r="D2004">
        <v>38.369999999999997</v>
      </c>
    </row>
    <row r="2005" spans="1:4" x14ac:dyDescent="0.25">
      <c r="A2005" s="3" t="str">
        <f t="shared" si="31"/>
        <v>XLI_44620</v>
      </c>
      <c r="B2005" t="s">
        <v>96</v>
      </c>
      <c r="C2005" s="1">
        <v>44620</v>
      </c>
      <c r="D2005">
        <v>99.558999999999997</v>
      </c>
    </row>
    <row r="2006" spans="1:4" x14ac:dyDescent="0.25">
      <c r="A2006" s="3" t="str">
        <f t="shared" si="31"/>
        <v>XLK_44620</v>
      </c>
      <c r="B2006" t="s">
        <v>97</v>
      </c>
      <c r="C2006" s="1">
        <v>44620</v>
      </c>
      <c r="D2006">
        <v>153.786</v>
      </c>
    </row>
    <row r="2007" spans="1:4" x14ac:dyDescent="0.25">
      <c r="A2007" s="3" t="str">
        <f t="shared" si="31"/>
        <v>XLP_44620</v>
      </c>
      <c r="B2007" t="s">
        <v>98</v>
      </c>
      <c r="C2007" s="1">
        <v>44620</v>
      </c>
      <c r="D2007">
        <v>74.561999999999998</v>
      </c>
    </row>
    <row r="2008" spans="1:4" x14ac:dyDescent="0.25">
      <c r="A2008" s="3" t="str">
        <f t="shared" si="31"/>
        <v>XLU_44620</v>
      </c>
      <c r="B2008" t="s">
        <v>99</v>
      </c>
      <c r="C2008" s="1">
        <v>44620</v>
      </c>
      <c r="D2008">
        <v>67.48</v>
      </c>
    </row>
    <row r="2009" spans="1:4" x14ac:dyDescent="0.25">
      <c r="A2009" s="3" t="str">
        <f t="shared" si="31"/>
        <v>XLV_44620</v>
      </c>
      <c r="B2009" t="s">
        <v>100</v>
      </c>
      <c r="C2009" s="1">
        <v>44620</v>
      </c>
      <c r="D2009">
        <v>129.55600000000001</v>
      </c>
    </row>
    <row r="2010" spans="1:4" x14ac:dyDescent="0.25">
      <c r="A2010" s="3" t="str">
        <f t="shared" si="31"/>
        <v>XLY_44620</v>
      </c>
      <c r="B2010" t="s">
        <v>101</v>
      </c>
      <c r="C2010" s="1">
        <v>44620</v>
      </c>
      <c r="D2010">
        <v>177.15799999999999</v>
      </c>
    </row>
    <row r="2011" spans="1:4" x14ac:dyDescent="0.25">
      <c r="A2011" s="3" t="str">
        <f t="shared" si="31"/>
        <v>XOM_44620</v>
      </c>
      <c r="B2011" t="s">
        <v>102</v>
      </c>
      <c r="C2011" s="1">
        <v>44620</v>
      </c>
      <c r="D2011">
        <v>78.42</v>
      </c>
    </row>
    <row r="2012" spans="1:4" x14ac:dyDescent="0.25">
      <c r="A2012" s="3" t="str">
        <f t="shared" si="31"/>
        <v>ABBV_44621</v>
      </c>
      <c r="B2012" t="s">
        <v>3</v>
      </c>
      <c r="C2012" s="1">
        <v>44621</v>
      </c>
      <c r="D2012">
        <v>147.69</v>
      </c>
    </row>
    <row r="2013" spans="1:4" x14ac:dyDescent="0.25">
      <c r="A2013" s="3" t="str">
        <f t="shared" si="31"/>
        <v>ACN_44621</v>
      </c>
      <c r="B2013" t="s">
        <v>4</v>
      </c>
      <c r="C2013" s="1">
        <v>44621</v>
      </c>
      <c r="D2013">
        <v>311.35000000000002</v>
      </c>
    </row>
    <row r="2014" spans="1:4" x14ac:dyDescent="0.25">
      <c r="A2014" s="3" t="str">
        <f t="shared" si="31"/>
        <v>AEP_44621</v>
      </c>
      <c r="B2014" t="s">
        <v>5</v>
      </c>
      <c r="C2014" s="1">
        <v>44621</v>
      </c>
      <c r="D2014">
        <v>90.21</v>
      </c>
    </row>
    <row r="2015" spans="1:4" x14ac:dyDescent="0.25">
      <c r="A2015" s="3" t="str">
        <f t="shared" si="31"/>
        <v>AIZ_44621</v>
      </c>
      <c r="B2015" t="s">
        <v>6</v>
      </c>
      <c r="C2015" s="1">
        <v>44621</v>
      </c>
      <c r="D2015">
        <v>165.12</v>
      </c>
    </row>
    <row r="2016" spans="1:4" x14ac:dyDescent="0.25">
      <c r="A2016" s="3" t="str">
        <f t="shared" si="31"/>
        <v>ALLE_44621</v>
      </c>
      <c r="B2016" t="s">
        <v>7</v>
      </c>
      <c r="C2016" s="1">
        <v>44621</v>
      </c>
      <c r="D2016">
        <v>114.21</v>
      </c>
    </row>
    <row r="2017" spans="1:4" x14ac:dyDescent="0.25">
      <c r="A2017" s="3" t="str">
        <f t="shared" si="31"/>
        <v>AMAT_44621</v>
      </c>
      <c r="B2017" t="s">
        <v>8</v>
      </c>
      <c r="C2017" s="1">
        <v>44621</v>
      </c>
      <c r="D2017">
        <v>129.61000000000001</v>
      </c>
    </row>
    <row r="2018" spans="1:4" x14ac:dyDescent="0.25">
      <c r="A2018" s="3" t="str">
        <f t="shared" si="31"/>
        <v>AMP_44621</v>
      </c>
      <c r="B2018" t="s">
        <v>9</v>
      </c>
      <c r="C2018" s="1">
        <v>44621</v>
      </c>
      <c r="D2018">
        <v>279.07</v>
      </c>
    </row>
    <row r="2019" spans="1:4" x14ac:dyDescent="0.25">
      <c r="A2019" s="3" t="str">
        <f t="shared" si="31"/>
        <v>AMZN_44621</v>
      </c>
      <c r="B2019" t="s">
        <v>10</v>
      </c>
      <c r="C2019" s="1">
        <v>44621</v>
      </c>
      <c r="D2019">
        <v>3022.84</v>
      </c>
    </row>
    <row r="2020" spans="1:4" x14ac:dyDescent="0.25">
      <c r="A2020" s="3" t="str">
        <f t="shared" si="31"/>
        <v>AVB_44621</v>
      </c>
      <c r="B2020" t="s">
        <v>11</v>
      </c>
      <c r="C2020" s="1">
        <v>44621</v>
      </c>
      <c r="D2020">
        <v>232.738</v>
      </c>
    </row>
    <row r="2021" spans="1:4" x14ac:dyDescent="0.25">
      <c r="A2021" s="3" t="str">
        <f t="shared" si="31"/>
        <v>AVY_44621</v>
      </c>
      <c r="B2021" t="s">
        <v>12</v>
      </c>
      <c r="C2021" s="1">
        <v>44621</v>
      </c>
      <c r="D2021">
        <v>166.94</v>
      </c>
    </row>
    <row r="2022" spans="1:4" x14ac:dyDescent="0.25">
      <c r="A2022" s="3" t="str">
        <f t="shared" si="31"/>
        <v>AXP_44621</v>
      </c>
      <c r="B2022" t="s">
        <v>13</v>
      </c>
      <c r="C2022" s="1">
        <v>44621</v>
      </c>
      <c r="D2022">
        <v>177.55600000000001</v>
      </c>
    </row>
    <row r="2023" spans="1:4" x14ac:dyDescent="0.25">
      <c r="A2023" s="3" t="str">
        <f t="shared" si="31"/>
        <v>BDX_44621</v>
      </c>
      <c r="B2023" t="s">
        <v>14</v>
      </c>
      <c r="C2023" s="1">
        <v>44621</v>
      </c>
      <c r="D2023">
        <v>263.88</v>
      </c>
    </row>
    <row r="2024" spans="1:4" x14ac:dyDescent="0.25">
      <c r="A2024" s="3" t="str">
        <f t="shared" si="31"/>
        <v>BF-B_44621</v>
      </c>
      <c r="B2024" t="s">
        <v>15</v>
      </c>
      <c r="C2024" s="1">
        <v>44621</v>
      </c>
      <c r="D2024">
        <v>64.266000000000005</v>
      </c>
    </row>
    <row r="2025" spans="1:4" x14ac:dyDescent="0.25">
      <c r="A2025" s="3" t="str">
        <f t="shared" si="31"/>
        <v>BMY_44621</v>
      </c>
      <c r="B2025" t="s">
        <v>16</v>
      </c>
      <c r="C2025" s="1">
        <v>44621</v>
      </c>
      <c r="D2025">
        <v>68.126999999999995</v>
      </c>
    </row>
    <row r="2026" spans="1:4" x14ac:dyDescent="0.25">
      <c r="A2026" s="3" t="str">
        <f t="shared" si="31"/>
        <v>BR_44621</v>
      </c>
      <c r="B2026" t="s">
        <v>17</v>
      </c>
      <c r="C2026" s="1">
        <v>44621</v>
      </c>
      <c r="D2026">
        <v>145.65199999999999</v>
      </c>
    </row>
    <row r="2027" spans="1:4" x14ac:dyDescent="0.25">
      <c r="A2027" s="3" t="str">
        <f t="shared" si="31"/>
        <v>CARR_44621</v>
      </c>
      <c r="B2027" t="s">
        <v>18</v>
      </c>
      <c r="C2027" s="1">
        <v>44621</v>
      </c>
      <c r="D2027">
        <v>43.72</v>
      </c>
    </row>
    <row r="2028" spans="1:4" x14ac:dyDescent="0.25">
      <c r="A2028" s="3" t="str">
        <f t="shared" si="31"/>
        <v>CDW_44621</v>
      </c>
      <c r="B2028" t="s">
        <v>19</v>
      </c>
      <c r="C2028" s="1">
        <v>44621</v>
      </c>
      <c r="D2028">
        <v>169.41</v>
      </c>
    </row>
    <row r="2029" spans="1:4" x14ac:dyDescent="0.25">
      <c r="A2029" s="3" t="str">
        <f t="shared" si="31"/>
        <v>CE_44621</v>
      </c>
      <c r="B2029" t="s">
        <v>20</v>
      </c>
      <c r="C2029" s="1">
        <v>44621</v>
      </c>
      <c r="D2029">
        <v>135.66</v>
      </c>
    </row>
    <row r="2030" spans="1:4" x14ac:dyDescent="0.25">
      <c r="A2030" s="3" t="str">
        <f t="shared" si="31"/>
        <v>CHTR_44621</v>
      </c>
      <c r="B2030" t="s">
        <v>21</v>
      </c>
      <c r="C2030" s="1">
        <v>44621</v>
      </c>
      <c r="D2030">
        <v>594.74</v>
      </c>
    </row>
    <row r="2031" spans="1:4" x14ac:dyDescent="0.25">
      <c r="A2031" s="3" t="str">
        <f t="shared" si="31"/>
        <v>CNC_44621</v>
      </c>
      <c r="B2031" t="s">
        <v>22</v>
      </c>
      <c r="C2031" s="1">
        <v>44621</v>
      </c>
      <c r="D2031">
        <v>83.15</v>
      </c>
    </row>
    <row r="2032" spans="1:4" x14ac:dyDescent="0.25">
      <c r="A2032" s="3" t="str">
        <f t="shared" si="31"/>
        <v>CNP_44621</v>
      </c>
      <c r="B2032" t="s">
        <v>23</v>
      </c>
      <c r="C2032" s="1">
        <v>44621</v>
      </c>
      <c r="D2032">
        <v>26.88</v>
      </c>
    </row>
    <row r="2033" spans="1:4" x14ac:dyDescent="0.25">
      <c r="A2033" s="3" t="str">
        <f t="shared" si="31"/>
        <v>COP_44621</v>
      </c>
      <c r="B2033" t="s">
        <v>24</v>
      </c>
      <c r="C2033" s="1">
        <v>44621</v>
      </c>
      <c r="D2033">
        <v>96.671000000000006</v>
      </c>
    </row>
    <row r="2034" spans="1:4" x14ac:dyDescent="0.25">
      <c r="A2034" s="3" t="str">
        <f t="shared" si="31"/>
        <v>CTAS_44621</v>
      </c>
      <c r="B2034" t="s">
        <v>25</v>
      </c>
      <c r="C2034" s="1">
        <v>44621</v>
      </c>
      <c r="D2034">
        <v>372.15</v>
      </c>
    </row>
    <row r="2035" spans="1:4" x14ac:dyDescent="0.25">
      <c r="A2035" s="3" t="str">
        <f t="shared" si="31"/>
        <v>CZR_44621</v>
      </c>
      <c r="B2035" t="s">
        <v>26</v>
      </c>
      <c r="C2035" s="1">
        <v>44621</v>
      </c>
      <c r="D2035">
        <v>82.98</v>
      </c>
    </row>
    <row r="2036" spans="1:4" x14ac:dyDescent="0.25">
      <c r="A2036" s="3" t="str">
        <f t="shared" si="31"/>
        <v>DG_44621</v>
      </c>
      <c r="B2036" t="s">
        <v>27</v>
      </c>
      <c r="C2036" s="1">
        <v>44621</v>
      </c>
      <c r="D2036">
        <v>200.56100000000001</v>
      </c>
    </row>
    <row r="2037" spans="1:4" x14ac:dyDescent="0.25">
      <c r="A2037" s="3" t="str">
        <f t="shared" si="31"/>
        <v>DPZ_44621</v>
      </c>
      <c r="B2037" t="s">
        <v>28</v>
      </c>
      <c r="C2037" s="1">
        <v>44621</v>
      </c>
      <c r="D2037">
        <v>430.98</v>
      </c>
    </row>
    <row r="2038" spans="1:4" x14ac:dyDescent="0.25">
      <c r="A2038" s="3" t="str">
        <f t="shared" si="31"/>
        <v>DRE_44621</v>
      </c>
      <c r="B2038" t="s">
        <v>29</v>
      </c>
      <c r="C2038" s="1">
        <v>44621</v>
      </c>
      <c r="D2038">
        <v>52.87</v>
      </c>
    </row>
    <row r="2039" spans="1:4" x14ac:dyDescent="0.25">
      <c r="A2039" s="3" t="str">
        <f t="shared" si="31"/>
        <v>DXC_44621</v>
      </c>
      <c r="B2039" t="s">
        <v>30</v>
      </c>
      <c r="C2039" s="1">
        <v>44621</v>
      </c>
      <c r="D2039">
        <v>30.09</v>
      </c>
    </row>
    <row r="2040" spans="1:4" x14ac:dyDescent="0.25">
      <c r="A2040" s="3" t="str">
        <f t="shared" si="31"/>
        <v>EWA_44621</v>
      </c>
      <c r="B2040" t="s">
        <v>31</v>
      </c>
      <c r="C2040" s="1">
        <v>44621</v>
      </c>
      <c r="D2040">
        <v>23.84</v>
      </c>
    </row>
    <row r="2041" spans="1:4" x14ac:dyDescent="0.25">
      <c r="A2041" s="3" t="str">
        <f t="shared" si="31"/>
        <v>EWC_44621</v>
      </c>
      <c r="B2041" t="s">
        <v>32</v>
      </c>
      <c r="C2041" s="1">
        <v>44621</v>
      </c>
      <c r="D2041">
        <v>37.700000000000003</v>
      </c>
    </row>
    <row r="2042" spans="1:4" x14ac:dyDescent="0.25">
      <c r="A2042" s="3" t="str">
        <f t="shared" si="31"/>
        <v>EWG_44621</v>
      </c>
      <c r="B2042" t="s">
        <v>33</v>
      </c>
      <c r="C2042" s="1">
        <v>44621</v>
      </c>
      <c r="D2042">
        <v>28.03</v>
      </c>
    </row>
    <row r="2043" spans="1:4" x14ac:dyDescent="0.25">
      <c r="A2043" s="3" t="str">
        <f t="shared" si="31"/>
        <v>EWH_44621</v>
      </c>
      <c r="B2043" t="s">
        <v>34</v>
      </c>
      <c r="C2043" s="1">
        <v>44621</v>
      </c>
      <c r="D2043">
        <v>22.53</v>
      </c>
    </row>
    <row r="2044" spans="1:4" x14ac:dyDescent="0.25">
      <c r="A2044" s="3" t="str">
        <f t="shared" si="31"/>
        <v>EWJ_44621</v>
      </c>
      <c r="B2044" t="s">
        <v>35</v>
      </c>
      <c r="C2044" s="1">
        <v>44621</v>
      </c>
      <c r="D2044">
        <v>62.08</v>
      </c>
    </row>
    <row r="2045" spans="1:4" x14ac:dyDescent="0.25">
      <c r="A2045" s="3" t="str">
        <f t="shared" si="31"/>
        <v>EWL_44621</v>
      </c>
      <c r="B2045" t="s">
        <v>36</v>
      </c>
      <c r="C2045" s="1">
        <v>44621</v>
      </c>
      <c r="D2045">
        <v>47.42</v>
      </c>
    </row>
    <row r="2046" spans="1:4" x14ac:dyDescent="0.25">
      <c r="A2046" s="3" t="str">
        <f t="shared" si="31"/>
        <v>EWQ_44621</v>
      </c>
      <c r="B2046" t="s">
        <v>37</v>
      </c>
      <c r="C2046" s="1">
        <v>44621</v>
      </c>
      <c r="D2046">
        <v>34.03</v>
      </c>
    </row>
    <row r="2047" spans="1:4" x14ac:dyDescent="0.25">
      <c r="A2047" s="3" t="str">
        <f t="shared" si="31"/>
        <v>EWT_44621</v>
      </c>
      <c r="B2047" t="s">
        <v>38</v>
      </c>
      <c r="C2047" s="1">
        <v>44621</v>
      </c>
      <c r="D2047">
        <v>63.62</v>
      </c>
    </row>
    <row r="2048" spans="1:4" x14ac:dyDescent="0.25">
      <c r="A2048" s="3" t="str">
        <f t="shared" si="31"/>
        <v>EWU_44621</v>
      </c>
      <c r="B2048" t="s">
        <v>39</v>
      </c>
      <c r="C2048" s="1">
        <v>44621</v>
      </c>
      <c r="D2048">
        <v>33.01</v>
      </c>
    </row>
    <row r="2049" spans="1:4" x14ac:dyDescent="0.25">
      <c r="A2049" s="3" t="str">
        <f t="shared" si="31"/>
        <v>EWY_44621</v>
      </c>
      <c r="B2049" t="s">
        <v>40</v>
      </c>
      <c r="C2049" s="1">
        <v>44621</v>
      </c>
      <c r="D2049">
        <v>71.489999999999995</v>
      </c>
    </row>
    <row r="2050" spans="1:4" x14ac:dyDescent="0.25">
      <c r="A2050" s="3" t="str">
        <f t="shared" si="31"/>
        <v>EWZ_44621</v>
      </c>
      <c r="B2050" t="s">
        <v>41</v>
      </c>
      <c r="C2050" s="1">
        <v>44621</v>
      </c>
      <c r="D2050">
        <v>32.9</v>
      </c>
    </row>
    <row r="2051" spans="1:4" x14ac:dyDescent="0.25">
      <c r="A2051" s="3" t="str">
        <f t="shared" ref="A2051:A2114" si="32">CONCATENATE(B2051,"_",C2051)</f>
        <v>FB_44621</v>
      </c>
      <c r="B2051" t="s">
        <v>42</v>
      </c>
      <c r="C2051" s="1">
        <v>44621</v>
      </c>
      <c r="D2051">
        <v>203.49</v>
      </c>
    </row>
    <row r="2052" spans="1:4" x14ac:dyDescent="0.25">
      <c r="A2052" s="3" t="str">
        <f t="shared" si="32"/>
        <v>FTV_44621</v>
      </c>
      <c r="B2052" t="s">
        <v>43</v>
      </c>
      <c r="C2052" s="1">
        <v>44621</v>
      </c>
      <c r="D2052">
        <v>63.36</v>
      </c>
    </row>
    <row r="2053" spans="1:4" x14ac:dyDescent="0.25">
      <c r="A2053" s="3" t="str">
        <f t="shared" si="32"/>
        <v>GOOG_44621</v>
      </c>
      <c r="B2053" t="s">
        <v>44</v>
      </c>
      <c r="C2053" s="1">
        <v>44621</v>
      </c>
      <c r="D2053">
        <v>2683.36</v>
      </c>
    </row>
    <row r="2054" spans="1:4" x14ac:dyDescent="0.25">
      <c r="A2054" s="3" t="str">
        <f t="shared" si="32"/>
        <v>GPC_44621</v>
      </c>
      <c r="B2054" t="s">
        <v>45</v>
      </c>
      <c r="C2054" s="1">
        <v>44621</v>
      </c>
      <c r="D2054">
        <v>119.408</v>
      </c>
    </row>
    <row r="2055" spans="1:4" x14ac:dyDescent="0.25">
      <c r="A2055" s="3" t="str">
        <f t="shared" si="32"/>
        <v>GSG_44621</v>
      </c>
      <c r="B2055" t="s">
        <v>46</v>
      </c>
      <c r="C2055" s="1">
        <v>44621</v>
      </c>
      <c r="D2055">
        <v>22.07</v>
      </c>
    </row>
    <row r="2056" spans="1:4" x14ac:dyDescent="0.25">
      <c r="A2056" s="3" t="str">
        <f t="shared" si="32"/>
        <v>HIG_44621</v>
      </c>
      <c r="B2056" t="s">
        <v>47</v>
      </c>
      <c r="C2056" s="1">
        <v>44621</v>
      </c>
      <c r="D2056">
        <v>66.489999999999995</v>
      </c>
    </row>
    <row r="2057" spans="1:4" x14ac:dyDescent="0.25">
      <c r="A2057" s="3" t="str">
        <f t="shared" si="32"/>
        <v>HIGH.L_44621</v>
      </c>
      <c r="B2057" t="s">
        <v>48</v>
      </c>
      <c r="C2057" s="1">
        <v>44621</v>
      </c>
      <c r="D2057">
        <v>5.3010000000000002</v>
      </c>
    </row>
    <row r="2058" spans="1:4" x14ac:dyDescent="0.25">
      <c r="A2058" s="3" t="str">
        <f t="shared" si="32"/>
        <v>HST_44621</v>
      </c>
      <c r="B2058" t="s">
        <v>49</v>
      </c>
      <c r="C2058" s="1">
        <v>44621</v>
      </c>
      <c r="D2058">
        <v>17.393999999999998</v>
      </c>
    </row>
    <row r="2059" spans="1:4" x14ac:dyDescent="0.25">
      <c r="A2059" s="3" t="str">
        <f t="shared" si="32"/>
        <v>HYG_44621</v>
      </c>
      <c r="B2059" t="s">
        <v>50</v>
      </c>
      <c r="C2059" s="1">
        <v>44621</v>
      </c>
      <c r="D2059">
        <v>82.793000000000006</v>
      </c>
    </row>
    <row r="2060" spans="1:4" x14ac:dyDescent="0.25">
      <c r="A2060" s="3" t="str">
        <f t="shared" si="32"/>
        <v>IAU_44621</v>
      </c>
      <c r="B2060" t="s">
        <v>51</v>
      </c>
      <c r="C2060" s="1">
        <v>44621</v>
      </c>
      <c r="D2060">
        <v>36.99</v>
      </c>
    </row>
    <row r="2061" spans="1:4" x14ac:dyDescent="0.25">
      <c r="A2061" s="3" t="str">
        <f t="shared" si="32"/>
        <v>ICLN_44621</v>
      </c>
      <c r="B2061" t="s">
        <v>52</v>
      </c>
      <c r="C2061" s="1">
        <v>44621</v>
      </c>
      <c r="D2061">
        <v>20.51</v>
      </c>
    </row>
    <row r="2062" spans="1:4" x14ac:dyDescent="0.25">
      <c r="A2062" s="3" t="str">
        <f t="shared" si="32"/>
        <v>IEAA.L_44621</v>
      </c>
      <c r="B2062" t="s">
        <v>53</v>
      </c>
      <c r="C2062" s="1">
        <v>44621</v>
      </c>
      <c r="D2062">
        <v>5.1879999999999997</v>
      </c>
    </row>
    <row r="2063" spans="1:4" x14ac:dyDescent="0.25">
      <c r="A2063" s="3" t="str">
        <f t="shared" si="32"/>
        <v>IEF_44621</v>
      </c>
      <c r="B2063" t="s">
        <v>54</v>
      </c>
      <c r="C2063" s="1">
        <v>44621</v>
      </c>
      <c r="D2063">
        <v>112.982</v>
      </c>
    </row>
    <row r="2064" spans="1:4" x14ac:dyDescent="0.25">
      <c r="A2064" s="3" t="str">
        <f t="shared" si="32"/>
        <v>IEFM.L_44621</v>
      </c>
      <c r="B2064" t="s">
        <v>55</v>
      </c>
      <c r="C2064" s="1">
        <v>44621</v>
      </c>
      <c r="D2064">
        <v>724.35</v>
      </c>
    </row>
    <row r="2065" spans="1:4" x14ac:dyDescent="0.25">
      <c r="A2065" s="3" t="str">
        <f t="shared" si="32"/>
        <v>IEMG_44621</v>
      </c>
      <c r="B2065" t="s">
        <v>56</v>
      </c>
      <c r="C2065" s="1">
        <v>44621</v>
      </c>
      <c r="D2065">
        <v>56.41</v>
      </c>
    </row>
    <row r="2066" spans="1:4" x14ac:dyDescent="0.25">
      <c r="A2066" s="3" t="str">
        <f t="shared" si="32"/>
        <v>IEUS_44621</v>
      </c>
      <c r="B2066" t="s">
        <v>57</v>
      </c>
      <c r="C2066" s="1">
        <v>44621</v>
      </c>
      <c r="D2066">
        <v>59.22</v>
      </c>
    </row>
    <row r="2067" spans="1:4" x14ac:dyDescent="0.25">
      <c r="A2067" s="3" t="str">
        <f t="shared" si="32"/>
        <v>IEVL.L_44621</v>
      </c>
      <c r="B2067" t="s">
        <v>58</v>
      </c>
      <c r="C2067" s="1">
        <v>44621</v>
      </c>
      <c r="D2067">
        <v>7.0659999999999998</v>
      </c>
    </row>
    <row r="2068" spans="1:4" x14ac:dyDescent="0.25">
      <c r="A2068" s="3" t="str">
        <f t="shared" si="32"/>
        <v>IGF_44621</v>
      </c>
      <c r="B2068" t="s">
        <v>59</v>
      </c>
      <c r="C2068" s="1">
        <v>44621</v>
      </c>
      <c r="D2068">
        <v>47.19</v>
      </c>
    </row>
    <row r="2069" spans="1:4" x14ac:dyDescent="0.25">
      <c r="A2069" s="3" t="str">
        <f t="shared" si="32"/>
        <v>INDA_44621</v>
      </c>
      <c r="B2069" t="s">
        <v>60</v>
      </c>
      <c r="C2069" s="1">
        <v>44621</v>
      </c>
      <c r="D2069">
        <v>42.61</v>
      </c>
    </row>
    <row r="2070" spans="1:4" x14ac:dyDescent="0.25">
      <c r="A2070" s="3" t="str">
        <f t="shared" si="32"/>
        <v>IUMO.L_44621</v>
      </c>
      <c r="B2070" t="s">
        <v>61</v>
      </c>
      <c r="C2070" s="1">
        <v>44621</v>
      </c>
      <c r="D2070">
        <v>10.94</v>
      </c>
    </row>
    <row r="2071" spans="1:4" x14ac:dyDescent="0.25">
      <c r="A2071" s="3" t="str">
        <f t="shared" si="32"/>
        <v>IUVL.L_44621</v>
      </c>
      <c r="B2071" t="s">
        <v>62</v>
      </c>
      <c r="C2071" s="1">
        <v>44621</v>
      </c>
      <c r="D2071">
        <v>8.89</v>
      </c>
    </row>
    <row r="2072" spans="1:4" x14ac:dyDescent="0.25">
      <c r="A2072" s="3" t="str">
        <f t="shared" si="32"/>
        <v>IVV_44621</v>
      </c>
      <c r="B2072" t="s">
        <v>63</v>
      </c>
      <c r="C2072" s="1">
        <v>44621</v>
      </c>
      <c r="D2072">
        <v>430.49</v>
      </c>
    </row>
    <row r="2073" spans="1:4" x14ac:dyDescent="0.25">
      <c r="A2073" s="3" t="str">
        <f t="shared" si="32"/>
        <v>IWM_44621</v>
      </c>
      <c r="B2073" t="s">
        <v>64</v>
      </c>
      <c r="C2073" s="1">
        <v>44621</v>
      </c>
      <c r="D2073">
        <v>199.09899999999999</v>
      </c>
    </row>
    <row r="2074" spans="1:4" x14ac:dyDescent="0.25">
      <c r="A2074" s="3" t="str">
        <f t="shared" si="32"/>
        <v>IXN_44621</v>
      </c>
      <c r="B2074" t="s">
        <v>65</v>
      </c>
      <c r="C2074" s="1">
        <v>44621</v>
      </c>
      <c r="D2074">
        <v>55.34</v>
      </c>
    </row>
    <row r="2075" spans="1:4" x14ac:dyDescent="0.25">
      <c r="A2075" s="3" t="str">
        <f t="shared" si="32"/>
        <v>JPEA.L_44621</v>
      </c>
      <c r="B2075" t="s">
        <v>66</v>
      </c>
      <c r="C2075" s="1">
        <v>44621</v>
      </c>
      <c r="D2075">
        <v>5.3819999999999997</v>
      </c>
    </row>
    <row r="2076" spans="1:4" x14ac:dyDescent="0.25">
      <c r="A2076" s="3" t="str">
        <f t="shared" si="32"/>
        <v>JPM_44621</v>
      </c>
      <c r="B2076" t="s">
        <v>67</v>
      </c>
      <c r="C2076" s="1">
        <v>44621</v>
      </c>
      <c r="D2076">
        <v>135.446</v>
      </c>
    </row>
    <row r="2077" spans="1:4" x14ac:dyDescent="0.25">
      <c r="A2077" s="3" t="str">
        <f t="shared" si="32"/>
        <v>KR_44621</v>
      </c>
      <c r="B2077" t="s">
        <v>68</v>
      </c>
      <c r="C2077" s="1">
        <v>44621</v>
      </c>
      <c r="D2077">
        <v>48.35</v>
      </c>
    </row>
    <row r="2078" spans="1:4" x14ac:dyDescent="0.25">
      <c r="A2078" s="3" t="str">
        <f t="shared" si="32"/>
        <v>LQD_44621</v>
      </c>
      <c r="B2078" t="s">
        <v>69</v>
      </c>
      <c r="C2078" s="1">
        <v>44621</v>
      </c>
      <c r="D2078">
        <v>124.70699999999999</v>
      </c>
    </row>
    <row r="2079" spans="1:4" x14ac:dyDescent="0.25">
      <c r="A2079" s="3" t="str">
        <f t="shared" si="32"/>
        <v>MCHI_44621</v>
      </c>
      <c r="B2079" t="s">
        <v>70</v>
      </c>
      <c r="C2079" s="1">
        <v>44621</v>
      </c>
      <c r="D2079">
        <v>58.59</v>
      </c>
    </row>
    <row r="2080" spans="1:4" x14ac:dyDescent="0.25">
      <c r="A2080" s="3" t="str">
        <f t="shared" si="32"/>
        <v>MVEU.L_44621</v>
      </c>
      <c r="B2080" t="s">
        <v>71</v>
      </c>
      <c r="C2080" s="1">
        <v>44621</v>
      </c>
      <c r="D2080">
        <v>52.045000000000002</v>
      </c>
    </row>
    <row r="2081" spans="1:4" x14ac:dyDescent="0.25">
      <c r="A2081" s="3" t="str">
        <f t="shared" si="32"/>
        <v>OGN_44621</v>
      </c>
      <c r="B2081" t="s">
        <v>72</v>
      </c>
      <c r="C2081" s="1">
        <v>44621</v>
      </c>
      <c r="D2081">
        <v>37.46</v>
      </c>
    </row>
    <row r="2082" spans="1:4" x14ac:dyDescent="0.25">
      <c r="A2082" s="3" t="str">
        <f t="shared" si="32"/>
        <v>PG_44621</v>
      </c>
      <c r="B2082" t="s">
        <v>73</v>
      </c>
      <c r="C2082" s="1">
        <v>44621</v>
      </c>
      <c r="D2082">
        <v>153.31</v>
      </c>
    </row>
    <row r="2083" spans="1:4" x14ac:dyDescent="0.25">
      <c r="A2083" s="3" t="str">
        <f t="shared" si="32"/>
        <v>PPL_44621</v>
      </c>
      <c r="B2083" t="s">
        <v>74</v>
      </c>
      <c r="C2083" s="1">
        <v>44621</v>
      </c>
      <c r="D2083">
        <v>25.256</v>
      </c>
    </row>
    <row r="2084" spans="1:4" x14ac:dyDescent="0.25">
      <c r="A2084" s="3" t="str">
        <f t="shared" si="32"/>
        <v>PRU_44621</v>
      </c>
      <c r="B2084" t="s">
        <v>75</v>
      </c>
      <c r="C2084" s="1">
        <v>44621</v>
      </c>
      <c r="D2084">
        <v>105.78</v>
      </c>
    </row>
    <row r="2085" spans="1:4" x14ac:dyDescent="0.25">
      <c r="A2085" s="3" t="str">
        <f t="shared" si="32"/>
        <v>PYPL_44621</v>
      </c>
      <c r="B2085" t="s">
        <v>76</v>
      </c>
      <c r="C2085" s="1">
        <v>44621</v>
      </c>
      <c r="D2085">
        <v>106.51</v>
      </c>
    </row>
    <row r="2086" spans="1:4" x14ac:dyDescent="0.25">
      <c r="A2086" s="3" t="str">
        <f t="shared" si="32"/>
        <v>RE_44621</v>
      </c>
      <c r="B2086" t="s">
        <v>77</v>
      </c>
      <c r="C2086" s="1">
        <v>44621</v>
      </c>
      <c r="D2086">
        <v>282.471</v>
      </c>
    </row>
    <row r="2087" spans="1:4" x14ac:dyDescent="0.25">
      <c r="A2087" s="3" t="str">
        <f t="shared" si="32"/>
        <v>REET_44621</v>
      </c>
      <c r="B2087" t="s">
        <v>78</v>
      </c>
      <c r="C2087" s="1">
        <v>44621</v>
      </c>
      <c r="D2087">
        <v>27.53</v>
      </c>
    </row>
    <row r="2088" spans="1:4" x14ac:dyDescent="0.25">
      <c r="A2088" s="3" t="str">
        <f t="shared" si="32"/>
        <v>ROL_44621</v>
      </c>
      <c r="B2088" t="s">
        <v>79</v>
      </c>
      <c r="C2088" s="1">
        <v>44621</v>
      </c>
      <c r="D2088">
        <v>33.159999999999997</v>
      </c>
    </row>
    <row r="2089" spans="1:4" x14ac:dyDescent="0.25">
      <c r="A2089" s="3" t="str">
        <f t="shared" si="32"/>
        <v>ROST_44621</v>
      </c>
      <c r="B2089" t="s">
        <v>80</v>
      </c>
      <c r="C2089" s="1">
        <v>44621</v>
      </c>
      <c r="D2089">
        <v>89.233999999999995</v>
      </c>
    </row>
    <row r="2090" spans="1:4" x14ac:dyDescent="0.25">
      <c r="A2090" s="3" t="str">
        <f t="shared" si="32"/>
        <v>SEGA.L_44621</v>
      </c>
      <c r="B2090" t="s">
        <v>81</v>
      </c>
      <c r="C2090" s="1">
        <v>44621</v>
      </c>
      <c r="D2090">
        <v>107.41</v>
      </c>
    </row>
    <row r="2091" spans="1:4" x14ac:dyDescent="0.25">
      <c r="A2091" s="3" t="str">
        <f t="shared" si="32"/>
        <v>SHY_44621</v>
      </c>
      <c r="B2091" t="s">
        <v>82</v>
      </c>
      <c r="C2091" s="1">
        <v>44621</v>
      </c>
      <c r="D2091">
        <v>84.692999999999998</v>
      </c>
    </row>
    <row r="2092" spans="1:4" x14ac:dyDescent="0.25">
      <c r="A2092" s="3" t="str">
        <f t="shared" si="32"/>
        <v>SLV_44621</v>
      </c>
      <c r="B2092" t="s">
        <v>83</v>
      </c>
      <c r="C2092" s="1">
        <v>44621</v>
      </c>
      <c r="D2092">
        <v>23.54</v>
      </c>
    </row>
    <row r="2093" spans="1:4" x14ac:dyDescent="0.25">
      <c r="A2093" s="3" t="str">
        <f t="shared" si="32"/>
        <v>SPMV.L_44621</v>
      </c>
      <c r="B2093" t="s">
        <v>84</v>
      </c>
      <c r="C2093" s="1">
        <v>44621</v>
      </c>
      <c r="D2093">
        <v>77.3</v>
      </c>
    </row>
    <row r="2094" spans="1:4" x14ac:dyDescent="0.25">
      <c r="A2094" s="3" t="str">
        <f t="shared" si="32"/>
        <v>TLT_44621</v>
      </c>
      <c r="B2094" t="s">
        <v>85</v>
      </c>
      <c r="C2094" s="1">
        <v>44621</v>
      </c>
      <c r="D2094">
        <v>141.084</v>
      </c>
    </row>
    <row r="2095" spans="1:4" x14ac:dyDescent="0.25">
      <c r="A2095" s="3" t="str">
        <f t="shared" si="32"/>
        <v>UNH_44621</v>
      </c>
      <c r="B2095" t="s">
        <v>86</v>
      </c>
      <c r="C2095" s="1">
        <v>44621</v>
      </c>
      <c r="D2095">
        <v>474.84500000000003</v>
      </c>
    </row>
    <row r="2096" spans="1:4" x14ac:dyDescent="0.25">
      <c r="A2096" s="3" t="str">
        <f t="shared" si="32"/>
        <v>URI_44621</v>
      </c>
      <c r="B2096" t="s">
        <v>87</v>
      </c>
      <c r="C2096" s="1">
        <v>44621</v>
      </c>
      <c r="D2096">
        <v>313.04000000000002</v>
      </c>
    </row>
    <row r="2097" spans="1:4" x14ac:dyDescent="0.25">
      <c r="A2097" s="3" t="str">
        <f t="shared" si="32"/>
        <v>V_44621</v>
      </c>
      <c r="B2097" t="s">
        <v>88</v>
      </c>
      <c r="C2097" s="1">
        <v>44621</v>
      </c>
      <c r="D2097">
        <v>208.97</v>
      </c>
    </row>
    <row r="2098" spans="1:4" x14ac:dyDescent="0.25">
      <c r="A2098" s="3" t="str">
        <f t="shared" si="32"/>
        <v>VRSK_44621</v>
      </c>
      <c r="B2098" t="s">
        <v>89</v>
      </c>
      <c r="C2098" s="1">
        <v>44621</v>
      </c>
      <c r="D2098">
        <v>179.05500000000001</v>
      </c>
    </row>
    <row r="2099" spans="1:4" x14ac:dyDescent="0.25">
      <c r="A2099" s="3" t="str">
        <f t="shared" si="32"/>
        <v>VXX_44621</v>
      </c>
      <c r="B2099" t="s">
        <v>90</v>
      </c>
      <c r="C2099" s="1">
        <v>44621</v>
      </c>
      <c r="D2099">
        <v>26.67</v>
      </c>
    </row>
    <row r="2100" spans="1:4" x14ac:dyDescent="0.25">
      <c r="A2100" s="3" t="str">
        <f t="shared" si="32"/>
        <v>WRK_44621</v>
      </c>
      <c r="B2100" t="s">
        <v>91</v>
      </c>
      <c r="C2100" s="1">
        <v>44621</v>
      </c>
      <c r="D2100">
        <v>43.39</v>
      </c>
    </row>
    <row r="2101" spans="1:4" x14ac:dyDescent="0.25">
      <c r="A2101" s="3" t="str">
        <f t="shared" si="32"/>
        <v>XLB_44621</v>
      </c>
      <c r="B2101" t="s">
        <v>92</v>
      </c>
      <c r="C2101" s="1">
        <v>44621</v>
      </c>
      <c r="D2101">
        <v>81.155000000000001</v>
      </c>
    </row>
    <row r="2102" spans="1:4" x14ac:dyDescent="0.25">
      <c r="A2102" s="3" t="str">
        <f t="shared" si="32"/>
        <v>XLC_44621</v>
      </c>
      <c r="B2102" t="s">
        <v>93</v>
      </c>
      <c r="C2102" s="1">
        <v>44621</v>
      </c>
      <c r="D2102">
        <v>67.418999999999997</v>
      </c>
    </row>
    <row r="2103" spans="1:4" x14ac:dyDescent="0.25">
      <c r="A2103" s="3" t="str">
        <f t="shared" si="32"/>
        <v>XLE_44621</v>
      </c>
      <c r="B2103" t="s">
        <v>94</v>
      </c>
      <c r="C2103" s="1">
        <v>44621</v>
      </c>
      <c r="D2103">
        <v>70.614999999999995</v>
      </c>
    </row>
    <row r="2104" spans="1:4" x14ac:dyDescent="0.25">
      <c r="A2104" s="3" t="str">
        <f t="shared" si="32"/>
        <v>XLF_44621</v>
      </c>
      <c r="B2104" t="s">
        <v>95</v>
      </c>
      <c r="C2104" s="1">
        <v>44621</v>
      </c>
      <c r="D2104">
        <v>36.956000000000003</v>
      </c>
    </row>
    <row r="2105" spans="1:4" x14ac:dyDescent="0.25">
      <c r="A2105" s="3" t="str">
        <f t="shared" si="32"/>
        <v>XLI_44621</v>
      </c>
      <c r="B2105" t="s">
        <v>96</v>
      </c>
      <c r="C2105" s="1">
        <v>44621</v>
      </c>
      <c r="D2105">
        <v>98.073999999999998</v>
      </c>
    </row>
    <row r="2106" spans="1:4" x14ac:dyDescent="0.25">
      <c r="A2106" s="3" t="str">
        <f t="shared" si="32"/>
        <v>XLK_44621</v>
      </c>
      <c r="B2106" t="s">
        <v>97</v>
      </c>
      <c r="C2106" s="1">
        <v>44621</v>
      </c>
      <c r="D2106">
        <v>150.71199999999999</v>
      </c>
    </row>
    <row r="2107" spans="1:4" x14ac:dyDescent="0.25">
      <c r="A2107" s="3" t="str">
        <f t="shared" si="32"/>
        <v>XLP_44621</v>
      </c>
      <c r="B2107" t="s">
        <v>98</v>
      </c>
      <c r="C2107" s="1">
        <v>44621</v>
      </c>
      <c r="D2107">
        <v>74.123999999999995</v>
      </c>
    </row>
    <row r="2108" spans="1:4" x14ac:dyDescent="0.25">
      <c r="A2108" s="3" t="str">
        <f t="shared" si="32"/>
        <v>XLU_44621</v>
      </c>
      <c r="B2108" t="s">
        <v>99</v>
      </c>
      <c r="C2108" s="1">
        <v>44621</v>
      </c>
      <c r="D2108">
        <v>66.894000000000005</v>
      </c>
    </row>
    <row r="2109" spans="1:4" x14ac:dyDescent="0.25">
      <c r="A2109" s="3" t="str">
        <f t="shared" si="32"/>
        <v>XLV_44621</v>
      </c>
      <c r="B2109" t="s">
        <v>100</v>
      </c>
      <c r="C2109" s="1">
        <v>44621</v>
      </c>
      <c r="D2109">
        <v>128.83799999999999</v>
      </c>
    </row>
    <row r="2110" spans="1:4" x14ac:dyDescent="0.25">
      <c r="A2110" s="3" t="str">
        <f t="shared" si="32"/>
        <v>XLY_44621</v>
      </c>
      <c r="B2110" t="s">
        <v>101</v>
      </c>
      <c r="C2110" s="1">
        <v>44621</v>
      </c>
      <c r="D2110">
        <v>174.47200000000001</v>
      </c>
    </row>
    <row r="2111" spans="1:4" x14ac:dyDescent="0.25">
      <c r="A2111" s="3" t="str">
        <f t="shared" si="32"/>
        <v>XOM_44621</v>
      </c>
      <c r="B2111" t="s">
        <v>102</v>
      </c>
      <c r="C2111" s="1">
        <v>44621</v>
      </c>
      <c r="D2111">
        <v>79.17</v>
      </c>
    </row>
    <row r="2112" spans="1:4" x14ac:dyDescent="0.25">
      <c r="A2112" s="3" t="str">
        <f t="shared" si="32"/>
        <v>ABBV_44622</v>
      </c>
      <c r="B2112" t="s">
        <v>3</v>
      </c>
      <c r="C2112" s="1">
        <v>44622</v>
      </c>
      <c r="D2112">
        <v>149.57</v>
      </c>
    </row>
    <row r="2113" spans="1:4" x14ac:dyDescent="0.25">
      <c r="A2113" s="3" t="str">
        <f t="shared" si="32"/>
        <v>ACN_44622</v>
      </c>
      <c r="B2113" t="s">
        <v>4</v>
      </c>
      <c r="C2113" s="1">
        <v>44622</v>
      </c>
      <c r="D2113">
        <v>318.33</v>
      </c>
    </row>
    <row r="2114" spans="1:4" x14ac:dyDescent="0.25">
      <c r="A2114" s="3" t="str">
        <f t="shared" si="32"/>
        <v>AEP_44622</v>
      </c>
      <c r="B2114" t="s">
        <v>5</v>
      </c>
      <c r="C2114" s="1">
        <v>44622</v>
      </c>
      <c r="D2114">
        <v>91.24</v>
      </c>
    </row>
    <row r="2115" spans="1:4" x14ac:dyDescent="0.25">
      <c r="A2115" s="3" t="str">
        <f t="shared" ref="A2115:A2178" si="33">CONCATENATE(B2115,"_",C2115)</f>
        <v>AIZ_44622</v>
      </c>
      <c r="B2115" t="s">
        <v>6</v>
      </c>
      <c r="C2115" s="1">
        <v>44622</v>
      </c>
      <c r="D2115">
        <v>168.88</v>
      </c>
    </row>
    <row r="2116" spans="1:4" x14ac:dyDescent="0.25">
      <c r="A2116" s="3" t="str">
        <f t="shared" si="33"/>
        <v>ALLE_44622</v>
      </c>
      <c r="B2116" t="s">
        <v>7</v>
      </c>
      <c r="C2116" s="1">
        <v>44622</v>
      </c>
      <c r="D2116">
        <v>116.94</v>
      </c>
    </row>
    <row r="2117" spans="1:4" x14ac:dyDescent="0.25">
      <c r="A2117" s="3" t="str">
        <f t="shared" si="33"/>
        <v>AMAT_44622</v>
      </c>
      <c r="B2117" t="s">
        <v>8</v>
      </c>
      <c r="C2117" s="1">
        <v>44622</v>
      </c>
      <c r="D2117">
        <v>133.18</v>
      </c>
    </row>
    <row r="2118" spans="1:4" x14ac:dyDescent="0.25">
      <c r="A2118" s="3" t="str">
        <f t="shared" si="33"/>
        <v>AMP_44622</v>
      </c>
      <c r="B2118" t="s">
        <v>9</v>
      </c>
      <c r="C2118" s="1">
        <v>44622</v>
      </c>
      <c r="D2118">
        <v>289.89999999999998</v>
      </c>
    </row>
    <row r="2119" spans="1:4" x14ac:dyDescent="0.25">
      <c r="A2119" s="3" t="str">
        <f t="shared" si="33"/>
        <v>AMZN_44622</v>
      </c>
      <c r="B2119" t="s">
        <v>10</v>
      </c>
      <c r="C2119" s="1">
        <v>44622</v>
      </c>
      <c r="D2119">
        <v>3041.05</v>
      </c>
    </row>
    <row r="2120" spans="1:4" x14ac:dyDescent="0.25">
      <c r="A2120" s="3" t="str">
        <f t="shared" si="33"/>
        <v>AVB_44622</v>
      </c>
      <c r="B2120" t="s">
        <v>11</v>
      </c>
      <c r="C2120" s="1">
        <v>44622</v>
      </c>
      <c r="D2120">
        <v>239.19800000000001</v>
      </c>
    </row>
    <row r="2121" spans="1:4" x14ac:dyDescent="0.25">
      <c r="A2121" s="3" t="str">
        <f t="shared" si="33"/>
        <v>AVY_44622</v>
      </c>
      <c r="B2121" t="s">
        <v>12</v>
      </c>
      <c r="C2121" s="1">
        <v>44622</v>
      </c>
      <c r="D2121">
        <v>171.99</v>
      </c>
    </row>
    <row r="2122" spans="1:4" x14ac:dyDescent="0.25">
      <c r="A2122" s="3" t="str">
        <f t="shared" si="33"/>
        <v>AXP_44622</v>
      </c>
      <c r="B2122" t="s">
        <v>13</v>
      </c>
      <c r="C2122" s="1">
        <v>44622</v>
      </c>
      <c r="D2122">
        <v>179.8</v>
      </c>
    </row>
    <row r="2123" spans="1:4" x14ac:dyDescent="0.25">
      <c r="A2123" s="3" t="str">
        <f t="shared" si="33"/>
        <v>BDX_44622</v>
      </c>
      <c r="B2123" t="s">
        <v>14</v>
      </c>
      <c r="C2123" s="1">
        <v>44622</v>
      </c>
      <c r="D2123">
        <v>264.97899999999998</v>
      </c>
    </row>
    <row r="2124" spans="1:4" x14ac:dyDescent="0.25">
      <c r="A2124" s="3" t="str">
        <f t="shared" si="33"/>
        <v>BF-B_44622</v>
      </c>
      <c r="B2124" t="s">
        <v>15</v>
      </c>
      <c r="C2124" s="1">
        <v>44622</v>
      </c>
      <c r="D2124">
        <v>64.644999999999996</v>
      </c>
    </row>
    <row r="2125" spans="1:4" x14ac:dyDescent="0.25">
      <c r="A2125" s="3" t="str">
        <f t="shared" si="33"/>
        <v>BMY_44622</v>
      </c>
      <c r="B2125" t="s">
        <v>16</v>
      </c>
      <c r="C2125" s="1">
        <v>44622</v>
      </c>
      <c r="D2125">
        <v>68.346000000000004</v>
      </c>
    </row>
    <row r="2126" spans="1:4" x14ac:dyDescent="0.25">
      <c r="A2126" s="3" t="str">
        <f t="shared" si="33"/>
        <v>BR_44622</v>
      </c>
      <c r="B2126" t="s">
        <v>17</v>
      </c>
      <c r="C2126" s="1">
        <v>44622</v>
      </c>
      <c r="D2126">
        <v>147.524</v>
      </c>
    </row>
    <row r="2127" spans="1:4" x14ac:dyDescent="0.25">
      <c r="A2127" s="3" t="str">
        <f t="shared" si="33"/>
        <v>CARR_44622</v>
      </c>
      <c r="B2127" t="s">
        <v>18</v>
      </c>
      <c r="C2127" s="1">
        <v>44622</v>
      </c>
      <c r="D2127">
        <v>44.91</v>
      </c>
    </row>
    <row r="2128" spans="1:4" x14ac:dyDescent="0.25">
      <c r="A2128" s="3" t="str">
        <f t="shared" si="33"/>
        <v>CDW_44622</v>
      </c>
      <c r="B2128" t="s">
        <v>19</v>
      </c>
      <c r="C2128" s="1">
        <v>44622</v>
      </c>
      <c r="D2128">
        <v>174.02</v>
      </c>
    </row>
    <row r="2129" spans="1:4" x14ac:dyDescent="0.25">
      <c r="A2129" s="3" t="str">
        <f t="shared" si="33"/>
        <v>CE_44622</v>
      </c>
      <c r="B2129" t="s">
        <v>20</v>
      </c>
      <c r="C2129" s="1">
        <v>44622</v>
      </c>
      <c r="D2129">
        <v>143.29</v>
      </c>
    </row>
    <row r="2130" spans="1:4" x14ac:dyDescent="0.25">
      <c r="A2130" s="3" t="str">
        <f t="shared" si="33"/>
        <v>CHTR_44622</v>
      </c>
      <c r="B2130" t="s">
        <v>21</v>
      </c>
      <c r="C2130" s="1">
        <v>44622</v>
      </c>
      <c r="D2130">
        <v>570.99</v>
      </c>
    </row>
    <row r="2131" spans="1:4" x14ac:dyDescent="0.25">
      <c r="A2131" s="3" t="str">
        <f t="shared" si="33"/>
        <v>CNC_44622</v>
      </c>
      <c r="B2131" t="s">
        <v>22</v>
      </c>
      <c r="C2131" s="1">
        <v>44622</v>
      </c>
      <c r="D2131">
        <v>84.68</v>
      </c>
    </row>
    <row r="2132" spans="1:4" x14ac:dyDescent="0.25">
      <c r="A2132" s="3" t="str">
        <f t="shared" si="33"/>
        <v>CNP_44622</v>
      </c>
      <c r="B2132" t="s">
        <v>23</v>
      </c>
      <c r="C2132" s="1">
        <v>44622</v>
      </c>
      <c r="D2132">
        <v>27.72</v>
      </c>
    </row>
    <row r="2133" spans="1:4" x14ac:dyDescent="0.25">
      <c r="A2133" s="3" t="str">
        <f t="shared" si="33"/>
        <v>COP_44622</v>
      </c>
      <c r="B2133" t="s">
        <v>24</v>
      </c>
      <c r="C2133" s="1">
        <v>44622</v>
      </c>
      <c r="D2133">
        <v>97.748000000000005</v>
      </c>
    </row>
    <row r="2134" spans="1:4" x14ac:dyDescent="0.25">
      <c r="A2134" s="3" t="str">
        <f t="shared" si="33"/>
        <v>CTAS_44622</v>
      </c>
      <c r="B2134" t="s">
        <v>25</v>
      </c>
      <c r="C2134" s="1">
        <v>44622</v>
      </c>
      <c r="D2134">
        <v>380.99</v>
      </c>
    </row>
    <row r="2135" spans="1:4" x14ac:dyDescent="0.25">
      <c r="A2135" s="3" t="str">
        <f t="shared" si="33"/>
        <v>CZR_44622</v>
      </c>
      <c r="B2135" t="s">
        <v>26</v>
      </c>
      <c r="C2135" s="1">
        <v>44622</v>
      </c>
      <c r="D2135">
        <v>86.16</v>
      </c>
    </row>
    <row r="2136" spans="1:4" x14ac:dyDescent="0.25">
      <c r="A2136" s="3" t="str">
        <f t="shared" si="33"/>
        <v>DG_44622</v>
      </c>
      <c r="B2136" t="s">
        <v>27</v>
      </c>
      <c r="C2136" s="1">
        <v>44622</v>
      </c>
      <c r="D2136">
        <v>204.911</v>
      </c>
    </row>
    <row r="2137" spans="1:4" x14ac:dyDescent="0.25">
      <c r="A2137" s="3" t="str">
        <f t="shared" si="33"/>
        <v>DPZ_44622</v>
      </c>
      <c r="B2137" t="s">
        <v>28</v>
      </c>
      <c r="C2137" s="1">
        <v>44622</v>
      </c>
      <c r="D2137">
        <v>422.04500000000002</v>
      </c>
    </row>
    <row r="2138" spans="1:4" x14ac:dyDescent="0.25">
      <c r="A2138" s="3" t="str">
        <f t="shared" si="33"/>
        <v>DRE_44622</v>
      </c>
      <c r="B2138" t="s">
        <v>29</v>
      </c>
      <c r="C2138" s="1">
        <v>44622</v>
      </c>
      <c r="D2138">
        <v>53.29</v>
      </c>
    </row>
    <row r="2139" spans="1:4" x14ac:dyDescent="0.25">
      <c r="A2139" s="3" t="str">
        <f t="shared" si="33"/>
        <v>DXC_44622</v>
      </c>
      <c r="B2139" t="s">
        <v>30</v>
      </c>
      <c r="C2139" s="1">
        <v>44622</v>
      </c>
      <c r="D2139">
        <v>31.61</v>
      </c>
    </row>
    <row r="2140" spans="1:4" x14ac:dyDescent="0.25">
      <c r="A2140" s="3" t="str">
        <f t="shared" si="33"/>
        <v>EWA_44622</v>
      </c>
      <c r="B2140" t="s">
        <v>31</v>
      </c>
      <c r="C2140" s="1">
        <v>44622</v>
      </c>
      <c r="D2140">
        <v>24.61</v>
      </c>
    </row>
    <row r="2141" spans="1:4" x14ac:dyDescent="0.25">
      <c r="A2141" s="3" t="str">
        <f t="shared" si="33"/>
        <v>EWC_44622</v>
      </c>
      <c r="B2141" t="s">
        <v>32</v>
      </c>
      <c r="C2141" s="1">
        <v>44622</v>
      </c>
      <c r="D2141">
        <v>38.58</v>
      </c>
    </row>
    <row r="2142" spans="1:4" x14ac:dyDescent="0.25">
      <c r="A2142" s="3" t="str">
        <f t="shared" si="33"/>
        <v>EWG_44622</v>
      </c>
      <c r="B2142" t="s">
        <v>33</v>
      </c>
      <c r="C2142" s="1">
        <v>44622</v>
      </c>
      <c r="D2142">
        <v>28.24</v>
      </c>
    </row>
    <row r="2143" spans="1:4" x14ac:dyDescent="0.25">
      <c r="A2143" s="3" t="str">
        <f t="shared" si="33"/>
        <v>EWH_44622</v>
      </c>
      <c r="B2143" t="s">
        <v>34</v>
      </c>
      <c r="C2143" s="1">
        <v>44622</v>
      </c>
      <c r="D2143">
        <v>22.36</v>
      </c>
    </row>
    <row r="2144" spans="1:4" x14ac:dyDescent="0.25">
      <c r="A2144" s="3" t="str">
        <f t="shared" si="33"/>
        <v>EWJ_44622</v>
      </c>
      <c r="B2144" t="s">
        <v>35</v>
      </c>
      <c r="C2144" s="1">
        <v>44622</v>
      </c>
      <c r="D2144">
        <v>62.29</v>
      </c>
    </row>
    <row r="2145" spans="1:4" x14ac:dyDescent="0.25">
      <c r="A2145" s="3" t="str">
        <f t="shared" si="33"/>
        <v>EWL_44622</v>
      </c>
      <c r="B2145" t="s">
        <v>36</v>
      </c>
      <c r="C2145" s="1">
        <v>44622</v>
      </c>
      <c r="D2145">
        <v>47.73</v>
      </c>
    </row>
    <row r="2146" spans="1:4" x14ac:dyDescent="0.25">
      <c r="A2146" s="3" t="str">
        <f t="shared" si="33"/>
        <v>EWQ_44622</v>
      </c>
      <c r="B2146" t="s">
        <v>37</v>
      </c>
      <c r="C2146" s="1">
        <v>44622</v>
      </c>
      <c r="D2146">
        <v>34.64</v>
      </c>
    </row>
    <row r="2147" spans="1:4" x14ac:dyDescent="0.25">
      <c r="A2147" s="3" t="str">
        <f t="shared" si="33"/>
        <v>EWT_44622</v>
      </c>
      <c r="B2147" t="s">
        <v>38</v>
      </c>
      <c r="C2147" s="1">
        <v>44622</v>
      </c>
      <c r="D2147">
        <v>64.42</v>
      </c>
    </row>
    <row r="2148" spans="1:4" x14ac:dyDescent="0.25">
      <c r="A2148" s="3" t="str">
        <f t="shared" si="33"/>
        <v>EWU_44622</v>
      </c>
      <c r="B2148" t="s">
        <v>39</v>
      </c>
      <c r="C2148" s="1">
        <v>44622</v>
      </c>
      <c r="D2148">
        <v>33.729999999999997</v>
      </c>
    </row>
    <row r="2149" spans="1:4" x14ac:dyDescent="0.25">
      <c r="A2149" s="3" t="str">
        <f t="shared" si="33"/>
        <v>EWY_44622</v>
      </c>
      <c r="B2149" t="s">
        <v>40</v>
      </c>
      <c r="C2149" s="1">
        <v>44622</v>
      </c>
      <c r="D2149">
        <v>71.53</v>
      </c>
    </row>
    <row r="2150" spans="1:4" x14ac:dyDescent="0.25">
      <c r="A2150" s="3" t="str">
        <f t="shared" si="33"/>
        <v>EWZ_44622</v>
      </c>
      <c r="B2150" t="s">
        <v>41</v>
      </c>
      <c r="C2150" s="1">
        <v>44622</v>
      </c>
      <c r="D2150">
        <v>33.979999999999997</v>
      </c>
    </row>
    <row r="2151" spans="1:4" x14ac:dyDescent="0.25">
      <c r="A2151" s="3" t="str">
        <f t="shared" si="33"/>
        <v>FB_44622</v>
      </c>
      <c r="B2151" t="s">
        <v>42</v>
      </c>
      <c r="C2151" s="1">
        <v>44622</v>
      </c>
      <c r="D2151">
        <v>208.11</v>
      </c>
    </row>
    <row r="2152" spans="1:4" x14ac:dyDescent="0.25">
      <c r="A2152" s="3" t="str">
        <f t="shared" si="33"/>
        <v>FTV_44622</v>
      </c>
      <c r="B2152" t="s">
        <v>43</v>
      </c>
      <c r="C2152" s="1">
        <v>44622</v>
      </c>
      <c r="D2152">
        <v>64.2</v>
      </c>
    </row>
    <row r="2153" spans="1:4" x14ac:dyDescent="0.25">
      <c r="A2153" s="3" t="str">
        <f t="shared" si="33"/>
        <v>GOOG_44622</v>
      </c>
      <c r="B2153" t="s">
        <v>44</v>
      </c>
      <c r="C2153" s="1">
        <v>44622</v>
      </c>
      <c r="D2153">
        <v>2695.03</v>
      </c>
    </row>
    <row r="2154" spans="1:4" x14ac:dyDescent="0.25">
      <c r="A2154" s="3" t="str">
        <f t="shared" si="33"/>
        <v>GPC_44622</v>
      </c>
      <c r="B2154" t="s">
        <v>45</v>
      </c>
      <c r="C2154" s="1">
        <v>44622</v>
      </c>
      <c r="D2154">
        <v>124.02500000000001</v>
      </c>
    </row>
    <row r="2155" spans="1:4" x14ac:dyDescent="0.25">
      <c r="A2155" s="3" t="str">
        <f t="shared" si="33"/>
        <v>GSG_44622</v>
      </c>
      <c r="B2155" t="s">
        <v>46</v>
      </c>
      <c r="C2155" s="1">
        <v>44622</v>
      </c>
      <c r="D2155">
        <v>23.19</v>
      </c>
    </row>
    <row r="2156" spans="1:4" x14ac:dyDescent="0.25">
      <c r="A2156" s="3" t="str">
        <f t="shared" si="33"/>
        <v>HIG_44622</v>
      </c>
      <c r="B2156" t="s">
        <v>47</v>
      </c>
      <c r="C2156" s="1">
        <v>44622</v>
      </c>
      <c r="D2156">
        <v>69.180000000000007</v>
      </c>
    </row>
    <row r="2157" spans="1:4" x14ac:dyDescent="0.25">
      <c r="A2157" s="3" t="str">
        <f t="shared" si="33"/>
        <v>HIGH.L_44622</v>
      </c>
      <c r="B2157" t="s">
        <v>48</v>
      </c>
      <c r="C2157" s="1">
        <v>44622</v>
      </c>
      <c r="D2157">
        <v>5.3170000000000002</v>
      </c>
    </row>
    <row r="2158" spans="1:4" x14ac:dyDescent="0.25">
      <c r="A2158" s="3" t="str">
        <f t="shared" si="33"/>
        <v>HST_44622</v>
      </c>
      <c r="B2158" t="s">
        <v>49</v>
      </c>
      <c r="C2158" s="1">
        <v>44622</v>
      </c>
      <c r="D2158">
        <v>17.893000000000001</v>
      </c>
    </row>
    <row r="2159" spans="1:4" x14ac:dyDescent="0.25">
      <c r="A2159" s="3" t="str">
        <f t="shared" si="33"/>
        <v>HYG_44622</v>
      </c>
      <c r="B2159" t="s">
        <v>50</v>
      </c>
      <c r="C2159" s="1">
        <v>44622</v>
      </c>
      <c r="D2159">
        <v>82.992000000000004</v>
      </c>
    </row>
    <row r="2160" spans="1:4" x14ac:dyDescent="0.25">
      <c r="A2160" s="3" t="str">
        <f t="shared" si="33"/>
        <v>IAU_44622</v>
      </c>
      <c r="B2160" t="s">
        <v>51</v>
      </c>
      <c r="C2160" s="1">
        <v>44622</v>
      </c>
      <c r="D2160">
        <v>36.61</v>
      </c>
    </row>
    <row r="2161" spans="1:4" x14ac:dyDescent="0.25">
      <c r="A2161" s="3" t="str">
        <f t="shared" si="33"/>
        <v>ICLN_44622</v>
      </c>
      <c r="B2161" t="s">
        <v>52</v>
      </c>
      <c r="C2161" s="1">
        <v>44622</v>
      </c>
      <c r="D2161">
        <v>20.18</v>
      </c>
    </row>
    <row r="2162" spans="1:4" x14ac:dyDescent="0.25">
      <c r="A2162" s="3" t="str">
        <f t="shared" si="33"/>
        <v>IEAA.L_44622</v>
      </c>
      <c r="B2162" t="s">
        <v>53</v>
      </c>
      <c r="C2162" s="1">
        <v>44622</v>
      </c>
      <c r="D2162">
        <v>5.1710000000000003</v>
      </c>
    </row>
    <row r="2163" spans="1:4" x14ac:dyDescent="0.25">
      <c r="A2163" s="3" t="str">
        <f t="shared" si="33"/>
        <v>IEF_44622</v>
      </c>
      <c r="B2163" t="s">
        <v>54</v>
      </c>
      <c r="C2163" s="1">
        <v>44622</v>
      </c>
      <c r="D2163">
        <v>111.28400000000001</v>
      </c>
    </row>
    <row r="2164" spans="1:4" x14ac:dyDescent="0.25">
      <c r="A2164" s="3" t="str">
        <f t="shared" si="33"/>
        <v>IEFM.L_44622</v>
      </c>
      <c r="B2164" t="s">
        <v>55</v>
      </c>
      <c r="C2164" s="1">
        <v>44622</v>
      </c>
      <c r="D2164">
        <v>730.85</v>
      </c>
    </row>
    <row r="2165" spans="1:4" x14ac:dyDescent="0.25">
      <c r="A2165" s="3" t="str">
        <f t="shared" si="33"/>
        <v>IEMG_44622</v>
      </c>
      <c r="B2165" t="s">
        <v>56</v>
      </c>
      <c r="C2165" s="1">
        <v>44622</v>
      </c>
      <c r="D2165">
        <v>56.61</v>
      </c>
    </row>
    <row r="2166" spans="1:4" x14ac:dyDescent="0.25">
      <c r="A2166" s="3" t="str">
        <f t="shared" si="33"/>
        <v>IEUS_44622</v>
      </c>
      <c r="B2166" t="s">
        <v>57</v>
      </c>
      <c r="C2166" s="1">
        <v>44622</v>
      </c>
      <c r="D2166">
        <v>59.87</v>
      </c>
    </row>
    <row r="2167" spans="1:4" x14ac:dyDescent="0.25">
      <c r="A2167" s="3" t="str">
        <f t="shared" si="33"/>
        <v>IEVL.L_44622</v>
      </c>
      <c r="B2167" t="s">
        <v>58</v>
      </c>
      <c r="C2167" s="1">
        <v>44622</v>
      </c>
      <c r="D2167">
        <v>7.1040000000000001</v>
      </c>
    </row>
    <row r="2168" spans="1:4" x14ac:dyDescent="0.25">
      <c r="A2168" s="3" t="str">
        <f t="shared" si="33"/>
        <v>IGF_44622</v>
      </c>
      <c r="B2168" t="s">
        <v>59</v>
      </c>
      <c r="C2168" s="1">
        <v>44622</v>
      </c>
      <c r="D2168">
        <v>47.85</v>
      </c>
    </row>
    <row r="2169" spans="1:4" x14ac:dyDescent="0.25">
      <c r="A2169" s="3" t="str">
        <f t="shared" si="33"/>
        <v>INDA_44622</v>
      </c>
      <c r="B2169" t="s">
        <v>60</v>
      </c>
      <c r="C2169" s="1">
        <v>44622</v>
      </c>
      <c r="D2169">
        <v>43.29</v>
      </c>
    </row>
    <row r="2170" spans="1:4" x14ac:dyDescent="0.25">
      <c r="A2170" s="3" t="str">
        <f t="shared" si="33"/>
        <v>IUMO.L_44622</v>
      </c>
      <c r="B2170" t="s">
        <v>61</v>
      </c>
      <c r="C2170" s="1">
        <v>44622</v>
      </c>
      <c r="D2170">
        <v>10.965</v>
      </c>
    </row>
    <row r="2171" spans="1:4" x14ac:dyDescent="0.25">
      <c r="A2171" s="3" t="str">
        <f t="shared" si="33"/>
        <v>IUVL.L_44622</v>
      </c>
      <c r="B2171" t="s">
        <v>62</v>
      </c>
      <c r="C2171" s="1">
        <v>44622</v>
      </c>
      <c r="D2171">
        <v>9.1349999999999998</v>
      </c>
    </row>
    <row r="2172" spans="1:4" x14ac:dyDescent="0.25">
      <c r="A2172" s="3" t="str">
        <f t="shared" si="33"/>
        <v>IVV_44622</v>
      </c>
      <c r="B2172" t="s">
        <v>63</v>
      </c>
      <c r="C2172" s="1">
        <v>44622</v>
      </c>
      <c r="D2172">
        <v>438.34399999999999</v>
      </c>
    </row>
    <row r="2173" spans="1:4" x14ac:dyDescent="0.25">
      <c r="A2173" s="3" t="str">
        <f t="shared" si="33"/>
        <v>IWM_44622</v>
      </c>
      <c r="B2173" t="s">
        <v>64</v>
      </c>
      <c r="C2173" s="1">
        <v>44622</v>
      </c>
      <c r="D2173">
        <v>203.84</v>
      </c>
    </row>
    <row r="2174" spans="1:4" x14ac:dyDescent="0.25">
      <c r="A2174" s="3" t="str">
        <f t="shared" si="33"/>
        <v>IXN_44622</v>
      </c>
      <c r="B2174" t="s">
        <v>65</v>
      </c>
      <c r="C2174" s="1">
        <v>44622</v>
      </c>
      <c r="D2174">
        <v>56.46</v>
      </c>
    </row>
    <row r="2175" spans="1:4" x14ac:dyDescent="0.25">
      <c r="A2175" s="3" t="str">
        <f t="shared" si="33"/>
        <v>JPEA.L_44622</v>
      </c>
      <c r="B2175" t="s">
        <v>66</v>
      </c>
      <c r="C2175" s="1">
        <v>44622</v>
      </c>
      <c r="D2175">
        <v>5.3849999999999998</v>
      </c>
    </row>
    <row r="2176" spans="1:4" x14ac:dyDescent="0.25">
      <c r="A2176" s="3" t="str">
        <f t="shared" si="33"/>
        <v>JPM_44622</v>
      </c>
      <c r="B2176" t="s">
        <v>67</v>
      </c>
      <c r="C2176" s="1">
        <v>44622</v>
      </c>
      <c r="D2176">
        <v>138.255</v>
      </c>
    </row>
    <row r="2177" spans="1:4" x14ac:dyDescent="0.25">
      <c r="A2177" s="3" t="str">
        <f t="shared" si="33"/>
        <v>KR_44622</v>
      </c>
      <c r="B2177" t="s">
        <v>68</v>
      </c>
      <c r="C2177" s="1">
        <v>44622</v>
      </c>
      <c r="D2177">
        <v>49.37</v>
      </c>
    </row>
    <row r="2178" spans="1:4" x14ac:dyDescent="0.25">
      <c r="A2178" s="3" t="str">
        <f t="shared" si="33"/>
        <v>LQD_44622</v>
      </c>
      <c r="B2178" t="s">
        <v>69</v>
      </c>
      <c r="C2178" s="1">
        <v>44622</v>
      </c>
      <c r="D2178">
        <v>122.81100000000001</v>
      </c>
    </row>
    <row r="2179" spans="1:4" x14ac:dyDescent="0.25">
      <c r="A2179" s="3" t="str">
        <f t="shared" ref="A2179:A2242" si="34">CONCATENATE(B2179,"_",C2179)</f>
        <v>MCHI_44622</v>
      </c>
      <c r="B2179" t="s">
        <v>70</v>
      </c>
      <c r="C2179" s="1">
        <v>44622</v>
      </c>
      <c r="D2179">
        <v>58.16</v>
      </c>
    </row>
    <row r="2180" spans="1:4" x14ac:dyDescent="0.25">
      <c r="A2180" s="3" t="str">
        <f t="shared" si="34"/>
        <v>MVEU.L_44622</v>
      </c>
      <c r="B2180" t="s">
        <v>71</v>
      </c>
      <c r="C2180" s="1">
        <v>44622</v>
      </c>
      <c r="D2180">
        <v>51.87</v>
      </c>
    </row>
    <row r="2181" spans="1:4" x14ac:dyDescent="0.25">
      <c r="A2181" s="3" t="str">
        <f t="shared" si="34"/>
        <v>OGN_44622</v>
      </c>
      <c r="B2181" t="s">
        <v>72</v>
      </c>
      <c r="C2181" s="1">
        <v>44622</v>
      </c>
      <c r="D2181">
        <v>39.36</v>
      </c>
    </row>
    <row r="2182" spans="1:4" x14ac:dyDescent="0.25">
      <c r="A2182" s="3" t="str">
        <f t="shared" si="34"/>
        <v>PG_44622</v>
      </c>
      <c r="B2182" t="s">
        <v>73</v>
      </c>
      <c r="C2182" s="1">
        <v>44622</v>
      </c>
      <c r="D2182">
        <v>153.79</v>
      </c>
    </row>
    <row r="2183" spans="1:4" x14ac:dyDescent="0.25">
      <c r="A2183" s="3" t="str">
        <f t="shared" si="34"/>
        <v>PPL_44622</v>
      </c>
      <c r="B2183" t="s">
        <v>74</v>
      </c>
      <c r="C2183" s="1">
        <v>44622</v>
      </c>
      <c r="D2183">
        <v>25.524000000000001</v>
      </c>
    </row>
    <row r="2184" spans="1:4" x14ac:dyDescent="0.25">
      <c r="A2184" s="3" t="str">
        <f t="shared" si="34"/>
        <v>PRU_44622</v>
      </c>
      <c r="B2184" t="s">
        <v>75</v>
      </c>
      <c r="C2184" s="1">
        <v>44622</v>
      </c>
      <c r="D2184">
        <v>109.37</v>
      </c>
    </row>
    <row r="2185" spans="1:4" x14ac:dyDescent="0.25">
      <c r="A2185" s="3" t="str">
        <f t="shared" si="34"/>
        <v>PYPL_44622</v>
      </c>
      <c r="B2185" t="s">
        <v>76</v>
      </c>
      <c r="C2185" s="1">
        <v>44622</v>
      </c>
      <c r="D2185">
        <v>106.61</v>
      </c>
    </row>
    <row r="2186" spans="1:4" x14ac:dyDescent="0.25">
      <c r="A2186" s="3" t="str">
        <f t="shared" si="34"/>
        <v>RE_44622</v>
      </c>
      <c r="B2186" t="s">
        <v>77</v>
      </c>
      <c r="C2186" s="1">
        <v>44622</v>
      </c>
      <c r="D2186">
        <v>291.00200000000001</v>
      </c>
    </row>
    <row r="2187" spans="1:4" x14ac:dyDescent="0.25">
      <c r="A2187" s="3" t="str">
        <f t="shared" si="34"/>
        <v>REET_44622</v>
      </c>
      <c r="B2187" t="s">
        <v>78</v>
      </c>
      <c r="C2187" s="1">
        <v>44622</v>
      </c>
      <c r="D2187">
        <v>27.908000000000001</v>
      </c>
    </row>
    <row r="2188" spans="1:4" x14ac:dyDescent="0.25">
      <c r="A2188" s="3" t="str">
        <f t="shared" si="34"/>
        <v>ROL_44622</v>
      </c>
      <c r="B2188" t="s">
        <v>79</v>
      </c>
      <c r="C2188" s="1">
        <v>44622</v>
      </c>
      <c r="D2188">
        <v>34.08</v>
      </c>
    </row>
    <row r="2189" spans="1:4" x14ac:dyDescent="0.25">
      <c r="A2189" s="3" t="str">
        <f t="shared" si="34"/>
        <v>ROST_44622</v>
      </c>
      <c r="B2189" t="s">
        <v>80</v>
      </c>
      <c r="C2189" s="1">
        <v>44622</v>
      </c>
      <c r="D2189">
        <v>94.664000000000001</v>
      </c>
    </row>
    <row r="2190" spans="1:4" x14ac:dyDescent="0.25">
      <c r="A2190" s="3" t="str">
        <f t="shared" si="34"/>
        <v>SEGA.L_44622</v>
      </c>
      <c r="B2190" t="s">
        <v>81</v>
      </c>
      <c r="C2190" s="1">
        <v>44622</v>
      </c>
      <c r="D2190">
        <v>107.027</v>
      </c>
    </row>
    <row r="2191" spans="1:4" x14ac:dyDescent="0.25">
      <c r="A2191" s="3" t="str">
        <f t="shared" si="34"/>
        <v>SHY_44622</v>
      </c>
      <c r="B2191" t="s">
        <v>82</v>
      </c>
      <c r="C2191" s="1">
        <v>44622</v>
      </c>
      <c r="D2191">
        <v>84.412999999999997</v>
      </c>
    </row>
    <row r="2192" spans="1:4" x14ac:dyDescent="0.25">
      <c r="A2192" s="3" t="str">
        <f t="shared" si="34"/>
        <v>SLV_44622</v>
      </c>
      <c r="B2192" t="s">
        <v>83</v>
      </c>
      <c r="C2192" s="1">
        <v>44622</v>
      </c>
      <c r="D2192">
        <v>23.37</v>
      </c>
    </row>
    <row r="2193" spans="1:4" x14ac:dyDescent="0.25">
      <c r="A2193" s="3" t="str">
        <f t="shared" si="34"/>
        <v>SPMV.L_44622</v>
      </c>
      <c r="B2193" t="s">
        <v>84</v>
      </c>
      <c r="C2193" s="1">
        <v>44622</v>
      </c>
      <c r="D2193">
        <v>78.55</v>
      </c>
    </row>
    <row r="2194" spans="1:4" x14ac:dyDescent="0.25">
      <c r="A2194" s="3" t="str">
        <f t="shared" si="34"/>
        <v>TLT_44622</v>
      </c>
      <c r="B2194" t="s">
        <v>85</v>
      </c>
      <c r="C2194" s="1">
        <v>44622</v>
      </c>
      <c r="D2194">
        <v>136.262</v>
      </c>
    </row>
    <row r="2195" spans="1:4" x14ac:dyDescent="0.25">
      <c r="A2195" s="3" t="str">
        <f t="shared" si="34"/>
        <v>UNH_44622</v>
      </c>
      <c r="B2195" t="s">
        <v>86</v>
      </c>
      <c r="C2195" s="1">
        <v>44622</v>
      </c>
      <c r="D2195">
        <v>483.94799999999998</v>
      </c>
    </row>
    <row r="2196" spans="1:4" x14ac:dyDescent="0.25">
      <c r="A2196" s="3" t="str">
        <f t="shared" si="34"/>
        <v>URI_44622</v>
      </c>
      <c r="B2196" t="s">
        <v>87</v>
      </c>
      <c r="C2196" s="1">
        <v>44622</v>
      </c>
      <c r="D2196">
        <v>326.31</v>
      </c>
    </row>
    <row r="2197" spans="1:4" x14ac:dyDescent="0.25">
      <c r="A2197" s="3" t="str">
        <f t="shared" si="34"/>
        <v>V_44622</v>
      </c>
      <c r="B2197" t="s">
        <v>88</v>
      </c>
      <c r="C2197" s="1">
        <v>44622</v>
      </c>
      <c r="D2197">
        <v>208.48</v>
      </c>
    </row>
    <row r="2198" spans="1:4" x14ac:dyDescent="0.25">
      <c r="A2198" s="3" t="str">
        <f t="shared" si="34"/>
        <v>VRSK_44622</v>
      </c>
      <c r="B2198" t="s">
        <v>89</v>
      </c>
      <c r="C2198" s="1">
        <v>44622</v>
      </c>
      <c r="D2198">
        <v>181.42</v>
      </c>
    </row>
    <row r="2199" spans="1:4" x14ac:dyDescent="0.25">
      <c r="A2199" s="3" t="str">
        <f t="shared" si="34"/>
        <v>VXX_44622</v>
      </c>
      <c r="B2199" t="s">
        <v>90</v>
      </c>
      <c r="C2199" s="1">
        <v>44622</v>
      </c>
      <c r="D2199">
        <v>24.96</v>
      </c>
    </row>
    <row r="2200" spans="1:4" x14ac:dyDescent="0.25">
      <c r="A2200" s="3" t="str">
        <f t="shared" si="34"/>
        <v>WRK_44622</v>
      </c>
      <c r="B2200" t="s">
        <v>91</v>
      </c>
      <c r="C2200" s="1">
        <v>44622</v>
      </c>
      <c r="D2200">
        <v>43.98</v>
      </c>
    </row>
    <row r="2201" spans="1:4" x14ac:dyDescent="0.25">
      <c r="A2201" s="3" t="str">
        <f t="shared" si="34"/>
        <v>XLB_44622</v>
      </c>
      <c r="B2201" t="s">
        <v>92</v>
      </c>
      <c r="C2201" s="1">
        <v>44622</v>
      </c>
      <c r="D2201">
        <v>82.938000000000002</v>
      </c>
    </row>
    <row r="2202" spans="1:4" x14ac:dyDescent="0.25">
      <c r="A2202" s="3" t="str">
        <f t="shared" si="34"/>
        <v>XLC_44622</v>
      </c>
      <c r="B2202" t="s">
        <v>93</v>
      </c>
      <c r="C2202" s="1">
        <v>44622</v>
      </c>
      <c r="D2202">
        <v>67.997</v>
      </c>
    </row>
    <row r="2203" spans="1:4" x14ac:dyDescent="0.25">
      <c r="A2203" s="3" t="str">
        <f t="shared" si="34"/>
        <v>XLE_44622</v>
      </c>
      <c r="B2203" t="s">
        <v>94</v>
      </c>
      <c r="C2203" s="1">
        <v>44622</v>
      </c>
      <c r="D2203">
        <v>72.228999999999999</v>
      </c>
    </row>
    <row r="2204" spans="1:4" x14ac:dyDescent="0.25">
      <c r="A2204" s="3" t="str">
        <f t="shared" si="34"/>
        <v>XLF_44622</v>
      </c>
      <c r="B2204" t="s">
        <v>95</v>
      </c>
      <c r="C2204" s="1">
        <v>44622</v>
      </c>
      <c r="D2204">
        <v>37.911999999999999</v>
      </c>
    </row>
    <row r="2205" spans="1:4" x14ac:dyDescent="0.25">
      <c r="A2205" s="3" t="str">
        <f t="shared" si="34"/>
        <v>XLI_44622</v>
      </c>
      <c r="B2205" t="s">
        <v>96</v>
      </c>
      <c r="C2205" s="1">
        <v>44622</v>
      </c>
      <c r="D2205">
        <v>100.167</v>
      </c>
    </row>
    <row r="2206" spans="1:4" x14ac:dyDescent="0.25">
      <c r="A2206" s="3" t="str">
        <f t="shared" si="34"/>
        <v>XLK_44622</v>
      </c>
      <c r="B2206" t="s">
        <v>97</v>
      </c>
      <c r="C2206" s="1">
        <v>44622</v>
      </c>
      <c r="D2206">
        <v>153.976</v>
      </c>
    </row>
    <row r="2207" spans="1:4" x14ac:dyDescent="0.25">
      <c r="A2207" s="3" t="str">
        <f t="shared" si="34"/>
        <v>XLP_44622</v>
      </c>
      <c r="B2207" t="s">
        <v>98</v>
      </c>
      <c r="C2207" s="1">
        <v>44622</v>
      </c>
      <c r="D2207">
        <v>74.91</v>
      </c>
    </row>
    <row r="2208" spans="1:4" x14ac:dyDescent="0.25">
      <c r="A2208" s="3" t="str">
        <f t="shared" si="34"/>
        <v>XLU_44622</v>
      </c>
      <c r="B2208" t="s">
        <v>99</v>
      </c>
      <c r="C2208" s="1">
        <v>44622</v>
      </c>
      <c r="D2208">
        <v>67.707999999999998</v>
      </c>
    </row>
    <row r="2209" spans="1:4" x14ac:dyDescent="0.25">
      <c r="A2209" s="3" t="str">
        <f t="shared" si="34"/>
        <v>XLV_44622</v>
      </c>
      <c r="B2209" t="s">
        <v>100</v>
      </c>
      <c r="C2209" s="1">
        <v>44622</v>
      </c>
      <c r="D2209">
        <v>130.78200000000001</v>
      </c>
    </row>
    <row r="2210" spans="1:4" x14ac:dyDescent="0.25">
      <c r="A2210" s="3" t="str">
        <f t="shared" si="34"/>
        <v>XLY_44622</v>
      </c>
      <c r="B2210" t="s">
        <v>101</v>
      </c>
      <c r="C2210" s="1">
        <v>44622</v>
      </c>
      <c r="D2210">
        <v>178.137</v>
      </c>
    </row>
    <row r="2211" spans="1:4" x14ac:dyDescent="0.25">
      <c r="A2211" s="3" t="str">
        <f t="shared" si="34"/>
        <v>XOM_44622</v>
      </c>
      <c r="B2211" t="s">
        <v>102</v>
      </c>
      <c r="C2211" s="1">
        <v>44622</v>
      </c>
      <c r="D2211">
        <v>80.53</v>
      </c>
    </row>
    <row r="2212" spans="1:4" x14ac:dyDescent="0.25">
      <c r="A2212" s="3" t="str">
        <f t="shared" si="34"/>
        <v>ABBV_44623</v>
      </c>
      <c r="B2212" t="s">
        <v>3</v>
      </c>
      <c r="C2212" s="1">
        <v>44623</v>
      </c>
      <c r="D2212">
        <v>150.41</v>
      </c>
    </row>
    <row r="2213" spans="1:4" x14ac:dyDescent="0.25">
      <c r="A2213" s="3" t="str">
        <f t="shared" si="34"/>
        <v>ACN_44623</v>
      </c>
      <c r="B2213" t="s">
        <v>4</v>
      </c>
      <c r="C2213" s="1">
        <v>44623</v>
      </c>
      <c r="D2213">
        <v>318.95</v>
      </c>
    </row>
    <row r="2214" spans="1:4" x14ac:dyDescent="0.25">
      <c r="A2214" s="3" t="str">
        <f t="shared" si="34"/>
        <v>AEP_44623</v>
      </c>
      <c r="B2214" t="s">
        <v>5</v>
      </c>
      <c r="C2214" s="1">
        <v>44623</v>
      </c>
      <c r="D2214">
        <v>93.98</v>
      </c>
    </row>
    <row r="2215" spans="1:4" x14ac:dyDescent="0.25">
      <c r="A2215" s="3" t="str">
        <f t="shared" si="34"/>
        <v>AIZ_44623</v>
      </c>
      <c r="B2215" t="s">
        <v>6</v>
      </c>
      <c r="C2215" s="1">
        <v>44623</v>
      </c>
      <c r="D2215">
        <v>170.6</v>
      </c>
    </row>
    <row r="2216" spans="1:4" x14ac:dyDescent="0.25">
      <c r="A2216" s="3" t="str">
        <f t="shared" si="34"/>
        <v>ALLE_44623</v>
      </c>
      <c r="B2216" t="s">
        <v>7</v>
      </c>
      <c r="C2216" s="1">
        <v>44623</v>
      </c>
      <c r="D2216">
        <v>117.279</v>
      </c>
    </row>
    <row r="2217" spans="1:4" x14ac:dyDescent="0.25">
      <c r="A2217" s="3" t="str">
        <f t="shared" si="34"/>
        <v>AMAT_44623</v>
      </c>
      <c r="B2217" t="s">
        <v>8</v>
      </c>
      <c r="C2217" s="1">
        <v>44623</v>
      </c>
      <c r="D2217">
        <v>130.63999999999999</v>
      </c>
    </row>
    <row r="2218" spans="1:4" x14ac:dyDescent="0.25">
      <c r="A2218" s="3" t="str">
        <f t="shared" si="34"/>
        <v>AMP_44623</v>
      </c>
      <c r="B2218" t="s">
        <v>9</v>
      </c>
      <c r="C2218" s="1">
        <v>44623</v>
      </c>
      <c r="D2218">
        <v>290.39999999999998</v>
      </c>
    </row>
    <row r="2219" spans="1:4" x14ac:dyDescent="0.25">
      <c r="A2219" s="3" t="str">
        <f t="shared" si="34"/>
        <v>AMZN_44623</v>
      </c>
      <c r="B2219" t="s">
        <v>10</v>
      </c>
      <c r="C2219" s="1">
        <v>44623</v>
      </c>
      <c r="D2219">
        <v>2957.97</v>
      </c>
    </row>
    <row r="2220" spans="1:4" x14ac:dyDescent="0.25">
      <c r="A2220" s="3" t="str">
        <f t="shared" si="34"/>
        <v>AVB_44623</v>
      </c>
      <c r="B2220" t="s">
        <v>11</v>
      </c>
      <c r="C2220" s="1">
        <v>44623</v>
      </c>
      <c r="D2220">
        <v>241.60300000000001</v>
      </c>
    </row>
    <row r="2221" spans="1:4" x14ac:dyDescent="0.25">
      <c r="A2221" s="3" t="str">
        <f t="shared" si="34"/>
        <v>AVY_44623</v>
      </c>
      <c r="B2221" t="s">
        <v>12</v>
      </c>
      <c r="C2221" s="1">
        <v>44623</v>
      </c>
      <c r="D2221">
        <v>171.36</v>
      </c>
    </row>
    <row r="2222" spans="1:4" x14ac:dyDescent="0.25">
      <c r="A2222" s="3" t="str">
        <f t="shared" si="34"/>
        <v>AXP_44623</v>
      </c>
      <c r="B2222" t="s">
        <v>13</v>
      </c>
      <c r="C2222" s="1">
        <v>44623</v>
      </c>
      <c r="D2222">
        <v>179.381</v>
      </c>
    </row>
    <row r="2223" spans="1:4" x14ac:dyDescent="0.25">
      <c r="A2223" s="3" t="str">
        <f t="shared" si="34"/>
        <v>BDX_44623</v>
      </c>
      <c r="B2223" t="s">
        <v>14</v>
      </c>
      <c r="C2223" s="1">
        <v>44623</v>
      </c>
      <c r="D2223">
        <v>265.29000000000002</v>
      </c>
    </row>
    <row r="2224" spans="1:4" x14ac:dyDescent="0.25">
      <c r="A2224" s="3" t="str">
        <f t="shared" si="34"/>
        <v>BF-B_44623</v>
      </c>
      <c r="B2224" t="s">
        <v>15</v>
      </c>
      <c r="C2224" s="1">
        <v>44623</v>
      </c>
      <c r="D2224">
        <v>69.222999999999999</v>
      </c>
    </row>
    <row r="2225" spans="1:4" x14ac:dyDescent="0.25">
      <c r="A2225" s="3" t="str">
        <f t="shared" si="34"/>
        <v>BMY_44623</v>
      </c>
      <c r="B2225" t="s">
        <v>16</v>
      </c>
      <c r="C2225" s="1">
        <v>44623</v>
      </c>
      <c r="D2225">
        <v>68.603999999999999</v>
      </c>
    </row>
    <row r="2226" spans="1:4" x14ac:dyDescent="0.25">
      <c r="A2226" s="3" t="str">
        <f t="shared" si="34"/>
        <v>BR_44623</v>
      </c>
      <c r="B2226" t="s">
        <v>17</v>
      </c>
      <c r="C2226" s="1">
        <v>44623</v>
      </c>
      <c r="D2226">
        <v>145.65199999999999</v>
      </c>
    </row>
    <row r="2227" spans="1:4" x14ac:dyDescent="0.25">
      <c r="A2227" s="3" t="str">
        <f t="shared" si="34"/>
        <v>CARR_44623</v>
      </c>
      <c r="B2227" t="s">
        <v>18</v>
      </c>
      <c r="C2227" s="1">
        <v>44623</v>
      </c>
      <c r="D2227">
        <v>45.88</v>
      </c>
    </row>
    <row r="2228" spans="1:4" x14ac:dyDescent="0.25">
      <c r="A2228" s="3" t="str">
        <f t="shared" si="34"/>
        <v>CDW_44623</v>
      </c>
      <c r="B2228" t="s">
        <v>19</v>
      </c>
      <c r="C2228" s="1">
        <v>44623</v>
      </c>
      <c r="D2228">
        <v>174.35</v>
      </c>
    </row>
    <row r="2229" spans="1:4" x14ac:dyDescent="0.25">
      <c r="A2229" s="3" t="str">
        <f t="shared" si="34"/>
        <v>CE_44623</v>
      </c>
      <c r="B2229" t="s">
        <v>20</v>
      </c>
      <c r="C2229" s="1">
        <v>44623</v>
      </c>
      <c r="D2229">
        <v>144.72999999999999</v>
      </c>
    </row>
    <row r="2230" spans="1:4" x14ac:dyDescent="0.25">
      <c r="A2230" s="3" t="str">
        <f t="shared" si="34"/>
        <v>CHTR_44623</v>
      </c>
      <c r="B2230" t="s">
        <v>21</v>
      </c>
      <c r="C2230" s="1">
        <v>44623</v>
      </c>
      <c r="D2230">
        <v>561.82000000000005</v>
      </c>
    </row>
    <row r="2231" spans="1:4" x14ac:dyDescent="0.25">
      <c r="A2231" s="3" t="str">
        <f t="shared" si="34"/>
        <v>CNC_44623</v>
      </c>
      <c r="B2231" t="s">
        <v>22</v>
      </c>
      <c r="C2231" s="1">
        <v>44623</v>
      </c>
      <c r="D2231">
        <v>84.78</v>
      </c>
    </row>
    <row r="2232" spans="1:4" x14ac:dyDescent="0.25">
      <c r="A2232" s="3" t="str">
        <f t="shared" si="34"/>
        <v>CNP_44623</v>
      </c>
      <c r="B2232" t="s">
        <v>23</v>
      </c>
      <c r="C2232" s="1">
        <v>44623</v>
      </c>
      <c r="D2232">
        <v>28.24</v>
      </c>
    </row>
    <row r="2233" spans="1:4" x14ac:dyDescent="0.25">
      <c r="A2233" s="3" t="str">
        <f t="shared" si="34"/>
        <v>COP_44623</v>
      </c>
      <c r="B2233" t="s">
        <v>24</v>
      </c>
      <c r="C2233" s="1">
        <v>44623</v>
      </c>
      <c r="D2233">
        <v>97.12</v>
      </c>
    </row>
    <row r="2234" spans="1:4" x14ac:dyDescent="0.25">
      <c r="A2234" s="3" t="str">
        <f t="shared" si="34"/>
        <v>CTAS_44623</v>
      </c>
      <c r="B2234" t="s">
        <v>25</v>
      </c>
      <c r="C2234" s="1">
        <v>44623</v>
      </c>
      <c r="D2234">
        <v>378.41</v>
      </c>
    </row>
    <row r="2235" spans="1:4" x14ac:dyDescent="0.25">
      <c r="A2235" s="3" t="str">
        <f t="shared" si="34"/>
        <v>CZR_44623</v>
      </c>
      <c r="B2235" t="s">
        <v>26</v>
      </c>
      <c r="C2235" s="1">
        <v>44623</v>
      </c>
      <c r="D2235">
        <v>83.21</v>
      </c>
    </row>
    <row r="2236" spans="1:4" x14ac:dyDescent="0.25">
      <c r="A2236" s="3" t="str">
        <f t="shared" si="34"/>
        <v>DG_44623</v>
      </c>
      <c r="B2236" t="s">
        <v>27</v>
      </c>
      <c r="C2236" s="1">
        <v>44623</v>
      </c>
      <c r="D2236">
        <v>205.78899999999999</v>
      </c>
    </row>
    <row r="2237" spans="1:4" x14ac:dyDescent="0.25">
      <c r="A2237" s="3" t="str">
        <f t="shared" si="34"/>
        <v>DPZ_44623</v>
      </c>
      <c r="B2237" t="s">
        <v>28</v>
      </c>
      <c r="C2237" s="1">
        <v>44623</v>
      </c>
      <c r="D2237">
        <v>401.524</v>
      </c>
    </row>
    <row r="2238" spans="1:4" x14ac:dyDescent="0.25">
      <c r="A2238" s="3" t="str">
        <f t="shared" si="34"/>
        <v>DRE_44623</v>
      </c>
      <c r="B2238" t="s">
        <v>29</v>
      </c>
      <c r="C2238" s="1">
        <v>44623</v>
      </c>
      <c r="D2238">
        <v>54.15</v>
      </c>
    </row>
    <row r="2239" spans="1:4" x14ac:dyDescent="0.25">
      <c r="A2239" s="3" t="str">
        <f t="shared" si="34"/>
        <v>DXC_44623</v>
      </c>
      <c r="B2239" t="s">
        <v>30</v>
      </c>
      <c r="C2239" s="1">
        <v>44623</v>
      </c>
      <c r="D2239">
        <v>31.34</v>
      </c>
    </row>
    <row r="2240" spans="1:4" x14ac:dyDescent="0.25">
      <c r="A2240" s="3" t="str">
        <f t="shared" si="34"/>
        <v>EWA_44623</v>
      </c>
      <c r="B2240" t="s">
        <v>31</v>
      </c>
      <c r="C2240" s="1">
        <v>44623</v>
      </c>
      <c r="D2240">
        <v>24.38</v>
      </c>
    </row>
    <row r="2241" spans="1:4" x14ac:dyDescent="0.25">
      <c r="A2241" s="3" t="str">
        <f t="shared" si="34"/>
        <v>EWC_44623</v>
      </c>
      <c r="B2241" t="s">
        <v>32</v>
      </c>
      <c r="C2241" s="1">
        <v>44623</v>
      </c>
      <c r="D2241">
        <v>38.44</v>
      </c>
    </row>
    <row r="2242" spans="1:4" x14ac:dyDescent="0.25">
      <c r="A2242" s="3" t="str">
        <f t="shared" si="34"/>
        <v>EWG_44623</v>
      </c>
      <c r="B2242" t="s">
        <v>33</v>
      </c>
      <c r="C2242" s="1">
        <v>44623</v>
      </c>
      <c r="D2242">
        <v>27.36</v>
      </c>
    </row>
    <row r="2243" spans="1:4" x14ac:dyDescent="0.25">
      <c r="A2243" s="3" t="str">
        <f t="shared" ref="A2243:A2306" si="35">CONCATENATE(B2243,"_",C2243)</f>
        <v>EWH_44623</v>
      </c>
      <c r="B2243" t="s">
        <v>34</v>
      </c>
      <c r="C2243" s="1">
        <v>44623</v>
      </c>
      <c r="D2243">
        <v>22.39</v>
      </c>
    </row>
    <row r="2244" spans="1:4" x14ac:dyDescent="0.25">
      <c r="A2244" s="3" t="str">
        <f t="shared" si="35"/>
        <v>EWJ_44623</v>
      </c>
      <c r="B2244" t="s">
        <v>35</v>
      </c>
      <c r="C2244" s="1">
        <v>44623</v>
      </c>
      <c r="D2244">
        <v>61.98</v>
      </c>
    </row>
    <row r="2245" spans="1:4" x14ac:dyDescent="0.25">
      <c r="A2245" s="3" t="str">
        <f t="shared" si="35"/>
        <v>EWL_44623</v>
      </c>
      <c r="B2245" t="s">
        <v>36</v>
      </c>
      <c r="C2245" s="1">
        <v>44623</v>
      </c>
      <c r="D2245">
        <v>47.06</v>
      </c>
    </row>
    <row r="2246" spans="1:4" x14ac:dyDescent="0.25">
      <c r="A2246" s="3" t="str">
        <f t="shared" si="35"/>
        <v>EWQ_44623</v>
      </c>
      <c r="B2246" t="s">
        <v>37</v>
      </c>
      <c r="C2246" s="1">
        <v>44623</v>
      </c>
      <c r="D2246">
        <v>33.700000000000003</v>
      </c>
    </row>
    <row r="2247" spans="1:4" x14ac:dyDescent="0.25">
      <c r="A2247" s="3" t="str">
        <f t="shared" si="35"/>
        <v>EWT_44623</v>
      </c>
      <c r="B2247" t="s">
        <v>38</v>
      </c>
      <c r="C2247" s="1">
        <v>44623</v>
      </c>
      <c r="D2247">
        <v>63.64</v>
      </c>
    </row>
    <row r="2248" spans="1:4" x14ac:dyDescent="0.25">
      <c r="A2248" s="3" t="str">
        <f t="shared" si="35"/>
        <v>EWU_44623</v>
      </c>
      <c r="B2248" t="s">
        <v>39</v>
      </c>
      <c r="C2248" s="1">
        <v>44623</v>
      </c>
      <c r="D2248">
        <v>32.79</v>
      </c>
    </row>
    <row r="2249" spans="1:4" x14ac:dyDescent="0.25">
      <c r="A2249" s="3" t="str">
        <f t="shared" si="35"/>
        <v>EWY_44623</v>
      </c>
      <c r="B2249" t="s">
        <v>40</v>
      </c>
      <c r="C2249" s="1">
        <v>44623</v>
      </c>
      <c r="D2249">
        <v>72.02</v>
      </c>
    </row>
    <row r="2250" spans="1:4" x14ac:dyDescent="0.25">
      <c r="A2250" s="3" t="str">
        <f t="shared" si="35"/>
        <v>EWZ_44623</v>
      </c>
      <c r="B2250" t="s">
        <v>41</v>
      </c>
      <c r="C2250" s="1">
        <v>44623</v>
      </c>
      <c r="D2250">
        <v>34.57</v>
      </c>
    </row>
    <row r="2251" spans="1:4" x14ac:dyDescent="0.25">
      <c r="A2251" s="3" t="str">
        <f t="shared" si="35"/>
        <v>FB_44623</v>
      </c>
      <c r="B2251" t="s">
        <v>42</v>
      </c>
      <c r="C2251" s="1">
        <v>44623</v>
      </c>
      <c r="D2251">
        <v>202.97</v>
      </c>
    </row>
    <row r="2252" spans="1:4" x14ac:dyDescent="0.25">
      <c r="A2252" s="3" t="str">
        <f t="shared" si="35"/>
        <v>FTV_44623</v>
      </c>
      <c r="B2252" t="s">
        <v>43</v>
      </c>
      <c r="C2252" s="1">
        <v>44623</v>
      </c>
      <c r="D2252">
        <v>62.88</v>
      </c>
    </row>
    <row r="2253" spans="1:4" x14ac:dyDescent="0.25">
      <c r="A2253" s="3" t="str">
        <f t="shared" si="35"/>
        <v>GOOG_44623</v>
      </c>
      <c r="B2253" t="s">
        <v>44</v>
      </c>
      <c r="C2253" s="1">
        <v>44623</v>
      </c>
      <c r="D2253">
        <v>2686.16</v>
      </c>
    </row>
    <row r="2254" spans="1:4" x14ac:dyDescent="0.25">
      <c r="A2254" s="3" t="str">
        <f t="shared" si="35"/>
        <v>GPC_44623</v>
      </c>
      <c r="B2254" t="s">
        <v>45</v>
      </c>
      <c r="C2254" s="1">
        <v>44623</v>
      </c>
      <c r="D2254">
        <v>123.83</v>
      </c>
    </row>
    <row r="2255" spans="1:4" x14ac:dyDescent="0.25">
      <c r="A2255" s="3" t="str">
        <f t="shared" si="35"/>
        <v>GSG_44623</v>
      </c>
      <c r="B2255" t="s">
        <v>46</v>
      </c>
      <c r="C2255" s="1">
        <v>44623</v>
      </c>
      <c r="D2255">
        <v>23.23</v>
      </c>
    </row>
    <row r="2256" spans="1:4" x14ac:dyDescent="0.25">
      <c r="A2256" s="3" t="str">
        <f t="shared" si="35"/>
        <v>HIG_44623</v>
      </c>
      <c r="B2256" t="s">
        <v>47</v>
      </c>
      <c r="C2256" s="1">
        <v>44623</v>
      </c>
      <c r="D2256">
        <v>69.27</v>
      </c>
    </row>
    <row r="2257" spans="1:4" x14ac:dyDescent="0.25">
      <c r="A2257" s="3" t="str">
        <f t="shared" si="35"/>
        <v>HIGH.L_44623</v>
      </c>
      <c r="B2257" t="s">
        <v>48</v>
      </c>
      <c r="C2257" s="1">
        <v>44623</v>
      </c>
      <c r="D2257">
        <v>5.2969999999999997</v>
      </c>
    </row>
    <row r="2258" spans="1:4" x14ac:dyDescent="0.25">
      <c r="A2258" s="3" t="str">
        <f t="shared" si="35"/>
        <v>HST_44623</v>
      </c>
      <c r="B2258" t="s">
        <v>49</v>
      </c>
      <c r="C2258" s="1">
        <v>44623</v>
      </c>
      <c r="D2258">
        <v>17.562999999999999</v>
      </c>
    </row>
    <row r="2259" spans="1:4" x14ac:dyDescent="0.25">
      <c r="A2259" s="3" t="str">
        <f t="shared" si="35"/>
        <v>HYG_44623</v>
      </c>
      <c r="B2259" t="s">
        <v>50</v>
      </c>
      <c r="C2259" s="1">
        <v>44623</v>
      </c>
      <c r="D2259">
        <v>82.742999999999995</v>
      </c>
    </row>
    <row r="2260" spans="1:4" x14ac:dyDescent="0.25">
      <c r="A2260" s="3" t="str">
        <f t="shared" si="35"/>
        <v>IAU_44623</v>
      </c>
      <c r="B2260" t="s">
        <v>51</v>
      </c>
      <c r="C2260" s="1">
        <v>44623</v>
      </c>
      <c r="D2260">
        <v>36.82</v>
      </c>
    </row>
    <row r="2261" spans="1:4" x14ac:dyDescent="0.25">
      <c r="A2261" s="3" t="str">
        <f t="shared" si="35"/>
        <v>ICLN_44623</v>
      </c>
      <c r="B2261" t="s">
        <v>52</v>
      </c>
      <c r="C2261" s="1">
        <v>44623</v>
      </c>
      <c r="D2261">
        <v>19.57</v>
      </c>
    </row>
    <row r="2262" spans="1:4" x14ac:dyDescent="0.25">
      <c r="A2262" s="3" t="str">
        <f t="shared" si="35"/>
        <v>IEAA.L_44623</v>
      </c>
      <c r="B2262" t="s">
        <v>53</v>
      </c>
      <c r="C2262" s="1">
        <v>44623</v>
      </c>
      <c r="D2262">
        <v>5.1710000000000003</v>
      </c>
    </row>
    <row r="2263" spans="1:4" x14ac:dyDescent="0.25">
      <c r="A2263" s="3" t="str">
        <f t="shared" si="35"/>
        <v>IEF_44623</v>
      </c>
      <c r="B2263" t="s">
        <v>54</v>
      </c>
      <c r="C2263" s="1">
        <v>44623</v>
      </c>
      <c r="D2263">
        <v>111.764</v>
      </c>
    </row>
    <row r="2264" spans="1:4" x14ac:dyDescent="0.25">
      <c r="A2264" s="3" t="str">
        <f t="shared" si="35"/>
        <v>IEFM.L_44623</v>
      </c>
      <c r="B2264" t="s">
        <v>55</v>
      </c>
      <c r="C2264" s="1">
        <v>44623</v>
      </c>
      <c r="D2264">
        <v>716</v>
      </c>
    </row>
    <row r="2265" spans="1:4" x14ac:dyDescent="0.25">
      <c r="A2265" s="3" t="str">
        <f t="shared" si="35"/>
        <v>IEMG_44623</v>
      </c>
      <c r="B2265" t="s">
        <v>56</v>
      </c>
      <c r="C2265" s="1">
        <v>44623</v>
      </c>
      <c r="D2265">
        <v>55.93</v>
      </c>
    </row>
    <row r="2266" spans="1:4" x14ac:dyDescent="0.25">
      <c r="A2266" s="3" t="str">
        <f t="shared" si="35"/>
        <v>IEUS_44623</v>
      </c>
      <c r="B2266" t="s">
        <v>57</v>
      </c>
      <c r="C2266" s="1">
        <v>44623</v>
      </c>
      <c r="D2266">
        <v>58.1</v>
      </c>
    </row>
    <row r="2267" spans="1:4" x14ac:dyDescent="0.25">
      <c r="A2267" s="3" t="str">
        <f t="shared" si="35"/>
        <v>IEVL.L_44623</v>
      </c>
      <c r="B2267" t="s">
        <v>58</v>
      </c>
      <c r="C2267" s="1">
        <v>44623</v>
      </c>
      <c r="D2267">
        <v>6.9429999999999996</v>
      </c>
    </row>
    <row r="2268" spans="1:4" x14ac:dyDescent="0.25">
      <c r="A2268" s="3" t="str">
        <f t="shared" si="35"/>
        <v>IGF_44623</v>
      </c>
      <c r="B2268" t="s">
        <v>59</v>
      </c>
      <c r="C2268" s="1">
        <v>44623</v>
      </c>
      <c r="D2268">
        <v>47.57</v>
      </c>
    </row>
    <row r="2269" spans="1:4" x14ac:dyDescent="0.25">
      <c r="A2269" s="3" t="str">
        <f t="shared" si="35"/>
        <v>INDA_44623</v>
      </c>
      <c r="B2269" t="s">
        <v>60</v>
      </c>
      <c r="C2269" s="1">
        <v>44623</v>
      </c>
      <c r="D2269">
        <v>42.49</v>
      </c>
    </row>
    <row r="2270" spans="1:4" x14ac:dyDescent="0.25">
      <c r="A2270" s="3" t="str">
        <f t="shared" si="35"/>
        <v>IUMO.L_44623</v>
      </c>
      <c r="B2270" t="s">
        <v>61</v>
      </c>
      <c r="C2270" s="1">
        <v>44623</v>
      </c>
      <c r="D2270">
        <v>10.945</v>
      </c>
    </row>
    <row r="2271" spans="1:4" x14ac:dyDescent="0.25">
      <c r="A2271" s="3" t="str">
        <f t="shared" si="35"/>
        <v>IUVL.L_44623</v>
      </c>
      <c r="B2271" t="s">
        <v>62</v>
      </c>
      <c r="C2271" s="1">
        <v>44623</v>
      </c>
      <c r="D2271">
        <v>9.0890000000000004</v>
      </c>
    </row>
    <row r="2272" spans="1:4" x14ac:dyDescent="0.25">
      <c r="A2272" s="3" t="str">
        <f t="shared" si="35"/>
        <v>IVV_44623</v>
      </c>
      <c r="B2272" t="s">
        <v>63</v>
      </c>
      <c r="C2272" s="1">
        <v>44623</v>
      </c>
      <c r="D2272">
        <v>436.24099999999999</v>
      </c>
    </row>
    <row r="2273" spans="1:4" x14ac:dyDescent="0.25">
      <c r="A2273" s="3" t="str">
        <f t="shared" si="35"/>
        <v>IWM_44623</v>
      </c>
      <c r="B2273" t="s">
        <v>64</v>
      </c>
      <c r="C2273" s="1">
        <v>44623</v>
      </c>
      <c r="D2273">
        <v>201.42400000000001</v>
      </c>
    </row>
    <row r="2274" spans="1:4" x14ac:dyDescent="0.25">
      <c r="A2274" s="3" t="str">
        <f t="shared" si="35"/>
        <v>IXN_44623</v>
      </c>
      <c r="B2274" t="s">
        <v>65</v>
      </c>
      <c r="C2274" s="1">
        <v>44623</v>
      </c>
      <c r="D2274">
        <v>55.69</v>
      </c>
    </row>
    <row r="2275" spans="1:4" x14ac:dyDescent="0.25">
      <c r="A2275" s="3" t="str">
        <f t="shared" si="35"/>
        <v>JPEA.L_44623</v>
      </c>
      <c r="B2275" t="s">
        <v>66</v>
      </c>
      <c r="C2275" s="1">
        <v>44623</v>
      </c>
      <c r="D2275">
        <v>5.3220000000000001</v>
      </c>
    </row>
    <row r="2276" spans="1:4" x14ac:dyDescent="0.25">
      <c r="A2276" s="3" t="str">
        <f t="shared" si="35"/>
        <v>JPM_44623</v>
      </c>
      <c r="B2276" t="s">
        <v>67</v>
      </c>
      <c r="C2276" s="1">
        <v>44623</v>
      </c>
      <c r="D2276">
        <v>137.27199999999999</v>
      </c>
    </row>
    <row r="2277" spans="1:4" x14ac:dyDescent="0.25">
      <c r="A2277" s="3" t="str">
        <f t="shared" si="35"/>
        <v>KR_44623</v>
      </c>
      <c r="B2277" t="s">
        <v>68</v>
      </c>
      <c r="C2277" s="1">
        <v>44623</v>
      </c>
      <c r="D2277">
        <v>55.1</v>
      </c>
    </row>
    <row r="2278" spans="1:4" x14ac:dyDescent="0.25">
      <c r="A2278" s="3" t="str">
        <f t="shared" si="35"/>
        <v>LQD_44623</v>
      </c>
      <c r="B2278" t="s">
        <v>69</v>
      </c>
      <c r="C2278" s="1">
        <v>44623</v>
      </c>
      <c r="D2278">
        <v>123.26</v>
      </c>
    </row>
    <row r="2279" spans="1:4" x14ac:dyDescent="0.25">
      <c r="A2279" s="3" t="str">
        <f t="shared" si="35"/>
        <v>MCHI_44623</v>
      </c>
      <c r="B2279" t="s">
        <v>70</v>
      </c>
      <c r="C2279" s="1">
        <v>44623</v>
      </c>
      <c r="D2279">
        <v>56.63</v>
      </c>
    </row>
    <row r="2280" spans="1:4" x14ac:dyDescent="0.25">
      <c r="A2280" s="3" t="str">
        <f t="shared" si="35"/>
        <v>MVEU.L_44623</v>
      </c>
      <c r="B2280" t="s">
        <v>71</v>
      </c>
      <c r="C2280" s="1">
        <v>44623</v>
      </c>
      <c r="D2280">
        <v>51.23</v>
      </c>
    </row>
    <row r="2281" spans="1:4" x14ac:dyDescent="0.25">
      <c r="A2281" s="3" t="str">
        <f t="shared" si="35"/>
        <v>OGN_44623</v>
      </c>
      <c r="B2281" t="s">
        <v>72</v>
      </c>
      <c r="C2281" s="1">
        <v>44623</v>
      </c>
      <c r="D2281">
        <v>39.020000000000003</v>
      </c>
    </row>
    <row r="2282" spans="1:4" x14ac:dyDescent="0.25">
      <c r="A2282" s="3" t="str">
        <f t="shared" si="35"/>
        <v>PG_44623</v>
      </c>
      <c r="B2282" t="s">
        <v>73</v>
      </c>
      <c r="C2282" s="1">
        <v>44623</v>
      </c>
      <c r="D2282">
        <v>154.36000000000001</v>
      </c>
    </row>
    <row r="2283" spans="1:4" x14ac:dyDescent="0.25">
      <c r="A2283" s="3" t="str">
        <f t="shared" si="35"/>
        <v>PPL_44623</v>
      </c>
      <c r="B2283" t="s">
        <v>74</v>
      </c>
      <c r="C2283" s="1">
        <v>44623</v>
      </c>
      <c r="D2283">
        <v>25.812000000000001</v>
      </c>
    </row>
    <row r="2284" spans="1:4" x14ac:dyDescent="0.25">
      <c r="A2284" s="3" t="str">
        <f t="shared" si="35"/>
        <v>PRU_44623</v>
      </c>
      <c r="B2284" t="s">
        <v>75</v>
      </c>
      <c r="C2284" s="1">
        <v>44623</v>
      </c>
      <c r="D2284">
        <v>109.54</v>
      </c>
    </row>
    <row r="2285" spans="1:4" x14ac:dyDescent="0.25">
      <c r="A2285" s="3" t="str">
        <f t="shared" si="35"/>
        <v>PYPL_44623</v>
      </c>
      <c r="B2285" t="s">
        <v>76</v>
      </c>
      <c r="C2285" s="1">
        <v>44623</v>
      </c>
      <c r="D2285">
        <v>101.34</v>
      </c>
    </row>
    <row r="2286" spans="1:4" x14ac:dyDescent="0.25">
      <c r="A2286" s="3" t="str">
        <f t="shared" si="35"/>
        <v>RE_44623</v>
      </c>
      <c r="B2286" t="s">
        <v>77</v>
      </c>
      <c r="C2286" s="1">
        <v>44623</v>
      </c>
      <c r="D2286">
        <v>287.46300000000002</v>
      </c>
    </row>
    <row r="2287" spans="1:4" x14ac:dyDescent="0.25">
      <c r="A2287" s="3" t="str">
        <f t="shared" si="35"/>
        <v>REET_44623</v>
      </c>
      <c r="B2287" t="s">
        <v>78</v>
      </c>
      <c r="C2287" s="1">
        <v>44623</v>
      </c>
      <c r="D2287">
        <v>28.068000000000001</v>
      </c>
    </row>
    <row r="2288" spans="1:4" x14ac:dyDescent="0.25">
      <c r="A2288" s="3" t="str">
        <f t="shared" si="35"/>
        <v>ROL_44623</v>
      </c>
      <c r="B2288" t="s">
        <v>79</v>
      </c>
      <c r="C2288" s="1">
        <v>44623</v>
      </c>
      <c r="D2288">
        <v>33.479999999999997</v>
      </c>
    </row>
    <row r="2289" spans="1:4" x14ac:dyDescent="0.25">
      <c r="A2289" s="3" t="str">
        <f t="shared" si="35"/>
        <v>ROST_44623</v>
      </c>
      <c r="B2289" t="s">
        <v>80</v>
      </c>
      <c r="C2289" s="1">
        <v>44623</v>
      </c>
      <c r="D2289">
        <v>93.2</v>
      </c>
    </row>
    <row r="2290" spans="1:4" x14ac:dyDescent="0.25">
      <c r="A2290" s="3" t="str">
        <f t="shared" si="35"/>
        <v>SEGA.L_44623</v>
      </c>
      <c r="B2290" t="s">
        <v>81</v>
      </c>
      <c r="C2290" s="1">
        <v>44623</v>
      </c>
      <c r="D2290">
        <v>105.95</v>
      </c>
    </row>
    <row r="2291" spans="1:4" x14ac:dyDescent="0.25">
      <c r="A2291" s="3" t="str">
        <f t="shared" si="35"/>
        <v>SHY_44623</v>
      </c>
      <c r="B2291" t="s">
        <v>82</v>
      </c>
      <c r="C2291" s="1">
        <v>44623</v>
      </c>
      <c r="D2291">
        <v>84.412999999999997</v>
      </c>
    </row>
    <row r="2292" spans="1:4" x14ac:dyDescent="0.25">
      <c r="A2292" s="3" t="str">
        <f t="shared" si="35"/>
        <v>SLV_44623</v>
      </c>
      <c r="B2292" t="s">
        <v>83</v>
      </c>
      <c r="C2292" s="1">
        <v>44623</v>
      </c>
      <c r="D2292">
        <v>23.29</v>
      </c>
    </row>
    <row r="2293" spans="1:4" x14ac:dyDescent="0.25">
      <c r="A2293" s="3" t="str">
        <f t="shared" si="35"/>
        <v>SPMV.L_44623</v>
      </c>
      <c r="B2293" t="s">
        <v>84</v>
      </c>
      <c r="C2293" s="1">
        <v>44623</v>
      </c>
      <c r="D2293">
        <v>78.33</v>
      </c>
    </row>
    <row r="2294" spans="1:4" x14ac:dyDescent="0.25">
      <c r="A2294" s="3" t="str">
        <f t="shared" si="35"/>
        <v>TLT_44623</v>
      </c>
      <c r="B2294" t="s">
        <v>85</v>
      </c>
      <c r="C2294" s="1">
        <v>44623</v>
      </c>
      <c r="D2294">
        <v>137.649</v>
      </c>
    </row>
    <row r="2295" spans="1:4" x14ac:dyDescent="0.25">
      <c r="A2295" s="3" t="str">
        <f t="shared" si="35"/>
        <v>UNH_44623</v>
      </c>
      <c r="B2295" t="s">
        <v>86</v>
      </c>
      <c r="C2295" s="1">
        <v>44623</v>
      </c>
      <c r="D2295">
        <v>485.154</v>
      </c>
    </row>
    <row r="2296" spans="1:4" x14ac:dyDescent="0.25">
      <c r="A2296" s="3" t="str">
        <f t="shared" si="35"/>
        <v>URI_44623</v>
      </c>
      <c r="B2296" t="s">
        <v>87</v>
      </c>
      <c r="C2296" s="1">
        <v>44623</v>
      </c>
      <c r="D2296">
        <v>328.64</v>
      </c>
    </row>
    <row r="2297" spans="1:4" x14ac:dyDescent="0.25">
      <c r="A2297" s="3" t="str">
        <f t="shared" si="35"/>
        <v>V_44623</v>
      </c>
      <c r="B2297" t="s">
        <v>88</v>
      </c>
      <c r="C2297" s="1">
        <v>44623</v>
      </c>
      <c r="D2297">
        <v>207.23</v>
      </c>
    </row>
    <row r="2298" spans="1:4" x14ac:dyDescent="0.25">
      <c r="A2298" s="3" t="str">
        <f t="shared" si="35"/>
        <v>VRSK_44623</v>
      </c>
      <c r="B2298" t="s">
        <v>89</v>
      </c>
      <c r="C2298" s="1">
        <v>44623</v>
      </c>
      <c r="D2298">
        <v>182.369</v>
      </c>
    </row>
    <row r="2299" spans="1:4" x14ac:dyDescent="0.25">
      <c r="A2299" s="3" t="str">
        <f t="shared" si="35"/>
        <v>VXX_44623</v>
      </c>
      <c r="B2299" t="s">
        <v>90</v>
      </c>
      <c r="C2299" s="1">
        <v>44623</v>
      </c>
      <c r="D2299">
        <v>25.11</v>
      </c>
    </row>
    <row r="2300" spans="1:4" x14ac:dyDescent="0.25">
      <c r="A2300" s="3" t="str">
        <f t="shared" si="35"/>
        <v>WRK_44623</v>
      </c>
      <c r="B2300" t="s">
        <v>91</v>
      </c>
      <c r="C2300" s="1">
        <v>44623</v>
      </c>
      <c r="D2300">
        <v>44.33</v>
      </c>
    </row>
    <row r="2301" spans="1:4" x14ac:dyDescent="0.25">
      <c r="A2301" s="3" t="str">
        <f t="shared" si="35"/>
        <v>XLB_44623</v>
      </c>
      <c r="B2301" t="s">
        <v>92</v>
      </c>
      <c r="C2301" s="1">
        <v>44623</v>
      </c>
      <c r="D2301">
        <v>83.037999999999997</v>
      </c>
    </row>
    <row r="2302" spans="1:4" x14ac:dyDescent="0.25">
      <c r="A2302" s="3" t="str">
        <f t="shared" si="35"/>
        <v>XLC_44623</v>
      </c>
      <c r="B2302" t="s">
        <v>93</v>
      </c>
      <c r="C2302" s="1">
        <v>44623</v>
      </c>
      <c r="D2302">
        <v>67.289000000000001</v>
      </c>
    </row>
    <row r="2303" spans="1:4" x14ac:dyDescent="0.25">
      <c r="A2303" s="3" t="str">
        <f t="shared" si="35"/>
        <v>XLE_44623</v>
      </c>
      <c r="B2303" t="s">
        <v>94</v>
      </c>
      <c r="C2303" s="1">
        <v>44623</v>
      </c>
      <c r="D2303">
        <v>72.427000000000007</v>
      </c>
    </row>
    <row r="2304" spans="1:4" x14ac:dyDescent="0.25">
      <c r="A2304" s="3" t="str">
        <f t="shared" si="35"/>
        <v>XLF_44623</v>
      </c>
      <c r="B2304" t="s">
        <v>95</v>
      </c>
      <c r="C2304" s="1">
        <v>44623</v>
      </c>
      <c r="D2304">
        <v>37.792000000000002</v>
      </c>
    </row>
    <row r="2305" spans="1:4" x14ac:dyDescent="0.25">
      <c r="A2305" s="3" t="str">
        <f t="shared" si="35"/>
        <v>XLI_44623</v>
      </c>
      <c r="B2305" t="s">
        <v>96</v>
      </c>
      <c r="C2305" s="1">
        <v>44623</v>
      </c>
      <c r="D2305">
        <v>100.277</v>
      </c>
    </row>
    <row r="2306" spans="1:4" x14ac:dyDescent="0.25">
      <c r="A2306" s="3" t="str">
        <f t="shared" si="35"/>
        <v>XLK_44623</v>
      </c>
      <c r="B2306" t="s">
        <v>97</v>
      </c>
      <c r="C2306" s="1">
        <v>44623</v>
      </c>
      <c r="D2306">
        <v>152.13900000000001</v>
      </c>
    </row>
    <row r="2307" spans="1:4" x14ac:dyDescent="0.25">
      <c r="A2307" s="3" t="str">
        <f t="shared" ref="A2307:A2370" si="36">CONCATENATE(B2307,"_",C2307)</f>
        <v>XLP_44623</v>
      </c>
      <c r="B2307" t="s">
        <v>98</v>
      </c>
      <c r="C2307" s="1">
        <v>44623</v>
      </c>
      <c r="D2307">
        <v>75.518000000000001</v>
      </c>
    </row>
    <row r="2308" spans="1:4" x14ac:dyDescent="0.25">
      <c r="A2308" s="3" t="str">
        <f t="shared" si="36"/>
        <v>XLU_44623</v>
      </c>
      <c r="B2308" t="s">
        <v>99</v>
      </c>
      <c r="C2308" s="1">
        <v>44623</v>
      </c>
      <c r="D2308">
        <v>68.900000000000006</v>
      </c>
    </row>
    <row r="2309" spans="1:4" x14ac:dyDescent="0.25">
      <c r="A2309" s="3" t="str">
        <f t="shared" si="36"/>
        <v>XLV_44623</v>
      </c>
      <c r="B2309" t="s">
        <v>100</v>
      </c>
      <c r="C2309" s="1">
        <v>44623</v>
      </c>
      <c r="D2309">
        <v>131.44999999999999</v>
      </c>
    </row>
    <row r="2310" spans="1:4" x14ac:dyDescent="0.25">
      <c r="A2310" s="3" t="str">
        <f t="shared" si="36"/>
        <v>XLY_44623</v>
      </c>
      <c r="B2310" t="s">
        <v>101</v>
      </c>
      <c r="C2310" s="1">
        <v>44623</v>
      </c>
      <c r="D2310">
        <v>174.10300000000001</v>
      </c>
    </row>
    <row r="2311" spans="1:4" x14ac:dyDescent="0.25">
      <c r="A2311" s="3" t="str">
        <f t="shared" si="36"/>
        <v>XOM_44623</v>
      </c>
      <c r="B2311" t="s">
        <v>102</v>
      </c>
      <c r="C2311" s="1">
        <v>44623</v>
      </c>
      <c r="D2311">
        <v>81.040000000000006</v>
      </c>
    </row>
    <row r="2312" spans="1:4" x14ac:dyDescent="0.25">
      <c r="A2312" s="3" t="str">
        <f t="shared" si="36"/>
        <v>ABBV_44624</v>
      </c>
      <c r="B2312" t="s">
        <v>3</v>
      </c>
      <c r="C2312" s="1">
        <v>44624</v>
      </c>
      <c r="D2312">
        <v>150.56</v>
      </c>
    </row>
    <row r="2313" spans="1:4" x14ac:dyDescent="0.25">
      <c r="A2313" s="3" t="str">
        <f t="shared" si="36"/>
        <v>ACN_44624</v>
      </c>
      <c r="B2313" t="s">
        <v>4</v>
      </c>
      <c r="C2313" s="1">
        <v>44624</v>
      </c>
      <c r="D2313">
        <v>314.16000000000003</v>
      </c>
    </row>
    <row r="2314" spans="1:4" x14ac:dyDescent="0.25">
      <c r="A2314" s="3" t="str">
        <f t="shared" si="36"/>
        <v>AEP_44624</v>
      </c>
      <c r="B2314" t="s">
        <v>5</v>
      </c>
      <c r="C2314" s="1">
        <v>44624</v>
      </c>
      <c r="D2314">
        <v>96.33</v>
      </c>
    </row>
    <row r="2315" spans="1:4" x14ac:dyDescent="0.25">
      <c r="A2315" s="3" t="str">
        <f t="shared" si="36"/>
        <v>AIZ_44624</v>
      </c>
      <c r="B2315" t="s">
        <v>6</v>
      </c>
      <c r="C2315" s="1">
        <v>44624</v>
      </c>
      <c r="D2315">
        <v>169.39</v>
      </c>
    </row>
    <row r="2316" spans="1:4" x14ac:dyDescent="0.25">
      <c r="A2316" s="3" t="str">
        <f t="shared" si="36"/>
        <v>ALLE_44624</v>
      </c>
      <c r="B2316" t="s">
        <v>7</v>
      </c>
      <c r="C2316" s="1">
        <v>44624</v>
      </c>
      <c r="D2316">
        <v>116.86</v>
      </c>
    </row>
    <row r="2317" spans="1:4" x14ac:dyDescent="0.25">
      <c r="A2317" s="3" t="str">
        <f t="shared" si="36"/>
        <v>AMAT_44624</v>
      </c>
      <c r="B2317" t="s">
        <v>8</v>
      </c>
      <c r="C2317" s="1">
        <v>44624</v>
      </c>
      <c r="D2317">
        <v>125.74</v>
      </c>
    </row>
    <row r="2318" spans="1:4" x14ac:dyDescent="0.25">
      <c r="A2318" s="3" t="str">
        <f t="shared" si="36"/>
        <v>AMP_44624</v>
      </c>
      <c r="B2318" t="s">
        <v>9</v>
      </c>
      <c r="C2318" s="1">
        <v>44624</v>
      </c>
      <c r="D2318">
        <v>281.49</v>
      </c>
    </row>
    <row r="2319" spans="1:4" x14ac:dyDescent="0.25">
      <c r="A2319" s="3" t="str">
        <f t="shared" si="36"/>
        <v>AMZN_44624</v>
      </c>
      <c r="B2319" t="s">
        <v>10</v>
      </c>
      <c r="C2319" s="1">
        <v>44624</v>
      </c>
      <c r="D2319">
        <v>2912.82</v>
      </c>
    </row>
    <row r="2320" spans="1:4" x14ac:dyDescent="0.25">
      <c r="A2320" s="3" t="str">
        <f t="shared" si="36"/>
        <v>AVB_44624</v>
      </c>
      <c r="B2320" t="s">
        <v>11</v>
      </c>
      <c r="C2320" s="1">
        <v>44624</v>
      </c>
      <c r="D2320">
        <v>245.81700000000001</v>
      </c>
    </row>
    <row r="2321" spans="1:4" x14ac:dyDescent="0.25">
      <c r="A2321" s="3" t="str">
        <f t="shared" si="36"/>
        <v>AVY_44624</v>
      </c>
      <c r="B2321" t="s">
        <v>12</v>
      </c>
      <c r="C2321" s="1">
        <v>44624</v>
      </c>
      <c r="D2321">
        <v>167.59</v>
      </c>
    </row>
    <row r="2322" spans="1:4" x14ac:dyDescent="0.25">
      <c r="A2322" s="3" t="str">
        <f t="shared" si="36"/>
        <v>AXP_44624</v>
      </c>
      <c r="B2322" t="s">
        <v>13</v>
      </c>
      <c r="C2322" s="1">
        <v>44624</v>
      </c>
      <c r="D2322">
        <v>172.46</v>
      </c>
    </row>
    <row r="2323" spans="1:4" x14ac:dyDescent="0.25">
      <c r="A2323" s="3" t="str">
        <f t="shared" si="36"/>
        <v>BDX_44624</v>
      </c>
      <c r="B2323" t="s">
        <v>14</v>
      </c>
      <c r="C2323" s="1">
        <v>44624</v>
      </c>
      <c r="D2323">
        <v>267.79899999999998</v>
      </c>
    </row>
    <row r="2324" spans="1:4" x14ac:dyDescent="0.25">
      <c r="A2324" s="3" t="str">
        <f t="shared" si="36"/>
        <v>BF-B_44624</v>
      </c>
      <c r="B2324" t="s">
        <v>15</v>
      </c>
      <c r="C2324" s="1">
        <v>44624</v>
      </c>
      <c r="D2324">
        <v>69.801000000000002</v>
      </c>
    </row>
    <row r="2325" spans="1:4" x14ac:dyDescent="0.25">
      <c r="A2325" s="3" t="str">
        <f t="shared" si="36"/>
        <v>BMY_44624</v>
      </c>
      <c r="B2325" t="s">
        <v>16</v>
      </c>
      <c r="C2325" s="1">
        <v>44624</v>
      </c>
      <c r="D2325">
        <v>68.852000000000004</v>
      </c>
    </row>
    <row r="2326" spans="1:4" x14ac:dyDescent="0.25">
      <c r="A2326" s="3" t="str">
        <f t="shared" si="36"/>
        <v>BR_44624</v>
      </c>
      <c r="B2326" t="s">
        <v>17</v>
      </c>
      <c r="C2326" s="1">
        <v>44624</v>
      </c>
      <c r="D2326">
        <v>146.78700000000001</v>
      </c>
    </row>
    <row r="2327" spans="1:4" x14ac:dyDescent="0.25">
      <c r="A2327" s="3" t="str">
        <f t="shared" si="36"/>
        <v>CARR_44624</v>
      </c>
      <c r="B2327" t="s">
        <v>18</v>
      </c>
      <c r="C2327" s="1">
        <v>44624</v>
      </c>
      <c r="D2327">
        <v>45</v>
      </c>
    </row>
    <row r="2328" spans="1:4" x14ac:dyDescent="0.25">
      <c r="A2328" s="3" t="str">
        <f t="shared" si="36"/>
        <v>CDW_44624</v>
      </c>
      <c r="B2328" t="s">
        <v>19</v>
      </c>
      <c r="C2328" s="1">
        <v>44624</v>
      </c>
      <c r="D2328">
        <v>171.57</v>
      </c>
    </row>
    <row r="2329" spans="1:4" x14ac:dyDescent="0.25">
      <c r="A2329" s="3" t="str">
        <f t="shared" si="36"/>
        <v>CE_44624</v>
      </c>
      <c r="B2329" t="s">
        <v>20</v>
      </c>
      <c r="C2329" s="1">
        <v>44624</v>
      </c>
      <c r="D2329">
        <v>141.9</v>
      </c>
    </row>
    <row r="2330" spans="1:4" x14ac:dyDescent="0.25">
      <c r="A2330" s="3" t="str">
        <f t="shared" si="36"/>
        <v>CHTR_44624</v>
      </c>
      <c r="B2330" t="s">
        <v>21</v>
      </c>
      <c r="C2330" s="1">
        <v>44624</v>
      </c>
      <c r="D2330">
        <v>549.92999999999995</v>
      </c>
    </row>
    <row r="2331" spans="1:4" x14ac:dyDescent="0.25">
      <c r="A2331" s="3" t="str">
        <f t="shared" si="36"/>
        <v>CNC_44624</v>
      </c>
      <c r="B2331" t="s">
        <v>22</v>
      </c>
      <c r="C2331" s="1">
        <v>44624</v>
      </c>
      <c r="D2331">
        <v>86.05</v>
      </c>
    </row>
    <row r="2332" spans="1:4" x14ac:dyDescent="0.25">
      <c r="A2332" s="3" t="str">
        <f t="shared" si="36"/>
        <v>CNP_44624</v>
      </c>
      <c r="B2332" t="s">
        <v>23</v>
      </c>
      <c r="C2332" s="1">
        <v>44624</v>
      </c>
      <c r="D2332">
        <v>28.99</v>
      </c>
    </row>
    <row r="2333" spans="1:4" x14ac:dyDescent="0.25">
      <c r="A2333" s="3" t="str">
        <f t="shared" si="36"/>
        <v>COP_44624</v>
      </c>
      <c r="B2333" t="s">
        <v>24</v>
      </c>
      <c r="C2333" s="1">
        <v>44624</v>
      </c>
      <c r="D2333">
        <v>99.971000000000004</v>
      </c>
    </row>
    <row r="2334" spans="1:4" x14ac:dyDescent="0.25">
      <c r="A2334" s="3" t="str">
        <f t="shared" si="36"/>
        <v>CTAS_44624</v>
      </c>
      <c r="B2334" t="s">
        <v>25</v>
      </c>
      <c r="C2334" s="1">
        <v>44624</v>
      </c>
      <c r="D2334">
        <v>378.95</v>
      </c>
    </row>
    <row r="2335" spans="1:4" x14ac:dyDescent="0.25">
      <c r="A2335" s="3" t="str">
        <f t="shared" si="36"/>
        <v>CZR_44624</v>
      </c>
      <c r="B2335" t="s">
        <v>26</v>
      </c>
      <c r="C2335" s="1">
        <v>44624</v>
      </c>
      <c r="D2335">
        <v>78.8</v>
      </c>
    </row>
    <row r="2336" spans="1:4" x14ac:dyDescent="0.25">
      <c r="A2336" s="3" t="str">
        <f t="shared" si="36"/>
        <v>DG_44624</v>
      </c>
      <c r="B2336" t="s">
        <v>27</v>
      </c>
      <c r="C2336" s="1">
        <v>44624</v>
      </c>
      <c r="D2336">
        <v>210.46700000000001</v>
      </c>
    </row>
    <row r="2337" spans="1:4" x14ac:dyDescent="0.25">
      <c r="A2337" s="3" t="str">
        <f t="shared" si="36"/>
        <v>DPZ_44624</v>
      </c>
      <c r="B2337" t="s">
        <v>28</v>
      </c>
      <c r="C2337" s="1">
        <v>44624</v>
      </c>
      <c r="D2337">
        <v>412.53199999999998</v>
      </c>
    </row>
    <row r="2338" spans="1:4" x14ac:dyDescent="0.25">
      <c r="A2338" s="3" t="str">
        <f t="shared" si="36"/>
        <v>DRE_44624</v>
      </c>
      <c r="B2338" t="s">
        <v>29</v>
      </c>
      <c r="C2338" s="1">
        <v>44624</v>
      </c>
      <c r="D2338">
        <v>54.91</v>
      </c>
    </row>
    <row r="2339" spans="1:4" x14ac:dyDescent="0.25">
      <c r="A2339" s="3" t="str">
        <f t="shared" si="36"/>
        <v>DXC_44624</v>
      </c>
      <c r="B2339" t="s">
        <v>30</v>
      </c>
      <c r="C2339" s="1">
        <v>44624</v>
      </c>
      <c r="D2339">
        <v>30</v>
      </c>
    </row>
    <row r="2340" spans="1:4" x14ac:dyDescent="0.25">
      <c r="A2340" s="3" t="str">
        <f t="shared" si="36"/>
        <v>EWA_44624</v>
      </c>
      <c r="B2340" t="s">
        <v>31</v>
      </c>
      <c r="C2340" s="1">
        <v>44624</v>
      </c>
      <c r="D2340">
        <v>24.77</v>
      </c>
    </row>
    <row r="2341" spans="1:4" x14ac:dyDescent="0.25">
      <c r="A2341" s="3" t="str">
        <f t="shared" si="36"/>
        <v>EWC_44624</v>
      </c>
      <c r="B2341" t="s">
        <v>32</v>
      </c>
      <c r="C2341" s="1">
        <v>44624</v>
      </c>
      <c r="D2341">
        <v>38.54</v>
      </c>
    </row>
    <row r="2342" spans="1:4" x14ac:dyDescent="0.25">
      <c r="A2342" s="3" t="str">
        <f t="shared" si="36"/>
        <v>EWG_44624</v>
      </c>
      <c r="B2342" t="s">
        <v>33</v>
      </c>
      <c r="C2342" s="1">
        <v>44624</v>
      </c>
      <c r="D2342">
        <v>25.89</v>
      </c>
    </row>
    <row r="2343" spans="1:4" x14ac:dyDescent="0.25">
      <c r="A2343" s="3" t="str">
        <f t="shared" si="36"/>
        <v>EWH_44624</v>
      </c>
      <c r="B2343" t="s">
        <v>34</v>
      </c>
      <c r="C2343" s="1">
        <v>44624</v>
      </c>
      <c r="D2343">
        <v>22.09</v>
      </c>
    </row>
    <row r="2344" spans="1:4" x14ac:dyDescent="0.25">
      <c r="A2344" s="3" t="str">
        <f t="shared" si="36"/>
        <v>EWJ_44624</v>
      </c>
      <c r="B2344" t="s">
        <v>35</v>
      </c>
      <c r="C2344" s="1">
        <v>44624</v>
      </c>
      <c r="D2344">
        <v>61.18</v>
      </c>
    </row>
    <row r="2345" spans="1:4" x14ac:dyDescent="0.25">
      <c r="A2345" s="3" t="str">
        <f t="shared" si="36"/>
        <v>EWL_44624</v>
      </c>
      <c r="B2345" t="s">
        <v>36</v>
      </c>
      <c r="C2345" s="1">
        <v>44624</v>
      </c>
      <c r="D2345">
        <v>45.93</v>
      </c>
    </row>
    <row r="2346" spans="1:4" x14ac:dyDescent="0.25">
      <c r="A2346" s="3" t="str">
        <f t="shared" si="36"/>
        <v>EWQ_44624</v>
      </c>
      <c r="B2346" t="s">
        <v>37</v>
      </c>
      <c r="C2346" s="1">
        <v>44624</v>
      </c>
      <c r="D2346">
        <v>31.93</v>
      </c>
    </row>
    <row r="2347" spans="1:4" x14ac:dyDescent="0.25">
      <c r="A2347" s="3" t="str">
        <f t="shared" si="36"/>
        <v>EWT_44624</v>
      </c>
      <c r="B2347" t="s">
        <v>38</v>
      </c>
      <c r="C2347" s="1">
        <v>44624</v>
      </c>
      <c r="D2347">
        <v>62.47</v>
      </c>
    </row>
    <row r="2348" spans="1:4" x14ac:dyDescent="0.25">
      <c r="A2348" s="3" t="str">
        <f t="shared" si="36"/>
        <v>EWU_44624</v>
      </c>
      <c r="B2348" t="s">
        <v>39</v>
      </c>
      <c r="C2348" s="1">
        <v>44624</v>
      </c>
      <c r="D2348">
        <v>31.41</v>
      </c>
    </row>
    <row r="2349" spans="1:4" x14ac:dyDescent="0.25">
      <c r="A2349" s="3" t="str">
        <f t="shared" si="36"/>
        <v>EWY_44624</v>
      </c>
      <c r="B2349" t="s">
        <v>40</v>
      </c>
      <c r="C2349" s="1">
        <v>44624</v>
      </c>
      <c r="D2349">
        <v>69.989999999999995</v>
      </c>
    </row>
    <row r="2350" spans="1:4" x14ac:dyDescent="0.25">
      <c r="A2350" s="3" t="str">
        <f t="shared" si="36"/>
        <v>EWZ_44624</v>
      </c>
      <c r="B2350" t="s">
        <v>41</v>
      </c>
      <c r="C2350" s="1">
        <v>44624</v>
      </c>
      <c r="D2350">
        <v>34.29</v>
      </c>
    </row>
    <row r="2351" spans="1:4" x14ac:dyDescent="0.25">
      <c r="A2351" s="3" t="str">
        <f t="shared" si="36"/>
        <v>FB_44624</v>
      </c>
      <c r="B2351" t="s">
        <v>42</v>
      </c>
      <c r="C2351" s="1">
        <v>44624</v>
      </c>
      <c r="D2351">
        <v>200.06</v>
      </c>
    </row>
    <row r="2352" spans="1:4" x14ac:dyDescent="0.25">
      <c r="A2352" s="3" t="str">
        <f t="shared" si="36"/>
        <v>FTV_44624</v>
      </c>
      <c r="B2352" t="s">
        <v>43</v>
      </c>
      <c r="C2352" s="1">
        <v>44624</v>
      </c>
      <c r="D2352">
        <v>60.6</v>
      </c>
    </row>
    <row r="2353" spans="1:4" x14ac:dyDescent="0.25">
      <c r="A2353" s="3" t="str">
        <f t="shared" si="36"/>
        <v>GOOG_44624</v>
      </c>
      <c r="B2353" t="s">
        <v>44</v>
      </c>
      <c r="C2353" s="1">
        <v>44624</v>
      </c>
      <c r="D2353">
        <v>2642.44</v>
      </c>
    </row>
    <row r="2354" spans="1:4" x14ac:dyDescent="0.25">
      <c r="A2354" s="3" t="str">
        <f t="shared" si="36"/>
        <v>GPC_44624</v>
      </c>
      <c r="B2354" t="s">
        <v>45</v>
      </c>
      <c r="C2354" s="1">
        <v>44624</v>
      </c>
      <c r="D2354">
        <v>122.59</v>
      </c>
    </row>
    <row r="2355" spans="1:4" x14ac:dyDescent="0.25">
      <c r="A2355" s="3" t="str">
        <f t="shared" si="36"/>
        <v>GSG_44624</v>
      </c>
      <c r="B2355" t="s">
        <v>46</v>
      </c>
      <c r="C2355" s="1">
        <v>44624</v>
      </c>
      <c r="D2355">
        <v>24.26</v>
      </c>
    </row>
    <row r="2356" spans="1:4" x14ac:dyDescent="0.25">
      <c r="A2356" s="3" t="str">
        <f t="shared" si="36"/>
        <v>HIG_44624</v>
      </c>
      <c r="B2356" t="s">
        <v>47</v>
      </c>
      <c r="C2356" s="1">
        <v>44624</v>
      </c>
      <c r="D2356">
        <v>67.47</v>
      </c>
    </row>
    <row r="2357" spans="1:4" x14ac:dyDescent="0.25">
      <c r="A2357" s="3" t="str">
        <f t="shared" si="36"/>
        <v>HIGH.L_44624</v>
      </c>
      <c r="B2357" t="s">
        <v>48</v>
      </c>
      <c r="C2357" s="1">
        <v>44624</v>
      </c>
      <c r="D2357">
        <v>5.2519999999999998</v>
      </c>
    </row>
    <row r="2358" spans="1:4" x14ac:dyDescent="0.25">
      <c r="A2358" s="3" t="str">
        <f t="shared" si="36"/>
        <v>HST_44624</v>
      </c>
      <c r="B2358" t="s">
        <v>49</v>
      </c>
      <c r="C2358" s="1">
        <v>44624</v>
      </c>
      <c r="D2358">
        <v>17.234000000000002</v>
      </c>
    </row>
    <row r="2359" spans="1:4" x14ac:dyDescent="0.25">
      <c r="A2359" s="3" t="str">
        <f t="shared" si="36"/>
        <v>HYG_44624</v>
      </c>
      <c r="B2359" t="s">
        <v>50</v>
      </c>
      <c r="C2359" s="1">
        <v>44624</v>
      </c>
      <c r="D2359">
        <v>82.204999999999998</v>
      </c>
    </row>
    <row r="2360" spans="1:4" x14ac:dyDescent="0.25">
      <c r="A2360" s="3" t="str">
        <f t="shared" si="36"/>
        <v>IAU_44624</v>
      </c>
      <c r="B2360" t="s">
        <v>51</v>
      </c>
      <c r="C2360" s="1">
        <v>44624</v>
      </c>
      <c r="D2360">
        <v>37.4</v>
      </c>
    </row>
    <row r="2361" spans="1:4" x14ac:dyDescent="0.25">
      <c r="A2361" s="3" t="str">
        <f t="shared" si="36"/>
        <v>ICLN_44624</v>
      </c>
      <c r="B2361" t="s">
        <v>52</v>
      </c>
      <c r="C2361" s="1">
        <v>44624</v>
      </c>
      <c r="D2361">
        <v>19.420000000000002</v>
      </c>
    </row>
    <row r="2362" spans="1:4" x14ac:dyDescent="0.25">
      <c r="A2362" s="3" t="str">
        <f t="shared" si="36"/>
        <v>IEAA.L_44624</v>
      </c>
      <c r="B2362" t="s">
        <v>53</v>
      </c>
      <c r="C2362" s="1">
        <v>44624</v>
      </c>
      <c r="D2362">
        <v>5.18</v>
      </c>
    </row>
    <row r="2363" spans="1:4" x14ac:dyDescent="0.25">
      <c r="A2363" s="3" t="str">
        <f t="shared" si="36"/>
        <v>IEF_44624</v>
      </c>
      <c r="B2363" t="s">
        <v>54</v>
      </c>
      <c r="C2363" s="1">
        <v>44624</v>
      </c>
      <c r="D2363">
        <v>112.872</v>
      </c>
    </row>
    <row r="2364" spans="1:4" x14ac:dyDescent="0.25">
      <c r="A2364" s="3" t="str">
        <f t="shared" si="36"/>
        <v>IEFM.L_44624</v>
      </c>
      <c r="B2364" t="s">
        <v>55</v>
      </c>
      <c r="C2364" s="1">
        <v>44624</v>
      </c>
      <c r="D2364">
        <v>687.05</v>
      </c>
    </row>
    <row r="2365" spans="1:4" x14ac:dyDescent="0.25">
      <c r="A2365" s="3" t="str">
        <f t="shared" si="36"/>
        <v>IEMG_44624</v>
      </c>
      <c r="B2365" t="s">
        <v>56</v>
      </c>
      <c r="C2365" s="1">
        <v>44624</v>
      </c>
      <c r="D2365">
        <v>54.82</v>
      </c>
    </row>
    <row r="2366" spans="1:4" x14ac:dyDescent="0.25">
      <c r="A2366" s="3" t="str">
        <f t="shared" si="36"/>
        <v>IEUS_44624</v>
      </c>
      <c r="B2366" t="s">
        <v>57</v>
      </c>
      <c r="C2366" s="1">
        <v>44624</v>
      </c>
      <c r="D2366">
        <v>55.44</v>
      </c>
    </row>
    <row r="2367" spans="1:4" x14ac:dyDescent="0.25">
      <c r="A2367" s="3" t="str">
        <f t="shared" si="36"/>
        <v>IEVL.L_44624</v>
      </c>
      <c r="B2367" t="s">
        <v>58</v>
      </c>
      <c r="C2367" s="1">
        <v>44624</v>
      </c>
      <c r="D2367">
        <v>6.6589999999999998</v>
      </c>
    </row>
    <row r="2368" spans="1:4" x14ac:dyDescent="0.25">
      <c r="A2368" s="3" t="str">
        <f t="shared" si="36"/>
        <v>IGF_44624</v>
      </c>
      <c r="B2368" t="s">
        <v>59</v>
      </c>
      <c r="C2368" s="1">
        <v>44624</v>
      </c>
      <c r="D2368">
        <v>47.58</v>
      </c>
    </row>
    <row r="2369" spans="1:4" x14ac:dyDescent="0.25">
      <c r="A2369" s="3" t="str">
        <f t="shared" si="36"/>
        <v>INDA_44624</v>
      </c>
      <c r="B2369" t="s">
        <v>60</v>
      </c>
      <c r="C2369" s="1">
        <v>44624</v>
      </c>
      <c r="D2369">
        <v>41.5</v>
      </c>
    </row>
    <row r="2370" spans="1:4" x14ac:dyDescent="0.25">
      <c r="A2370" s="3" t="str">
        <f t="shared" si="36"/>
        <v>IUMO.L_44624</v>
      </c>
      <c r="B2370" t="s">
        <v>61</v>
      </c>
      <c r="C2370" s="1">
        <v>44624</v>
      </c>
      <c r="D2370">
        <v>10.682</v>
      </c>
    </row>
    <row r="2371" spans="1:4" x14ac:dyDescent="0.25">
      <c r="A2371" s="3" t="str">
        <f t="shared" ref="A2371:A2434" si="37">CONCATENATE(B2371,"_",C2371)</f>
        <v>IUVL.L_44624</v>
      </c>
      <c r="B2371" t="s">
        <v>62</v>
      </c>
      <c r="C2371" s="1">
        <v>44624</v>
      </c>
      <c r="D2371">
        <v>8.9420000000000002</v>
      </c>
    </row>
    <row r="2372" spans="1:4" x14ac:dyDescent="0.25">
      <c r="A2372" s="3" t="str">
        <f t="shared" si="37"/>
        <v>IVV_44624</v>
      </c>
      <c r="B2372" t="s">
        <v>63</v>
      </c>
      <c r="C2372" s="1">
        <v>44624</v>
      </c>
      <c r="D2372">
        <v>432.51299999999998</v>
      </c>
    </row>
    <row r="2373" spans="1:4" x14ac:dyDescent="0.25">
      <c r="A2373" s="3" t="str">
        <f t="shared" si="37"/>
        <v>IWM_44624</v>
      </c>
      <c r="B2373" t="s">
        <v>64</v>
      </c>
      <c r="C2373" s="1">
        <v>44624</v>
      </c>
      <c r="D2373">
        <v>198.27099999999999</v>
      </c>
    </row>
    <row r="2374" spans="1:4" x14ac:dyDescent="0.25">
      <c r="A2374" s="3" t="str">
        <f t="shared" si="37"/>
        <v>IXN_44624</v>
      </c>
      <c r="B2374" t="s">
        <v>65</v>
      </c>
      <c r="C2374" s="1">
        <v>44624</v>
      </c>
      <c r="D2374">
        <v>54.5</v>
      </c>
    </row>
    <row r="2375" spans="1:4" x14ac:dyDescent="0.25">
      <c r="A2375" s="3" t="str">
        <f t="shared" si="37"/>
        <v>JPEA.L_44624</v>
      </c>
      <c r="B2375" t="s">
        <v>66</v>
      </c>
      <c r="C2375" s="1">
        <v>44624</v>
      </c>
      <c r="D2375">
        <v>5.234</v>
      </c>
    </row>
    <row r="2376" spans="1:4" x14ac:dyDescent="0.25">
      <c r="A2376" s="3" t="str">
        <f t="shared" si="37"/>
        <v>JPM_44624</v>
      </c>
      <c r="B2376" t="s">
        <v>67</v>
      </c>
      <c r="C2376" s="1">
        <v>44624</v>
      </c>
      <c r="D2376">
        <v>133.411</v>
      </c>
    </row>
    <row r="2377" spans="1:4" x14ac:dyDescent="0.25">
      <c r="A2377" s="3" t="str">
        <f t="shared" si="37"/>
        <v>KR_44624</v>
      </c>
      <c r="B2377" t="s">
        <v>68</v>
      </c>
      <c r="C2377" s="1">
        <v>44624</v>
      </c>
      <c r="D2377">
        <v>58.94</v>
      </c>
    </row>
    <row r="2378" spans="1:4" x14ac:dyDescent="0.25">
      <c r="A2378" s="3" t="str">
        <f t="shared" si="37"/>
        <v>LQD_44624</v>
      </c>
      <c r="B2378" t="s">
        <v>69</v>
      </c>
      <c r="C2378" s="1">
        <v>44624</v>
      </c>
      <c r="D2378">
        <v>123.38</v>
      </c>
    </row>
    <row r="2379" spans="1:4" x14ac:dyDescent="0.25">
      <c r="A2379" s="3" t="str">
        <f t="shared" si="37"/>
        <v>MCHI_44624</v>
      </c>
      <c r="B2379" t="s">
        <v>70</v>
      </c>
      <c r="C2379" s="1">
        <v>44624</v>
      </c>
      <c r="D2379">
        <v>55.47</v>
      </c>
    </row>
    <row r="2380" spans="1:4" x14ac:dyDescent="0.25">
      <c r="A2380" s="3" t="str">
        <f t="shared" si="37"/>
        <v>MVEU.L_44624</v>
      </c>
      <c r="B2380" t="s">
        <v>71</v>
      </c>
      <c r="C2380" s="1">
        <v>44624</v>
      </c>
      <c r="D2380">
        <v>50.07</v>
      </c>
    </row>
    <row r="2381" spans="1:4" x14ac:dyDescent="0.25">
      <c r="A2381" s="3" t="str">
        <f t="shared" si="37"/>
        <v>OGN_44624</v>
      </c>
      <c r="B2381" t="s">
        <v>72</v>
      </c>
      <c r="C2381" s="1">
        <v>44624</v>
      </c>
      <c r="D2381">
        <v>38.82</v>
      </c>
    </row>
    <row r="2382" spans="1:4" x14ac:dyDescent="0.25">
      <c r="A2382" s="3" t="str">
        <f t="shared" si="37"/>
        <v>PG_44624</v>
      </c>
      <c r="B2382" t="s">
        <v>73</v>
      </c>
      <c r="C2382" s="1">
        <v>44624</v>
      </c>
      <c r="D2382">
        <v>155.13999999999999</v>
      </c>
    </row>
    <row r="2383" spans="1:4" x14ac:dyDescent="0.25">
      <c r="A2383" s="3" t="str">
        <f t="shared" si="37"/>
        <v>PPL_44624</v>
      </c>
      <c r="B2383" t="s">
        <v>74</v>
      </c>
      <c r="C2383" s="1">
        <v>44624</v>
      </c>
      <c r="D2383">
        <v>26.248999999999999</v>
      </c>
    </row>
    <row r="2384" spans="1:4" x14ac:dyDescent="0.25">
      <c r="A2384" s="3" t="str">
        <f t="shared" si="37"/>
        <v>PRU_44624</v>
      </c>
      <c r="B2384" t="s">
        <v>75</v>
      </c>
      <c r="C2384" s="1">
        <v>44624</v>
      </c>
      <c r="D2384">
        <v>106.43</v>
      </c>
    </row>
    <row r="2385" spans="1:4" x14ac:dyDescent="0.25">
      <c r="A2385" s="3" t="str">
        <f t="shared" si="37"/>
        <v>PYPL_44624</v>
      </c>
      <c r="B2385" t="s">
        <v>76</v>
      </c>
      <c r="C2385" s="1">
        <v>44624</v>
      </c>
      <c r="D2385">
        <v>99.91</v>
      </c>
    </row>
    <row r="2386" spans="1:4" x14ac:dyDescent="0.25">
      <c r="A2386" s="3" t="str">
        <f t="shared" si="37"/>
        <v>RE_44624</v>
      </c>
      <c r="B2386" t="s">
        <v>77</v>
      </c>
      <c r="C2386" s="1">
        <v>44624</v>
      </c>
      <c r="D2386">
        <v>280.80099999999999</v>
      </c>
    </row>
    <row r="2387" spans="1:4" x14ac:dyDescent="0.25">
      <c r="A2387" s="3" t="str">
        <f t="shared" si="37"/>
        <v>REET_44624</v>
      </c>
      <c r="B2387" t="s">
        <v>78</v>
      </c>
      <c r="C2387" s="1">
        <v>44624</v>
      </c>
      <c r="D2387">
        <v>28.097999999999999</v>
      </c>
    </row>
    <row r="2388" spans="1:4" x14ac:dyDescent="0.25">
      <c r="A2388" s="3" t="str">
        <f t="shared" si="37"/>
        <v>ROL_44624</v>
      </c>
      <c r="B2388" t="s">
        <v>79</v>
      </c>
      <c r="C2388" s="1">
        <v>44624</v>
      </c>
      <c r="D2388">
        <v>34.01</v>
      </c>
    </row>
    <row r="2389" spans="1:4" x14ac:dyDescent="0.25">
      <c r="A2389" s="3" t="str">
        <f t="shared" si="37"/>
        <v>ROST_44624</v>
      </c>
      <c r="B2389" t="s">
        <v>80</v>
      </c>
      <c r="C2389" s="1">
        <v>44624</v>
      </c>
      <c r="D2389">
        <v>89.123999999999995</v>
      </c>
    </row>
    <row r="2390" spans="1:4" x14ac:dyDescent="0.25">
      <c r="A2390" s="3" t="str">
        <f t="shared" si="37"/>
        <v>SEGA.L_44624</v>
      </c>
      <c r="B2390" t="s">
        <v>81</v>
      </c>
      <c r="C2390" s="1">
        <v>44624</v>
      </c>
      <c r="D2390">
        <v>106.5</v>
      </c>
    </row>
    <row r="2391" spans="1:4" x14ac:dyDescent="0.25">
      <c r="A2391" s="3" t="str">
        <f t="shared" si="37"/>
        <v>SHY_44624</v>
      </c>
      <c r="B2391" t="s">
        <v>82</v>
      </c>
      <c r="C2391" s="1">
        <v>44624</v>
      </c>
      <c r="D2391">
        <v>84.503</v>
      </c>
    </row>
    <row r="2392" spans="1:4" x14ac:dyDescent="0.25">
      <c r="A2392" s="3" t="str">
        <f t="shared" si="37"/>
        <v>SLV_44624</v>
      </c>
      <c r="B2392" t="s">
        <v>83</v>
      </c>
      <c r="C2392" s="1">
        <v>44624</v>
      </c>
      <c r="D2392">
        <v>23.64</v>
      </c>
    </row>
    <row r="2393" spans="1:4" x14ac:dyDescent="0.25">
      <c r="A2393" s="3" t="str">
        <f t="shared" si="37"/>
        <v>SPMV.L_44624</v>
      </c>
      <c r="B2393" t="s">
        <v>84</v>
      </c>
      <c r="C2393" s="1">
        <v>44624</v>
      </c>
      <c r="D2393">
        <v>78.034999999999997</v>
      </c>
    </row>
    <row r="2394" spans="1:4" x14ac:dyDescent="0.25">
      <c r="A2394" s="3" t="str">
        <f t="shared" si="37"/>
        <v>TLT_44624</v>
      </c>
      <c r="B2394" t="s">
        <v>85</v>
      </c>
      <c r="C2394" s="1">
        <v>44624</v>
      </c>
      <c r="D2394">
        <v>140.02600000000001</v>
      </c>
    </row>
    <row r="2395" spans="1:4" x14ac:dyDescent="0.25">
      <c r="A2395" s="3" t="str">
        <f t="shared" si="37"/>
        <v>UNH_44624</v>
      </c>
      <c r="B2395" t="s">
        <v>86</v>
      </c>
      <c r="C2395" s="1">
        <v>44624</v>
      </c>
      <c r="D2395">
        <v>497.17899999999997</v>
      </c>
    </row>
    <row r="2396" spans="1:4" x14ac:dyDescent="0.25">
      <c r="A2396" s="3" t="str">
        <f t="shared" si="37"/>
        <v>URI_44624</v>
      </c>
      <c r="B2396" t="s">
        <v>87</v>
      </c>
      <c r="C2396" s="1">
        <v>44624</v>
      </c>
      <c r="D2396">
        <v>316.51</v>
      </c>
    </row>
    <row r="2397" spans="1:4" x14ac:dyDescent="0.25">
      <c r="A2397" s="3" t="str">
        <f t="shared" si="37"/>
        <v>V_44624</v>
      </c>
      <c r="B2397" t="s">
        <v>88</v>
      </c>
      <c r="C2397" s="1">
        <v>44624</v>
      </c>
      <c r="D2397">
        <v>200.29</v>
      </c>
    </row>
    <row r="2398" spans="1:4" x14ac:dyDescent="0.25">
      <c r="A2398" s="3" t="str">
        <f t="shared" si="37"/>
        <v>VRSK_44624</v>
      </c>
      <c r="B2398" t="s">
        <v>89</v>
      </c>
      <c r="C2398" s="1">
        <v>44624</v>
      </c>
      <c r="D2398">
        <v>187.38</v>
      </c>
    </row>
    <row r="2399" spans="1:4" x14ac:dyDescent="0.25">
      <c r="A2399" s="3" t="str">
        <f t="shared" si="37"/>
        <v>VXX_44624</v>
      </c>
      <c r="B2399" t="s">
        <v>90</v>
      </c>
      <c r="C2399" s="1">
        <v>44624</v>
      </c>
      <c r="D2399">
        <v>26.2</v>
      </c>
    </row>
    <row r="2400" spans="1:4" x14ac:dyDescent="0.25">
      <c r="A2400" s="3" t="str">
        <f t="shared" si="37"/>
        <v>WRK_44624</v>
      </c>
      <c r="B2400" t="s">
        <v>91</v>
      </c>
      <c r="C2400" s="1">
        <v>44624</v>
      </c>
      <c r="D2400">
        <v>43.71</v>
      </c>
    </row>
    <row r="2401" spans="1:4" x14ac:dyDescent="0.25">
      <c r="A2401" s="3" t="str">
        <f t="shared" si="37"/>
        <v>XLB_44624</v>
      </c>
      <c r="B2401" t="s">
        <v>92</v>
      </c>
      <c r="C2401" s="1">
        <v>44624</v>
      </c>
      <c r="D2401">
        <v>82.748999999999995</v>
      </c>
    </row>
    <row r="2402" spans="1:4" x14ac:dyDescent="0.25">
      <c r="A2402" s="3" t="str">
        <f t="shared" si="37"/>
        <v>XLC_44624</v>
      </c>
      <c r="B2402" t="s">
        <v>93</v>
      </c>
      <c r="C2402" s="1">
        <v>44624</v>
      </c>
      <c r="D2402">
        <v>66.322000000000003</v>
      </c>
    </row>
    <row r="2403" spans="1:4" x14ac:dyDescent="0.25">
      <c r="A2403" s="3" t="str">
        <f t="shared" si="37"/>
        <v>XLE_44624</v>
      </c>
      <c r="B2403" t="s">
        <v>94</v>
      </c>
      <c r="C2403" s="1">
        <v>44624</v>
      </c>
      <c r="D2403">
        <v>74.516999999999996</v>
      </c>
    </row>
    <row r="2404" spans="1:4" x14ac:dyDescent="0.25">
      <c r="A2404" s="3" t="str">
        <f t="shared" si="37"/>
        <v>XLF_44624</v>
      </c>
      <c r="B2404" t="s">
        <v>95</v>
      </c>
      <c r="C2404" s="1">
        <v>44624</v>
      </c>
      <c r="D2404">
        <v>37.085000000000001</v>
      </c>
    </row>
    <row r="2405" spans="1:4" x14ac:dyDescent="0.25">
      <c r="A2405" s="3" t="str">
        <f t="shared" si="37"/>
        <v>XLI_44624</v>
      </c>
      <c r="B2405" t="s">
        <v>96</v>
      </c>
      <c r="C2405" s="1">
        <v>44624</v>
      </c>
      <c r="D2405">
        <v>100.05800000000001</v>
      </c>
    </row>
    <row r="2406" spans="1:4" x14ac:dyDescent="0.25">
      <c r="A2406" s="3" t="str">
        <f t="shared" si="37"/>
        <v>XLK_44624</v>
      </c>
      <c r="B2406" t="s">
        <v>97</v>
      </c>
      <c r="C2406" s="1">
        <v>44624</v>
      </c>
      <c r="D2406">
        <v>149.47399999999999</v>
      </c>
    </row>
    <row r="2407" spans="1:4" x14ac:dyDescent="0.25">
      <c r="A2407" s="3" t="str">
        <f t="shared" si="37"/>
        <v>XLP_44624</v>
      </c>
      <c r="B2407" t="s">
        <v>98</v>
      </c>
      <c r="C2407" s="1">
        <v>44624</v>
      </c>
      <c r="D2407">
        <v>75.528000000000006</v>
      </c>
    </row>
    <row r="2408" spans="1:4" x14ac:dyDescent="0.25">
      <c r="A2408" s="3" t="str">
        <f t="shared" si="37"/>
        <v>XLU_44624</v>
      </c>
      <c r="B2408" t="s">
        <v>99</v>
      </c>
      <c r="C2408" s="1">
        <v>44624</v>
      </c>
      <c r="D2408">
        <v>70.42</v>
      </c>
    </row>
    <row r="2409" spans="1:4" x14ac:dyDescent="0.25">
      <c r="A2409" s="3" t="str">
        <f t="shared" si="37"/>
        <v>XLV_44624</v>
      </c>
      <c r="B2409" t="s">
        <v>100</v>
      </c>
      <c r="C2409" s="1">
        <v>44624</v>
      </c>
      <c r="D2409">
        <v>132.108</v>
      </c>
    </row>
    <row r="2410" spans="1:4" x14ac:dyDescent="0.25">
      <c r="A2410" s="3" t="str">
        <f t="shared" si="37"/>
        <v>XLY_44624</v>
      </c>
      <c r="B2410" t="s">
        <v>101</v>
      </c>
      <c r="C2410" s="1">
        <v>44624</v>
      </c>
      <c r="D2410">
        <v>171.33699999999999</v>
      </c>
    </row>
    <row r="2411" spans="1:4" x14ac:dyDescent="0.25">
      <c r="A2411" s="3" t="str">
        <f t="shared" si="37"/>
        <v>XOM_44624</v>
      </c>
      <c r="B2411" t="s">
        <v>102</v>
      </c>
      <c r="C2411" s="1">
        <v>44624</v>
      </c>
      <c r="D2411">
        <v>84.09</v>
      </c>
    </row>
    <row r="2412" spans="1:4" x14ac:dyDescent="0.25">
      <c r="A2412" s="3" t="str">
        <f t="shared" si="37"/>
        <v>ABBV_44627</v>
      </c>
      <c r="B2412" t="s">
        <v>3</v>
      </c>
      <c r="C2412" s="1">
        <v>44627</v>
      </c>
      <c r="D2412">
        <v>148.19</v>
      </c>
    </row>
    <row r="2413" spans="1:4" x14ac:dyDescent="0.25">
      <c r="A2413" s="3" t="str">
        <f t="shared" si="37"/>
        <v>ACN_44627</v>
      </c>
      <c r="B2413" t="s">
        <v>4</v>
      </c>
      <c r="C2413" s="1">
        <v>44627</v>
      </c>
      <c r="D2413">
        <v>304.11399999999998</v>
      </c>
    </row>
    <row r="2414" spans="1:4" x14ac:dyDescent="0.25">
      <c r="A2414" s="3" t="str">
        <f t="shared" si="37"/>
        <v>AEP_44627</v>
      </c>
      <c r="B2414" t="s">
        <v>5</v>
      </c>
      <c r="C2414" s="1">
        <v>44627</v>
      </c>
      <c r="D2414">
        <v>97.26</v>
      </c>
    </row>
    <row r="2415" spans="1:4" x14ac:dyDescent="0.25">
      <c r="A2415" s="3" t="str">
        <f t="shared" si="37"/>
        <v>AIZ_44627</v>
      </c>
      <c r="B2415" t="s">
        <v>6</v>
      </c>
      <c r="C2415" s="1">
        <v>44627</v>
      </c>
      <c r="D2415">
        <v>168.25</v>
      </c>
    </row>
    <row r="2416" spans="1:4" x14ac:dyDescent="0.25">
      <c r="A2416" s="3" t="str">
        <f t="shared" si="37"/>
        <v>ALLE_44627</v>
      </c>
      <c r="B2416" t="s">
        <v>7</v>
      </c>
      <c r="C2416" s="1">
        <v>44627</v>
      </c>
      <c r="D2416">
        <v>114.31</v>
      </c>
    </row>
    <row r="2417" spans="1:4" x14ac:dyDescent="0.25">
      <c r="A2417" s="3" t="str">
        <f t="shared" si="37"/>
        <v>AMAT_44627</v>
      </c>
      <c r="B2417" t="s">
        <v>8</v>
      </c>
      <c r="C2417" s="1">
        <v>44627</v>
      </c>
      <c r="D2417">
        <v>119.22</v>
      </c>
    </row>
    <row r="2418" spans="1:4" x14ac:dyDescent="0.25">
      <c r="A2418" s="3" t="str">
        <f t="shared" si="37"/>
        <v>AMP_44627</v>
      </c>
      <c r="B2418" t="s">
        <v>9</v>
      </c>
      <c r="C2418" s="1">
        <v>44627</v>
      </c>
      <c r="D2418">
        <v>264.92</v>
      </c>
    </row>
    <row r="2419" spans="1:4" x14ac:dyDescent="0.25">
      <c r="A2419" s="3" t="str">
        <f t="shared" si="37"/>
        <v>AMZN_44627</v>
      </c>
      <c r="B2419" t="s">
        <v>10</v>
      </c>
      <c r="C2419" s="1">
        <v>44627</v>
      </c>
      <c r="D2419">
        <v>2749.06</v>
      </c>
    </row>
    <row r="2420" spans="1:4" x14ac:dyDescent="0.25">
      <c r="A2420" s="3" t="str">
        <f t="shared" si="37"/>
        <v>AVB_44627</v>
      </c>
      <c r="B2420" t="s">
        <v>11</v>
      </c>
      <c r="C2420" s="1">
        <v>44627</v>
      </c>
      <c r="D2420">
        <v>243.07400000000001</v>
      </c>
    </row>
    <row r="2421" spans="1:4" x14ac:dyDescent="0.25">
      <c r="A2421" s="3" t="str">
        <f t="shared" si="37"/>
        <v>AVY_44627</v>
      </c>
      <c r="B2421" t="s">
        <v>12</v>
      </c>
      <c r="C2421" s="1">
        <v>44627</v>
      </c>
      <c r="D2421">
        <v>158.58000000000001</v>
      </c>
    </row>
    <row r="2422" spans="1:4" x14ac:dyDescent="0.25">
      <c r="A2422" s="3" t="str">
        <f t="shared" si="37"/>
        <v>AXP_44627</v>
      </c>
      <c r="B2422" t="s">
        <v>13</v>
      </c>
      <c r="C2422" s="1">
        <v>44627</v>
      </c>
      <c r="D2422">
        <v>158.68</v>
      </c>
    </row>
    <row r="2423" spans="1:4" x14ac:dyDescent="0.25">
      <c r="A2423" s="3" t="str">
        <f t="shared" si="37"/>
        <v>BDX_44627</v>
      </c>
      <c r="B2423" t="s">
        <v>14</v>
      </c>
      <c r="C2423" s="1">
        <v>44627</v>
      </c>
      <c r="D2423">
        <v>268.411</v>
      </c>
    </row>
    <row r="2424" spans="1:4" x14ac:dyDescent="0.25">
      <c r="A2424" s="3" t="str">
        <f t="shared" si="37"/>
        <v>BF-B_44627</v>
      </c>
      <c r="B2424" t="s">
        <v>15</v>
      </c>
      <c r="C2424" s="1">
        <v>44627</v>
      </c>
      <c r="D2424">
        <v>67.760000000000005</v>
      </c>
    </row>
    <row r="2425" spans="1:4" x14ac:dyDescent="0.25">
      <c r="A2425" s="3" t="str">
        <f t="shared" si="37"/>
        <v>BMY_44627</v>
      </c>
      <c r="B2425" t="s">
        <v>16</v>
      </c>
      <c r="C2425" s="1">
        <v>44627</v>
      </c>
      <c r="D2425">
        <v>68.266000000000005</v>
      </c>
    </row>
    <row r="2426" spans="1:4" x14ac:dyDescent="0.25">
      <c r="A2426" s="3" t="str">
        <f t="shared" si="37"/>
        <v>BR_44627</v>
      </c>
      <c r="B2426" t="s">
        <v>17</v>
      </c>
      <c r="C2426" s="1">
        <v>44627</v>
      </c>
      <c r="D2426">
        <v>146.62799999999999</v>
      </c>
    </row>
    <row r="2427" spans="1:4" x14ac:dyDescent="0.25">
      <c r="A2427" s="3" t="str">
        <f t="shared" si="37"/>
        <v>CARR_44627</v>
      </c>
      <c r="B2427" t="s">
        <v>18</v>
      </c>
      <c r="C2427" s="1">
        <v>44627</v>
      </c>
      <c r="D2427">
        <v>43.52</v>
      </c>
    </row>
    <row r="2428" spans="1:4" x14ac:dyDescent="0.25">
      <c r="A2428" s="3" t="str">
        <f t="shared" si="37"/>
        <v>CDW_44627</v>
      </c>
      <c r="B2428" t="s">
        <v>19</v>
      </c>
      <c r="C2428" s="1">
        <v>44627</v>
      </c>
      <c r="D2428">
        <v>165.44</v>
      </c>
    </row>
    <row r="2429" spans="1:4" x14ac:dyDescent="0.25">
      <c r="A2429" s="3" t="str">
        <f t="shared" si="37"/>
        <v>CE_44627</v>
      </c>
      <c r="B2429" t="s">
        <v>20</v>
      </c>
      <c r="C2429" s="1">
        <v>44627</v>
      </c>
      <c r="D2429">
        <v>133.62</v>
      </c>
    </row>
    <row r="2430" spans="1:4" x14ac:dyDescent="0.25">
      <c r="A2430" s="3" t="str">
        <f t="shared" si="37"/>
        <v>CHTR_44627</v>
      </c>
      <c r="B2430" t="s">
        <v>21</v>
      </c>
      <c r="C2430" s="1">
        <v>44627</v>
      </c>
      <c r="D2430">
        <v>555.64</v>
      </c>
    </row>
    <row r="2431" spans="1:4" x14ac:dyDescent="0.25">
      <c r="A2431" s="3" t="str">
        <f t="shared" si="37"/>
        <v>CNC_44627</v>
      </c>
      <c r="B2431" t="s">
        <v>22</v>
      </c>
      <c r="C2431" s="1">
        <v>44627</v>
      </c>
      <c r="D2431">
        <v>83.49</v>
      </c>
    </row>
    <row r="2432" spans="1:4" x14ac:dyDescent="0.25">
      <c r="A2432" s="3" t="str">
        <f t="shared" si="37"/>
        <v>CNP_44627</v>
      </c>
      <c r="B2432" t="s">
        <v>23</v>
      </c>
      <c r="C2432" s="1">
        <v>44627</v>
      </c>
      <c r="D2432">
        <v>28.73</v>
      </c>
    </row>
    <row r="2433" spans="1:4" x14ac:dyDescent="0.25">
      <c r="A2433" s="3" t="str">
        <f t="shared" si="37"/>
        <v>COP_44627</v>
      </c>
      <c r="B2433" t="s">
        <v>24</v>
      </c>
      <c r="C2433" s="1">
        <v>44627</v>
      </c>
      <c r="D2433">
        <v>100.968</v>
      </c>
    </row>
    <row r="2434" spans="1:4" x14ac:dyDescent="0.25">
      <c r="A2434" s="3" t="str">
        <f t="shared" si="37"/>
        <v>CTAS_44627</v>
      </c>
      <c r="B2434" t="s">
        <v>25</v>
      </c>
      <c r="C2434" s="1">
        <v>44627</v>
      </c>
      <c r="D2434">
        <v>371.02</v>
      </c>
    </row>
    <row r="2435" spans="1:4" x14ac:dyDescent="0.25">
      <c r="A2435" s="3" t="str">
        <f t="shared" ref="A2435:A2498" si="38">CONCATENATE(B2435,"_",C2435)</f>
        <v>CZR_44627</v>
      </c>
      <c r="B2435" t="s">
        <v>26</v>
      </c>
      <c r="C2435" s="1">
        <v>44627</v>
      </c>
      <c r="D2435">
        <v>69.64</v>
      </c>
    </row>
    <row r="2436" spans="1:4" x14ac:dyDescent="0.25">
      <c r="A2436" s="3" t="str">
        <f t="shared" si="38"/>
        <v>DG_44627</v>
      </c>
      <c r="B2436" t="s">
        <v>27</v>
      </c>
      <c r="C2436" s="1">
        <v>44627</v>
      </c>
      <c r="D2436">
        <v>203.22499999999999</v>
      </c>
    </row>
    <row r="2437" spans="1:4" x14ac:dyDescent="0.25">
      <c r="A2437" s="3" t="str">
        <f t="shared" si="38"/>
        <v>DPZ_44627</v>
      </c>
      <c r="B2437" t="s">
        <v>28</v>
      </c>
      <c r="C2437" s="1">
        <v>44627</v>
      </c>
      <c r="D2437">
        <v>398.93099999999998</v>
      </c>
    </row>
    <row r="2438" spans="1:4" x14ac:dyDescent="0.25">
      <c r="A2438" s="3" t="str">
        <f t="shared" si="38"/>
        <v>DRE_44627</v>
      </c>
      <c r="B2438" t="s">
        <v>29</v>
      </c>
      <c r="C2438" s="1">
        <v>44627</v>
      </c>
      <c r="D2438">
        <v>54.52</v>
      </c>
    </row>
    <row r="2439" spans="1:4" x14ac:dyDescent="0.25">
      <c r="A2439" s="3" t="str">
        <f t="shared" si="38"/>
        <v>DXC_44627</v>
      </c>
      <c r="B2439" t="s">
        <v>30</v>
      </c>
      <c r="C2439" s="1">
        <v>44627</v>
      </c>
      <c r="D2439">
        <v>28.95</v>
      </c>
    </row>
    <row r="2440" spans="1:4" x14ac:dyDescent="0.25">
      <c r="A2440" s="3" t="str">
        <f t="shared" si="38"/>
        <v>EWA_44627</v>
      </c>
      <c r="B2440" t="s">
        <v>31</v>
      </c>
      <c r="C2440" s="1">
        <v>44627</v>
      </c>
      <c r="D2440">
        <v>24.29</v>
      </c>
    </row>
    <row r="2441" spans="1:4" x14ac:dyDescent="0.25">
      <c r="A2441" s="3" t="str">
        <f t="shared" si="38"/>
        <v>EWC_44627</v>
      </c>
      <c r="B2441" t="s">
        <v>32</v>
      </c>
      <c r="C2441" s="1">
        <v>44627</v>
      </c>
      <c r="D2441">
        <v>38.06</v>
      </c>
    </row>
    <row r="2442" spans="1:4" x14ac:dyDescent="0.25">
      <c r="A2442" s="3" t="str">
        <f t="shared" si="38"/>
        <v>EWG_44627</v>
      </c>
      <c r="B2442" t="s">
        <v>33</v>
      </c>
      <c r="C2442" s="1">
        <v>44627</v>
      </c>
      <c r="D2442">
        <v>24.85</v>
      </c>
    </row>
    <row r="2443" spans="1:4" x14ac:dyDescent="0.25">
      <c r="A2443" s="3" t="str">
        <f t="shared" si="38"/>
        <v>EWH_44627</v>
      </c>
      <c r="B2443" t="s">
        <v>34</v>
      </c>
      <c r="C2443" s="1">
        <v>44627</v>
      </c>
      <c r="D2443">
        <v>21.39</v>
      </c>
    </row>
    <row r="2444" spans="1:4" x14ac:dyDescent="0.25">
      <c r="A2444" s="3" t="str">
        <f t="shared" si="38"/>
        <v>EWJ_44627</v>
      </c>
      <c r="B2444" t="s">
        <v>35</v>
      </c>
      <c r="C2444" s="1">
        <v>44627</v>
      </c>
      <c r="D2444">
        <v>59.03</v>
      </c>
    </row>
    <row r="2445" spans="1:4" x14ac:dyDescent="0.25">
      <c r="A2445" s="3" t="str">
        <f t="shared" si="38"/>
        <v>EWL_44627</v>
      </c>
      <c r="B2445" t="s">
        <v>36</v>
      </c>
      <c r="C2445" s="1">
        <v>44627</v>
      </c>
      <c r="D2445">
        <v>44.22</v>
      </c>
    </row>
    <row r="2446" spans="1:4" x14ac:dyDescent="0.25">
      <c r="A2446" s="3" t="str">
        <f t="shared" si="38"/>
        <v>EWQ_44627</v>
      </c>
      <c r="B2446" t="s">
        <v>37</v>
      </c>
      <c r="C2446" s="1">
        <v>44627</v>
      </c>
      <c r="D2446">
        <v>30.81</v>
      </c>
    </row>
    <row r="2447" spans="1:4" x14ac:dyDescent="0.25">
      <c r="A2447" s="3" t="str">
        <f t="shared" si="38"/>
        <v>EWT_44627</v>
      </c>
      <c r="B2447" t="s">
        <v>38</v>
      </c>
      <c r="C2447" s="1">
        <v>44627</v>
      </c>
      <c r="D2447">
        <v>59.36</v>
      </c>
    </row>
    <row r="2448" spans="1:4" x14ac:dyDescent="0.25">
      <c r="A2448" s="3" t="str">
        <f t="shared" si="38"/>
        <v>EWU_44627</v>
      </c>
      <c r="B2448" t="s">
        <v>39</v>
      </c>
      <c r="C2448" s="1">
        <v>44627</v>
      </c>
      <c r="D2448">
        <v>30.78</v>
      </c>
    </row>
    <row r="2449" spans="1:4" x14ac:dyDescent="0.25">
      <c r="A2449" s="3" t="str">
        <f t="shared" si="38"/>
        <v>EWY_44627</v>
      </c>
      <c r="B2449" t="s">
        <v>40</v>
      </c>
      <c r="C2449" s="1">
        <v>44627</v>
      </c>
      <c r="D2449">
        <v>67.11</v>
      </c>
    </row>
    <row r="2450" spans="1:4" x14ac:dyDescent="0.25">
      <c r="A2450" s="3" t="str">
        <f t="shared" si="38"/>
        <v>EWZ_44627</v>
      </c>
      <c r="B2450" t="s">
        <v>41</v>
      </c>
      <c r="C2450" s="1">
        <v>44627</v>
      </c>
      <c r="D2450">
        <v>33.03</v>
      </c>
    </row>
    <row r="2451" spans="1:4" x14ac:dyDescent="0.25">
      <c r="A2451" s="3" t="str">
        <f t="shared" si="38"/>
        <v>FB_44627</v>
      </c>
      <c r="B2451" t="s">
        <v>42</v>
      </c>
      <c r="C2451" s="1">
        <v>44627</v>
      </c>
      <c r="D2451">
        <v>187.47</v>
      </c>
    </row>
    <row r="2452" spans="1:4" x14ac:dyDescent="0.25">
      <c r="A2452" s="3" t="str">
        <f t="shared" si="38"/>
        <v>FTV_44627</v>
      </c>
      <c r="B2452" t="s">
        <v>43</v>
      </c>
      <c r="C2452" s="1">
        <v>44627</v>
      </c>
      <c r="D2452">
        <v>57.78</v>
      </c>
    </row>
    <row r="2453" spans="1:4" x14ac:dyDescent="0.25">
      <c r="A2453" s="3" t="str">
        <f t="shared" si="38"/>
        <v>GOOG_44627</v>
      </c>
      <c r="B2453" t="s">
        <v>44</v>
      </c>
      <c r="C2453" s="1">
        <v>44627</v>
      </c>
      <c r="D2453">
        <v>2529.29</v>
      </c>
    </row>
    <row r="2454" spans="1:4" x14ac:dyDescent="0.25">
      <c r="A2454" s="3" t="str">
        <f t="shared" si="38"/>
        <v>GPC_44627</v>
      </c>
      <c r="B2454" t="s">
        <v>45</v>
      </c>
      <c r="C2454" s="1">
        <v>44627</v>
      </c>
      <c r="D2454">
        <v>118.59</v>
      </c>
    </row>
    <row r="2455" spans="1:4" x14ac:dyDescent="0.25">
      <c r="A2455" s="3" t="str">
        <f t="shared" si="38"/>
        <v>GSG_44627</v>
      </c>
      <c r="B2455" t="s">
        <v>46</v>
      </c>
      <c r="C2455" s="1">
        <v>44627</v>
      </c>
      <c r="D2455">
        <v>24.91</v>
      </c>
    </row>
    <row r="2456" spans="1:4" x14ac:dyDescent="0.25">
      <c r="A2456" s="3" t="str">
        <f t="shared" si="38"/>
        <v>HIG_44627</v>
      </c>
      <c r="B2456" t="s">
        <v>47</v>
      </c>
      <c r="C2456" s="1">
        <v>44627</v>
      </c>
      <c r="D2456">
        <v>65.38</v>
      </c>
    </row>
    <row r="2457" spans="1:4" x14ac:dyDescent="0.25">
      <c r="A2457" s="3" t="str">
        <f t="shared" si="38"/>
        <v>HIGH.L_44627</v>
      </c>
      <c r="B2457" t="s">
        <v>48</v>
      </c>
      <c r="C2457" s="1">
        <v>44627</v>
      </c>
      <c r="D2457">
        <v>5.1959999999999997</v>
      </c>
    </row>
    <row r="2458" spans="1:4" x14ac:dyDescent="0.25">
      <c r="A2458" s="3" t="str">
        <f t="shared" si="38"/>
        <v>HST_44627</v>
      </c>
      <c r="B2458" t="s">
        <v>49</v>
      </c>
      <c r="C2458" s="1">
        <v>44627</v>
      </c>
      <c r="D2458">
        <v>16.545000000000002</v>
      </c>
    </row>
    <row r="2459" spans="1:4" x14ac:dyDescent="0.25">
      <c r="A2459" s="3" t="str">
        <f t="shared" si="38"/>
        <v>HYG_44627</v>
      </c>
      <c r="B2459" t="s">
        <v>50</v>
      </c>
      <c r="C2459" s="1">
        <v>44627</v>
      </c>
      <c r="D2459">
        <v>81.488</v>
      </c>
    </row>
    <row r="2460" spans="1:4" x14ac:dyDescent="0.25">
      <c r="A2460" s="3" t="str">
        <f t="shared" si="38"/>
        <v>IAU_44627</v>
      </c>
      <c r="B2460" t="s">
        <v>51</v>
      </c>
      <c r="C2460" s="1">
        <v>44627</v>
      </c>
      <c r="D2460">
        <v>37.950000000000003</v>
      </c>
    </row>
    <row r="2461" spans="1:4" x14ac:dyDescent="0.25">
      <c r="A2461" s="3" t="str">
        <f t="shared" si="38"/>
        <v>ICLN_44627</v>
      </c>
      <c r="B2461" t="s">
        <v>52</v>
      </c>
      <c r="C2461" s="1">
        <v>44627</v>
      </c>
      <c r="D2461">
        <v>19.899999999999999</v>
      </c>
    </row>
    <row r="2462" spans="1:4" x14ac:dyDescent="0.25">
      <c r="A2462" s="3" t="str">
        <f t="shared" si="38"/>
        <v>IEAA.L_44627</v>
      </c>
      <c r="B2462" t="s">
        <v>53</v>
      </c>
      <c r="C2462" s="1">
        <v>44627</v>
      </c>
      <c r="D2462">
        <v>5.1269999999999998</v>
      </c>
    </row>
    <row r="2463" spans="1:4" x14ac:dyDescent="0.25">
      <c r="A2463" s="3" t="str">
        <f t="shared" si="38"/>
        <v>IEF_44627</v>
      </c>
      <c r="B2463" t="s">
        <v>54</v>
      </c>
      <c r="C2463" s="1">
        <v>44627</v>
      </c>
      <c r="D2463">
        <v>112.393</v>
      </c>
    </row>
    <row r="2464" spans="1:4" x14ac:dyDescent="0.25">
      <c r="A2464" s="3" t="str">
        <f t="shared" si="38"/>
        <v>IEFM.L_44627</v>
      </c>
      <c r="B2464" t="s">
        <v>55</v>
      </c>
      <c r="C2464" s="1">
        <v>44627</v>
      </c>
      <c r="D2464">
        <v>683.6</v>
      </c>
    </row>
    <row r="2465" spans="1:4" x14ac:dyDescent="0.25">
      <c r="A2465" s="3" t="str">
        <f t="shared" si="38"/>
        <v>IEMG_44627</v>
      </c>
      <c r="B2465" t="s">
        <v>56</v>
      </c>
      <c r="C2465" s="1">
        <v>44627</v>
      </c>
      <c r="D2465">
        <v>52.76</v>
      </c>
    </row>
    <row r="2466" spans="1:4" x14ac:dyDescent="0.25">
      <c r="A2466" s="3" t="str">
        <f t="shared" si="38"/>
        <v>IEUS_44627</v>
      </c>
      <c r="B2466" t="s">
        <v>57</v>
      </c>
      <c r="C2466" s="1">
        <v>44627</v>
      </c>
      <c r="D2466">
        <v>53.16</v>
      </c>
    </row>
    <row r="2467" spans="1:4" x14ac:dyDescent="0.25">
      <c r="A2467" s="3" t="str">
        <f t="shared" si="38"/>
        <v>IEVL.L_44627</v>
      </c>
      <c r="B2467" t="s">
        <v>58</v>
      </c>
      <c r="C2467" s="1">
        <v>44627</v>
      </c>
      <c r="D2467">
        <v>6.5490000000000004</v>
      </c>
    </row>
    <row r="2468" spans="1:4" x14ac:dyDescent="0.25">
      <c r="A2468" s="3" t="str">
        <f t="shared" si="38"/>
        <v>IGF_44627</v>
      </c>
      <c r="B2468" t="s">
        <v>59</v>
      </c>
      <c r="C2468" s="1">
        <v>44627</v>
      </c>
      <c r="D2468">
        <v>46.85</v>
      </c>
    </row>
    <row r="2469" spans="1:4" x14ac:dyDescent="0.25">
      <c r="A2469" s="3" t="str">
        <f t="shared" si="38"/>
        <v>INDA_44627</v>
      </c>
      <c r="B2469" t="s">
        <v>60</v>
      </c>
      <c r="C2469" s="1">
        <v>44627</v>
      </c>
      <c r="D2469">
        <v>40.18</v>
      </c>
    </row>
    <row r="2470" spans="1:4" x14ac:dyDescent="0.25">
      <c r="A2470" s="3" t="str">
        <f t="shared" si="38"/>
        <v>IUMO.L_44627</v>
      </c>
      <c r="B2470" t="s">
        <v>61</v>
      </c>
      <c r="C2470" s="1">
        <v>44627</v>
      </c>
      <c r="D2470">
        <v>10.545</v>
      </c>
    </row>
    <row r="2471" spans="1:4" x14ac:dyDescent="0.25">
      <c r="A2471" s="3" t="str">
        <f t="shared" si="38"/>
        <v>IUVL.L_44627</v>
      </c>
      <c r="B2471" t="s">
        <v>62</v>
      </c>
      <c r="C2471" s="1">
        <v>44627</v>
      </c>
      <c r="D2471">
        <v>8.9019999999999992</v>
      </c>
    </row>
    <row r="2472" spans="1:4" x14ac:dyDescent="0.25">
      <c r="A2472" s="3" t="str">
        <f t="shared" si="38"/>
        <v>IVV_44627</v>
      </c>
      <c r="B2472" t="s">
        <v>63</v>
      </c>
      <c r="C2472" s="1">
        <v>44627</v>
      </c>
      <c r="D2472">
        <v>419.80599999999998</v>
      </c>
    </row>
    <row r="2473" spans="1:4" x14ac:dyDescent="0.25">
      <c r="A2473" s="3" t="str">
        <f t="shared" si="38"/>
        <v>IWM_44627</v>
      </c>
      <c r="B2473" t="s">
        <v>64</v>
      </c>
      <c r="C2473" s="1">
        <v>44627</v>
      </c>
      <c r="D2473">
        <v>193.34</v>
      </c>
    </row>
    <row r="2474" spans="1:4" x14ac:dyDescent="0.25">
      <c r="A2474" s="3" t="str">
        <f t="shared" si="38"/>
        <v>IXN_44627</v>
      </c>
      <c r="B2474" t="s">
        <v>65</v>
      </c>
      <c r="C2474" s="1">
        <v>44627</v>
      </c>
      <c r="D2474">
        <v>52.37</v>
      </c>
    </row>
    <row r="2475" spans="1:4" x14ac:dyDescent="0.25">
      <c r="A2475" s="3" t="str">
        <f t="shared" si="38"/>
        <v>JPEA.L_44627</v>
      </c>
      <c r="B2475" t="s">
        <v>66</v>
      </c>
      <c r="C2475" s="1">
        <v>44627</v>
      </c>
      <c r="D2475">
        <v>5.1959999999999997</v>
      </c>
    </row>
    <row r="2476" spans="1:4" x14ac:dyDescent="0.25">
      <c r="A2476" s="3" t="str">
        <f t="shared" si="38"/>
        <v>JPM_44627</v>
      </c>
      <c r="B2476" t="s">
        <v>67</v>
      </c>
      <c r="C2476" s="1">
        <v>44627</v>
      </c>
      <c r="D2476">
        <v>128.25899999999999</v>
      </c>
    </row>
    <row r="2477" spans="1:4" x14ac:dyDescent="0.25">
      <c r="A2477" s="3" t="str">
        <f t="shared" si="38"/>
        <v>KR_44627</v>
      </c>
      <c r="B2477" t="s">
        <v>68</v>
      </c>
      <c r="C2477" s="1">
        <v>44627</v>
      </c>
      <c r="D2477">
        <v>57.82</v>
      </c>
    </row>
    <row r="2478" spans="1:4" x14ac:dyDescent="0.25">
      <c r="A2478" s="3" t="str">
        <f t="shared" si="38"/>
        <v>LQD_44627</v>
      </c>
      <c r="B2478" t="s">
        <v>69</v>
      </c>
      <c r="C2478" s="1">
        <v>44627</v>
      </c>
      <c r="D2478">
        <v>121.883</v>
      </c>
    </row>
    <row r="2479" spans="1:4" x14ac:dyDescent="0.25">
      <c r="A2479" s="3" t="str">
        <f t="shared" si="38"/>
        <v>MCHI_44627</v>
      </c>
      <c r="B2479" t="s">
        <v>70</v>
      </c>
      <c r="C2479" s="1">
        <v>44627</v>
      </c>
      <c r="D2479">
        <v>53.36</v>
      </c>
    </row>
    <row r="2480" spans="1:4" x14ac:dyDescent="0.25">
      <c r="A2480" s="3" t="str">
        <f t="shared" si="38"/>
        <v>MVEU.L_44627</v>
      </c>
      <c r="B2480" t="s">
        <v>71</v>
      </c>
      <c r="C2480" s="1">
        <v>44627</v>
      </c>
      <c r="D2480">
        <v>49.725000000000001</v>
      </c>
    </row>
    <row r="2481" spans="1:4" x14ac:dyDescent="0.25">
      <c r="A2481" s="3" t="str">
        <f t="shared" si="38"/>
        <v>OGN_44627</v>
      </c>
      <c r="B2481" t="s">
        <v>72</v>
      </c>
      <c r="C2481" s="1">
        <v>44627</v>
      </c>
      <c r="D2481">
        <v>38.42</v>
      </c>
    </row>
    <row r="2482" spans="1:4" x14ac:dyDescent="0.25">
      <c r="A2482" s="3" t="str">
        <f t="shared" si="38"/>
        <v>PG_44627</v>
      </c>
      <c r="B2482" t="s">
        <v>73</v>
      </c>
      <c r="C2482" s="1">
        <v>44627</v>
      </c>
      <c r="D2482">
        <v>152.84</v>
      </c>
    </row>
    <row r="2483" spans="1:4" x14ac:dyDescent="0.25">
      <c r="A2483" s="3" t="str">
        <f t="shared" si="38"/>
        <v>PPL_44627</v>
      </c>
      <c r="B2483" t="s">
        <v>74</v>
      </c>
      <c r="C2483" s="1">
        <v>44627</v>
      </c>
      <c r="D2483">
        <v>25.951000000000001</v>
      </c>
    </row>
    <row r="2484" spans="1:4" x14ac:dyDescent="0.25">
      <c r="A2484" s="3" t="str">
        <f t="shared" si="38"/>
        <v>PRU_44627</v>
      </c>
      <c r="B2484" t="s">
        <v>75</v>
      </c>
      <c r="C2484" s="1">
        <v>44627</v>
      </c>
      <c r="D2484">
        <v>102.05</v>
      </c>
    </row>
    <row r="2485" spans="1:4" x14ac:dyDescent="0.25">
      <c r="A2485" s="3" t="str">
        <f t="shared" si="38"/>
        <v>PYPL_44627</v>
      </c>
      <c r="B2485" t="s">
        <v>76</v>
      </c>
      <c r="C2485" s="1">
        <v>44627</v>
      </c>
      <c r="D2485">
        <v>93.61</v>
      </c>
    </row>
    <row r="2486" spans="1:4" x14ac:dyDescent="0.25">
      <c r="A2486" s="3" t="str">
        <f t="shared" si="38"/>
        <v>RE_44627</v>
      </c>
      <c r="B2486" t="s">
        <v>77</v>
      </c>
      <c r="C2486" s="1">
        <v>44627</v>
      </c>
      <c r="D2486">
        <v>265.827</v>
      </c>
    </row>
    <row r="2487" spans="1:4" x14ac:dyDescent="0.25">
      <c r="A2487" s="3" t="str">
        <f t="shared" si="38"/>
        <v>REET_44627</v>
      </c>
      <c r="B2487" t="s">
        <v>78</v>
      </c>
      <c r="C2487" s="1">
        <v>44627</v>
      </c>
      <c r="D2487">
        <v>27.52</v>
      </c>
    </row>
    <row r="2488" spans="1:4" x14ac:dyDescent="0.25">
      <c r="A2488" s="3" t="str">
        <f t="shared" si="38"/>
        <v>ROL_44627</v>
      </c>
      <c r="B2488" t="s">
        <v>79</v>
      </c>
      <c r="C2488" s="1">
        <v>44627</v>
      </c>
      <c r="D2488">
        <v>33.96</v>
      </c>
    </row>
    <row r="2489" spans="1:4" x14ac:dyDescent="0.25">
      <c r="A2489" s="3" t="str">
        <f t="shared" si="38"/>
        <v>ROST_44627</v>
      </c>
      <c r="B2489" t="s">
        <v>80</v>
      </c>
      <c r="C2489" s="1">
        <v>44627</v>
      </c>
      <c r="D2489">
        <v>84.819000000000003</v>
      </c>
    </row>
    <row r="2490" spans="1:4" x14ac:dyDescent="0.25">
      <c r="A2490" s="3" t="str">
        <f t="shared" si="38"/>
        <v>SEGA.L_44627</v>
      </c>
      <c r="B2490" t="s">
        <v>81</v>
      </c>
      <c r="C2490" s="1">
        <v>44627</v>
      </c>
      <c r="D2490">
        <v>106.18</v>
      </c>
    </row>
    <row r="2491" spans="1:4" x14ac:dyDescent="0.25">
      <c r="A2491" s="3" t="str">
        <f t="shared" si="38"/>
        <v>SHY_44627</v>
      </c>
      <c r="B2491" t="s">
        <v>82</v>
      </c>
      <c r="C2491" s="1">
        <v>44627</v>
      </c>
      <c r="D2491">
        <v>84.393000000000001</v>
      </c>
    </row>
    <row r="2492" spans="1:4" x14ac:dyDescent="0.25">
      <c r="A2492" s="3" t="str">
        <f t="shared" si="38"/>
        <v>SLV_44627</v>
      </c>
      <c r="B2492" t="s">
        <v>83</v>
      </c>
      <c r="C2492" s="1">
        <v>44627</v>
      </c>
      <c r="D2492">
        <v>23.7</v>
      </c>
    </row>
    <row r="2493" spans="1:4" x14ac:dyDescent="0.25">
      <c r="A2493" s="3" t="str">
        <f t="shared" si="38"/>
        <v>SPMV.L_44627</v>
      </c>
      <c r="B2493" t="s">
        <v>84</v>
      </c>
      <c r="C2493" s="1">
        <v>44627</v>
      </c>
      <c r="D2493">
        <v>77.81</v>
      </c>
    </row>
    <row r="2494" spans="1:4" x14ac:dyDescent="0.25">
      <c r="A2494" s="3" t="str">
        <f t="shared" si="38"/>
        <v>TLT_44627</v>
      </c>
      <c r="B2494" t="s">
        <v>85</v>
      </c>
      <c r="C2494" s="1">
        <v>44627</v>
      </c>
      <c r="D2494">
        <v>138.95699999999999</v>
      </c>
    </row>
    <row r="2495" spans="1:4" x14ac:dyDescent="0.25">
      <c r="A2495" s="3" t="str">
        <f t="shared" si="38"/>
        <v>UNH_44627</v>
      </c>
      <c r="B2495" t="s">
        <v>86</v>
      </c>
      <c r="C2495" s="1">
        <v>44627</v>
      </c>
      <c r="D2495">
        <v>485.43400000000003</v>
      </c>
    </row>
    <row r="2496" spans="1:4" x14ac:dyDescent="0.25">
      <c r="A2496" s="3" t="str">
        <f t="shared" si="38"/>
        <v>URI_44627</v>
      </c>
      <c r="B2496" t="s">
        <v>87</v>
      </c>
      <c r="C2496" s="1">
        <v>44627</v>
      </c>
      <c r="D2496">
        <v>298.24</v>
      </c>
    </row>
    <row r="2497" spans="1:4" x14ac:dyDescent="0.25">
      <c r="A2497" s="3" t="str">
        <f t="shared" si="38"/>
        <v>V_44627</v>
      </c>
      <c r="B2497" t="s">
        <v>88</v>
      </c>
      <c r="C2497" s="1">
        <v>44627</v>
      </c>
      <c r="D2497">
        <v>190.7</v>
      </c>
    </row>
    <row r="2498" spans="1:4" x14ac:dyDescent="0.25">
      <c r="A2498" s="3" t="str">
        <f t="shared" si="38"/>
        <v>VRSK_44627</v>
      </c>
      <c r="B2498" t="s">
        <v>89</v>
      </c>
      <c r="C2498" s="1">
        <v>44627</v>
      </c>
      <c r="D2498">
        <v>187.18100000000001</v>
      </c>
    </row>
    <row r="2499" spans="1:4" x14ac:dyDescent="0.25">
      <c r="A2499" s="3" t="str">
        <f t="shared" ref="A2499:A2562" si="39">CONCATENATE(B2499,"_",C2499)</f>
        <v>VXX_44627</v>
      </c>
      <c r="B2499" t="s">
        <v>90</v>
      </c>
      <c r="C2499" s="1">
        <v>44627</v>
      </c>
      <c r="D2499">
        <v>28.49</v>
      </c>
    </row>
    <row r="2500" spans="1:4" x14ac:dyDescent="0.25">
      <c r="A2500" s="3" t="str">
        <f t="shared" si="39"/>
        <v>WRK_44627</v>
      </c>
      <c r="B2500" t="s">
        <v>91</v>
      </c>
      <c r="C2500" s="1">
        <v>44627</v>
      </c>
      <c r="D2500">
        <v>41.51</v>
      </c>
    </row>
    <row r="2501" spans="1:4" x14ac:dyDescent="0.25">
      <c r="A2501" s="3" t="str">
        <f t="shared" si="39"/>
        <v>XLB_44627</v>
      </c>
      <c r="B2501" t="s">
        <v>92</v>
      </c>
      <c r="C2501" s="1">
        <v>44627</v>
      </c>
      <c r="D2501">
        <v>79.88</v>
      </c>
    </row>
    <row r="2502" spans="1:4" x14ac:dyDescent="0.25">
      <c r="A2502" s="3" t="str">
        <f t="shared" si="39"/>
        <v>XLC_44627</v>
      </c>
      <c r="B2502" t="s">
        <v>93</v>
      </c>
      <c r="C2502" s="1">
        <v>44627</v>
      </c>
      <c r="D2502">
        <v>64.117000000000004</v>
      </c>
    </row>
    <row r="2503" spans="1:4" x14ac:dyDescent="0.25">
      <c r="A2503" s="3" t="str">
        <f t="shared" si="39"/>
        <v>XLE_44627</v>
      </c>
      <c r="B2503" t="s">
        <v>94</v>
      </c>
      <c r="C2503" s="1">
        <v>44627</v>
      </c>
      <c r="D2503">
        <v>75.617000000000004</v>
      </c>
    </row>
    <row r="2504" spans="1:4" x14ac:dyDescent="0.25">
      <c r="A2504" s="3" t="str">
        <f t="shared" si="39"/>
        <v>XLF_44627</v>
      </c>
      <c r="B2504" t="s">
        <v>95</v>
      </c>
      <c r="C2504" s="1">
        <v>44627</v>
      </c>
      <c r="D2504">
        <v>35.729999999999997</v>
      </c>
    </row>
    <row r="2505" spans="1:4" x14ac:dyDescent="0.25">
      <c r="A2505" s="3" t="str">
        <f t="shared" si="39"/>
        <v>XLI_44627</v>
      </c>
      <c r="B2505" t="s">
        <v>96</v>
      </c>
      <c r="C2505" s="1">
        <v>44627</v>
      </c>
      <c r="D2505">
        <v>97.376000000000005</v>
      </c>
    </row>
    <row r="2506" spans="1:4" x14ac:dyDescent="0.25">
      <c r="A2506" s="3" t="str">
        <f t="shared" si="39"/>
        <v>XLK_44627</v>
      </c>
      <c r="B2506" t="s">
        <v>97</v>
      </c>
      <c r="C2506" s="1">
        <v>44627</v>
      </c>
      <c r="D2506">
        <v>144.00399999999999</v>
      </c>
    </row>
    <row r="2507" spans="1:4" x14ac:dyDescent="0.25">
      <c r="A2507" s="3" t="str">
        <f t="shared" si="39"/>
        <v>XLP_44627</v>
      </c>
      <c r="B2507" t="s">
        <v>98</v>
      </c>
      <c r="C2507" s="1">
        <v>44627</v>
      </c>
      <c r="D2507">
        <v>74.153999999999996</v>
      </c>
    </row>
    <row r="2508" spans="1:4" x14ac:dyDescent="0.25">
      <c r="A2508" s="3" t="str">
        <f t="shared" si="39"/>
        <v>XLU_44627</v>
      </c>
      <c r="B2508" t="s">
        <v>99</v>
      </c>
      <c r="C2508" s="1">
        <v>44627</v>
      </c>
      <c r="D2508">
        <v>71.334000000000003</v>
      </c>
    </row>
    <row r="2509" spans="1:4" x14ac:dyDescent="0.25">
      <c r="A2509" s="3" t="str">
        <f t="shared" si="39"/>
        <v>XLV_44627</v>
      </c>
      <c r="B2509" t="s">
        <v>100</v>
      </c>
      <c r="C2509" s="1">
        <v>44627</v>
      </c>
      <c r="D2509">
        <v>129.80500000000001</v>
      </c>
    </row>
    <row r="2510" spans="1:4" x14ac:dyDescent="0.25">
      <c r="A2510" s="3" t="str">
        <f t="shared" si="39"/>
        <v>XLY_44627</v>
      </c>
      <c r="B2510" t="s">
        <v>101</v>
      </c>
      <c r="C2510" s="1">
        <v>44627</v>
      </c>
      <c r="D2510">
        <v>162.94</v>
      </c>
    </row>
    <row r="2511" spans="1:4" x14ac:dyDescent="0.25">
      <c r="A2511" s="3" t="str">
        <f t="shared" si="39"/>
        <v>XOM_44627</v>
      </c>
      <c r="B2511" t="s">
        <v>102</v>
      </c>
      <c r="C2511" s="1">
        <v>44627</v>
      </c>
      <c r="D2511">
        <v>87.12</v>
      </c>
    </row>
    <row r="2512" spans="1:4" x14ac:dyDescent="0.25">
      <c r="A2512" s="3" t="str">
        <f t="shared" si="39"/>
        <v>ABBV_44628</v>
      </c>
      <c r="B2512" t="s">
        <v>3</v>
      </c>
      <c r="C2512" s="1">
        <v>44628</v>
      </c>
      <c r="D2512">
        <v>145.91</v>
      </c>
    </row>
    <row r="2513" spans="1:4" x14ac:dyDescent="0.25">
      <c r="A2513" s="3" t="str">
        <f t="shared" si="39"/>
        <v>ACN_44628</v>
      </c>
      <c r="B2513" t="s">
        <v>4</v>
      </c>
      <c r="C2513" s="1">
        <v>44628</v>
      </c>
      <c r="D2513">
        <v>300.72399999999999</v>
      </c>
    </row>
    <row r="2514" spans="1:4" x14ac:dyDescent="0.25">
      <c r="A2514" s="3" t="str">
        <f t="shared" si="39"/>
        <v>AEP_44628</v>
      </c>
      <c r="B2514" t="s">
        <v>5</v>
      </c>
      <c r="C2514" s="1">
        <v>44628</v>
      </c>
      <c r="D2514">
        <v>95.25</v>
      </c>
    </row>
    <row r="2515" spans="1:4" x14ac:dyDescent="0.25">
      <c r="A2515" s="3" t="str">
        <f t="shared" si="39"/>
        <v>AIZ_44628</v>
      </c>
      <c r="B2515" t="s">
        <v>6</v>
      </c>
      <c r="C2515" s="1">
        <v>44628</v>
      </c>
      <c r="D2515">
        <v>166.19</v>
      </c>
    </row>
    <row r="2516" spans="1:4" x14ac:dyDescent="0.25">
      <c r="A2516" s="3" t="str">
        <f t="shared" si="39"/>
        <v>ALLE_44628</v>
      </c>
      <c r="B2516" t="s">
        <v>7</v>
      </c>
      <c r="C2516" s="1">
        <v>44628</v>
      </c>
      <c r="D2516">
        <v>111.02200000000001</v>
      </c>
    </row>
    <row r="2517" spans="1:4" x14ac:dyDescent="0.25">
      <c r="A2517" s="3" t="str">
        <f t="shared" si="39"/>
        <v>AMAT_44628</v>
      </c>
      <c r="B2517" t="s">
        <v>8</v>
      </c>
      <c r="C2517" s="1">
        <v>44628</v>
      </c>
      <c r="D2517">
        <v>124.15</v>
      </c>
    </row>
    <row r="2518" spans="1:4" x14ac:dyDescent="0.25">
      <c r="A2518" s="3" t="str">
        <f t="shared" si="39"/>
        <v>AMP_44628</v>
      </c>
      <c r="B2518" t="s">
        <v>9</v>
      </c>
      <c r="C2518" s="1">
        <v>44628</v>
      </c>
      <c r="D2518">
        <v>261.39</v>
      </c>
    </row>
    <row r="2519" spans="1:4" x14ac:dyDescent="0.25">
      <c r="A2519" s="3" t="str">
        <f t="shared" si="39"/>
        <v>AMZN_44628</v>
      </c>
      <c r="B2519" t="s">
        <v>10</v>
      </c>
      <c r="C2519" s="1">
        <v>44628</v>
      </c>
      <c r="D2519">
        <v>2720.29</v>
      </c>
    </row>
    <row r="2520" spans="1:4" x14ac:dyDescent="0.25">
      <c r="A2520" s="3" t="str">
        <f t="shared" si="39"/>
        <v>AVB_44628</v>
      </c>
      <c r="B2520" t="s">
        <v>11</v>
      </c>
      <c r="C2520" s="1">
        <v>44628</v>
      </c>
      <c r="D2520">
        <v>238.47300000000001</v>
      </c>
    </row>
    <row r="2521" spans="1:4" x14ac:dyDescent="0.25">
      <c r="A2521" s="3" t="str">
        <f t="shared" si="39"/>
        <v>AVY_44628</v>
      </c>
      <c r="B2521" t="s">
        <v>12</v>
      </c>
      <c r="C2521" s="1">
        <v>44628</v>
      </c>
      <c r="D2521">
        <v>158.91999999999999</v>
      </c>
    </row>
    <row r="2522" spans="1:4" x14ac:dyDescent="0.25">
      <c r="A2522" s="3" t="str">
        <f t="shared" si="39"/>
        <v>AXP_44628</v>
      </c>
      <c r="B2522" t="s">
        <v>13</v>
      </c>
      <c r="C2522" s="1">
        <v>44628</v>
      </c>
      <c r="D2522">
        <v>159.59700000000001</v>
      </c>
    </row>
    <row r="2523" spans="1:4" x14ac:dyDescent="0.25">
      <c r="A2523" s="3" t="str">
        <f t="shared" si="39"/>
        <v>BDX_44628</v>
      </c>
      <c r="B2523" t="s">
        <v>14</v>
      </c>
      <c r="C2523" s="1">
        <v>44628</v>
      </c>
      <c r="D2523">
        <v>257.79300000000001</v>
      </c>
    </row>
    <row r="2524" spans="1:4" x14ac:dyDescent="0.25">
      <c r="A2524" s="3" t="str">
        <f t="shared" si="39"/>
        <v>BF-B_44628</v>
      </c>
      <c r="B2524" t="s">
        <v>15</v>
      </c>
      <c r="C2524" s="1">
        <v>44628</v>
      </c>
      <c r="D2524">
        <v>64.05</v>
      </c>
    </row>
    <row r="2525" spans="1:4" x14ac:dyDescent="0.25">
      <c r="A2525" s="3" t="str">
        <f t="shared" si="39"/>
        <v>BMY_44628</v>
      </c>
      <c r="B2525" t="s">
        <v>16</v>
      </c>
      <c r="C2525" s="1">
        <v>44628</v>
      </c>
      <c r="D2525">
        <v>67.244</v>
      </c>
    </row>
    <row r="2526" spans="1:4" x14ac:dyDescent="0.25">
      <c r="A2526" s="3" t="str">
        <f t="shared" si="39"/>
        <v>BR_44628</v>
      </c>
      <c r="B2526" t="s">
        <v>17</v>
      </c>
      <c r="C2526" s="1">
        <v>44628</v>
      </c>
      <c r="D2526">
        <v>144.43799999999999</v>
      </c>
    </row>
    <row r="2527" spans="1:4" x14ac:dyDescent="0.25">
      <c r="A2527" s="3" t="str">
        <f t="shared" si="39"/>
        <v>CARR_44628</v>
      </c>
      <c r="B2527" t="s">
        <v>18</v>
      </c>
      <c r="C2527" s="1">
        <v>44628</v>
      </c>
      <c r="D2527">
        <v>43.58</v>
      </c>
    </row>
    <row r="2528" spans="1:4" x14ac:dyDescent="0.25">
      <c r="A2528" s="3" t="str">
        <f t="shared" si="39"/>
        <v>CDW_44628</v>
      </c>
      <c r="B2528" t="s">
        <v>19</v>
      </c>
      <c r="C2528" s="1">
        <v>44628</v>
      </c>
      <c r="D2528">
        <v>164.78</v>
      </c>
    </row>
    <row r="2529" spans="1:4" x14ac:dyDescent="0.25">
      <c r="A2529" s="3" t="str">
        <f t="shared" si="39"/>
        <v>CE_44628</v>
      </c>
      <c r="B2529" t="s">
        <v>20</v>
      </c>
      <c r="C2529" s="1">
        <v>44628</v>
      </c>
      <c r="D2529">
        <v>133.9</v>
      </c>
    </row>
    <row r="2530" spans="1:4" x14ac:dyDescent="0.25">
      <c r="A2530" s="3" t="str">
        <f t="shared" si="39"/>
        <v>CHTR_44628</v>
      </c>
      <c r="B2530" t="s">
        <v>21</v>
      </c>
      <c r="C2530" s="1">
        <v>44628</v>
      </c>
      <c r="D2530">
        <v>551.42999999999995</v>
      </c>
    </row>
    <row r="2531" spans="1:4" x14ac:dyDescent="0.25">
      <c r="A2531" s="3" t="str">
        <f t="shared" si="39"/>
        <v>CNC_44628</v>
      </c>
      <c r="B2531" t="s">
        <v>22</v>
      </c>
      <c r="C2531" s="1">
        <v>44628</v>
      </c>
      <c r="D2531">
        <v>81.569999999999993</v>
      </c>
    </row>
    <row r="2532" spans="1:4" x14ac:dyDescent="0.25">
      <c r="A2532" s="3" t="str">
        <f t="shared" si="39"/>
        <v>CNP_44628</v>
      </c>
      <c r="B2532" t="s">
        <v>23</v>
      </c>
      <c r="C2532" s="1">
        <v>44628</v>
      </c>
      <c r="D2532">
        <v>28.54</v>
      </c>
    </row>
    <row r="2533" spans="1:4" x14ac:dyDescent="0.25">
      <c r="A2533" s="3" t="str">
        <f t="shared" si="39"/>
        <v>COP_44628</v>
      </c>
      <c r="B2533" t="s">
        <v>24</v>
      </c>
      <c r="C2533" s="1">
        <v>44628</v>
      </c>
      <c r="D2533">
        <v>98.506</v>
      </c>
    </row>
    <row r="2534" spans="1:4" x14ac:dyDescent="0.25">
      <c r="A2534" s="3" t="str">
        <f t="shared" si="39"/>
        <v>CTAS_44628</v>
      </c>
      <c r="B2534" t="s">
        <v>25</v>
      </c>
      <c r="C2534" s="1">
        <v>44628</v>
      </c>
      <c r="D2534">
        <v>367.51</v>
      </c>
    </row>
    <row r="2535" spans="1:4" x14ac:dyDescent="0.25">
      <c r="A2535" s="3" t="str">
        <f t="shared" si="39"/>
        <v>CZR_44628</v>
      </c>
      <c r="B2535" t="s">
        <v>26</v>
      </c>
      <c r="C2535" s="1">
        <v>44628</v>
      </c>
      <c r="D2535">
        <v>70.239999999999995</v>
      </c>
    </row>
    <row r="2536" spans="1:4" x14ac:dyDescent="0.25">
      <c r="A2536" s="3" t="str">
        <f t="shared" si="39"/>
        <v>DG_44628</v>
      </c>
      <c r="B2536" t="s">
        <v>27</v>
      </c>
      <c r="C2536" s="1">
        <v>44628</v>
      </c>
      <c r="D2536">
        <v>198.77600000000001</v>
      </c>
    </row>
    <row r="2537" spans="1:4" x14ac:dyDescent="0.25">
      <c r="A2537" s="3" t="str">
        <f t="shared" si="39"/>
        <v>DPZ_44628</v>
      </c>
      <c r="B2537" t="s">
        <v>28</v>
      </c>
      <c r="C2537" s="1">
        <v>44628</v>
      </c>
      <c r="D2537">
        <v>392.03100000000001</v>
      </c>
    </row>
    <row r="2538" spans="1:4" x14ac:dyDescent="0.25">
      <c r="A2538" s="3" t="str">
        <f t="shared" si="39"/>
        <v>DRE_44628</v>
      </c>
      <c r="B2538" t="s">
        <v>29</v>
      </c>
      <c r="C2538" s="1">
        <v>44628</v>
      </c>
      <c r="D2538">
        <v>53.65</v>
      </c>
    </row>
    <row r="2539" spans="1:4" x14ac:dyDescent="0.25">
      <c r="A2539" s="3" t="str">
        <f t="shared" si="39"/>
        <v>DXC_44628</v>
      </c>
      <c r="B2539" t="s">
        <v>30</v>
      </c>
      <c r="C2539" s="1">
        <v>44628</v>
      </c>
      <c r="D2539">
        <v>30.86</v>
      </c>
    </row>
    <row r="2540" spans="1:4" x14ac:dyDescent="0.25">
      <c r="A2540" s="3" t="str">
        <f t="shared" si="39"/>
        <v>EWA_44628</v>
      </c>
      <c r="B2540" t="s">
        <v>31</v>
      </c>
      <c r="C2540" s="1">
        <v>44628</v>
      </c>
      <c r="D2540">
        <v>23.91</v>
      </c>
    </row>
    <row r="2541" spans="1:4" x14ac:dyDescent="0.25">
      <c r="A2541" s="3" t="str">
        <f t="shared" si="39"/>
        <v>EWC_44628</v>
      </c>
      <c r="B2541" t="s">
        <v>32</v>
      </c>
      <c r="C2541" s="1">
        <v>44628</v>
      </c>
      <c r="D2541">
        <v>37.69</v>
      </c>
    </row>
    <row r="2542" spans="1:4" x14ac:dyDescent="0.25">
      <c r="A2542" s="3" t="str">
        <f t="shared" si="39"/>
        <v>EWG_44628</v>
      </c>
      <c r="B2542" t="s">
        <v>33</v>
      </c>
      <c r="C2542" s="1">
        <v>44628</v>
      </c>
      <c r="D2542">
        <v>25.67</v>
      </c>
    </row>
    <row r="2543" spans="1:4" x14ac:dyDescent="0.25">
      <c r="A2543" s="3" t="str">
        <f t="shared" si="39"/>
        <v>EWH_44628</v>
      </c>
      <c r="B2543" t="s">
        <v>34</v>
      </c>
      <c r="C2543" s="1">
        <v>44628</v>
      </c>
      <c r="D2543">
        <v>21.46</v>
      </c>
    </row>
    <row r="2544" spans="1:4" x14ac:dyDescent="0.25">
      <c r="A2544" s="3" t="str">
        <f t="shared" si="39"/>
        <v>EWJ_44628</v>
      </c>
      <c r="B2544" t="s">
        <v>35</v>
      </c>
      <c r="C2544" s="1">
        <v>44628</v>
      </c>
      <c r="D2544">
        <v>58.18</v>
      </c>
    </row>
    <row r="2545" spans="1:4" x14ac:dyDescent="0.25">
      <c r="A2545" s="3" t="str">
        <f t="shared" si="39"/>
        <v>EWL_44628</v>
      </c>
      <c r="B2545" t="s">
        <v>36</v>
      </c>
      <c r="C2545" s="1">
        <v>44628</v>
      </c>
      <c r="D2545">
        <v>44.43</v>
      </c>
    </row>
    <row r="2546" spans="1:4" x14ac:dyDescent="0.25">
      <c r="A2546" s="3" t="str">
        <f t="shared" si="39"/>
        <v>EWQ_44628</v>
      </c>
      <c r="B2546" t="s">
        <v>37</v>
      </c>
      <c r="C2546" s="1">
        <v>44628</v>
      </c>
      <c r="D2546">
        <v>31.63</v>
      </c>
    </row>
    <row r="2547" spans="1:4" x14ac:dyDescent="0.25">
      <c r="A2547" s="3" t="str">
        <f t="shared" si="39"/>
        <v>EWT_44628</v>
      </c>
      <c r="B2547" t="s">
        <v>38</v>
      </c>
      <c r="C2547" s="1">
        <v>44628</v>
      </c>
      <c r="D2547">
        <v>59.72</v>
      </c>
    </row>
    <row r="2548" spans="1:4" x14ac:dyDescent="0.25">
      <c r="A2548" s="3" t="str">
        <f t="shared" si="39"/>
        <v>EWU_44628</v>
      </c>
      <c r="B2548" t="s">
        <v>39</v>
      </c>
      <c r="C2548" s="1">
        <v>44628</v>
      </c>
      <c r="D2548">
        <v>31.17</v>
      </c>
    </row>
    <row r="2549" spans="1:4" x14ac:dyDescent="0.25">
      <c r="A2549" s="3" t="str">
        <f t="shared" si="39"/>
        <v>EWY_44628</v>
      </c>
      <c r="B2549" t="s">
        <v>40</v>
      </c>
      <c r="C2549" s="1">
        <v>44628</v>
      </c>
      <c r="D2549">
        <v>67.58</v>
      </c>
    </row>
    <row r="2550" spans="1:4" x14ac:dyDescent="0.25">
      <c r="A2550" s="3" t="str">
        <f t="shared" si="39"/>
        <v>EWZ_44628</v>
      </c>
      <c r="B2550" t="s">
        <v>41</v>
      </c>
      <c r="C2550" s="1">
        <v>44628</v>
      </c>
      <c r="D2550">
        <v>33.24</v>
      </c>
    </row>
    <row r="2551" spans="1:4" x14ac:dyDescent="0.25">
      <c r="A2551" s="3" t="str">
        <f t="shared" si="39"/>
        <v>FB_44628</v>
      </c>
      <c r="B2551" t="s">
        <v>42</v>
      </c>
      <c r="C2551" s="1">
        <v>44628</v>
      </c>
      <c r="D2551">
        <v>190.29</v>
      </c>
    </row>
    <row r="2552" spans="1:4" x14ac:dyDescent="0.25">
      <c r="A2552" s="3" t="str">
        <f t="shared" si="39"/>
        <v>FTV_44628</v>
      </c>
      <c r="B2552" t="s">
        <v>43</v>
      </c>
      <c r="C2552" s="1">
        <v>44628</v>
      </c>
      <c r="D2552">
        <v>56.29</v>
      </c>
    </row>
    <row r="2553" spans="1:4" x14ac:dyDescent="0.25">
      <c r="A2553" s="3" t="str">
        <f t="shared" si="39"/>
        <v>GOOG_44628</v>
      </c>
      <c r="B2553" t="s">
        <v>44</v>
      </c>
      <c r="C2553" s="1">
        <v>44628</v>
      </c>
      <c r="D2553">
        <v>2545.5700000000002</v>
      </c>
    </row>
    <row r="2554" spans="1:4" x14ac:dyDescent="0.25">
      <c r="A2554" s="3" t="str">
        <f t="shared" si="39"/>
        <v>GPC_44628</v>
      </c>
      <c r="B2554" t="s">
        <v>45</v>
      </c>
      <c r="C2554" s="1">
        <v>44628</v>
      </c>
      <c r="D2554">
        <v>119.76</v>
      </c>
    </row>
    <row r="2555" spans="1:4" x14ac:dyDescent="0.25">
      <c r="A2555" s="3" t="str">
        <f t="shared" si="39"/>
        <v>GSG_44628</v>
      </c>
      <c r="B2555" t="s">
        <v>46</v>
      </c>
      <c r="C2555" s="1">
        <v>44628</v>
      </c>
      <c r="D2555">
        <v>25.85</v>
      </c>
    </row>
    <row r="2556" spans="1:4" x14ac:dyDescent="0.25">
      <c r="A2556" s="3" t="str">
        <f t="shared" si="39"/>
        <v>HIG_44628</v>
      </c>
      <c r="B2556" t="s">
        <v>47</v>
      </c>
      <c r="C2556" s="1">
        <v>44628</v>
      </c>
      <c r="D2556">
        <v>65.92</v>
      </c>
    </row>
    <row r="2557" spans="1:4" x14ac:dyDescent="0.25">
      <c r="A2557" s="3" t="str">
        <f t="shared" si="39"/>
        <v>HIGH.L_44628</v>
      </c>
      <c r="B2557" t="s">
        <v>48</v>
      </c>
      <c r="C2557" s="1">
        <v>44628</v>
      </c>
      <c r="D2557">
        <v>5.1920000000000002</v>
      </c>
    </row>
    <row r="2558" spans="1:4" x14ac:dyDescent="0.25">
      <c r="A2558" s="3" t="str">
        <f t="shared" si="39"/>
        <v>HST_44628</v>
      </c>
      <c r="B2558" t="s">
        <v>49</v>
      </c>
      <c r="C2558" s="1">
        <v>44628</v>
      </c>
      <c r="D2558">
        <v>17.414000000000001</v>
      </c>
    </row>
    <row r="2559" spans="1:4" x14ac:dyDescent="0.25">
      <c r="A2559" s="3" t="str">
        <f t="shared" si="39"/>
        <v>HYG_44628</v>
      </c>
      <c r="B2559" t="s">
        <v>50</v>
      </c>
      <c r="C2559" s="1">
        <v>44628</v>
      </c>
      <c r="D2559">
        <v>81.2</v>
      </c>
    </row>
    <row r="2560" spans="1:4" x14ac:dyDescent="0.25">
      <c r="A2560" s="3" t="str">
        <f t="shared" si="39"/>
        <v>IAU_44628</v>
      </c>
      <c r="B2560" t="s">
        <v>51</v>
      </c>
      <c r="C2560" s="1">
        <v>44628</v>
      </c>
      <c r="D2560">
        <v>38.979999999999997</v>
      </c>
    </row>
    <row r="2561" spans="1:4" x14ac:dyDescent="0.25">
      <c r="A2561" s="3" t="str">
        <f t="shared" si="39"/>
        <v>ICLN_44628</v>
      </c>
      <c r="B2561" t="s">
        <v>52</v>
      </c>
      <c r="C2561" s="1">
        <v>44628</v>
      </c>
      <c r="D2561">
        <v>21.27</v>
      </c>
    </row>
    <row r="2562" spans="1:4" x14ac:dyDescent="0.25">
      <c r="A2562" s="3" t="str">
        <f t="shared" si="39"/>
        <v>IEAA.L_44628</v>
      </c>
      <c r="B2562" t="s">
        <v>53</v>
      </c>
      <c r="C2562" s="1">
        <v>44628</v>
      </c>
      <c r="D2562">
        <v>5.1059999999999999</v>
      </c>
    </row>
    <row r="2563" spans="1:4" x14ac:dyDescent="0.25">
      <c r="A2563" s="3" t="str">
        <f t="shared" ref="A2563:A2626" si="40">CONCATENATE(B2563,"_",C2563)</f>
        <v>IEF_44628</v>
      </c>
      <c r="B2563" t="s">
        <v>54</v>
      </c>
      <c r="C2563" s="1">
        <v>44628</v>
      </c>
      <c r="D2563">
        <v>111.664</v>
      </c>
    </row>
    <row r="2564" spans="1:4" x14ac:dyDescent="0.25">
      <c r="A2564" s="3" t="str">
        <f t="shared" si="40"/>
        <v>IEFM.L_44628</v>
      </c>
      <c r="B2564" t="s">
        <v>55</v>
      </c>
      <c r="C2564" s="1">
        <v>44628</v>
      </c>
      <c r="D2564">
        <v>678.35</v>
      </c>
    </row>
    <row r="2565" spans="1:4" x14ac:dyDescent="0.25">
      <c r="A2565" s="3" t="str">
        <f t="shared" si="40"/>
        <v>IEMG_44628</v>
      </c>
      <c r="B2565" t="s">
        <v>56</v>
      </c>
      <c r="C2565" s="1">
        <v>44628</v>
      </c>
      <c r="D2565">
        <v>52.96</v>
      </c>
    </row>
    <row r="2566" spans="1:4" x14ac:dyDescent="0.25">
      <c r="A2566" s="3" t="str">
        <f t="shared" si="40"/>
        <v>IEUS_44628</v>
      </c>
      <c r="B2566" t="s">
        <v>57</v>
      </c>
      <c r="C2566" s="1">
        <v>44628</v>
      </c>
      <c r="D2566">
        <v>55.11</v>
      </c>
    </row>
    <row r="2567" spans="1:4" x14ac:dyDescent="0.25">
      <c r="A2567" s="3" t="str">
        <f t="shared" si="40"/>
        <v>IEVL.L_44628</v>
      </c>
      <c r="B2567" t="s">
        <v>58</v>
      </c>
      <c r="C2567" s="1">
        <v>44628</v>
      </c>
      <c r="D2567">
        <v>6.5869999999999997</v>
      </c>
    </row>
    <row r="2568" spans="1:4" x14ac:dyDescent="0.25">
      <c r="A2568" s="3" t="str">
        <f t="shared" si="40"/>
        <v>IGF_44628</v>
      </c>
      <c r="B2568" t="s">
        <v>59</v>
      </c>
      <c r="C2568" s="1">
        <v>44628</v>
      </c>
      <c r="D2568">
        <v>46.87</v>
      </c>
    </row>
    <row r="2569" spans="1:4" x14ac:dyDescent="0.25">
      <c r="A2569" s="3" t="str">
        <f t="shared" si="40"/>
        <v>INDA_44628</v>
      </c>
      <c r="B2569" t="s">
        <v>60</v>
      </c>
      <c r="C2569" s="1">
        <v>44628</v>
      </c>
      <c r="D2569">
        <v>40.92</v>
      </c>
    </row>
    <row r="2570" spans="1:4" x14ac:dyDescent="0.25">
      <c r="A2570" s="3" t="str">
        <f t="shared" si="40"/>
        <v>IUMO.L_44628</v>
      </c>
      <c r="B2570" t="s">
        <v>61</v>
      </c>
      <c r="C2570" s="1">
        <v>44628</v>
      </c>
      <c r="D2570">
        <v>10.25</v>
      </c>
    </row>
    <row r="2571" spans="1:4" x14ac:dyDescent="0.25">
      <c r="A2571" s="3" t="str">
        <f t="shared" si="40"/>
        <v>IUVL.L_44628</v>
      </c>
      <c r="B2571" t="s">
        <v>62</v>
      </c>
      <c r="C2571" s="1">
        <v>44628</v>
      </c>
      <c r="D2571">
        <v>8.7249999999999996</v>
      </c>
    </row>
    <row r="2572" spans="1:4" x14ac:dyDescent="0.25">
      <c r="A2572" s="3" t="str">
        <f t="shared" si="40"/>
        <v>IVV_44628</v>
      </c>
      <c r="B2572" t="s">
        <v>63</v>
      </c>
      <c r="C2572" s="1">
        <v>44628</v>
      </c>
      <c r="D2572">
        <v>416.67599999999999</v>
      </c>
    </row>
    <row r="2573" spans="1:4" x14ac:dyDescent="0.25">
      <c r="A2573" s="3" t="str">
        <f t="shared" si="40"/>
        <v>IWM_44628</v>
      </c>
      <c r="B2573" t="s">
        <v>64</v>
      </c>
      <c r="C2573" s="1">
        <v>44628</v>
      </c>
      <c r="D2573">
        <v>194.40799999999999</v>
      </c>
    </row>
    <row r="2574" spans="1:4" x14ac:dyDescent="0.25">
      <c r="A2574" s="3" t="str">
        <f t="shared" si="40"/>
        <v>IXN_44628</v>
      </c>
      <c r="B2574" t="s">
        <v>65</v>
      </c>
      <c r="C2574" s="1">
        <v>44628</v>
      </c>
      <c r="D2574">
        <v>52.34</v>
      </c>
    </row>
    <row r="2575" spans="1:4" x14ac:dyDescent="0.25">
      <c r="A2575" s="3" t="str">
        <f t="shared" si="40"/>
        <v>JPEA.L_44628</v>
      </c>
      <c r="B2575" t="s">
        <v>66</v>
      </c>
      <c r="C2575" s="1">
        <v>44628</v>
      </c>
      <c r="D2575">
        <v>5.1950000000000003</v>
      </c>
    </row>
    <row r="2576" spans="1:4" x14ac:dyDescent="0.25">
      <c r="A2576" s="3" t="str">
        <f t="shared" si="40"/>
        <v>JPM_44628</v>
      </c>
      <c r="B2576" t="s">
        <v>67</v>
      </c>
      <c r="C2576" s="1">
        <v>44628</v>
      </c>
      <c r="D2576">
        <v>127.35599999999999</v>
      </c>
    </row>
    <row r="2577" spans="1:4" x14ac:dyDescent="0.25">
      <c r="A2577" s="3" t="str">
        <f t="shared" si="40"/>
        <v>KR_44628</v>
      </c>
      <c r="B2577" t="s">
        <v>68</v>
      </c>
      <c r="C2577" s="1">
        <v>44628</v>
      </c>
      <c r="D2577">
        <v>55.71</v>
      </c>
    </row>
    <row r="2578" spans="1:4" x14ac:dyDescent="0.25">
      <c r="A2578" s="3" t="str">
        <f t="shared" si="40"/>
        <v>LQD_44628</v>
      </c>
      <c r="B2578" t="s">
        <v>69</v>
      </c>
      <c r="C2578" s="1">
        <v>44628</v>
      </c>
      <c r="D2578">
        <v>121.154</v>
      </c>
    </row>
    <row r="2579" spans="1:4" x14ac:dyDescent="0.25">
      <c r="A2579" s="3" t="str">
        <f t="shared" si="40"/>
        <v>MCHI_44628</v>
      </c>
      <c r="B2579" t="s">
        <v>70</v>
      </c>
      <c r="C2579" s="1">
        <v>44628</v>
      </c>
      <c r="D2579">
        <v>52.71</v>
      </c>
    </row>
    <row r="2580" spans="1:4" x14ac:dyDescent="0.25">
      <c r="A2580" s="3" t="str">
        <f t="shared" si="40"/>
        <v>MVEU.L_44628</v>
      </c>
      <c r="B2580" t="s">
        <v>71</v>
      </c>
      <c r="C2580" s="1">
        <v>44628</v>
      </c>
      <c r="D2580">
        <v>48.725000000000001</v>
      </c>
    </row>
    <row r="2581" spans="1:4" x14ac:dyDescent="0.25">
      <c r="A2581" s="3" t="str">
        <f t="shared" si="40"/>
        <v>OGN_44628</v>
      </c>
      <c r="B2581" t="s">
        <v>72</v>
      </c>
      <c r="C2581" s="1">
        <v>44628</v>
      </c>
      <c r="D2581">
        <v>36.65</v>
      </c>
    </row>
    <row r="2582" spans="1:4" x14ac:dyDescent="0.25">
      <c r="A2582" s="3" t="str">
        <f t="shared" si="40"/>
        <v>PG_44628</v>
      </c>
      <c r="B2582" t="s">
        <v>73</v>
      </c>
      <c r="C2582" s="1">
        <v>44628</v>
      </c>
      <c r="D2582">
        <v>146.79</v>
      </c>
    </row>
    <row r="2583" spans="1:4" x14ac:dyDescent="0.25">
      <c r="A2583" s="3" t="str">
        <f t="shared" si="40"/>
        <v>PPL_44628</v>
      </c>
      <c r="B2583" t="s">
        <v>74</v>
      </c>
      <c r="C2583" s="1">
        <v>44628</v>
      </c>
      <c r="D2583">
        <v>26.09</v>
      </c>
    </row>
    <row r="2584" spans="1:4" x14ac:dyDescent="0.25">
      <c r="A2584" s="3" t="str">
        <f t="shared" si="40"/>
        <v>PRU_44628</v>
      </c>
      <c r="B2584" t="s">
        <v>75</v>
      </c>
      <c r="C2584" s="1">
        <v>44628</v>
      </c>
      <c r="D2584">
        <v>103.7</v>
      </c>
    </row>
    <row r="2585" spans="1:4" x14ac:dyDescent="0.25">
      <c r="A2585" s="3" t="str">
        <f t="shared" si="40"/>
        <v>PYPL_44628</v>
      </c>
      <c r="B2585" t="s">
        <v>76</v>
      </c>
      <c r="C2585" s="1">
        <v>44628</v>
      </c>
      <c r="D2585">
        <v>94.9</v>
      </c>
    </row>
    <row r="2586" spans="1:4" x14ac:dyDescent="0.25">
      <c r="A2586" s="3" t="str">
        <f t="shared" si="40"/>
        <v>RE_44628</v>
      </c>
      <c r="B2586" t="s">
        <v>77</v>
      </c>
      <c r="C2586" s="1">
        <v>44628</v>
      </c>
      <c r="D2586">
        <v>265.83600000000001</v>
      </c>
    </row>
    <row r="2587" spans="1:4" x14ac:dyDescent="0.25">
      <c r="A2587" s="3" t="str">
        <f t="shared" si="40"/>
        <v>REET_44628</v>
      </c>
      <c r="B2587" t="s">
        <v>78</v>
      </c>
      <c r="C2587" s="1">
        <v>44628</v>
      </c>
      <c r="D2587">
        <v>27.49</v>
      </c>
    </row>
    <row r="2588" spans="1:4" x14ac:dyDescent="0.25">
      <c r="A2588" s="3" t="str">
        <f t="shared" si="40"/>
        <v>ROL_44628</v>
      </c>
      <c r="B2588" t="s">
        <v>79</v>
      </c>
      <c r="C2588" s="1">
        <v>44628</v>
      </c>
      <c r="D2588">
        <v>32.57</v>
      </c>
    </row>
    <row r="2589" spans="1:4" x14ac:dyDescent="0.25">
      <c r="A2589" s="3" t="str">
        <f t="shared" si="40"/>
        <v>ROST_44628</v>
      </c>
      <c r="B2589" t="s">
        <v>80</v>
      </c>
      <c r="C2589" s="1">
        <v>44628</v>
      </c>
      <c r="D2589">
        <v>85.557000000000002</v>
      </c>
    </row>
    <row r="2590" spans="1:4" x14ac:dyDescent="0.25">
      <c r="A2590" s="3" t="str">
        <f t="shared" si="40"/>
        <v>SEGA.L_44628</v>
      </c>
      <c r="B2590" t="s">
        <v>81</v>
      </c>
      <c r="C2590" s="1">
        <v>44628</v>
      </c>
      <c r="D2590">
        <v>105.96</v>
      </c>
    </row>
    <row r="2591" spans="1:4" x14ac:dyDescent="0.25">
      <c r="A2591" s="3" t="str">
        <f t="shared" si="40"/>
        <v>SHY_44628</v>
      </c>
      <c r="B2591" t="s">
        <v>82</v>
      </c>
      <c r="C2591" s="1">
        <v>44628</v>
      </c>
      <c r="D2591">
        <v>84.283000000000001</v>
      </c>
    </row>
    <row r="2592" spans="1:4" x14ac:dyDescent="0.25">
      <c r="A2592" s="3" t="str">
        <f t="shared" si="40"/>
        <v>SLV_44628</v>
      </c>
      <c r="B2592" t="s">
        <v>83</v>
      </c>
      <c r="C2592" s="1">
        <v>44628</v>
      </c>
      <c r="D2592">
        <v>24.45</v>
      </c>
    </row>
    <row r="2593" spans="1:4" x14ac:dyDescent="0.25">
      <c r="A2593" s="3" t="str">
        <f t="shared" si="40"/>
        <v>SPMV.L_44628</v>
      </c>
      <c r="B2593" t="s">
        <v>84</v>
      </c>
      <c r="C2593" s="1">
        <v>44628</v>
      </c>
      <c r="D2593">
        <v>76.16</v>
      </c>
    </row>
    <row r="2594" spans="1:4" x14ac:dyDescent="0.25">
      <c r="A2594" s="3" t="str">
        <f t="shared" si="40"/>
        <v>TLT_44628</v>
      </c>
      <c r="B2594" t="s">
        <v>85</v>
      </c>
      <c r="C2594" s="1">
        <v>44628</v>
      </c>
      <c r="D2594">
        <v>137.56</v>
      </c>
    </row>
    <row r="2595" spans="1:4" x14ac:dyDescent="0.25">
      <c r="A2595" s="3" t="str">
        <f t="shared" si="40"/>
        <v>UNH_44628</v>
      </c>
      <c r="B2595" t="s">
        <v>86</v>
      </c>
      <c r="C2595" s="1">
        <v>44628</v>
      </c>
      <c r="D2595">
        <v>472.06299999999999</v>
      </c>
    </row>
    <row r="2596" spans="1:4" x14ac:dyDescent="0.25">
      <c r="A2596" s="3" t="str">
        <f t="shared" si="40"/>
        <v>URI_44628</v>
      </c>
      <c r="B2596" t="s">
        <v>87</v>
      </c>
      <c r="C2596" s="1">
        <v>44628</v>
      </c>
      <c r="D2596">
        <v>310.68</v>
      </c>
    </row>
    <row r="2597" spans="1:4" x14ac:dyDescent="0.25">
      <c r="A2597" s="3" t="str">
        <f t="shared" si="40"/>
        <v>V_44628</v>
      </c>
      <c r="B2597" t="s">
        <v>88</v>
      </c>
      <c r="C2597" s="1">
        <v>44628</v>
      </c>
      <c r="D2597">
        <v>191.71</v>
      </c>
    </row>
    <row r="2598" spans="1:4" x14ac:dyDescent="0.25">
      <c r="A2598" s="3" t="str">
        <f t="shared" si="40"/>
        <v>VRSK_44628</v>
      </c>
      <c r="B2598" t="s">
        <v>89</v>
      </c>
      <c r="C2598" s="1">
        <v>44628</v>
      </c>
      <c r="D2598">
        <v>184.715</v>
      </c>
    </row>
    <row r="2599" spans="1:4" x14ac:dyDescent="0.25">
      <c r="A2599" s="3" t="str">
        <f t="shared" si="40"/>
        <v>VXX_44628</v>
      </c>
      <c r="B2599" t="s">
        <v>90</v>
      </c>
      <c r="C2599" s="1">
        <v>44628</v>
      </c>
      <c r="D2599">
        <v>28.15</v>
      </c>
    </row>
    <row r="2600" spans="1:4" x14ac:dyDescent="0.25">
      <c r="A2600" s="3" t="str">
        <f t="shared" si="40"/>
        <v>WRK_44628</v>
      </c>
      <c r="B2600" t="s">
        <v>91</v>
      </c>
      <c r="C2600" s="1">
        <v>44628</v>
      </c>
      <c r="D2600">
        <v>40.78</v>
      </c>
    </row>
    <row r="2601" spans="1:4" x14ac:dyDescent="0.25">
      <c r="A2601" s="3" t="str">
        <f t="shared" si="40"/>
        <v>XLB_44628</v>
      </c>
      <c r="B2601" t="s">
        <v>92</v>
      </c>
      <c r="C2601" s="1">
        <v>44628</v>
      </c>
      <c r="D2601">
        <v>79.471000000000004</v>
      </c>
    </row>
    <row r="2602" spans="1:4" x14ac:dyDescent="0.25">
      <c r="A2602" s="3" t="str">
        <f t="shared" si="40"/>
        <v>XLC_44628</v>
      </c>
      <c r="B2602" t="s">
        <v>93</v>
      </c>
      <c r="C2602" s="1">
        <v>44628</v>
      </c>
      <c r="D2602">
        <v>63.957999999999998</v>
      </c>
    </row>
    <row r="2603" spans="1:4" x14ac:dyDescent="0.25">
      <c r="A2603" s="3" t="str">
        <f t="shared" si="40"/>
        <v>XLE_44628</v>
      </c>
      <c r="B2603" t="s">
        <v>94</v>
      </c>
      <c r="C2603" s="1">
        <v>44628</v>
      </c>
      <c r="D2603">
        <v>76.805000000000007</v>
      </c>
    </row>
    <row r="2604" spans="1:4" x14ac:dyDescent="0.25">
      <c r="A2604" s="3" t="str">
        <f t="shared" si="40"/>
        <v>XLF_44628</v>
      </c>
      <c r="B2604" t="s">
        <v>95</v>
      </c>
      <c r="C2604" s="1">
        <v>44628</v>
      </c>
      <c r="D2604">
        <v>35.521000000000001</v>
      </c>
    </row>
    <row r="2605" spans="1:4" x14ac:dyDescent="0.25">
      <c r="A2605" s="3" t="str">
        <f t="shared" si="40"/>
        <v>XLI_44628</v>
      </c>
      <c r="B2605" t="s">
        <v>96</v>
      </c>
      <c r="C2605" s="1">
        <v>44628</v>
      </c>
      <c r="D2605">
        <v>96.778000000000006</v>
      </c>
    </row>
    <row r="2606" spans="1:4" x14ac:dyDescent="0.25">
      <c r="A2606" s="3" t="str">
        <f t="shared" si="40"/>
        <v>XLK_44628</v>
      </c>
      <c r="B2606" t="s">
        <v>97</v>
      </c>
      <c r="C2606" s="1">
        <v>44628</v>
      </c>
      <c r="D2606">
        <v>143.30600000000001</v>
      </c>
    </row>
    <row r="2607" spans="1:4" x14ac:dyDescent="0.25">
      <c r="A2607" s="3" t="str">
        <f t="shared" si="40"/>
        <v>XLP_44628</v>
      </c>
      <c r="B2607" t="s">
        <v>98</v>
      </c>
      <c r="C2607" s="1">
        <v>44628</v>
      </c>
      <c r="D2607">
        <v>72.153000000000006</v>
      </c>
    </row>
    <row r="2608" spans="1:4" x14ac:dyDescent="0.25">
      <c r="A2608" s="3" t="str">
        <f t="shared" si="40"/>
        <v>XLU_44628</v>
      </c>
      <c r="B2608" t="s">
        <v>99</v>
      </c>
      <c r="C2608" s="1">
        <v>44628</v>
      </c>
      <c r="D2608">
        <v>70.230999999999995</v>
      </c>
    </row>
    <row r="2609" spans="1:4" x14ac:dyDescent="0.25">
      <c r="A2609" s="3" t="str">
        <f t="shared" si="40"/>
        <v>XLV_44628</v>
      </c>
      <c r="B2609" t="s">
        <v>100</v>
      </c>
      <c r="C2609" s="1">
        <v>44628</v>
      </c>
      <c r="D2609">
        <v>127.15300000000001</v>
      </c>
    </row>
    <row r="2610" spans="1:4" x14ac:dyDescent="0.25">
      <c r="A2610" s="3" t="str">
        <f t="shared" si="40"/>
        <v>XLY_44628</v>
      </c>
      <c r="B2610" t="s">
        <v>101</v>
      </c>
      <c r="C2610" s="1">
        <v>44628</v>
      </c>
      <c r="D2610">
        <v>163.279</v>
      </c>
    </row>
    <row r="2611" spans="1:4" x14ac:dyDescent="0.25">
      <c r="A2611" s="3" t="str">
        <f t="shared" si="40"/>
        <v>XOM_44628</v>
      </c>
      <c r="B2611" t="s">
        <v>102</v>
      </c>
      <c r="C2611" s="1">
        <v>44628</v>
      </c>
      <c r="D2611">
        <v>87.78</v>
      </c>
    </row>
    <row r="2612" spans="1:4" x14ac:dyDescent="0.25">
      <c r="A2612" s="3" t="str">
        <f t="shared" si="40"/>
        <v>ABBV_44629</v>
      </c>
      <c r="B2612" t="s">
        <v>3</v>
      </c>
      <c r="C2612" s="1">
        <v>44629</v>
      </c>
      <c r="D2612">
        <v>147.58600000000001</v>
      </c>
    </row>
    <row r="2613" spans="1:4" x14ac:dyDescent="0.25">
      <c r="A2613" s="3" t="str">
        <f t="shared" si="40"/>
        <v>ACN_44629</v>
      </c>
      <c r="B2613" t="s">
        <v>4</v>
      </c>
      <c r="C2613" s="1">
        <v>44629</v>
      </c>
      <c r="D2613">
        <v>308.50099999999998</v>
      </c>
    </row>
    <row r="2614" spans="1:4" x14ac:dyDescent="0.25">
      <c r="A2614" s="3" t="str">
        <f t="shared" si="40"/>
        <v>AEP_44629</v>
      </c>
      <c r="B2614" t="s">
        <v>5</v>
      </c>
      <c r="C2614" s="1">
        <v>44629</v>
      </c>
      <c r="D2614">
        <v>95.01</v>
      </c>
    </row>
    <row r="2615" spans="1:4" x14ac:dyDescent="0.25">
      <c r="A2615" s="3" t="str">
        <f t="shared" si="40"/>
        <v>AIZ_44629</v>
      </c>
      <c r="B2615" t="s">
        <v>6</v>
      </c>
      <c r="C2615" s="1">
        <v>44629</v>
      </c>
      <c r="D2615">
        <v>168.77</v>
      </c>
    </row>
    <row r="2616" spans="1:4" x14ac:dyDescent="0.25">
      <c r="A2616" s="3" t="str">
        <f t="shared" si="40"/>
        <v>ALLE_44629</v>
      </c>
      <c r="B2616" t="s">
        <v>7</v>
      </c>
      <c r="C2616" s="1">
        <v>44629</v>
      </c>
      <c r="D2616">
        <v>114.12</v>
      </c>
    </row>
    <row r="2617" spans="1:4" x14ac:dyDescent="0.25">
      <c r="A2617" s="3" t="str">
        <f t="shared" si="40"/>
        <v>AMAT_44629</v>
      </c>
      <c r="B2617" t="s">
        <v>8</v>
      </c>
      <c r="C2617" s="1">
        <v>44629</v>
      </c>
      <c r="D2617">
        <v>128.62</v>
      </c>
    </row>
    <row r="2618" spans="1:4" x14ac:dyDescent="0.25">
      <c r="A2618" s="3" t="str">
        <f t="shared" si="40"/>
        <v>AMP_44629</v>
      </c>
      <c r="B2618" t="s">
        <v>9</v>
      </c>
      <c r="C2618" s="1">
        <v>44629</v>
      </c>
      <c r="D2618">
        <v>274.52</v>
      </c>
    </row>
    <row r="2619" spans="1:4" x14ac:dyDescent="0.25">
      <c r="A2619" s="3" t="str">
        <f t="shared" si="40"/>
        <v>AMZN_44629</v>
      </c>
      <c r="B2619" t="s">
        <v>10</v>
      </c>
      <c r="C2619" s="1">
        <v>44629</v>
      </c>
      <c r="D2619">
        <v>2785.58</v>
      </c>
    </row>
    <row r="2620" spans="1:4" x14ac:dyDescent="0.25">
      <c r="A2620" s="3" t="str">
        <f t="shared" si="40"/>
        <v>AVB_44629</v>
      </c>
      <c r="B2620" t="s">
        <v>11</v>
      </c>
      <c r="C2620" s="1">
        <v>44629</v>
      </c>
      <c r="D2620">
        <v>242.95500000000001</v>
      </c>
    </row>
    <row r="2621" spans="1:4" x14ac:dyDescent="0.25">
      <c r="A2621" s="3" t="str">
        <f t="shared" si="40"/>
        <v>AVY_44629</v>
      </c>
      <c r="B2621" t="s">
        <v>12</v>
      </c>
      <c r="C2621" s="1">
        <v>44629</v>
      </c>
      <c r="D2621">
        <v>165.8</v>
      </c>
    </row>
    <row r="2622" spans="1:4" x14ac:dyDescent="0.25">
      <c r="A2622" s="3" t="str">
        <f t="shared" si="40"/>
        <v>AXP_44629</v>
      </c>
      <c r="B2622" t="s">
        <v>13</v>
      </c>
      <c r="C2622" s="1">
        <v>44629</v>
      </c>
      <c r="D2622">
        <v>168.173</v>
      </c>
    </row>
    <row r="2623" spans="1:4" x14ac:dyDescent="0.25">
      <c r="A2623" s="3" t="str">
        <f t="shared" si="40"/>
        <v>BDX_44629</v>
      </c>
      <c r="B2623" t="s">
        <v>14</v>
      </c>
      <c r="C2623" s="1">
        <v>44629</v>
      </c>
      <c r="D2623">
        <v>258.38</v>
      </c>
    </row>
    <row r="2624" spans="1:4" x14ac:dyDescent="0.25">
      <c r="A2624" s="3" t="str">
        <f t="shared" si="40"/>
        <v>BF-B_44629</v>
      </c>
      <c r="B2624" t="s">
        <v>15</v>
      </c>
      <c r="C2624" s="1">
        <v>44629</v>
      </c>
      <c r="D2624">
        <v>64.239999999999995</v>
      </c>
    </row>
    <row r="2625" spans="1:4" x14ac:dyDescent="0.25">
      <c r="A2625" s="3" t="str">
        <f t="shared" si="40"/>
        <v>BMY_44629</v>
      </c>
      <c r="B2625" t="s">
        <v>16</v>
      </c>
      <c r="C2625" s="1">
        <v>44629</v>
      </c>
      <c r="D2625">
        <v>67.631</v>
      </c>
    </row>
    <row r="2626" spans="1:4" x14ac:dyDescent="0.25">
      <c r="A2626" s="3" t="str">
        <f t="shared" si="40"/>
        <v>BR_44629</v>
      </c>
      <c r="B2626" t="s">
        <v>17</v>
      </c>
      <c r="C2626" s="1">
        <v>44629</v>
      </c>
      <c r="D2626">
        <v>146.41900000000001</v>
      </c>
    </row>
    <row r="2627" spans="1:4" x14ac:dyDescent="0.25">
      <c r="A2627" s="3" t="str">
        <f t="shared" ref="A2627:A2690" si="41">CONCATENATE(B2627,"_",C2627)</f>
        <v>CARR_44629</v>
      </c>
      <c r="B2627" t="s">
        <v>18</v>
      </c>
      <c r="C2627" s="1">
        <v>44629</v>
      </c>
      <c r="D2627">
        <v>44.59</v>
      </c>
    </row>
    <row r="2628" spans="1:4" x14ac:dyDescent="0.25">
      <c r="A2628" s="3" t="str">
        <f t="shared" si="41"/>
        <v>CDW_44629</v>
      </c>
      <c r="B2628" t="s">
        <v>19</v>
      </c>
      <c r="C2628" s="1">
        <v>44629</v>
      </c>
      <c r="D2628">
        <v>171</v>
      </c>
    </row>
    <row r="2629" spans="1:4" x14ac:dyDescent="0.25">
      <c r="A2629" s="3" t="str">
        <f t="shared" si="41"/>
        <v>CE_44629</v>
      </c>
      <c r="B2629" t="s">
        <v>20</v>
      </c>
      <c r="C2629" s="1">
        <v>44629</v>
      </c>
      <c r="D2629">
        <v>138.61000000000001</v>
      </c>
    </row>
    <row r="2630" spans="1:4" x14ac:dyDescent="0.25">
      <c r="A2630" s="3" t="str">
        <f t="shared" si="41"/>
        <v>CHTR_44629</v>
      </c>
      <c r="B2630" t="s">
        <v>21</v>
      </c>
      <c r="C2630" s="1">
        <v>44629</v>
      </c>
      <c r="D2630">
        <v>557.75</v>
      </c>
    </row>
    <row r="2631" spans="1:4" x14ac:dyDescent="0.25">
      <c r="A2631" s="3" t="str">
        <f t="shared" si="41"/>
        <v>CNC_44629</v>
      </c>
      <c r="B2631" t="s">
        <v>22</v>
      </c>
      <c r="C2631" s="1">
        <v>44629</v>
      </c>
      <c r="D2631">
        <v>82.85</v>
      </c>
    </row>
    <row r="2632" spans="1:4" x14ac:dyDescent="0.25">
      <c r="A2632" s="3" t="str">
        <f t="shared" si="41"/>
        <v>CNP_44629</v>
      </c>
      <c r="B2632" t="s">
        <v>23</v>
      </c>
      <c r="C2632" s="1">
        <v>44629</v>
      </c>
      <c r="D2632">
        <v>28.38</v>
      </c>
    </row>
    <row r="2633" spans="1:4" x14ac:dyDescent="0.25">
      <c r="A2633" s="3" t="str">
        <f t="shared" si="41"/>
        <v>COP_44629</v>
      </c>
      <c r="B2633" t="s">
        <v>24</v>
      </c>
      <c r="C2633" s="1">
        <v>44629</v>
      </c>
      <c r="D2633">
        <v>95.923000000000002</v>
      </c>
    </row>
    <row r="2634" spans="1:4" x14ac:dyDescent="0.25">
      <c r="A2634" s="3" t="str">
        <f t="shared" si="41"/>
        <v>CTAS_44629</v>
      </c>
      <c r="B2634" t="s">
        <v>25</v>
      </c>
      <c r="C2634" s="1">
        <v>44629</v>
      </c>
      <c r="D2634">
        <v>374.16</v>
      </c>
    </row>
    <row r="2635" spans="1:4" x14ac:dyDescent="0.25">
      <c r="A2635" s="3" t="str">
        <f t="shared" si="41"/>
        <v>CZR_44629</v>
      </c>
      <c r="B2635" t="s">
        <v>26</v>
      </c>
      <c r="C2635" s="1">
        <v>44629</v>
      </c>
      <c r="D2635">
        <v>77.59</v>
      </c>
    </row>
    <row r="2636" spans="1:4" x14ac:dyDescent="0.25">
      <c r="A2636" s="3" t="str">
        <f t="shared" si="41"/>
        <v>DG_44629</v>
      </c>
      <c r="B2636" t="s">
        <v>27</v>
      </c>
      <c r="C2636" s="1">
        <v>44629</v>
      </c>
      <c r="D2636">
        <v>206.71600000000001</v>
      </c>
    </row>
    <row r="2637" spans="1:4" x14ac:dyDescent="0.25">
      <c r="A2637" s="3" t="str">
        <f t="shared" si="41"/>
        <v>DPZ_44629</v>
      </c>
      <c r="B2637" t="s">
        <v>28</v>
      </c>
      <c r="C2637" s="1">
        <v>44629</v>
      </c>
      <c r="D2637">
        <v>396.05900000000003</v>
      </c>
    </row>
    <row r="2638" spans="1:4" x14ac:dyDescent="0.25">
      <c r="A2638" s="3" t="str">
        <f t="shared" si="41"/>
        <v>DRE_44629</v>
      </c>
      <c r="B2638" t="s">
        <v>29</v>
      </c>
      <c r="C2638" s="1">
        <v>44629</v>
      </c>
      <c r="D2638">
        <v>54.37</v>
      </c>
    </row>
    <row r="2639" spans="1:4" x14ac:dyDescent="0.25">
      <c r="A2639" s="3" t="str">
        <f t="shared" si="41"/>
        <v>DXC_44629</v>
      </c>
      <c r="B2639" t="s">
        <v>30</v>
      </c>
      <c r="C2639" s="1">
        <v>44629</v>
      </c>
      <c r="D2639">
        <v>29.98</v>
      </c>
    </row>
    <row r="2640" spans="1:4" x14ac:dyDescent="0.25">
      <c r="A2640" s="3" t="str">
        <f t="shared" si="41"/>
        <v>EWA_44629</v>
      </c>
      <c r="B2640" t="s">
        <v>31</v>
      </c>
      <c r="C2640" s="1">
        <v>44629</v>
      </c>
      <c r="D2640">
        <v>24.42</v>
      </c>
    </row>
    <row r="2641" spans="1:4" x14ac:dyDescent="0.25">
      <c r="A2641" s="3" t="str">
        <f t="shared" si="41"/>
        <v>EWC_44629</v>
      </c>
      <c r="B2641" t="s">
        <v>32</v>
      </c>
      <c r="C2641" s="1">
        <v>44629</v>
      </c>
      <c r="D2641">
        <v>38.450000000000003</v>
      </c>
    </row>
    <row r="2642" spans="1:4" x14ac:dyDescent="0.25">
      <c r="A2642" s="3" t="str">
        <f t="shared" si="41"/>
        <v>EWG_44629</v>
      </c>
      <c r="B2642" t="s">
        <v>33</v>
      </c>
      <c r="C2642" s="1">
        <v>44629</v>
      </c>
      <c r="D2642">
        <v>27.69</v>
      </c>
    </row>
    <row r="2643" spans="1:4" x14ac:dyDescent="0.25">
      <c r="A2643" s="3" t="str">
        <f t="shared" si="41"/>
        <v>EWH_44629</v>
      </c>
      <c r="B2643" t="s">
        <v>34</v>
      </c>
      <c r="C2643" s="1">
        <v>44629</v>
      </c>
      <c r="D2643">
        <v>21.39</v>
      </c>
    </row>
    <row r="2644" spans="1:4" x14ac:dyDescent="0.25">
      <c r="A2644" s="3" t="str">
        <f t="shared" si="41"/>
        <v>EWJ_44629</v>
      </c>
      <c r="B2644" t="s">
        <v>35</v>
      </c>
      <c r="C2644" s="1">
        <v>44629</v>
      </c>
      <c r="D2644">
        <v>59.75</v>
      </c>
    </row>
    <row r="2645" spans="1:4" x14ac:dyDescent="0.25">
      <c r="A2645" s="3" t="str">
        <f t="shared" si="41"/>
        <v>EWL_44629</v>
      </c>
      <c r="B2645" t="s">
        <v>36</v>
      </c>
      <c r="C2645" s="1">
        <v>44629</v>
      </c>
      <c r="D2645">
        <v>46.42</v>
      </c>
    </row>
    <row r="2646" spans="1:4" x14ac:dyDescent="0.25">
      <c r="A2646" s="3" t="str">
        <f t="shared" si="41"/>
        <v>EWQ_44629</v>
      </c>
      <c r="B2646" t="s">
        <v>37</v>
      </c>
      <c r="C2646" s="1">
        <v>44629</v>
      </c>
      <c r="D2646">
        <v>33.78</v>
      </c>
    </row>
    <row r="2647" spans="1:4" x14ac:dyDescent="0.25">
      <c r="A2647" s="3" t="str">
        <f t="shared" si="41"/>
        <v>EWT_44629</v>
      </c>
      <c r="B2647" t="s">
        <v>38</v>
      </c>
      <c r="C2647" s="1">
        <v>44629</v>
      </c>
      <c r="D2647">
        <v>61.24</v>
      </c>
    </row>
    <row r="2648" spans="1:4" x14ac:dyDescent="0.25">
      <c r="A2648" s="3" t="str">
        <f t="shared" si="41"/>
        <v>EWU_44629</v>
      </c>
      <c r="B2648" t="s">
        <v>39</v>
      </c>
      <c r="C2648" s="1">
        <v>44629</v>
      </c>
      <c r="D2648">
        <v>32.14</v>
      </c>
    </row>
    <row r="2649" spans="1:4" x14ac:dyDescent="0.25">
      <c r="A2649" s="3" t="str">
        <f t="shared" si="41"/>
        <v>EWY_44629</v>
      </c>
      <c r="B2649" t="s">
        <v>40</v>
      </c>
      <c r="C2649" s="1">
        <v>44629</v>
      </c>
      <c r="D2649">
        <v>70.25</v>
      </c>
    </row>
    <row r="2650" spans="1:4" x14ac:dyDescent="0.25">
      <c r="A2650" s="3" t="str">
        <f t="shared" si="41"/>
        <v>EWZ_44629</v>
      </c>
      <c r="B2650" t="s">
        <v>41</v>
      </c>
      <c r="C2650" s="1">
        <v>44629</v>
      </c>
      <c r="D2650">
        <v>34.14</v>
      </c>
    </row>
    <row r="2651" spans="1:4" x14ac:dyDescent="0.25">
      <c r="A2651" s="3" t="str">
        <f t="shared" si="41"/>
        <v>FB_44629</v>
      </c>
      <c r="B2651" t="s">
        <v>42</v>
      </c>
      <c r="C2651" s="1">
        <v>44629</v>
      </c>
      <c r="D2651">
        <v>198.5</v>
      </c>
    </row>
    <row r="2652" spans="1:4" x14ac:dyDescent="0.25">
      <c r="A2652" s="3" t="str">
        <f t="shared" si="41"/>
        <v>FTV_44629</v>
      </c>
      <c r="B2652" t="s">
        <v>43</v>
      </c>
      <c r="C2652" s="1">
        <v>44629</v>
      </c>
      <c r="D2652">
        <v>58.49</v>
      </c>
    </row>
    <row r="2653" spans="1:4" x14ac:dyDescent="0.25">
      <c r="A2653" s="3" t="str">
        <f t="shared" si="41"/>
        <v>GOOG_44629</v>
      </c>
      <c r="B2653" t="s">
        <v>44</v>
      </c>
      <c r="C2653" s="1">
        <v>44629</v>
      </c>
      <c r="D2653">
        <v>2677.32</v>
      </c>
    </row>
    <row r="2654" spans="1:4" x14ac:dyDescent="0.25">
      <c r="A2654" s="3" t="str">
        <f t="shared" si="41"/>
        <v>GPC_44629</v>
      </c>
      <c r="B2654" t="s">
        <v>45</v>
      </c>
      <c r="C2654" s="1">
        <v>44629</v>
      </c>
      <c r="D2654">
        <v>121.51</v>
      </c>
    </row>
    <row r="2655" spans="1:4" x14ac:dyDescent="0.25">
      <c r="A2655" s="3" t="str">
        <f t="shared" si="41"/>
        <v>GSG_44629</v>
      </c>
      <c r="B2655" t="s">
        <v>46</v>
      </c>
      <c r="C2655" s="1">
        <v>44629</v>
      </c>
      <c r="D2655">
        <v>23.08</v>
      </c>
    </row>
    <row r="2656" spans="1:4" x14ac:dyDescent="0.25">
      <c r="A2656" s="3" t="str">
        <f t="shared" si="41"/>
        <v>HIG_44629</v>
      </c>
      <c r="B2656" t="s">
        <v>47</v>
      </c>
      <c r="C2656" s="1">
        <v>44629</v>
      </c>
      <c r="D2656">
        <v>67.89</v>
      </c>
    </row>
    <row r="2657" spans="1:4" x14ac:dyDescent="0.25">
      <c r="A2657" s="3" t="str">
        <f t="shared" si="41"/>
        <v>HIGH.L_44629</v>
      </c>
      <c r="B2657" t="s">
        <v>48</v>
      </c>
      <c r="C2657" s="1">
        <v>44629</v>
      </c>
      <c r="D2657">
        <v>5.2519999999999998</v>
      </c>
    </row>
    <row r="2658" spans="1:4" x14ac:dyDescent="0.25">
      <c r="A2658" s="3" t="str">
        <f t="shared" si="41"/>
        <v>HST_44629</v>
      </c>
      <c r="B2658" t="s">
        <v>49</v>
      </c>
      <c r="C2658" s="1">
        <v>44629</v>
      </c>
      <c r="D2658">
        <v>18.042999999999999</v>
      </c>
    </row>
    <row r="2659" spans="1:4" x14ac:dyDescent="0.25">
      <c r="A2659" s="3" t="str">
        <f t="shared" si="41"/>
        <v>HYG_44629</v>
      </c>
      <c r="B2659" t="s">
        <v>50</v>
      </c>
      <c r="C2659" s="1">
        <v>44629</v>
      </c>
      <c r="D2659">
        <v>81.876999999999995</v>
      </c>
    </row>
    <row r="2660" spans="1:4" x14ac:dyDescent="0.25">
      <c r="A2660" s="3" t="str">
        <f t="shared" si="41"/>
        <v>IAU_44629</v>
      </c>
      <c r="B2660" t="s">
        <v>51</v>
      </c>
      <c r="C2660" s="1">
        <v>44629</v>
      </c>
      <c r="D2660">
        <v>37.840000000000003</v>
      </c>
    </row>
    <row r="2661" spans="1:4" x14ac:dyDescent="0.25">
      <c r="A2661" s="3" t="str">
        <f t="shared" si="41"/>
        <v>ICLN_44629</v>
      </c>
      <c r="B2661" t="s">
        <v>52</v>
      </c>
      <c r="C2661" s="1">
        <v>44629</v>
      </c>
      <c r="D2661">
        <v>21.33</v>
      </c>
    </row>
    <row r="2662" spans="1:4" x14ac:dyDescent="0.25">
      <c r="A2662" s="3" t="str">
        <f t="shared" si="41"/>
        <v>IEAA.L_44629</v>
      </c>
      <c r="B2662" t="s">
        <v>53</v>
      </c>
      <c r="C2662" s="1">
        <v>44629</v>
      </c>
      <c r="D2662">
        <v>5.1189999999999998</v>
      </c>
    </row>
    <row r="2663" spans="1:4" x14ac:dyDescent="0.25">
      <c r="A2663" s="3" t="str">
        <f t="shared" si="41"/>
        <v>IEF_44629</v>
      </c>
      <c r="B2663" t="s">
        <v>54</v>
      </c>
      <c r="C2663" s="1">
        <v>44629</v>
      </c>
      <c r="D2663">
        <v>110.974</v>
      </c>
    </row>
    <row r="2664" spans="1:4" x14ac:dyDescent="0.25">
      <c r="A2664" s="3" t="str">
        <f t="shared" si="41"/>
        <v>IEFM.L_44629</v>
      </c>
      <c r="B2664" t="s">
        <v>55</v>
      </c>
      <c r="C2664" s="1">
        <v>44629</v>
      </c>
      <c r="D2664">
        <v>717.1</v>
      </c>
    </row>
    <row r="2665" spans="1:4" x14ac:dyDescent="0.25">
      <c r="A2665" s="3" t="str">
        <f t="shared" si="41"/>
        <v>IEMG_44629</v>
      </c>
      <c r="B2665" t="s">
        <v>56</v>
      </c>
      <c r="C2665" s="1">
        <v>44629</v>
      </c>
      <c r="D2665">
        <v>54.48</v>
      </c>
    </row>
    <row r="2666" spans="1:4" x14ac:dyDescent="0.25">
      <c r="A2666" s="3" t="str">
        <f t="shared" si="41"/>
        <v>IEUS_44629</v>
      </c>
      <c r="B2666" t="s">
        <v>57</v>
      </c>
      <c r="C2666" s="1">
        <v>44629</v>
      </c>
      <c r="D2666">
        <v>57.83</v>
      </c>
    </row>
    <row r="2667" spans="1:4" x14ac:dyDescent="0.25">
      <c r="A2667" s="3" t="str">
        <f t="shared" si="41"/>
        <v>IEVL.L_44629</v>
      </c>
      <c r="B2667" t="s">
        <v>58</v>
      </c>
      <c r="C2667" s="1">
        <v>44629</v>
      </c>
      <c r="D2667">
        <v>6.9</v>
      </c>
    </row>
    <row r="2668" spans="1:4" x14ac:dyDescent="0.25">
      <c r="A2668" s="3" t="str">
        <f t="shared" si="41"/>
        <v>IGF_44629</v>
      </c>
      <c r="B2668" t="s">
        <v>59</v>
      </c>
      <c r="C2668" s="1">
        <v>44629</v>
      </c>
      <c r="D2668">
        <v>47.85</v>
      </c>
    </row>
    <row r="2669" spans="1:4" x14ac:dyDescent="0.25">
      <c r="A2669" s="3" t="str">
        <f t="shared" si="41"/>
        <v>INDA_44629</v>
      </c>
      <c r="B2669" t="s">
        <v>60</v>
      </c>
      <c r="C2669" s="1">
        <v>44629</v>
      </c>
      <c r="D2669">
        <v>42.61</v>
      </c>
    </row>
    <row r="2670" spans="1:4" x14ac:dyDescent="0.25">
      <c r="A2670" s="3" t="str">
        <f t="shared" si="41"/>
        <v>IUMO.L_44629</v>
      </c>
      <c r="B2670" t="s">
        <v>61</v>
      </c>
      <c r="C2670" s="1">
        <v>44629</v>
      </c>
      <c r="D2670">
        <v>10.6</v>
      </c>
    </row>
    <row r="2671" spans="1:4" x14ac:dyDescent="0.25">
      <c r="A2671" s="3" t="str">
        <f t="shared" si="41"/>
        <v>IUVL.L_44629</v>
      </c>
      <c r="B2671" t="s">
        <v>62</v>
      </c>
      <c r="C2671" s="1">
        <v>44629</v>
      </c>
      <c r="D2671">
        <v>8.8919999999999995</v>
      </c>
    </row>
    <row r="2672" spans="1:4" x14ac:dyDescent="0.25">
      <c r="A2672" s="3" t="str">
        <f t="shared" si="41"/>
        <v>IVV_44629</v>
      </c>
      <c r="B2672" t="s">
        <v>63</v>
      </c>
      <c r="C2672" s="1">
        <v>44629</v>
      </c>
      <c r="D2672">
        <v>427.88900000000001</v>
      </c>
    </row>
    <row r="2673" spans="1:4" x14ac:dyDescent="0.25">
      <c r="A2673" s="3" t="str">
        <f t="shared" si="41"/>
        <v>IWM_44629</v>
      </c>
      <c r="B2673" t="s">
        <v>64</v>
      </c>
      <c r="C2673" s="1">
        <v>44629</v>
      </c>
      <c r="D2673">
        <v>199.887</v>
      </c>
    </row>
    <row r="2674" spans="1:4" x14ac:dyDescent="0.25">
      <c r="A2674" s="3" t="str">
        <f t="shared" si="41"/>
        <v>IXN_44629</v>
      </c>
      <c r="B2674" t="s">
        <v>65</v>
      </c>
      <c r="C2674" s="1">
        <v>44629</v>
      </c>
      <c r="D2674">
        <v>54.5</v>
      </c>
    </row>
    <row r="2675" spans="1:4" x14ac:dyDescent="0.25">
      <c r="A2675" s="3" t="str">
        <f t="shared" si="41"/>
        <v>JPEA.L_44629</v>
      </c>
      <c r="B2675" t="s">
        <v>66</v>
      </c>
      <c r="C2675" s="1">
        <v>44629</v>
      </c>
      <c r="D2675">
        <v>5.2889999999999997</v>
      </c>
    </row>
    <row r="2676" spans="1:4" x14ac:dyDescent="0.25">
      <c r="A2676" s="3" t="str">
        <f t="shared" si="41"/>
        <v>JPM_44629</v>
      </c>
      <c r="B2676" t="s">
        <v>67</v>
      </c>
      <c r="C2676" s="1">
        <v>44629</v>
      </c>
      <c r="D2676">
        <v>132.458</v>
      </c>
    </row>
    <row r="2677" spans="1:4" x14ac:dyDescent="0.25">
      <c r="A2677" s="3" t="str">
        <f t="shared" si="41"/>
        <v>KR_44629</v>
      </c>
      <c r="B2677" t="s">
        <v>68</v>
      </c>
      <c r="C2677" s="1">
        <v>44629</v>
      </c>
      <c r="D2677">
        <v>55.34</v>
      </c>
    </row>
    <row r="2678" spans="1:4" x14ac:dyDescent="0.25">
      <c r="A2678" s="3" t="str">
        <f t="shared" si="41"/>
        <v>LQD_44629</v>
      </c>
      <c r="B2678" t="s">
        <v>69</v>
      </c>
      <c r="C2678" s="1">
        <v>44629</v>
      </c>
      <c r="D2678">
        <v>121.364</v>
      </c>
    </row>
    <row r="2679" spans="1:4" x14ac:dyDescent="0.25">
      <c r="A2679" s="3" t="str">
        <f t="shared" si="41"/>
        <v>MCHI_44629</v>
      </c>
      <c r="B2679" t="s">
        <v>70</v>
      </c>
      <c r="C2679" s="1">
        <v>44629</v>
      </c>
      <c r="D2679">
        <v>53.74</v>
      </c>
    </row>
    <row r="2680" spans="1:4" x14ac:dyDescent="0.25">
      <c r="A2680" s="3" t="str">
        <f t="shared" si="41"/>
        <v>MVEU.L_44629</v>
      </c>
      <c r="B2680" t="s">
        <v>71</v>
      </c>
      <c r="C2680" s="1">
        <v>44629</v>
      </c>
      <c r="D2680">
        <v>50.6</v>
      </c>
    </row>
    <row r="2681" spans="1:4" x14ac:dyDescent="0.25">
      <c r="A2681" s="3" t="str">
        <f t="shared" si="41"/>
        <v>OGN_44629</v>
      </c>
      <c r="B2681" t="s">
        <v>72</v>
      </c>
      <c r="C2681" s="1">
        <v>44629</v>
      </c>
      <c r="D2681">
        <v>36.46</v>
      </c>
    </row>
    <row r="2682" spans="1:4" x14ac:dyDescent="0.25">
      <c r="A2682" s="3" t="str">
        <f t="shared" si="41"/>
        <v>PG_44629</v>
      </c>
      <c r="B2682" t="s">
        <v>73</v>
      </c>
      <c r="C2682" s="1">
        <v>44629</v>
      </c>
      <c r="D2682">
        <v>148.77000000000001</v>
      </c>
    </row>
    <row r="2683" spans="1:4" x14ac:dyDescent="0.25">
      <c r="A2683" s="3" t="str">
        <f t="shared" si="41"/>
        <v>PPL_44629</v>
      </c>
      <c r="B2683" t="s">
        <v>74</v>
      </c>
      <c r="C2683" s="1">
        <v>44629</v>
      </c>
      <c r="D2683">
        <v>26.69</v>
      </c>
    </row>
    <row r="2684" spans="1:4" x14ac:dyDescent="0.25">
      <c r="A2684" s="3" t="str">
        <f t="shared" si="41"/>
        <v>PRU_44629</v>
      </c>
      <c r="B2684" t="s">
        <v>75</v>
      </c>
      <c r="C2684" s="1">
        <v>44629</v>
      </c>
      <c r="D2684">
        <v>106.89</v>
      </c>
    </row>
    <row r="2685" spans="1:4" x14ac:dyDescent="0.25">
      <c r="A2685" s="3" t="str">
        <f t="shared" si="41"/>
        <v>PYPL_44629</v>
      </c>
      <c r="B2685" t="s">
        <v>76</v>
      </c>
      <c r="C2685" s="1">
        <v>44629</v>
      </c>
      <c r="D2685">
        <v>100.22</v>
      </c>
    </row>
    <row r="2686" spans="1:4" x14ac:dyDescent="0.25">
      <c r="A2686" s="3" t="str">
        <f t="shared" si="41"/>
        <v>RE_44629</v>
      </c>
      <c r="B2686" t="s">
        <v>77</v>
      </c>
      <c r="C2686" s="1">
        <v>44629</v>
      </c>
      <c r="D2686">
        <v>273.91000000000003</v>
      </c>
    </row>
    <row r="2687" spans="1:4" x14ac:dyDescent="0.25">
      <c r="A2687" s="3" t="str">
        <f t="shared" si="41"/>
        <v>REET_44629</v>
      </c>
      <c r="B2687" t="s">
        <v>78</v>
      </c>
      <c r="C2687" s="1">
        <v>44629</v>
      </c>
      <c r="D2687">
        <v>28.018000000000001</v>
      </c>
    </row>
    <row r="2688" spans="1:4" x14ac:dyDescent="0.25">
      <c r="A2688" s="3" t="str">
        <f t="shared" si="41"/>
        <v>ROL_44629</v>
      </c>
      <c r="B2688" t="s">
        <v>79</v>
      </c>
      <c r="C2688" s="1">
        <v>44629</v>
      </c>
      <c r="D2688">
        <v>32.72</v>
      </c>
    </row>
    <row r="2689" spans="1:4" x14ac:dyDescent="0.25">
      <c r="A2689" s="3" t="str">
        <f t="shared" si="41"/>
        <v>ROST_44629</v>
      </c>
      <c r="B2689" t="s">
        <v>80</v>
      </c>
      <c r="C2689" s="1">
        <v>44629</v>
      </c>
      <c r="D2689">
        <v>88.257000000000005</v>
      </c>
    </row>
    <row r="2690" spans="1:4" x14ac:dyDescent="0.25">
      <c r="A2690" s="3" t="str">
        <f t="shared" si="41"/>
        <v>SEGA.L_44629</v>
      </c>
      <c r="B2690" t="s">
        <v>81</v>
      </c>
      <c r="C2690" s="1">
        <v>44629</v>
      </c>
      <c r="D2690">
        <v>106.08</v>
      </c>
    </row>
    <row r="2691" spans="1:4" x14ac:dyDescent="0.25">
      <c r="A2691" s="3" t="str">
        <f t="shared" ref="A2691:A2754" si="42">CONCATENATE(B2691,"_",C2691)</f>
        <v>SHY_44629</v>
      </c>
      <c r="B2691" t="s">
        <v>82</v>
      </c>
      <c r="C2691" s="1">
        <v>44629</v>
      </c>
      <c r="D2691">
        <v>84.233000000000004</v>
      </c>
    </row>
    <row r="2692" spans="1:4" x14ac:dyDescent="0.25">
      <c r="A2692" s="3" t="str">
        <f t="shared" si="42"/>
        <v>SLV_44629</v>
      </c>
      <c r="B2692" t="s">
        <v>83</v>
      </c>
      <c r="C2692" s="1">
        <v>44629</v>
      </c>
      <c r="D2692">
        <v>23.8</v>
      </c>
    </row>
    <row r="2693" spans="1:4" x14ac:dyDescent="0.25">
      <c r="A2693" s="3" t="str">
        <f t="shared" si="42"/>
        <v>SPMV.L_44629</v>
      </c>
      <c r="B2693" t="s">
        <v>84</v>
      </c>
      <c r="C2693" s="1">
        <v>44629</v>
      </c>
      <c r="D2693">
        <v>77.045000000000002</v>
      </c>
    </row>
    <row r="2694" spans="1:4" x14ac:dyDescent="0.25">
      <c r="A2694" s="3" t="str">
        <f t="shared" si="42"/>
        <v>TLT_44629</v>
      </c>
      <c r="B2694" t="s">
        <v>85</v>
      </c>
      <c r="C2694" s="1">
        <v>44629</v>
      </c>
      <c r="D2694">
        <v>136.21199999999999</v>
      </c>
    </row>
    <row r="2695" spans="1:4" x14ac:dyDescent="0.25">
      <c r="A2695" s="3" t="str">
        <f t="shared" si="42"/>
        <v>UNH_44629</v>
      </c>
      <c r="B2695" t="s">
        <v>86</v>
      </c>
      <c r="C2695" s="1">
        <v>44629</v>
      </c>
      <c r="D2695">
        <v>484.137</v>
      </c>
    </row>
    <row r="2696" spans="1:4" x14ac:dyDescent="0.25">
      <c r="A2696" s="3" t="str">
        <f t="shared" si="42"/>
        <v>URI_44629</v>
      </c>
      <c r="B2696" t="s">
        <v>87</v>
      </c>
      <c r="C2696" s="1">
        <v>44629</v>
      </c>
      <c r="D2696">
        <v>315.79000000000002</v>
      </c>
    </row>
    <row r="2697" spans="1:4" x14ac:dyDescent="0.25">
      <c r="A2697" s="3" t="str">
        <f t="shared" si="42"/>
        <v>V_44629</v>
      </c>
      <c r="B2697" t="s">
        <v>88</v>
      </c>
      <c r="C2697" s="1">
        <v>44629</v>
      </c>
      <c r="D2697">
        <v>199.76</v>
      </c>
    </row>
    <row r="2698" spans="1:4" x14ac:dyDescent="0.25">
      <c r="A2698" s="3" t="str">
        <f t="shared" si="42"/>
        <v>VRSK_44629</v>
      </c>
      <c r="B2698" t="s">
        <v>89</v>
      </c>
      <c r="C2698" s="1">
        <v>44629</v>
      </c>
      <c r="D2698">
        <v>186.95099999999999</v>
      </c>
    </row>
    <row r="2699" spans="1:4" x14ac:dyDescent="0.25">
      <c r="A2699" s="3" t="str">
        <f t="shared" si="42"/>
        <v>VXX_44629</v>
      </c>
      <c r="B2699" t="s">
        <v>90</v>
      </c>
      <c r="C2699" s="1">
        <v>44629</v>
      </c>
      <c r="D2699">
        <v>27.03</v>
      </c>
    </row>
    <row r="2700" spans="1:4" x14ac:dyDescent="0.25">
      <c r="A2700" s="3" t="str">
        <f t="shared" si="42"/>
        <v>WRK_44629</v>
      </c>
      <c r="B2700" t="s">
        <v>91</v>
      </c>
      <c r="C2700" s="1">
        <v>44629</v>
      </c>
      <c r="D2700">
        <v>42.49</v>
      </c>
    </row>
    <row r="2701" spans="1:4" x14ac:dyDescent="0.25">
      <c r="A2701" s="3" t="str">
        <f t="shared" si="42"/>
        <v>XLB_44629</v>
      </c>
      <c r="B2701" t="s">
        <v>92</v>
      </c>
      <c r="C2701" s="1">
        <v>44629</v>
      </c>
      <c r="D2701">
        <v>81.932000000000002</v>
      </c>
    </row>
    <row r="2702" spans="1:4" x14ac:dyDescent="0.25">
      <c r="A2702" s="3" t="str">
        <f t="shared" si="42"/>
        <v>XLC_44629</v>
      </c>
      <c r="B2702" t="s">
        <v>93</v>
      </c>
      <c r="C2702" s="1">
        <v>44629</v>
      </c>
      <c r="D2702">
        <v>65.873000000000005</v>
      </c>
    </row>
    <row r="2703" spans="1:4" x14ac:dyDescent="0.25">
      <c r="A2703" s="3" t="str">
        <f t="shared" si="42"/>
        <v>XLE_44629</v>
      </c>
      <c r="B2703" t="s">
        <v>94</v>
      </c>
      <c r="C2703" s="1">
        <v>44629</v>
      </c>
      <c r="D2703">
        <v>74.457999999999998</v>
      </c>
    </row>
    <row r="2704" spans="1:4" x14ac:dyDescent="0.25">
      <c r="A2704" s="3" t="str">
        <f t="shared" si="42"/>
        <v>XLF_44629</v>
      </c>
      <c r="B2704" t="s">
        <v>95</v>
      </c>
      <c r="C2704" s="1">
        <v>44629</v>
      </c>
      <c r="D2704">
        <v>36.826000000000001</v>
      </c>
    </row>
    <row r="2705" spans="1:4" x14ac:dyDescent="0.25">
      <c r="A2705" s="3" t="str">
        <f t="shared" si="42"/>
        <v>XLI_44629</v>
      </c>
      <c r="B2705" t="s">
        <v>96</v>
      </c>
      <c r="C2705" s="1">
        <v>44629</v>
      </c>
      <c r="D2705">
        <v>98.533000000000001</v>
      </c>
    </row>
    <row r="2706" spans="1:4" x14ac:dyDescent="0.25">
      <c r="A2706" s="3" t="str">
        <f t="shared" si="42"/>
        <v>XLK_44629</v>
      </c>
      <c r="B2706" t="s">
        <v>97</v>
      </c>
      <c r="C2706" s="1">
        <v>44629</v>
      </c>
      <c r="D2706">
        <v>148.97499999999999</v>
      </c>
    </row>
    <row r="2707" spans="1:4" x14ac:dyDescent="0.25">
      <c r="A2707" s="3" t="str">
        <f t="shared" si="42"/>
        <v>XLP_44629</v>
      </c>
      <c r="B2707" t="s">
        <v>98</v>
      </c>
      <c r="C2707" s="1">
        <v>44629</v>
      </c>
      <c r="D2707">
        <v>72.641000000000005</v>
      </c>
    </row>
    <row r="2708" spans="1:4" x14ac:dyDescent="0.25">
      <c r="A2708" s="3" t="str">
        <f t="shared" si="42"/>
        <v>XLU_44629</v>
      </c>
      <c r="B2708" t="s">
        <v>99</v>
      </c>
      <c r="C2708" s="1">
        <v>44629</v>
      </c>
      <c r="D2708">
        <v>69.734999999999999</v>
      </c>
    </row>
    <row r="2709" spans="1:4" x14ac:dyDescent="0.25">
      <c r="A2709" s="3" t="str">
        <f t="shared" si="42"/>
        <v>XLV_44629</v>
      </c>
      <c r="B2709" t="s">
        <v>100</v>
      </c>
      <c r="C2709" s="1">
        <v>44629</v>
      </c>
      <c r="D2709">
        <v>129.55600000000001</v>
      </c>
    </row>
    <row r="2710" spans="1:4" x14ac:dyDescent="0.25">
      <c r="A2710" s="3" t="str">
        <f t="shared" si="42"/>
        <v>XLY_44629</v>
      </c>
      <c r="B2710" t="s">
        <v>101</v>
      </c>
      <c r="C2710" s="1">
        <v>44629</v>
      </c>
      <c r="D2710">
        <v>168.53100000000001</v>
      </c>
    </row>
    <row r="2711" spans="1:4" x14ac:dyDescent="0.25">
      <c r="A2711" s="3" t="str">
        <f t="shared" si="42"/>
        <v>XOM_44629</v>
      </c>
      <c r="B2711" t="s">
        <v>102</v>
      </c>
      <c r="C2711" s="1">
        <v>44629</v>
      </c>
      <c r="D2711">
        <v>82.79</v>
      </c>
    </row>
    <row r="2712" spans="1:4" x14ac:dyDescent="0.25">
      <c r="A2712" s="3" t="str">
        <f t="shared" si="42"/>
        <v>ABBV_44630</v>
      </c>
      <c r="B2712" t="s">
        <v>3</v>
      </c>
      <c r="C2712" s="1">
        <v>44630</v>
      </c>
      <c r="D2712">
        <v>147.91300000000001</v>
      </c>
    </row>
    <row r="2713" spans="1:4" x14ac:dyDescent="0.25">
      <c r="A2713" s="3" t="str">
        <f t="shared" si="42"/>
        <v>ACN_44630</v>
      </c>
      <c r="B2713" t="s">
        <v>4</v>
      </c>
      <c r="C2713" s="1">
        <v>44630</v>
      </c>
      <c r="D2713">
        <v>308.601</v>
      </c>
    </row>
    <row r="2714" spans="1:4" x14ac:dyDescent="0.25">
      <c r="A2714" s="3" t="str">
        <f t="shared" si="42"/>
        <v>AEP_44630</v>
      </c>
      <c r="B2714" t="s">
        <v>5</v>
      </c>
      <c r="C2714" s="1">
        <v>44630</v>
      </c>
      <c r="D2714">
        <v>95.99</v>
      </c>
    </row>
    <row r="2715" spans="1:4" x14ac:dyDescent="0.25">
      <c r="A2715" s="3" t="str">
        <f t="shared" si="42"/>
        <v>AIZ_44630</v>
      </c>
      <c r="B2715" t="s">
        <v>6</v>
      </c>
      <c r="C2715" s="1">
        <v>44630</v>
      </c>
      <c r="D2715">
        <v>169.4</v>
      </c>
    </row>
    <row r="2716" spans="1:4" x14ac:dyDescent="0.25">
      <c r="A2716" s="3" t="str">
        <f t="shared" si="42"/>
        <v>ALLE_44630</v>
      </c>
      <c r="B2716" t="s">
        <v>7</v>
      </c>
      <c r="C2716" s="1">
        <v>44630</v>
      </c>
      <c r="D2716">
        <v>112.486</v>
      </c>
    </row>
    <row r="2717" spans="1:4" x14ac:dyDescent="0.25">
      <c r="A2717" s="3" t="str">
        <f t="shared" si="42"/>
        <v>AMAT_44630</v>
      </c>
      <c r="B2717" t="s">
        <v>8</v>
      </c>
      <c r="C2717" s="1">
        <v>44630</v>
      </c>
      <c r="D2717">
        <v>124.97</v>
      </c>
    </row>
    <row r="2718" spans="1:4" x14ac:dyDescent="0.25">
      <c r="A2718" s="3" t="str">
        <f t="shared" si="42"/>
        <v>AMP_44630</v>
      </c>
      <c r="B2718" t="s">
        <v>9</v>
      </c>
      <c r="C2718" s="1">
        <v>44630</v>
      </c>
      <c r="D2718">
        <v>272.54000000000002</v>
      </c>
    </row>
    <row r="2719" spans="1:4" x14ac:dyDescent="0.25">
      <c r="A2719" s="3" t="str">
        <f t="shared" si="42"/>
        <v>AMZN_44630</v>
      </c>
      <c r="B2719" t="s">
        <v>10</v>
      </c>
      <c r="C2719" s="1">
        <v>44630</v>
      </c>
      <c r="D2719">
        <v>2936.35</v>
      </c>
    </row>
    <row r="2720" spans="1:4" x14ac:dyDescent="0.25">
      <c r="A2720" s="3" t="str">
        <f t="shared" si="42"/>
        <v>AVB_44630</v>
      </c>
      <c r="B2720" t="s">
        <v>11</v>
      </c>
      <c r="C2720" s="1">
        <v>44630</v>
      </c>
      <c r="D2720">
        <v>242.518</v>
      </c>
    </row>
    <row r="2721" spans="1:4" x14ac:dyDescent="0.25">
      <c r="A2721" s="3" t="str">
        <f t="shared" si="42"/>
        <v>AVY_44630</v>
      </c>
      <c r="B2721" t="s">
        <v>12</v>
      </c>
      <c r="C2721" s="1">
        <v>44630</v>
      </c>
      <c r="D2721">
        <v>163.65</v>
      </c>
    </row>
    <row r="2722" spans="1:4" x14ac:dyDescent="0.25">
      <c r="A2722" s="3" t="str">
        <f t="shared" si="42"/>
        <v>AXP_44630</v>
      </c>
      <c r="B2722" t="s">
        <v>13</v>
      </c>
      <c r="C2722" s="1">
        <v>44630</v>
      </c>
      <c r="D2722">
        <v>169.12</v>
      </c>
    </row>
    <row r="2723" spans="1:4" x14ac:dyDescent="0.25">
      <c r="A2723" s="3" t="str">
        <f t="shared" si="42"/>
        <v>BDX_44630</v>
      </c>
      <c r="B2723" t="s">
        <v>14</v>
      </c>
      <c r="C2723" s="1">
        <v>44630</v>
      </c>
      <c r="D2723">
        <v>251.434</v>
      </c>
    </row>
    <row r="2724" spans="1:4" x14ac:dyDescent="0.25">
      <c r="A2724" s="3" t="str">
        <f t="shared" si="42"/>
        <v>BF-B_44630</v>
      </c>
      <c r="B2724" t="s">
        <v>15</v>
      </c>
      <c r="C2724" s="1">
        <v>44630</v>
      </c>
      <c r="D2724">
        <v>63.56</v>
      </c>
    </row>
    <row r="2725" spans="1:4" x14ac:dyDescent="0.25">
      <c r="A2725" s="3" t="str">
        <f t="shared" si="42"/>
        <v>BMY_44630</v>
      </c>
      <c r="B2725" t="s">
        <v>16</v>
      </c>
      <c r="C2725" s="1">
        <v>44630</v>
      </c>
      <c r="D2725">
        <v>67.918999999999997</v>
      </c>
    </row>
    <row r="2726" spans="1:4" x14ac:dyDescent="0.25">
      <c r="A2726" s="3" t="str">
        <f t="shared" si="42"/>
        <v>BR_44630</v>
      </c>
      <c r="B2726" t="s">
        <v>17</v>
      </c>
      <c r="C2726" s="1">
        <v>44630</v>
      </c>
      <c r="D2726">
        <v>145.01499999999999</v>
      </c>
    </row>
    <row r="2727" spans="1:4" x14ac:dyDescent="0.25">
      <c r="A2727" s="3" t="str">
        <f t="shared" si="42"/>
        <v>CARR_44630</v>
      </c>
      <c r="B2727" t="s">
        <v>18</v>
      </c>
      <c r="C2727" s="1">
        <v>44630</v>
      </c>
      <c r="D2727">
        <v>43.81</v>
      </c>
    </row>
    <row r="2728" spans="1:4" x14ac:dyDescent="0.25">
      <c r="A2728" s="3" t="str">
        <f t="shared" si="42"/>
        <v>CDW_44630</v>
      </c>
      <c r="B2728" t="s">
        <v>19</v>
      </c>
      <c r="C2728" s="1">
        <v>44630</v>
      </c>
      <c r="D2728">
        <v>170.12</v>
      </c>
    </row>
    <row r="2729" spans="1:4" x14ac:dyDescent="0.25">
      <c r="A2729" s="3" t="str">
        <f t="shared" si="42"/>
        <v>CE_44630</v>
      </c>
      <c r="B2729" t="s">
        <v>20</v>
      </c>
      <c r="C2729" s="1">
        <v>44630</v>
      </c>
      <c r="D2729">
        <v>138.58000000000001</v>
      </c>
    </row>
    <row r="2730" spans="1:4" x14ac:dyDescent="0.25">
      <c r="A2730" s="3" t="str">
        <f t="shared" si="42"/>
        <v>CHTR_44630</v>
      </c>
      <c r="B2730" t="s">
        <v>21</v>
      </c>
      <c r="C2730" s="1">
        <v>44630</v>
      </c>
      <c r="D2730">
        <v>562.13</v>
      </c>
    </row>
    <row r="2731" spans="1:4" x14ac:dyDescent="0.25">
      <c r="A2731" s="3" t="str">
        <f t="shared" si="42"/>
        <v>CNC_44630</v>
      </c>
      <c r="B2731" t="s">
        <v>22</v>
      </c>
      <c r="C2731" s="1">
        <v>44630</v>
      </c>
      <c r="D2731">
        <v>84.44</v>
      </c>
    </row>
    <row r="2732" spans="1:4" x14ac:dyDescent="0.25">
      <c r="A2732" s="3" t="str">
        <f t="shared" si="42"/>
        <v>CNP_44630</v>
      </c>
      <c r="B2732" t="s">
        <v>23</v>
      </c>
      <c r="C2732" s="1">
        <v>44630</v>
      </c>
      <c r="D2732">
        <v>28.7</v>
      </c>
    </row>
    <row r="2733" spans="1:4" x14ac:dyDescent="0.25">
      <c r="A2733" s="3" t="str">
        <f t="shared" si="42"/>
        <v>COP_44630</v>
      </c>
      <c r="B2733" t="s">
        <v>24</v>
      </c>
      <c r="C2733" s="1">
        <v>44630</v>
      </c>
      <c r="D2733">
        <v>99.423000000000002</v>
      </c>
    </row>
    <row r="2734" spans="1:4" x14ac:dyDescent="0.25">
      <c r="A2734" s="3" t="str">
        <f t="shared" si="42"/>
        <v>CTAS_44630</v>
      </c>
      <c r="B2734" t="s">
        <v>25</v>
      </c>
      <c r="C2734" s="1">
        <v>44630</v>
      </c>
      <c r="D2734">
        <v>369.75</v>
      </c>
    </row>
    <row r="2735" spans="1:4" x14ac:dyDescent="0.25">
      <c r="A2735" s="3" t="str">
        <f t="shared" si="42"/>
        <v>CZR_44630</v>
      </c>
      <c r="B2735" t="s">
        <v>26</v>
      </c>
      <c r="C2735" s="1">
        <v>44630</v>
      </c>
      <c r="D2735">
        <v>77.459999999999994</v>
      </c>
    </row>
    <row r="2736" spans="1:4" x14ac:dyDescent="0.25">
      <c r="A2736" s="3" t="str">
        <f t="shared" si="42"/>
        <v>DG_44630</v>
      </c>
      <c r="B2736" t="s">
        <v>27</v>
      </c>
      <c r="C2736" s="1">
        <v>44630</v>
      </c>
      <c r="D2736">
        <v>205.57900000000001</v>
      </c>
    </row>
    <row r="2737" spans="1:4" x14ac:dyDescent="0.25">
      <c r="A2737" s="3" t="str">
        <f t="shared" si="42"/>
        <v>DPZ_44630</v>
      </c>
      <c r="B2737" t="s">
        <v>28</v>
      </c>
      <c r="C2737" s="1">
        <v>44630</v>
      </c>
      <c r="D2737">
        <v>392.02100000000002</v>
      </c>
    </row>
    <row r="2738" spans="1:4" x14ac:dyDescent="0.25">
      <c r="A2738" s="3" t="str">
        <f t="shared" si="42"/>
        <v>DRE_44630</v>
      </c>
      <c r="B2738" t="s">
        <v>29</v>
      </c>
      <c r="C2738" s="1">
        <v>44630</v>
      </c>
      <c r="D2738">
        <v>54.51</v>
      </c>
    </row>
    <row r="2739" spans="1:4" x14ac:dyDescent="0.25">
      <c r="A2739" s="3" t="str">
        <f t="shared" si="42"/>
        <v>DXC_44630</v>
      </c>
      <c r="B2739" t="s">
        <v>30</v>
      </c>
      <c r="C2739" s="1">
        <v>44630</v>
      </c>
      <c r="D2739">
        <v>30.11</v>
      </c>
    </row>
    <row r="2740" spans="1:4" x14ac:dyDescent="0.25">
      <c r="A2740" s="3" t="str">
        <f t="shared" si="42"/>
        <v>EWA_44630</v>
      </c>
      <c r="B2740" t="s">
        <v>31</v>
      </c>
      <c r="C2740" s="1">
        <v>44630</v>
      </c>
      <c r="D2740">
        <v>24.64</v>
      </c>
    </row>
    <row r="2741" spans="1:4" x14ac:dyDescent="0.25">
      <c r="A2741" s="3" t="str">
        <f t="shared" si="42"/>
        <v>EWC_44630</v>
      </c>
      <c r="B2741" t="s">
        <v>32</v>
      </c>
      <c r="C2741" s="1">
        <v>44630</v>
      </c>
      <c r="D2741">
        <v>38.72</v>
      </c>
    </row>
    <row r="2742" spans="1:4" x14ac:dyDescent="0.25">
      <c r="A2742" s="3" t="str">
        <f t="shared" si="42"/>
        <v>EWG_44630</v>
      </c>
      <c r="B2742" t="s">
        <v>33</v>
      </c>
      <c r="C2742" s="1">
        <v>44630</v>
      </c>
      <c r="D2742">
        <v>26.81</v>
      </c>
    </row>
    <row r="2743" spans="1:4" x14ac:dyDescent="0.25">
      <c r="A2743" s="3" t="str">
        <f t="shared" si="42"/>
        <v>EWH_44630</v>
      </c>
      <c r="B2743" t="s">
        <v>34</v>
      </c>
      <c r="C2743" s="1">
        <v>44630</v>
      </c>
      <c r="D2743">
        <v>21.45</v>
      </c>
    </row>
    <row r="2744" spans="1:4" x14ac:dyDescent="0.25">
      <c r="A2744" s="3" t="str">
        <f t="shared" si="42"/>
        <v>EWJ_44630</v>
      </c>
      <c r="B2744" t="s">
        <v>35</v>
      </c>
      <c r="C2744" s="1">
        <v>44630</v>
      </c>
      <c r="D2744">
        <v>59.5</v>
      </c>
    </row>
    <row r="2745" spans="1:4" x14ac:dyDescent="0.25">
      <c r="A2745" s="3" t="str">
        <f t="shared" si="42"/>
        <v>EWL_44630</v>
      </c>
      <c r="B2745" t="s">
        <v>36</v>
      </c>
      <c r="C2745" s="1">
        <v>44630</v>
      </c>
      <c r="D2745">
        <v>45.74</v>
      </c>
    </row>
    <row r="2746" spans="1:4" x14ac:dyDescent="0.25">
      <c r="A2746" s="3" t="str">
        <f t="shared" si="42"/>
        <v>EWQ_44630</v>
      </c>
      <c r="B2746" t="s">
        <v>37</v>
      </c>
      <c r="C2746" s="1">
        <v>44630</v>
      </c>
      <c r="D2746">
        <v>32.85</v>
      </c>
    </row>
    <row r="2747" spans="1:4" x14ac:dyDescent="0.25">
      <c r="A2747" s="3" t="str">
        <f t="shared" si="42"/>
        <v>EWT_44630</v>
      </c>
      <c r="B2747" t="s">
        <v>38</v>
      </c>
      <c r="C2747" s="1">
        <v>44630</v>
      </c>
      <c r="D2747">
        <v>61.38</v>
      </c>
    </row>
    <row r="2748" spans="1:4" x14ac:dyDescent="0.25">
      <c r="A2748" s="3" t="str">
        <f t="shared" si="42"/>
        <v>EWU_44630</v>
      </c>
      <c r="B2748" t="s">
        <v>39</v>
      </c>
      <c r="C2748" s="1">
        <v>44630</v>
      </c>
      <c r="D2748">
        <v>31.71</v>
      </c>
    </row>
    <row r="2749" spans="1:4" x14ac:dyDescent="0.25">
      <c r="A2749" s="3" t="str">
        <f t="shared" si="42"/>
        <v>EWY_44630</v>
      </c>
      <c r="B2749" t="s">
        <v>40</v>
      </c>
      <c r="C2749" s="1">
        <v>44630</v>
      </c>
      <c r="D2749">
        <v>68.13</v>
      </c>
    </row>
    <row r="2750" spans="1:4" x14ac:dyDescent="0.25">
      <c r="A2750" s="3" t="str">
        <f t="shared" si="42"/>
        <v>EWZ_44630</v>
      </c>
      <c r="B2750" t="s">
        <v>41</v>
      </c>
      <c r="C2750" s="1">
        <v>44630</v>
      </c>
      <c r="D2750">
        <v>34.24</v>
      </c>
    </row>
    <row r="2751" spans="1:4" x14ac:dyDescent="0.25">
      <c r="A2751" s="3" t="str">
        <f t="shared" si="42"/>
        <v>FB_44630</v>
      </c>
      <c r="B2751" t="s">
        <v>42</v>
      </c>
      <c r="C2751" s="1">
        <v>44630</v>
      </c>
      <c r="D2751">
        <v>195.21</v>
      </c>
    </row>
    <row r="2752" spans="1:4" x14ac:dyDescent="0.25">
      <c r="A2752" s="3" t="str">
        <f t="shared" si="42"/>
        <v>FTV_44630</v>
      </c>
      <c r="B2752" t="s">
        <v>43</v>
      </c>
      <c r="C2752" s="1">
        <v>44630</v>
      </c>
      <c r="D2752">
        <v>56.48</v>
      </c>
    </row>
    <row r="2753" spans="1:4" x14ac:dyDescent="0.25">
      <c r="A2753" s="3" t="str">
        <f t="shared" si="42"/>
        <v>GOOG_44630</v>
      </c>
      <c r="B2753" t="s">
        <v>44</v>
      </c>
      <c r="C2753" s="1">
        <v>44630</v>
      </c>
      <c r="D2753">
        <v>2653.64</v>
      </c>
    </row>
    <row r="2754" spans="1:4" x14ac:dyDescent="0.25">
      <c r="A2754" s="3" t="str">
        <f t="shared" si="42"/>
        <v>GPC_44630</v>
      </c>
      <c r="B2754" t="s">
        <v>45</v>
      </c>
      <c r="C2754" s="1">
        <v>44630</v>
      </c>
      <c r="D2754">
        <v>122.76</v>
      </c>
    </row>
    <row r="2755" spans="1:4" x14ac:dyDescent="0.25">
      <c r="A2755" s="3" t="str">
        <f t="shared" ref="A2755:A2818" si="43">CONCATENATE(B2755,"_",C2755)</f>
        <v>GSG_44630</v>
      </c>
      <c r="B2755" t="s">
        <v>46</v>
      </c>
      <c r="C2755" s="1">
        <v>44630</v>
      </c>
      <c r="D2755">
        <v>22.58</v>
      </c>
    </row>
    <row r="2756" spans="1:4" x14ac:dyDescent="0.25">
      <c r="A2756" s="3" t="str">
        <f t="shared" si="43"/>
        <v>HIG_44630</v>
      </c>
      <c r="B2756" t="s">
        <v>47</v>
      </c>
      <c r="C2756" s="1">
        <v>44630</v>
      </c>
      <c r="D2756">
        <v>66.86</v>
      </c>
    </row>
    <row r="2757" spans="1:4" x14ac:dyDescent="0.25">
      <c r="A2757" s="3" t="str">
        <f t="shared" si="43"/>
        <v>HIGH.L_44630</v>
      </c>
      <c r="B2757" t="s">
        <v>48</v>
      </c>
      <c r="C2757" s="1">
        <v>44630</v>
      </c>
      <c r="D2757">
        <v>5.218</v>
      </c>
    </row>
    <row r="2758" spans="1:4" x14ac:dyDescent="0.25">
      <c r="A2758" s="3" t="str">
        <f t="shared" si="43"/>
        <v>HST_44630</v>
      </c>
      <c r="B2758" t="s">
        <v>49</v>
      </c>
      <c r="C2758" s="1">
        <v>44630</v>
      </c>
      <c r="D2758">
        <v>18.222000000000001</v>
      </c>
    </row>
    <row r="2759" spans="1:4" x14ac:dyDescent="0.25">
      <c r="A2759" s="3" t="str">
        <f t="shared" si="43"/>
        <v>HYG_44630</v>
      </c>
      <c r="B2759" t="s">
        <v>50</v>
      </c>
      <c r="C2759" s="1">
        <v>44630</v>
      </c>
      <c r="D2759">
        <v>81.19</v>
      </c>
    </row>
    <row r="2760" spans="1:4" x14ac:dyDescent="0.25">
      <c r="A2760" s="3" t="str">
        <f t="shared" si="43"/>
        <v>IAU_44630</v>
      </c>
      <c r="B2760" t="s">
        <v>51</v>
      </c>
      <c r="C2760" s="1">
        <v>44630</v>
      </c>
      <c r="D2760">
        <v>37.97</v>
      </c>
    </row>
    <row r="2761" spans="1:4" x14ac:dyDescent="0.25">
      <c r="A2761" s="3" t="str">
        <f t="shared" si="43"/>
        <v>ICLN_44630</v>
      </c>
      <c r="B2761" t="s">
        <v>52</v>
      </c>
      <c r="C2761" s="1">
        <v>44630</v>
      </c>
      <c r="D2761">
        <v>21.03</v>
      </c>
    </row>
    <row r="2762" spans="1:4" x14ac:dyDescent="0.25">
      <c r="A2762" s="3" t="str">
        <f t="shared" si="43"/>
        <v>IEAA.L_44630</v>
      </c>
      <c r="B2762" t="s">
        <v>53</v>
      </c>
      <c r="C2762" s="1">
        <v>44630</v>
      </c>
      <c r="D2762">
        <v>5.0819999999999999</v>
      </c>
    </row>
    <row r="2763" spans="1:4" x14ac:dyDescent="0.25">
      <c r="A2763" s="3" t="str">
        <f t="shared" si="43"/>
        <v>IEF_44630</v>
      </c>
      <c r="B2763" t="s">
        <v>54</v>
      </c>
      <c r="C2763" s="1">
        <v>44630</v>
      </c>
      <c r="D2763">
        <v>110.465</v>
      </c>
    </row>
    <row r="2764" spans="1:4" x14ac:dyDescent="0.25">
      <c r="A2764" s="3" t="str">
        <f t="shared" si="43"/>
        <v>IEFM.L_44630</v>
      </c>
      <c r="B2764" t="s">
        <v>55</v>
      </c>
      <c r="C2764" s="1">
        <v>44630</v>
      </c>
      <c r="D2764">
        <v>701.9</v>
      </c>
    </row>
    <row r="2765" spans="1:4" x14ac:dyDescent="0.25">
      <c r="A2765" s="3" t="str">
        <f t="shared" si="43"/>
        <v>IEMG_44630</v>
      </c>
      <c r="B2765" t="s">
        <v>56</v>
      </c>
      <c r="C2765" s="1">
        <v>44630</v>
      </c>
      <c r="D2765">
        <v>53.53</v>
      </c>
    </row>
    <row r="2766" spans="1:4" x14ac:dyDescent="0.25">
      <c r="A2766" s="3" t="str">
        <f t="shared" si="43"/>
        <v>IEUS_44630</v>
      </c>
      <c r="B2766" t="s">
        <v>57</v>
      </c>
      <c r="C2766" s="1">
        <v>44630</v>
      </c>
      <c r="D2766">
        <v>56.15</v>
      </c>
    </row>
    <row r="2767" spans="1:4" x14ac:dyDescent="0.25">
      <c r="A2767" s="3" t="str">
        <f t="shared" si="43"/>
        <v>IEVL.L_44630</v>
      </c>
      <c r="B2767" t="s">
        <v>58</v>
      </c>
      <c r="C2767" s="1">
        <v>44630</v>
      </c>
      <c r="D2767">
        <v>6.7919999999999998</v>
      </c>
    </row>
    <row r="2768" spans="1:4" x14ac:dyDescent="0.25">
      <c r="A2768" s="3" t="str">
        <f t="shared" si="43"/>
        <v>IGF_44630</v>
      </c>
      <c r="B2768" t="s">
        <v>59</v>
      </c>
      <c r="C2768" s="1">
        <v>44630</v>
      </c>
      <c r="D2768">
        <v>47.64</v>
      </c>
    </row>
    <row r="2769" spans="1:4" x14ac:dyDescent="0.25">
      <c r="A2769" s="3" t="str">
        <f t="shared" si="43"/>
        <v>INDA_44630</v>
      </c>
      <c r="B2769" t="s">
        <v>60</v>
      </c>
      <c r="C2769" s="1">
        <v>44630</v>
      </c>
      <c r="D2769">
        <v>42.49</v>
      </c>
    </row>
    <row r="2770" spans="1:4" x14ac:dyDescent="0.25">
      <c r="A2770" s="3" t="str">
        <f t="shared" si="43"/>
        <v>IUMO.L_44630</v>
      </c>
      <c r="B2770" t="s">
        <v>61</v>
      </c>
      <c r="C2770" s="1">
        <v>44630</v>
      </c>
      <c r="D2770">
        <v>10.48</v>
      </c>
    </row>
    <row r="2771" spans="1:4" x14ac:dyDescent="0.25">
      <c r="A2771" s="3" t="str">
        <f t="shared" si="43"/>
        <v>IUVL.L_44630</v>
      </c>
      <c r="B2771" t="s">
        <v>62</v>
      </c>
      <c r="C2771" s="1">
        <v>44630</v>
      </c>
      <c r="D2771">
        <v>8.7279999999999998</v>
      </c>
    </row>
    <row r="2772" spans="1:4" x14ac:dyDescent="0.25">
      <c r="A2772" s="3" t="str">
        <f t="shared" si="43"/>
        <v>IVV_44630</v>
      </c>
      <c r="B2772" t="s">
        <v>63</v>
      </c>
      <c r="C2772" s="1">
        <v>44630</v>
      </c>
      <c r="D2772">
        <v>425.92500000000001</v>
      </c>
    </row>
    <row r="2773" spans="1:4" x14ac:dyDescent="0.25">
      <c r="A2773" s="3" t="str">
        <f t="shared" si="43"/>
        <v>IWM_44630</v>
      </c>
      <c r="B2773" t="s">
        <v>64</v>
      </c>
      <c r="C2773" s="1">
        <v>44630</v>
      </c>
      <c r="D2773">
        <v>199.52799999999999</v>
      </c>
    </row>
    <row r="2774" spans="1:4" x14ac:dyDescent="0.25">
      <c r="A2774" s="3" t="str">
        <f t="shared" si="43"/>
        <v>IXN_44630</v>
      </c>
      <c r="B2774" t="s">
        <v>65</v>
      </c>
      <c r="C2774" s="1">
        <v>44630</v>
      </c>
      <c r="D2774">
        <v>53.57</v>
      </c>
    </row>
    <row r="2775" spans="1:4" x14ac:dyDescent="0.25">
      <c r="A2775" s="3" t="str">
        <f t="shared" si="43"/>
        <v>JPEA.L_44630</v>
      </c>
      <c r="B2775" t="s">
        <v>66</v>
      </c>
      <c r="C2775" s="1">
        <v>44630</v>
      </c>
      <c r="D2775">
        <v>5.2619999999999996</v>
      </c>
    </row>
    <row r="2776" spans="1:4" x14ac:dyDescent="0.25">
      <c r="A2776" s="3" t="str">
        <f t="shared" si="43"/>
        <v>JPM_44630</v>
      </c>
      <c r="B2776" t="s">
        <v>67</v>
      </c>
      <c r="C2776" s="1">
        <v>44630</v>
      </c>
      <c r="D2776">
        <v>130.88999999999999</v>
      </c>
    </row>
    <row r="2777" spans="1:4" x14ac:dyDescent="0.25">
      <c r="A2777" s="3" t="str">
        <f t="shared" si="43"/>
        <v>KR_44630</v>
      </c>
      <c r="B2777" t="s">
        <v>68</v>
      </c>
      <c r="C2777" s="1">
        <v>44630</v>
      </c>
      <c r="D2777">
        <v>57.09</v>
      </c>
    </row>
    <row r="2778" spans="1:4" x14ac:dyDescent="0.25">
      <c r="A2778" s="3" t="str">
        <f t="shared" si="43"/>
        <v>LQD_44630</v>
      </c>
      <c r="B2778" t="s">
        <v>69</v>
      </c>
      <c r="C2778" s="1">
        <v>44630</v>
      </c>
      <c r="D2778">
        <v>119.977</v>
      </c>
    </row>
    <row r="2779" spans="1:4" x14ac:dyDescent="0.25">
      <c r="A2779" s="3" t="str">
        <f t="shared" si="43"/>
        <v>MCHI_44630</v>
      </c>
      <c r="B2779" t="s">
        <v>70</v>
      </c>
      <c r="C2779" s="1">
        <v>44630</v>
      </c>
      <c r="D2779">
        <v>51.38</v>
      </c>
    </row>
    <row r="2780" spans="1:4" x14ac:dyDescent="0.25">
      <c r="A2780" s="3" t="str">
        <f t="shared" si="43"/>
        <v>MVEU.L_44630</v>
      </c>
      <c r="B2780" t="s">
        <v>71</v>
      </c>
      <c r="C2780" s="1">
        <v>44630</v>
      </c>
      <c r="D2780">
        <v>49.932000000000002</v>
      </c>
    </row>
    <row r="2781" spans="1:4" x14ac:dyDescent="0.25">
      <c r="A2781" s="3" t="str">
        <f t="shared" si="43"/>
        <v>OGN_44630</v>
      </c>
      <c r="B2781" t="s">
        <v>72</v>
      </c>
      <c r="C2781" s="1">
        <v>44630</v>
      </c>
      <c r="D2781">
        <v>35.979999999999997</v>
      </c>
    </row>
    <row r="2782" spans="1:4" x14ac:dyDescent="0.25">
      <c r="A2782" s="3" t="str">
        <f t="shared" si="43"/>
        <v>PG_44630</v>
      </c>
      <c r="B2782" t="s">
        <v>73</v>
      </c>
      <c r="C2782" s="1">
        <v>44630</v>
      </c>
      <c r="D2782">
        <v>144.94</v>
      </c>
    </row>
    <row r="2783" spans="1:4" x14ac:dyDescent="0.25">
      <c r="A2783" s="3" t="str">
        <f t="shared" si="43"/>
        <v>PPL_44630</v>
      </c>
      <c r="B2783" t="s">
        <v>74</v>
      </c>
      <c r="C2783" s="1">
        <v>44630</v>
      </c>
      <c r="D2783">
        <v>26.58</v>
      </c>
    </row>
    <row r="2784" spans="1:4" x14ac:dyDescent="0.25">
      <c r="A2784" s="3" t="str">
        <f t="shared" si="43"/>
        <v>PRU_44630</v>
      </c>
      <c r="B2784" t="s">
        <v>75</v>
      </c>
      <c r="C2784" s="1">
        <v>44630</v>
      </c>
      <c r="D2784">
        <v>106.15</v>
      </c>
    </row>
    <row r="2785" spans="1:4" x14ac:dyDescent="0.25">
      <c r="A2785" s="3" t="str">
        <f t="shared" si="43"/>
        <v>PYPL_44630</v>
      </c>
      <c r="B2785" t="s">
        <v>76</v>
      </c>
      <c r="C2785" s="1">
        <v>44630</v>
      </c>
      <c r="D2785">
        <v>98.55</v>
      </c>
    </row>
    <row r="2786" spans="1:4" x14ac:dyDescent="0.25">
      <c r="A2786" s="3" t="str">
        <f t="shared" si="43"/>
        <v>RE_44630</v>
      </c>
      <c r="B2786" t="s">
        <v>77</v>
      </c>
      <c r="C2786" s="1">
        <v>44630</v>
      </c>
      <c r="D2786">
        <v>272.23</v>
      </c>
    </row>
    <row r="2787" spans="1:4" x14ac:dyDescent="0.25">
      <c r="A2787" s="3" t="str">
        <f t="shared" si="43"/>
        <v>REET_44630</v>
      </c>
      <c r="B2787" t="s">
        <v>78</v>
      </c>
      <c r="C2787" s="1">
        <v>44630</v>
      </c>
      <c r="D2787">
        <v>28.058</v>
      </c>
    </row>
    <row r="2788" spans="1:4" x14ac:dyDescent="0.25">
      <c r="A2788" s="3" t="str">
        <f t="shared" si="43"/>
        <v>ROL_44630</v>
      </c>
      <c r="B2788" t="s">
        <v>79</v>
      </c>
      <c r="C2788" s="1">
        <v>44630</v>
      </c>
      <c r="D2788">
        <v>32.6</v>
      </c>
    </row>
    <row r="2789" spans="1:4" x14ac:dyDescent="0.25">
      <c r="A2789" s="3" t="str">
        <f t="shared" si="43"/>
        <v>ROST_44630</v>
      </c>
      <c r="B2789" t="s">
        <v>80</v>
      </c>
      <c r="C2789" s="1">
        <v>44630</v>
      </c>
      <c r="D2789">
        <v>89.284000000000006</v>
      </c>
    </row>
    <row r="2790" spans="1:4" x14ac:dyDescent="0.25">
      <c r="A2790" s="3" t="str">
        <f t="shared" si="43"/>
        <v>SEGA.L_44630</v>
      </c>
      <c r="B2790" t="s">
        <v>81</v>
      </c>
      <c r="C2790" s="1">
        <v>44630</v>
      </c>
      <c r="D2790">
        <v>105.255</v>
      </c>
    </row>
    <row r="2791" spans="1:4" x14ac:dyDescent="0.25">
      <c r="A2791" s="3" t="str">
        <f t="shared" si="43"/>
        <v>SHY_44630</v>
      </c>
      <c r="B2791" t="s">
        <v>82</v>
      </c>
      <c r="C2791" s="1">
        <v>44630</v>
      </c>
      <c r="D2791">
        <v>84.162999999999997</v>
      </c>
    </row>
    <row r="2792" spans="1:4" x14ac:dyDescent="0.25">
      <c r="A2792" s="3" t="str">
        <f t="shared" si="43"/>
        <v>SLV_44630</v>
      </c>
      <c r="B2792" t="s">
        <v>83</v>
      </c>
      <c r="C2792" s="1">
        <v>44630</v>
      </c>
      <c r="D2792">
        <v>24.01</v>
      </c>
    </row>
    <row r="2793" spans="1:4" x14ac:dyDescent="0.25">
      <c r="A2793" s="3" t="str">
        <f t="shared" si="43"/>
        <v>SPMV.L_44630</v>
      </c>
      <c r="B2793" t="s">
        <v>84</v>
      </c>
      <c r="C2793" s="1">
        <v>44630</v>
      </c>
      <c r="D2793">
        <v>76.25</v>
      </c>
    </row>
    <row r="2794" spans="1:4" x14ac:dyDescent="0.25">
      <c r="A2794" s="3" t="str">
        <f t="shared" si="43"/>
        <v>TLT_44630</v>
      </c>
      <c r="B2794" t="s">
        <v>85</v>
      </c>
      <c r="C2794" s="1">
        <v>44630</v>
      </c>
      <c r="D2794">
        <v>134.255</v>
      </c>
    </row>
    <row r="2795" spans="1:4" x14ac:dyDescent="0.25">
      <c r="A2795" s="3" t="str">
        <f t="shared" si="43"/>
        <v>UNH_44630</v>
      </c>
      <c r="B2795" t="s">
        <v>86</v>
      </c>
      <c r="C2795" s="1">
        <v>44630</v>
      </c>
      <c r="D2795">
        <v>489.99</v>
      </c>
    </row>
    <row r="2796" spans="1:4" x14ac:dyDescent="0.25">
      <c r="A2796" s="3" t="str">
        <f t="shared" si="43"/>
        <v>URI_44630</v>
      </c>
      <c r="B2796" t="s">
        <v>87</v>
      </c>
      <c r="C2796" s="1">
        <v>44630</v>
      </c>
      <c r="D2796">
        <v>321.25</v>
      </c>
    </row>
    <row r="2797" spans="1:4" x14ac:dyDescent="0.25">
      <c r="A2797" s="3" t="str">
        <f t="shared" si="43"/>
        <v>V_44630</v>
      </c>
      <c r="B2797" t="s">
        <v>88</v>
      </c>
      <c r="C2797" s="1">
        <v>44630</v>
      </c>
      <c r="D2797">
        <v>197.97</v>
      </c>
    </row>
    <row r="2798" spans="1:4" x14ac:dyDescent="0.25">
      <c r="A2798" s="3" t="str">
        <f t="shared" si="43"/>
        <v>VRSK_44630</v>
      </c>
      <c r="B2798" t="s">
        <v>89</v>
      </c>
      <c r="C2798" s="1">
        <v>44630</v>
      </c>
      <c r="D2798">
        <v>184.52500000000001</v>
      </c>
    </row>
    <row r="2799" spans="1:4" x14ac:dyDescent="0.25">
      <c r="A2799" s="3" t="str">
        <f t="shared" si="43"/>
        <v>VXX_44630</v>
      </c>
      <c r="B2799" t="s">
        <v>90</v>
      </c>
      <c r="C2799" s="1">
        <v>44630</v>
      </c>
      <c r="D2799">
        <v>25.83</v>
      </c>
    </row>
    <row r="2800" spans="1:4" x14ac:dyDescent="0.25">
      <c r="A2800" s="3" t="str">
        <f t="shared" si="43"/>
        <v>WRK_44630</v>
      </c>
      <c r="B2800" t="s">
        <v>91</v>
      </c>
      <c r="C2800" s="1">
        <v>44630</v>
      </c>
      <c r="D2800">
        <v>42.61</v>
      </c>
    </row>
    <row r="2801" spans="1:4" x14ac:dyDescent="0.25">
      <c r="A2801" s="3" t="str">
        <f t="shared" si="43"/>
        <v>XLB_44630</v>
      </c>
      <c r="B2801" t="s">
        <v>92</v>
      </c>
      <c r="C2801" s="1">
        <v>44630</v>
      </c>
      <c r="D2801">
        <v>82.150999999999996</v>
      </c>
    </row>
    <row r="2802" spans="1:4" x14ac:dyDescent="0.25">
      <c r="A2802" s="3" t="str">
        <f t="shared" si="43"/>
        <v>XLC_44630</v>
      </c>
      <c r="B2802" t="s">
        <v>93</v>
      </c>
      <c r="C2802" s="1">
        <v>44630</v>
      </c>
      <c r="D2802">
        <v>65.384</v>
      </c>
    </row>
    <row r="2803" spans="1:4" x14ac:dyDescent="0.25">
      <c r="A2803" s="3" t="str">
        <f t="shared" si="43"/>
        <v>XLE_44630</v>
      </c>
      <c r="B2803" t="s">
        <v>94</v>
      </c>
      <c r="C2803" s="1">
        <v>44630</v>
      </c>
      <c r="D2803">
        <v>76.736000000000004</v>
      </c>
    </row>
    <row r="2804" spans="1:4" x14ac:dyDescent="0.25">
      <c r="A2804" s="3" t="str">
        <f t="shared" si="43"/>
        <v>XLF_44630</v>
      </c>
      <c r="B2804" t="s">
        <v>95</v>
      </c>
      <c r="C2804" s="1">
        <v>44630</v>
      </c>
      <c r="D2804">
        <v>36.517000000000003</v>
      </c>
    </row>
    <row r="2805" spans="1:4" x14ac:dyDescent="0.25">
      <c r="A2805" s="3" t="str">
        <f t="shared" si="43"/>
        <v>XLI_44630</v>
      </c>
      <c r="B2805" t="s">
        <v>96</v>
      </c>
      <c r="C2805" s="1">
        <v>44630</v>
      </c>
      <c r="D2805">
        <v>98.403000000000006</v>
      </c>
    </row>
    <row r="2806" spans="1:4" x14ac:dyDescent="0.25">
      <c r="A2806" s="3" t="str">
        <f t="shared" si="43"/>
        <v>XLK_44630</v>
      </c>
      <c r="B2806" t="s">
        <v>97</v>
      </c>
      <c r="C2806" s="1">
        <v>44630</v>
      </c>
      <c r="D2806">
        <v>146.37</v>
      </c>
    </row>
    <row r="2807" spans="1:4" x14ac:dyDescent="0.25">
      <c r="A2807" s="3" t="str">
        <f t="shared" si="43"/>
        <v>XLP_44630</v>
      </c>
      <c r="B2807" t="s">
        <v>98</v>
      </c>
      <c r="C2807" s="1">
        <v>44630</v>
      </c>
      <c r="D2807">
        <v>71.953999999999994</v>
      </c>
    </row>
    <row r="2808" spans="1:4" x14ac:dyDescent="0.25">
      <c r="A2808" s="3" t="str">
        <f t="shared" si="43"/>
        <v>XLU_44630</v>
      </c>
      <c r="B2808" t="s">
        <v>99</v>
      </c>
      <c r="C2808" s="1">
        <v>44630</v>
      </c>
      <c r="D2808">
        <v>70.200999999999993</v>
      </c>
    </row>
    <row r="2809" spans="1:4" x14ac:dyDescent="0.25">
      <c r="A2809" s="3" t="str">
        <f t="shared" si="43"/>
        <v>XLV_44630</v>
      </c>
      <c r="B2809" t="s">
        <v>100</v>
      </c>
      <c r="C2809" s="1">
        <v>44630</v>
      </c>
      <c r="D2809">
        <v>129.506</v>
      </c>
    </row>
    <row r="2810" spans="1:4" x14ac:dyDescent="0.25">
      <c r="A2810" s="3" t="str">
        <f t="shared" si="43"/>
        <v>XLY_44630</v>
      </c>
      <c r="B2810" t="s">
        <v>101</v>
      </c>
      <c r="C2810" s="1">
        <v>44630</v>
      </c>
      <c r="D2810">
        <v>169.73</v>
      </c>
    </row>
    <row r="2811" spans="1:4" x14ac:dyDescent="0.25">
      <c r="A2811" s="3" t="str">
        <f t="shared" si="43"/>
        <v>XOM_44630</v>
      </c>
      <c r="B2811" t="s">
        <v>102</v>
      </c>
      <c r="C2811" s="1">
        <v>44630</v>
      </c>
      <c r="D2811">
        <v>85.36</v>
      </c>
    </row>
    <row r="2812" spans="1:4" x14ac:dyDescent="0.25">
      <c r="A2812" s="3" t="str">
        <f t="shared" si="43"/>
        <v>ABBV_44631</v>
      </c>
      <c r="B2812" t="s">
        <v>3</v>
      </c>
      <c r="C2812" s="1">
        <v>44631</v>
      </c>
      <c r="D2812">
        <v>147.804</v>
      </c>
    </row>
    <row r="2813" spans="1:4" x14ac:dyDescent="0.25">
      <c r="A2813" s="3" t="str">
        <f t="shared" si="43"/>
        <v>ACN_44631</v>
      </c>
      <c r="B2813" t="s">
        <v>4</v>
      </c>
      <c r="C2813" s="1">
        <v>44631</v>
      </c>
      <c r="D2813">
        <v>310.65499999999997</v>
      </c>
    </row>
    <row r="2814" spans="1:4" x14ac:dyDescent="0.25">
      <c r="A2814" s="3" t="str">
        <f t="shared" si="43"/>
        <v>AEP_44631</v>
      </c>
      <c r="B2814" t="s">
        <v>5</v>
      </c>
      <c r="C2814" s="1">
        <v>44631</v>
      </c>
      <c r="D2814">
        <v>95.54</v>
      </c>
    </row>
    <row r="2815" spans="1:4" x14ac:dyDescent="0.25">
      <c r="A2815" s="3" t="str">
        <f t="shared" si="43"/>
        <v>AIZ_44631</v>
      </c>
      <c r="B2815" t="s">
        <v>6</v>
      </c>
      <c r="C2815" s="1">
        <v>44631</v>
      </c>
      <c r="D2815">
        <v>169.95</v>
      </c>
    </row>
    <row r="2816" spans="1:4" x14ac:dyDescent="0.25">
      <c r="A2816" s="3" t="str">
        <f t="shared" si="43"/>
        <v>ALLE_44631</v>
      </c>
      <c r="B2816" t="s">
        <v>7</v>
      </c>
      <c r="C2816" s="1">
        <v>44631</v>
      </c>
      <c r="D2816">
        <v>110.902</v>
      </c>
    </row>
    <row r="2817" spans="1:4" x14ac:dyDescent="0.25">
      <c r="A2817" s="3" t="str">
        <f t="shared" si="43"/>
        <v>AMAT_44631</v>
      </c>
      <c r="B2817" t="s">
        <v>8</v>
      </c>
      <c r="C2817" s="1">
        <v>44631</v>
      </c>
      <c r="D2817">
        <v>123.64</v>
      </c>
    </row>
    <row r="2818" spans="1:4" x14ac:dyDescent="0.25">
      <c r="A2818" s="3" t="str">
        <f t="shared" si="43"/>
        <v>AMP_44631</v>
      </c>
      <c r="B2818" t="s">
        <v>9</v>
      </c>
      <c r="C2818" s="1">
        <v>44631</v>
      </c>
      <c r="D2818">
        <v>271.87</v>
      </c>
    </row>
    <row r="2819" spans="1:4" x14ac:dyDescent="0.25">
      <c r="A2819" s="3" t="str">
        <f t="shared" ref="A2819:A2882" si="44">CONCATENATE(B2819,"_",C2819)</f>
        <v>AMZN_44631</v>
      </c>
      <c r="B2819" t="s">
        <v>10</v>
      </c>
      <c r="C2819" s="1">
        <v>44631</v>
      </c>
      <c r="D2819">
        <v>2910.49</v>
      </c>
    </row>
    <row r="2820" spans="1:4" x14ac:dyDescent="0.25">
      <c r="A2820" s="3" t="str">
        <f t="shared" si="44"/>
        <v>AVB_44631</v>
      </c>
      <c r="B2820" t="s">
        <v>11</v>
      </c>
      <c r="C2820" s="1">
        <v>44631</v>
      </c>
      <c r="D2820">
        <v>239.636</v>
      </c>
    </row>
    <row r="2821" spans="1:4" x14ac:dyDescent="0.25">
      <c r="A2821" s="3" t="str">
        <f t="shared" si="44"/>
        <v>AVY_44631</v>
      </c>
      <c r="B2821" t="s">
        <v>12</v>
      </c>
      <c r="C2821" s="1">
        <v>44631</v>
      </c>
      <c r="D2821">
        <v>162.38</v>
      </c>
    </row>
    <row r="2822" spans="1:4" x14ac:dyDescent="0.25">
      <c r="A2822" s="3" t="str">
        <f t="shared" si="44"/>
        <v>AXP_44631</v>
      </c>
      <c r="B2822" t="s">
        <v>13</v>
      </c>
      <c r="C2822" s="1">
        <v>44631</v>
      </c>
      <c r="D2822">
        <v>167.42500000000001</v>
      </c>
    </row>
    <row r="2823" spans="1:4" x14ac:dyDescent="0.25">
      <c r="A2823" s="3" t="str">
        <f t="shared" si="44"/>
        <v>BDX_44631</v>
      </c>
      <c r="B2823" t="s">
        <v>14</v>
      </c>
      <c r="C2823" s="1">
        <v>44631</v>
      </c>
      <c r="D2823">
        <v>248.30199999999999</v>
      </c>
    </row>
    <row r="2824" spans="1:4" x14ac:dyDescent="0.25">
      <c r="A2824" s="3" t="str">
        <f t="shared" si="44"/>
        <v>BF-B_44631</v>
      </c>
      <c r="B2824" t="s">
        <v>15</v>
      </c>
      <c r="C2824" s="1">
        <v>44631</v>
      </c>
      <c r="D2824">
        <v>62.55</v>
      </c>
    </row>
    <row r="2825" spans="1:4" x14ac:dyDescent="0.25">
      <c r="A2825" s="3" t="str">
        <f t="shared" si="44"/>
        <v>BMY_44631</v>
      </c>
      <c r="B2825" t="s">
        <v>16</v>
      </c>
      <c r="C2825" s="1">
        <v>44631</v>
      </c>
      <c r="D2825">
        <v>68.366</v>
      </c>
    </row>
    <row r="2826" spans="1:4" x14ac:dyDescent="0.25">
      <c r="A2826" s="3" t="str">
        <f t="shared" si="44"/>
        <v>BR_44631</v>
      </c>
      <c r="B2826" t="s">
        <v>17</v>
      </c>
      <c r="C2826" s="1">
        <v>44631</v>
      </c>
      <c r="D2826">
        <v>143.96</v>
      </c>
    </row>
    <row r="2827" spans="1:4" x14ac:dyDescent="0.25">
      <c r="A2827" s="3" t="str">
        <f t="shared" si="44"/>
        <v>CARR_44631</v>
      </c>
      <c r="B2827" t="s">
        <v>18</v>
      </c>
      <c r="C2827" s="1">
        <v>44631</v>
      </c>
      <c r="D2827">
        <v>43.22</v>
      </c>
    </row>
    <row r="2828" spans="1:4" x14ac:dyDescent="0.25">
      <c r="A2828" s="3" t="str">
        <f t="shared" si="44"/>
        <v>CDW_44631</v>
      </c>
      <c r="B2828" t="s">
        <v>19</v>
      </c>
      <c r="C2828" s="1">
        <v>44631</v>
      </c>
      <c r="D2828">
        <v>170</v>
      </c>
    </row>
    <row r="2829" spans="1:4" x14ac:dyDescent="0.25">
      <c r="A2829" s="3" t="str">
        <f t="shared" si="44"/>
        <v>CE_44631</v>
      </c>
      <c r="B2829" t="s">
        <v>20</v>
      </c>
      <c r="C2829" s="1">
        <v>44631</v>
      </c>
      <c r="D2829">
        <v>138.01</v>
      </c>
    </row>
    <row r="2830" spans="1:4" x14ac:dyDescent="0.25">
      <c r="A2830" s="3" t="str">
        <f t="shared" si="44"/>
        <v>CHTR_44631</v>
      </c>
      <c r="B2830" t="s">
        <v>21</v>
      </c>
      <c r="C2830" s="1">
        <v>44631</v>
      </c>
      <c r="D2830">
        <v>559.29</v>
      </c>
    </row>
    <row r="2831" spans="1:4" x14ac:dyDescent="0.25">
      <c r="A2831" s="3" t="str">
        <f t="shared" si="44"/>
        <v>CNC_44631</v>
      </c>
      <c r="B2831" t="s">
        <v>22</v>
      </c>
      <c r="C2831" s="1">
        <v>44631</v>
      </c>
      <c r="D2831">
        <v>83.41</v>
      </c>
    </row>
    <row r="2832" spans="1:4" x14ac:dyDescent="0.25">
      <c r="A2832" s="3" t="str">
        <f t="shared" si="44"/>
        <v>CNP_44631</v>
      </c>
      <c r="B2832" t="s">
        <v>23</v>
      </c>
      <c r="C2832" s="1">
        <v>44631</v>
      </c>
      <c r="D2832">
        <v>28.45</v>
      </c>
    </row>
    <row r="2833" spans="1:4" x14ac:dyDescent="0.25">
      <c r="A2833" s="3" t="str">
        <f t="shared" si="44"/>
        <v>COP_44631</v>
      </c>
      <c r="B2833" t="s">
        <v>24</v>
      </c>
      <c r="C2833" s="1">
        <v>44631</v>
      </c>
      <c r="D2833">
        <v>98.117000000000004</v>
      </c>
    </row>
    <row r="2834" spans="1:4" x14ac:dyDescent="0.25">
      <c r="A2834" s="3" t="str">
        <f t="shared" si="44"/>
        <v>CTAS_44631</v>
      </c>
      <c r="B2834" t="s">
        <v>25</v>
      </c>
      <c r="C2834" s="1">
        <v>44631</v>
      </c>
      <c r="D2834">
        <v>369.3</v>
      </c>
    </row>
    <row r="2835" spans="1:4" x14ac:dyDescent="0.25">
      <c r="A2835" s="3" t="str">
        <f t="shared" si="44"/>
        <v>CZR_44631</v>
      </c>
      <c r="B2835" t="s">
        <v>26</v>
      </c>
      <c r="C2835" s="1">
        <v>44631</v>
      </c>
      <c r="D2835">
        <v>74.81</v>
      </c>
    </row>
    <row r="2836" spans="1:4" x14ac:dyDescent="0.25">
      <c r="A2836" s="3" t="str">
        <f t="shared" si="44"/>
        <v>DG_44631</v>
      </c>
      <c r="B2836" t="s">
        <v>27</v>
      </c>
      <c r="C2836" s="1">
        <v>44631</v>
      </c>
      <c r="D2836">
        <v>205.05</v>
      </c>
    </row>
    <row r="2837" spans="1:4" x14ac:dyDescent="0.25">
      <c r="A2837" s="3" t="str">
        <f t="shared" si="44"/>
        <v>DPZ_44631</v>
      </c>
      <c r="B2837" t="s">
        <v>28</v>
      </c>
      <c r="C2837" s="1">
        <v>44631</v>
      </c>
      <c r="D2837">
        <v>385.27</v>
      </c>
    </row>
    <row r="2838" spans="1:4" x14ac:dyDescent="0.25">
      <c r="A2838" s="3" t="str">
        <f t="shared" si="44"/>
        <v>DRE_44631</v>
      </c>
      <c r="B2838" t="s">
        <v>29</v>
      </c>
      <c r="C2838" s="1">
        <v>44631</v>
      </c>
      <c r="D2838">
        <v>53.63</v>
      </c>
    </row>
    <row r="2839" spans="1:4" x14ac:dyDescent="0.25">
      <c r="A2839" s="3" t="str">
        <f t="shared" si="44"/>
        <v>DXC_44631</v>
      </c>
      <c r="B2839" t="s">
        <v>30</v>
      </c>
      <c r="C2839" s="1">
        <v>44631</v>
      </c>
      <c r="D2839">
        <v>30.56</v>
      </c>
    </row>
    <row r="2840" spans="1:4" x14ac:dyDescent="0.25">
      <c r="A2840" s="3" t="str">
        <f t="shared" si="44"/>
        <v>EWA_44631</v>
      </c>
      <c r="B2840" t="s">
        <v>31</v>
      </c>
      <c r="C2840" s="1">
        <v>44631</v>
      </c>
      <c r="D2840">
        <v>24.38</v>
      </c>
    </row>
    <row r="2841" spans="1:4" x14ac:dyDescent="0.25">
      <c r="A2841" s="3" t="str">
        <f t="shared" si="44"/>
        <v>EWC_44631</v>
      </c>
      <c r="B2841" t="s">
        <v>32</v>
      </c>
      <c r="C2841" s="1">
        <v>44631</v>
      </c>
      <c r="D2841">
        <v>38.520000000000003</v>
      </c>
    </row>
    <row r="2842" spans="1:4" x14ac:dyDescent="0.25">
      <c r="A2842" s="3" t="str">
        <f t="shared" si="44"/>
        <v>EWG_44631</v>
      </c>
      <c r="B2842" t="s">
        <v>33</v>
      </c>
      <c r="C2842" s="1">
        <v>44631</v>
      </c>
      <c r="D2842">
        <v>26.71</v>
      </c>
    </row>
    <row r="2843" spans="1:4" x14ac:dyDescent="0.25">
      <c r="A2843" s="3" t="str">
        <f t="shared" si="44"/>
        <v>EWH_44631</v>
      </c>
      <c r="B2843" t="s">
        <v>34</v>
      </c>
      <c r="C2843" s="1">
        <v>44631</v>
      </c>
      <c r="D2843">
        <v>21.57</v>
      </c>
    </row>
    <row r="2844" spans="1:4" x14ac:dyDescent="0.25">
      <c r="A2844" s="3" t="str">
        <f t="shared" si="44"/>
        <v>EWJ_44631</v>
      </c>
      <c r="B2844" t="s">
        <v>35</v>
      </c>
      <c r="C2844" s="1">
        <v>44631</v>
      </c>
      <c r="D2844">
        <v>58.54</v>
      </c>
    </row>
    <row r="2845" spans="1:4" x14ac:dyDescent="0.25">
      <c r="A2845" s="3" t="str">
        <f t="shared" si="44"/>
        <v>EWL_44631</v>
      </c>
      <c r="B2845" t="s">
        <v>36</v>
      </c>
      <c r="C2845" s="1">
        <v>44631</v>
      </c>
      <c r="D2845">
        <v>45.16</v>
      </c>
    </row>
    <row r="2846" spans="1:4" x14ac:dyDescent="0.25">
      <c r="A2846" s="3" t="str">
        <f t="shared" si="44"/>
        <v>EWQ_44631</v>
      </c>
      <c r="B2846" t="s">
        <v>37</v>
      </c>
      <c r="C2846" s="1">
        <v>44631</v>
      </c>
      <c r="D2846">
        <v>32.51</v>
      </c>
    </row>
    <row r="2847" spans="1:4" x14ac:dyDescent="0.25">
      <c r="A2847" s="3" t="str">
        <f t="shared" si="44"/>
        <v>EWT_44631</v>
      </c>
      <c r="B2847" t="s">
        <v>38</v>
      </c>
      <c r="C2847" s="1">
        <v>44631</v>
      </c>
      <c r="D2847">
        <v>60.4</v>
      </c>
    </row>
    <row r="2848" spans="1:4" x14ac:dyDescent="0.25">
      <c r="A2848" s="3" t="str">
        <f t="shared" si="44"/>
        <v>EWU_44631</v>
      </c>
      <c r="B2848" t="s">
        <v>39</v>
      </c>
      <c r="C2848" s="1">
        <v>44631</v>
      </c>
      <c r="D2848">
        <v>31.5</v>
      </c>
    </row>
    <row r="2849" spans="1:4" x14ac:dyDescent="0.25">
      <c r="A2849" s="3" t="str">
        <f t="shared" si="44"/>
        <v>EWY_44631</v>
      </c>
      <c r="B2849" t="s">
        <v>40</v>
      </c>
      <c r="C2849" s="1">
        <v>44631</v>
      </c>
      <c r="D2849">
        <v>67.11</v>
      </c>
    </row>
    <row r="2850" spans="1:4" x14ac:dyDescent="0.25">
      <c r="A2850" s="3" t="str">
        <f t="shared" si="44"/>
        <v>EWZ_44631</v>
      </c>
      <c r="B2850" t="s">
        <v>41</v>
      </c>
      <c r="C2850" s="1">
        <v>44631</v>
      </c>
      <c r="D2850">
        <v>33.369999999999997</v>
      </c>
    </row>
    <row r="2851" spans="1:4" x14ac:dyDescent="0.25">
      <c r="A2851" s="3" t="str">
        <f t="shared" si="44"/>
        <v>FB_44631</v>
      </c>
      <c r="B2851" t="s">
        <v>42</v>
      </c>
      <c r="C2851" s="1">
        <v>44631</v>
      </c>
      <c r="D2851">
        <v>187.61</v>
      </c>
    </row>
    <row r="2852" spans="1:4" x14ac:dyDescent="0.25">
      <c r="A2852" s="3" t="str">
        <f t="shared" si="44"/>
        <v>FTV_44631</v>
      </c>
      <c r="B2852" t="s">
        <v>43</v>
      </c>
      <c r="C2852" s="1">
        <v>44631</v>
      </c>
      <c r="D2852">
        <v>56.24</v>
      </c>
    </row>
    <row r="2853" spans="1:4" x14ac:dyDescent="0.25">
      <c r="A2853" s="3" t="str">
        <f t="shared" si="44"/>
        <v>GOOG_44631</v>
      </c>
      <c r="B2853" t="s">
        <v>44</v>
      </c>
      <c r="C2853" s="1">
        <v>44631</v>
      </c>
      <c r="D2853">
        <v>2609.5100000000002</v>
      </c>
    </row>
    <row r="2854" spans="1:4" x14ac:dyDescent="0.25">
      <c r="A2854" s="3" t="str">
        <f t="shared" si="44"/>
        <v>GPC_44631</v>
      </c>
      <c r="B2854" t="s">
        <v>45</v>
      </c>
      <c r="C2854" s="1">
        <v>44631</v>
      </c>
      <c r="D2854">
        <v>121.69</v>
      </c>
    </row>
    <row r="2855" spans="1:4" x14ac:dyDescent="0.25">
      <c r="A2855" s="3" t="str">
        <f t="shared" si="44"/>
        <v>GSG_44631</v>
      </c>
      <c r="B2855" t="s">
        <v>46</v>
      </c>
      <c r="C2855" s="1">
        <v>44631</v>
      </c>
      <c r="D2855">
        <v>23</v>
      </c>
    </row>
    <row r="2856" spans="1:4" x14ac:dyDescent="0.25">
      <c r="A2856" s="3" t="str">
        <f t="shared" si="44"/>
        <v>HIG_44631</v>
      </c>
      <c r="B2856" t="s">
        <v>47</v>
      </c>
      <c r="C2856" s="1">
        <v>44631</v>
      </c>
      <c r="D2856">
        <v>66.95</v>
      </c>
    </row>
    <row r="2857" spans="1:4" x14ac:dyDescent="0.25">
      <c r="A2857" s="3" t="str">
        <f t="shared" si="44"/>
        <v>HIGH.L_44631</v>
      </c>
      <c r="B2857" t="s">
        <v>48</v>
      </c>
      <c r="C2857" s="1">
        <v>44631</v>
      </c>
      <c r="D2857">
        <v>5.21</v>
      </c>
    </row>
    <row r="2858" spans="1:4" x14ac:dyDescent="0.25">
      <c r="A2858" s="3" t="str">
        <f t="shared" si="44"/>
        <v>HST_44631</v>
      </c>
      <c r="B2858" t="s">
        <v>49</v>
      </c>
      <c r="C2858" s="1">
        <v>44631</v>
      </c>
      <c r="D2858">
        <v>17.992999999999999</v>
      </c>
    </row>
    <row r="2859" spans="1:4" x14ac:dyDescent="0.25">
      <c r="A2859" s="3" t="str">
        <f t="shared" si="44"/>
        <v>HYG_44631</v>
      </c>
      <c r="B2859" t="s">
        <v>50</v>
      </c>
      <c r="C2859" s="1">
        <v>44631</v>
      </c>
      <c r="D2859">
        <v>80.602000000000004</v>
      </c>
    </row>
    <row r="2860" spans="1:4" x14ac:dyDescent="0.25">
      <c r="A2860" s="3" t="str">
        <f t="shared" si="44"/>
        <v>IAU_44631</v>
      </c>
      <c r="B2860" t="s">
        <v>51</v>
      </c>
      <c r="C2860" s="1">
        <v>44631</v>
      </c>
      <c r="D2860">
        <v>37.68</v>
      </c>
    </row>
    <row r="2861" spans="1:4" x14ac:dyDescent="0.25">
      <c r="A2861" s="3" t="str">
        <f t="shared" si="44"/>
        <v>ICLN_44631</v>
      </c>
      <c r="B2861" t="s">
        <v>52</v>
      </c>
      <c r="C2861" s="1">
        <v>44631</v>
      </c>
      <c r="D2861">
        <v>20.71</v>
      </c>
    </row>
    <row r="2862" spans="1:4" x14ac:dyDescent="0.25">
      <c r="A2862" s="3" t="str">
        <f t="shared" si="44"/>
        <v>IEAA.L_44631</v>
      </c>
      <c r="B2862" t="s">
        <v>53</v>
      </c>
      <c r="C2862" s="1">
        <v>44631</v>
      </c>
      <c r="D2862">
        <v>5.0819999999999999</v>
      </c>
    </row>
    <row r="2863" spans="1:4" x14ac:dyDescent="0.25">
      <c r="A2863" s="3" t="str">
        <f t="shared" si="44"/>
        <v>IEF_44631</v>
      </c>
      <c r="B2863" t="s">
        <v>54</v>
      </c>
      <c r="C2863" s="1">
        <v>44631</v>
      </c>
      <c r="D2863">
        <v>110.435</v>
      </c>
    </row>
    <row r="2864" spans="1:4" x14ac:dyDescent="0.25">
      <c r="A2864" s="3" t="str">
        <f t="shared" si="44"/>
        <v>IEFM.L_44631</v>
      </c>
      <c r="B2864" t="s">
        <v>55</v>
      </c>
      <c r="C2864" s="1">
        <v>44631</v>
      </c>
      <c r="D2864">
        <v>706.9</v>
      </c>
    </row>
    <row r="2865" spans="1:4" x14ac:dyDescent="0.25">
      <c r="A2865" s="3" t="str">
        <f t="shared" si="44"/>
        <v>IEMG_44631</v>
      </c>
      <c r="B2865" t="s">
        <v>56</v>
      </c>
      <c r="C2865" s="1">
        <v>44631</v>
      </c>
      <c r="D2865">
        <v>52.47</v>
      </c>
    </row>
    <row r="2866" spans="1:4" x14ac:dyDescent="0.25">
      <c r="A2866" s="3" t="str">
        <f t="shared" si="44"/>
        <v>IEUS_44631</v>
      </c>
      <c r="B2866" t="s">
        <v>57</v>
      </c>
      <c r="C2866" s="1">
        <v>44631</v>
      </c>
      <c r="D2866">
        <v>57.19</v>
      </c>
    </row>
    <row r="2867" spans="1:4" x14ac:dyDescent="0.25">
      <c r="A2867" s="3" t="str">
        <f t="shared" si="44"/>
        <v>IEVL.L_44631</v>
      </c>
      <c r="B2867" t="s">
        <v>58</v>
      </c>
      <c r="C2867" s="1">
        <v>44631</v>
      </c>
      <c r="D2867">
        <v>6.8479999999999999</v>
      </c>
    </row>
    <row r="2868" spans="1:4" x14ac:dyDescent="0.25">
      <c r="A2868" s="3" t="str">
        <f t="shared" si="44"/>
        <v>IGF_44631</v>
      </c>
      <c r="B2868" t="s">
        <v>59</v>
      </c>
      <c r="C2868" s="1">
        <v>44631</v>
      </c>
      <c r="D2868">
        <v>47.37</v>
      </c>
    </row>
    <row r="2869" spans="1:4" x14ac:dyDescent="0.25">
      <c r="A2869" s="3" t="str">
        <f t="shared" si="44"/>
        <v>INDA_44631</v>
      </c>
      <c r="B2869" t="s">
        <v>60</v>
      </c>
      <c r="C2869" s="1">
        <v>44631</v>
      </c>
      <c r="D2869">
        <v>42.09</v>
      </c>
    </row>
    <row r="2870" spans="1:4" x14ac:dyDescent="0.25">
      <c r="A2870" s="3" t="str">
        <f t="shared" si="44"/>
        <v>IUMO.L_44631</v>
      </c>
      <c r="B2870" t="s">
        <v>61</v>
      </c>
      <c r="C2870" s="1">
        <v>44631</v>
      </c>
      <c r="D2870">
        <v>10.58</v>
      </c>
    </row>
    <row r="2871" spans="1:4" x14ac:dyDescent="0.25">
      <c r="A2871" s="3" t="str">
        <f t="shared" si="44"/>
        <v>IUVL.L_44631</v>
      </c>
      <c r="B2871" t="s">
        <v>62</v>
      </c>
      <c r="C2871" s="1">
        <v>44631</v>
      </c>
      <c r="D2871">
        <v>8.8219999999999992</v>
      </c>
    </row>
    <row r="2872" spans="1:4" x14ac:dyDescent="0.25">
      <c r="A2872" s="3" t="str">
        <f t="shared" si="44"/>
        <v>IVV_44631</v>
      </c>
      <c r="B2872" t="s">
        <v>63</v>
      </c>
      <c r="C2872" s="1">
        <v>44631</v>
      </c>
      <c r="D2872">
        <v>420.613</v>
      </c>
    </row>
    <row r="2873" spans="1:4" x14ac:dyDescent="0.25">
      <c r="A2873" s="3" t="str">
        <f t="shared" si="44"/>
        <v>IWM_44631</v>
      </c>
      <c r="B2873" t="s">
        <v>64</v>
      </c>
      <c r="C2873" s="1">
        <v>44631</v>
      </c>
      <c r="D2873">
        <v>196.34399999999999</v>
      </c>
    </row>
    <row r="2874" spans="1:4" x14ac:dyDescent="0.25">
      <c r="A2874" s="3" t="str">
        <f t="shared" si="44"/>
        <v>IXN_44631</v>
      </c>
      <c r="B2874" t="s">
        <v>65</v>
      </c>
      <c r="C2874" s="1">
        <v>44631</v>
      </c>
      <c r="D2874">
        <v>52.54</v>
      </c>
    </row>
    <row r="2875" spans="1:4" x14ac:dyDescent="0.25">
      <c r="A2875" s="3" t="str">
        <f t="shared" si="44"/>
        <v>JPEA.L_44631</v>
      </c>
      <c r="B2875" t="s">
        <v>66</v>
      </c>
      <c r="C2875" s="1">
        <v>44631</v>
      </c>
      <c r="D2875">
        <v>5.2670000000000003</v>
      </c>
    </row>
    <row r="2876" spans="1:4" x14ac:dyDescent="0.25">
      <c r="A2876" s="3" t="str">
        <f t="shared" si="44"/>
        <v>JPM_44631</v>
      </c>
      <c r="B2876" t="s">
        <v>67</v>
      </c>
      <c r="C2876" s="1">
        <v>44631</v>
      </c>
      <c r="D2876">
        <v>127.94199999999999</v>
      </c>
    </row>
    <row r="2877" spans="1:4" x14ac:dyDescent="0.25">
      <c r="A2877" s="3" t="str">
        <f t="shared" si="44"/>
        <v>KR_44631</v>
      </c>
      <c r="B2877" t="s">
        <v>68</v>
      </c>
      <c r="C2877" s="1">
        <v>44631</v>
      </c>
      <c r="D2877">
        <v>55.89</v>
      </c>
    </row>
    <row r="2878" spans="1:4" x14ac:dyDescent="0.25">
      <c r="A2878" s="3" t="str">
        <f t="shared" si="44"/>
        <v>LQD_44631</v>
      </c>
      <c r="B2878" t="s">
        <v>69</v>
      </c>
      <c r="C2878" s="1">
        <v>44631</v>
      </c>
      <c r="D2878">
        <v>119.92700000000001</v>
      </c>
    </row>
    <row r="2879" spans="1:4" x14ac:dyDescent="0.25">
      <c r="A2879" s="3" t="str">
        <f t="shared" si="44"/>
        <v>MCHI_44631</v>
      </c>
      <c r="B2879" t="s">
        <v>70</v>
      </c>
      <c r="C2879" s="1">
        <v>44631</v>
      </c>
      <c r="D2879">
        <v>49.1</v>
      </c>
    </row>
    <row r="2880" spans="1:4" x14ac:dyDescent="0.25">
      <c r="A2880" s="3" t="str">
        <f t="shared" si="44"/>
        <v>MVEU.L_44631</v>
      </c>
      <c r="B2880" t="s">
        <v>71</v>
      </c>
      <c r="C2880" s="1">
        <v>44631</v>
      </c>
      <c r="D2880">
        <v>50.26</v>
      </c>
    </row>
    <row r="2881" spans="1:4" x14ac:dyDescent="0.25">
      <c r="A2881" s="3" t="str">
        <f t="shared" si="44"/>
        <v>OGN_44631</v>
      </c>
      <c r="B2881" t="s">
        <v>72</v>
      </c>
      <c r="C2881" s="1">
        <v>44631</v>
      </c>
      <c r="D2881">
        <v>35.83</v>
      </c>
    </row>
    <row r="2882" spans="1:4" x14ac:dyDescent="0.25">
      <c r="A2882" s="3" t="str">
        <f t="shared" si="44"/>
        <v>PG_44631</v>
      </c>
      <c r="B2882" t="s">
        <v>73</v>
      </c>
      <c r="C2882" s="1">
        <v>44631</v>
      </c>
      <c r="D2882">
        <v>143.22</v>
      </c>
    </row>
    <row r="2883" spans="1:4" x14ac:dyDescent="0.25">
      <c r="A2883" s="3" t="str">
        <f t="shared" ref="A2883:A2946" si="45">CONCATENATE(B2883,"_",C2883)</f>
        <v>PPL_44631</v>
      </c>
      <c r="B2883" t="s">
        <v>74</v>
      </c>
      <c r="C2883" s="1">
        <v>44631</v>
      </c>
      <c r="D2883">
        <v>26.27</v>
      </c>
    </row>
    <row r="2884" spans="1:4" x14ac:dyDescent="0.25">
      <c r="A2884" s="3" t="str">
        <f t="shared" si="45"/>
        <v>PRU_44631</v>
      </c>
      <c r="B2884" t="s">
        <v>75</v>
      </c>
      <c r="C2884" s="1">
        <v>44631</v>
      </c>
      <c r="D2884">
        <v>106.05</v>
      </c>
    </row>
    <row r="2885" spans="1:4" x14ac:dyDescent="0.25">
      <c r="A2885" s="3" t="str">
        <f t="shared" si="45"/>
        <v>PYPL_44631</v>
      </c>
      <c r="B2885" t="s">
        <v>76</v>
      </c>
      <c r="C2885" s="1">
        <v>44631</v>
      </c>
      <c r="D2885">
        <v>96.57</v>
      </c>
    </row>
    <row r="2886" spans="1:4" x14ac:dyDescent="0.25">
      <c r="A2886" s="3" t="str">
        <f t="shared" si="45"/>
        <v>RE_44631</v>
      </c>
      <c r="B2886" t="s">
        <v>77</v>
      </c>
      <c r="C2886" s="1">
        <v>44631</v>
      </c>
      <c r="D2886">
        <v>269.863</v>
      </c>
    </row>
    <row r="2887" spans="1:4" x14ac:dyDescent="0.25">
      <c r="A2887" s="3" t="str">
        <f t="shared" si="45"/>
        <v>REET_44631</v>
      </c>
      <c r="B2887" t="s">
        <v>78</v>
      </c>
      <c r="C2887" s="1">
        <v>44631</v>
      </c>
      <c r="D2887">
        <v>27.818999999999999</v>
      </c>
    </row>
    <row r="2888" spans="1:4" x14ac:dyDescent="0.25">
      <c r="A2888" s="3" t="str">
        <f t="shared" si="45"/>
        <v>ROL_44631</v>
      </c>
      <c r="B2888" t="s">
        <v>79</v>
      </c>
      <c r="C2888" s="1">
        <v>44631</v>
      </c>
      <c r="D2888">
        <v>32.200000000000003</v>
      </c>
    </row>
    <row r="2889" spans="1:4" x14ac:dyDescent="0.25">
      <c r="A2889" s="3" t="str">
        <f t="shared" si="45"/>
        <v>ROST_44631</v>
      </c>
      <c r="B2889" t="s">
        <v>80</v>
      </c>
      <c r="C2889" s="1">
        <v>44631</v>
      </c>
      <c r="D2889">
        <v>87.45</v>
      </c>
    </row>
    <row r="2890" spans="1:4" x14ac:dyDescent="0.25">
      <c r="A2890" s="3" t="str">
        <f t="shared" si="45"/>
        <v>SEGA.L_44631</v>
      </c>
      <c r="B2890" t="s">
        <v>81</v>
      </c>
      <c r="C2890" s="1">
        <v>44631</v>
      </c>
      <c r="D2890">
        <v>105.25</v>
      </c>
    </row>
    <row r="2891" spans="1:4" x14ac:dyDescent="0.25">
      <c r="A2891" s="3" t="str">
        <f t="shared" si="45"/>
        <v>SHY_44631</v>
      </c>
      <c r="B2891" t="s">
        <v>82</v>
      </c>
      <c r="C2891" s="1">
        <v>44631</v>
      </c>
      <c r="D2891">
        <v>84.132999999999996</v>
      </c>
    </row>
    <row r="2892" spans="1:4" x14ac:dyDescent="0.25">
      <c r="A2892" s="3" t="str">
        <f t="shared" si="45"/>
        <v>SLV_44631</v>
      </c>
      <c r="B2892" t="s">
        <v>83</v>
      </c>
      <c r="C2892" s="1">
        <v>44631</v>
      </c>
      <c r="D2892">
        <v>23.87</v>
      </c>
    </row>
    <row r="2893" spans="1:4" x14ac:dyDescent="0.25">
      <c r="A2893" s="3" t="str">
        <f t="shared" si="45"/>
        <v>SPMV.L_44631</v>
      </c>
      <c r="B2893" t="s">
        <v>84</v>
      </c>
      <c r="C2893" s="1">
        <v>44631</v>
      </c>
      <c r="D2893">
        <v>77.14</v>
      </c>
    </row>
    <row r="2894" spans="1:4" x14ac:dyDescent="0.25">
      <c r="A2894" s="3" t="str">
        <f t="shared" si="45"/>
        <v>TLT_44631</v>
      </c>
      <c r="B2894" t="s">
        <v>85</v>
      </c>
      <c r="C2894" s="1">
        <v>44631</v>
      </c>
      <c r="D2894">
        <v>134.70400000000001</v>
      </c>
    </row>
    <row r="2895" spans="1:4" x14ac:dyDescent="0.25">
      <c r="A2895" s="3" t="str">
        <f t="shared" si="45"/>
        <v>UNH_44631</v>
      </c>
      <c r="B2895" t="s">
        <v>86</v>
      </c>
      <c r="C2895" s="1">
        <v>44631</v>
      </c>
      <c r="D2895">
        <v>482.87</v>
      </c>
    </row>
    <row r="2896" spans="1:4" x14ac:dyDescent="0.25">
      <c r="A2896" s="3" t="str">
        <f t="shared" si="45"/>
        <v>URI_44631</v>
      </c>
      <c r="B2896" t="s">
        <v>87</v>
      </c>
      <c r="C2896" s="1">
        <v>44631</v>
      </c>
      <c r="D2896">
        <v>322.75</v>
      </c>
    </row>
    <row r="2897" spans="1:4" x14ac:dyDescent="0.25">
      <c r="A2897" s="3" t="str">
        <f t="shared" si="45"/>
        <v>V_44631</v>
      </c>
      <c r="B2897" t="s">
        <v>88</v>
      </c>
      <c r="C2897" s="1">
        <v>44631</v>
      </c>
      <c r="D2897">
        <v>196.71</v>
      </c>
    </row>
    <row r="2898" spans="1:4" x14ac:dyDescent="0.25">
      <c r="A2898" s="3" t="str">
        <f t="shared" si="45"/>
        <v>VRSK_44631</v>
      </c>
      <c r="B2898" t="s">
        <v>89</v>
      </c>
      <c r="C2898" s="1">
        <v>44631</v>
      </c>
      <c r="D2898">
        <v>181.73</v>
      </c>
    </row>
    <row r="2899" spans="1:4" x14ac:dyDescent="0.25">
      <c r="A2899" s="3" t="str">
        <f t="shared" si="45"/>
        <v>VXX_44631</v>
      </c>
      <c r="B2899" t="s">
        <v>90</v>
      </c>
      <c r="C2899" s="1">
        <v>44631</v>
      </c>
      <c r="D2899">
        <v>26.34</v>
      </c>
    </row>
    <row r="2900" spans="1:4" x14ac:dyDescent="0.25">
      <c r="A2900" s="3" t="str">
        <f t="shared" si="45"/>
        <v>WRK_44631</v>
      </c>
      <c r="B2900" t="s">
        <v>91</v>
      </c>
      <c r="C2900" s="1">
        <v>44631</v>
      </c>
      <c r="D2900">
        <v>43.3</v>
      </c>
    </row>
    <row r="2901" spans="1:4" x14ac:dyDescent="0.25">
      <c r="A2901" s="3" t="str">
        <f t="shared" si="45"/>
        <v>XLB_44631</v>
      </c>
      <c r="B2901" t="s">
        <v>92</v>
      </c>
      <c r="C2901" s="1">
        <v>44631</v>
      </c>
      <c r="D2901">
        <v>81.543000000000006</v>
      </c>
    </row>
    <row r="2902" spans="1:4" x14ac:dyDescent="0.25">
      <c r="A2902" s="3" t="str">
        <f t="shared" si="45"/>
        <v>XLC_44631</v>
      </c>
      <c r="B2902" t="s">
        <v>93</v>
      </c>
      <c r="C2902" s="1">
        <v>44631</v>
      </c>
      <c r="D2902">
        <v>64.206999999999994</v>
      </c>
    </row>
    <row r="2903" spans="1:4" x14ac:dyDescent="0.25">
      <c r="A2903" s="3" t="str">
        <f t="shared" si="45"/>
        <v>XLE_44631</v>
      </c>
      <c r="B2903" t="s">
        <v>94</v>
      </c>
      <c r="C2903" s="1">
        <v>44631</v>
      </c>
      <c r="D2903">
        <v>76.122</v>
      </c>
    </row>
    <row r="2904" spans="1:4" x14ac:dyDescent="0.25">
      <c r="A2904" s="3" t="str">
        <f t="shared" si="45"/>
        <v>XLF_44631</v>
      </c>
      <c r="B2904" t="s">
        <v>95</v>
      </c>
      <c r="C2904" s="1">
        <v>44631</v>
      </c>
      <c r="D2904">
        <v>36.258000000000003</v>
      </c>
    </row>
    <row r="2905" spans="1:4" x14ac:dyDescent="0.25">
      <c r="A2905" s="3" t="str">
        <f t="shared" si="45"/>
        <v>XLI_44631</v>
      </c>
      <c r="B2905" t="s">
        <v>96</v>
      </c>
      <c r="C2905" s="1">
        <v>44631</v>
      </c>
      <c r="D2905">
        <v>97.616</v>
      </c>
    </row>
    <row r="2906" spans="1:4" x14ac:dyDescent="0.25">
      <c r="A2906" s="3" t="str">
        <f t="shared" si="45"/>
        <v>XLK_44631</v>
      </c>
      <c r="B2906" t="s">
        <v>97</v>
      </c>
      <c r="C2906" s="1">
        <v>44631</v>
      </c>
      <c r="D2906">
        <v>143.79499999999999</v>
      </c>
    </row>
    <row r="2907" spans="1:4" x14ac:dyDescent="0.25">
      <c r="A2907" s="3" t="str">
        <f t="shared" si="45"/>
        <v>XLP_44631</v>
      </c>
      <c r="B2907" t="s">
        <v>98</v>
      </c>
      <c r="C2907" s="1">
        <v>44631</v>
      </c>
      <c r="D2907">
        <v>71.117999999999995</v>
      </c>
    </row>
    <row r="2908" spans="1:4" x14ac:dyDescent="0.25">
      <c r="A2908" s="3" t="str">
        <f t="shared" si="45"/>
        <v>XLU_44631</v>
      </c>
      <c r="B2908" t="s">
        <v>99</v>
      </c>
      <c r="C2908" s="1">
        <v>44631</v>
      </c>
      <c r="D2908">
        <v>69.962999999999994</v>
      </c>
    </row>
    <row r="2909" spans="1:4" x14ac:dyDescent="0.25">
      <c r="A2909" s="3" t="str">
        <f t="shared" si="45"/>
        <v>XLV_44631</v>
      </c>
      <c r="B2909" t="s">
        <v>100</v>
      </c>
      <c r="C2909" s="1">
        <v>44631</v>
      </c>
      <c r="D2909">
        <v>128.53899999999999</v>
      </c>
    </row>
    <row r="2910" spans="1:4" x14ac:dyDescent="0.25">
      <c r="A2910" s="3" t="str">
        <f t="shared" si="45"/>
        <v>XLY_44631</v>
      </c>
      <c r="B2910" t="s">
        <v>101</v>
      </c>
      <c r="C2910" s="1">
        <v>44631</v>
      </c>
      <c r="D2910">
        <v>166.464</v>
      </c>
    </row>
    <row r="2911" spans="1:4" x14ac:dyDescent="0.25">
      <c r="A2911" s="3" t="str">
        <f t="shared" si="45"/>
        <v>XOM_44631</v>
      </c>
      <c r="B2911" t="s">
        <v>102</v>
      </c>
      <c r="C2911" s="1">
        <v>44631</v>
      </c>
      <c r="D2911">
        <v>84.92</v>
      </c>
    </row>
    <row r="2912" spans="1:4" x14ac:dyDescent="0.25">
      <c r="A2912" s="3" t="str">
        <f t="shared" si="45"/>
        <v>ABBV_44634</v>
      </c>
      <c r="B2912" t="s">
        <v>3</v>
      </c>
      <c r="C2912" s="1">
        <v>44634</v>
      </c>
      <c r="D2912">
        <v>150.81800000000001</v>
      </c>
    </row>
    <row r="2913" spans="1:4" x14ac:dyDescent="0.25">
      <c r="A2913" s="3" t="str">
        <f t="shared" si="45"/>
        <v>ACN_44634</v>
      </c>
      <c r="B2913" t="s">
        <v>4</v>
      </c>
      <c r="C2913" s="1">
        <v>44634</v>
      </c>
      <c r="D2913">
        <v>306.767</v>
      </c>
    </row>
    <row r="2914" spans="1:4" x14ac:dyDescent="0.25">
      <c r="A2914" s="3" t="str">
        <f t="shared" si="45"/>
        <v>AEP_44634</v>
      </c>
      <c r="B2914" t="s">
        <v>5</v>
      </c>
      <c r="C2914" s="1">
        <v>44634</v>
      </c>
      <c r="D2914">
        <v>94.74</v>
      </c>
    </row>
    <row r="2915" spans="1:4" x14ac:dyDescent="0.25">
      <c r="A2915" s="3" t="str">
        <f t="shared" si="45"/>
        <v>AIZ_44634</v>
      </c>
      <c r="B2915" t="s">
        <v>6</v>
      </c>
      <c r="C2915" s="1">
        <v>44634</v>
      </c>
      <c r="D2915">
        <v>170.64</v>
      </c>
    </row>
    <row r="2916" spans="1:4" x14ac:dyDescent="0.25">
      <c r="A2916" s="3" t="str">
        <f t="shared" si="45"/>
        <v>ALLE_44634</v>
      </c>
      <c r="B2916" t="s">
        <v>7</v>
      </c>
      <c r="C2916" s="1">
        <v>44634</v>
      </c>
      <c r="D2916">
        <v>111.54</v>
      </c>
    </row>
    <row r="2917" spans="1:4" x14ac:dyDescent="0.25">
      <c r="A2917" s="3" t="str">
        <f t="shared" si="45"/>
        <v>AMAT_44634</v>
      </c>
      <c r="B2917" t="s">
        <v>8</v>
      </c>
      <c r="C2917" s="1">
        <v>44634</v>
      </c>
      <c r="D2917">
        <v>120.13</v>
      </c>
    </row>
    <row r="2918" spans="1:4" x14ac:dyDescent="0.25">
      <c r="A2918" s="3" t="str">
        <f t="shared" si="45"/>
        <v>AMP_44634</v>
      </c>
      <c r="B2918" t="s">
        <v>9</v>
      </c>
      <c r="C2918" s="1">
        <v>44634</v>
      </c>
      <c r="D2918">
        <v>273.60000000000002</v>
      </c>
    </row>
    <row r="2919" spans="1:4" x14ac:dyDescent="0.25">
      <c r="A2919" s="3" t="str">
        <f t="shared" si="45"/>
        <v>AMZN_44634</v>
      </c>
      <c r="B2919" t="s">
        <v>10</v>
      </c>
      <c r="C2919" s="1">
        <v>44634</v>
      </c>
      <c r="D2919">
        <v>2837.06</v>
      </c>
    </row>
    <row r="2920" spans="1:4" x14ac:dyDescent="0.25">
      <c r="A2920" s="3" t="str">
        <f t="shared" si="45"/>
        <v>AVB_44634</v>
      </c>
      <c r="B2920" t="s">
        <v>11</v>
      </c>
      <c r="C2920" s="1">
        <v>44634</v>
      </c>
      <c r="D2920">
        <v>237.84700000000001</v>
      </c>
    </row>
    <row r="2921" spans="1:4" x14ac:dyDescent="0.25">
      <c r="A2921" s="3" t="str">
        <f t="shared" si="45"/>
        <v>AVY_44634</v>
      </c>
      <c r="B2921" t="s">
        <v>12</v>
      </c>
      <c r="C2921" s="1">
        <v>44634</v>
      </c>
      <c r="D2921">
        <v>165.93</v>
      </c>
    </row>
    <row r="2922" spans="1:4" x14ac:dyDescent="0.25">
      <c r="A2922" s="3" t="str">
        <f t="shared" si="45"/>
        <v>AXP_44634</v>
      </c>
      <c r="B2922" t="s">
        <v>13</v>
      </c>
      <c r="C2922" s="1">
        <v>44634</v>
      </c>
      <c r="D2922">
        <v>172.30099999999999</v>
      </c>
    </row>
    <row r="2923" spans="1:4" x14ac:dyDescent="0.25">
      <c r="A2923" s="3" t="str">
        <f t="shared" si="45"/>
        <v>BDX_44634</v>
      </c>
      <c r="B2923" t="s">
        <v>14</v>
      </c>
      <c r="C2923" s="1">
        <v>44634</v>
      </c>
      <c r="D2923">
        <v>250.53700000000001</v>
      </c>
    </row>
    <row r="2924" spans="1:4" x14ac:dyDescent="0.25">
      <c r="A2924" s="3" t="str">
        <f t="shared" si="45"/>
        <v>BF-B_44634</v>
      </c>
      <c r="B2924" t="s">
        <v>15</v>
      </c>
      <c r="C2924" s="1">
        <v>44634</v>
      </c>
      <c r="D2924">
        <v>62.36</v>
      </c>
    </row>
    <row r="2925" spans="1:4" x14ac:dyDescent="0.25">
      <c r="A2925" s="3" t="str">
        <f t="shared" si="45"/>
        <v>BMY_44634</v>
      </c>
      <c r="B2925" t="s">
        <v>16</v>
      </c>
      <c r="C2925" s="1">
        <v>44634</v>
      </c>
      <c r="D2925">
        <v>68.733000000000004</v>
      </c>
    </row>
    <row r="2926" spans="1:4" x14ac:dyDescent="0.25">
      <c r="A2926" s="3" t="str">
        <f t="shared" si="45"/>
        <v>BR_44634</v>
      </c>
      <c r="B2926" t="s">
        <v>17</v>
      </c>
      <c r="C2926" s="1">
        <v>44634</v>
      </c>
      <c r="D2926">
        <v>143.31</v>
      </c>
    </row>
    <row r="2927" spans="1:4" x14ac:dyDescent="0.25">
      <c r="A2927" s="3" t="str">
        <f t="shared" si="45"/>
        <v>CARR_44634</v>
      </c>
      <c r="B2927" t="s">
        <v>18</v>
      </c>
      <c r="C2927" s="1">
        <v>44634</v>
      </c>
      <c r="D2927">
        <v>42.91</v>
      </c>
    </row>
    <row r="2928" spans="1:4" x14ac:dyDescent="0.25">
      <c r="A2928" s="3" t="str">
        <f t="shared" si="45"/>
        <v>CDW_44634</v>
      </c>
      <c r="B2928" t="s">
        <v>19</v>
      </c>
      <c r="C2928" s="1">
        <v>44634</v>
      </c>
      <c r="D2928">
        <v>166.6</v>
      </c>
    </row>
    <row r="2929" spans="1:4" x14ac:dyDescent="0.25">
      <c r="A2929" s="3" t="str">
        <f t="shared" si="45"/>
        <v>CE_44634</v>
      </c>
      <c r="B2929" t="s">
        <v>20</v>
      </c>
      <c r="C2929" s="1">
        <v>44634</v>
      </c>
      <c r="D2929">
        <v>139.81</v>
      </c>
    </row>
    <row r="2930" spans="1:4" x14ac:dyDescent="0.25">
      <c r="A2930" s="3" t="str">
        <f t="shared" si="45"/>
        <v>CHTR_44634</v>
      </c>
      <c r="B2930" t="s">
        <v>21</v>
      </c>
      <c r="C2930" s="1">
        <v>44634</v>
      </c>
      <c r="D2930">
        <v>566.14</v>
      </c>
    </row>
    <row r="2931" spans="1:4" x14ac:dyDescent="0.25">
      <c r="A2931" s="3" t="str">
        <f t="shared" si="45"/>
        <v>CNC_44634</v>
      </c>
      <c r="B2931" t="s">
        <v>22</v>
      </c>
      <c r="C2931" s="1">
        <v>44634</v>
      </c>
      <c r="D2931">
        <v>84.33</v>
      </c>
    </row>
    <row r="2932" spans="1:4" x14ac:dyDescent="0.25">
      <c r="A2932" s="3" t="str">
        <f t="shared" si="45"/>
        <v>CNP_44634</v>
      </c>
      <c r="B2932" t="s">
        <v>23</v>
      </c>
      <c r="C2932" s="1">
        <v>44634</v>
      </c>
      <c r="D2932">
        <v>28.41</v>
      </c>
    </row>
    <row r="2933" spans="1:4" x14ac:dyDescent="0.25">
      <c r="A2933" s="3" t="str">
        <f t="shared" si="45"/>
        <v>COP_44634</v>
      </c>
      <c r="B2933" t="s">
        <v>24</v>
      </c>
      <c r="C2933" s="1">
        <v>44634</v>
      </c>
      <c r="D2933">
        <v>96.262</v>
      </c>
    </row>
    <row r="2934" spans="1:4" x14ac:dyDescent="0.25">
      <c r="A2934" s="3" t="str">
        <f t="shared" si="45"/>
        <v>CTAS_44634</v>
      </c>
      <c r="B2934" t="s">
        <v>25</v>
      </c>
      <c r="C2934" s="1">
        <v>44634</v>
      </c>
      <c r="D2934">
        <v>375.01</v>
      </c>
    </row>
    <row r="2935" spans="1:4" x14ac:dyDescent="0.25">
      <c r="A2935" s="3" t="str">
        <f t="shared" si="45"/>
        <v>CZR_44634</v>
      </c>
      <c r="B2935" t="s">
        <v>26</v>
      </c>
      <c r="C2935" s="1">
        <v>44634</v>
      </c>
      <c r="D2935">
        <v>71.97</v>
      </c>
    </row>
    <row r="2936" spans="1:4" x14ac:dyDescent="0.25">
      <c r="A2936" s="3" t="str">
        <f t="shared" si="45"/>
        <v>DG_44634</v>
      </c>
      <c r="B2936" t="s">
        <v>27</v>
      </c>
      <c r="C2936" s="1">
        <v>44634</v>
      </c>
      <c r="D2936">
        <v>208.18299999999999</v>
      </c>
    </row>
    <row r="2937" spans="1:4" x14ac:dyDescent="0.25">
      <c r="A2937" s="3" t="str">
        <f t="shared" si="45"/>
        <v>DPZ_44634</v>
      </c>
      <c r="B2937" t="s">
        <v>28</v>
      </c>
      <c r="C2937" s="1">
        <v>44634</v>
      </c>
      <c r="D2937">
        <v>386.18</v>
      </c>
    </row>
    <row r="2938" spans="1:4" x14ac:dyDescent="0.25">
      <c r="A2938" s="3" t="str">
        <f t="shared" si="45"/>
        <v>DRE_44634</v>
      </c>
      <c r="B2938" t="s">
        <v>29</v>
      </c>
      <c r="C2938" s="1">
        <v>44634</v>
      </c>
      <c r="D2938">
        <v>54.3</v>
      </c>
    </row>
    <row r="2939" spans="1:4" x14ac:dyDescent="0.25">
      <c r="A2939" s="3" t="str">
        <f t="shared" si="45"/>
        <v>DXC_44634</v>
      </c>
      <c r="B2939" t="s">
        <v>30</v>
      </c>
      <c r="C2939" s="1">
        <v>44634</v>
      </c>
      <c r="D2939">
        <v>30.5</v>
      </c>
    </row>
    <row r="2940" spans="1:4" x14ac:dyDescent="0.25">
      <c r="A2940" s="3" t="str">
        <f t="shared" si="45"/>
        <v>EWA_44634</v>
      </c>
      <c r="B2940" t="s">
        <v>31</v>
      </c>
      <c r="C2940" s="1">
        <v>44634</v>
      </c>
      <c r="D2940">
        <v>24.08</v>
      </c>
    </row>
    <row r="2941" spans="1:4" x14ac:dyDescent="0.25">
      <c r="A2941" s="3" t="str">
        <f t="shared" si="45"/>
        <v>EWC_44634</v>
      </c>
      <c r="B2941" t="s">
        <v>32</v>
      </c>
      <c r="C2941" s="1">
        <v>44634</v>
      </c>
      <c r="D2941">
        <v>37.92</v>
      </c>
    </row>
    <row r="2942" spans="1:4" x14ac:dyDescent="0.25">
      <c r="A2942" s="3" t="str">
        <f t="shared" si="45"/>
        <v>EWG_44634</v>
      </c>
      <c r="B2942" t="s">
        <v>33</v>
      </c>
      <c r="C2942" s="1">
        <v>44634</v>
      </c>
      <c r="D2942">
        <v>27.45</v>
      </c>
    </row>
    <row r="2943" spans="1:4" x14ac:dyDescent="0.25">
      <c r="A2943" s="3" t="str">
        <f t="shared" si="45"/>
        <v>EWH_44634</v>
      </c>
      <c r="B2943" t="s">
        <v>34</v>
      </c>
      <c r="C2943" s="1">
        <v>44634</v>
      </c>
      <c r="D2943">
        <v>21.34</v>
      </c>
    </row>
    <row r="2944" spans="1:4" x14ac:dyDescent="0.25">
      <c r="A2944" s="3" t="str">
        <f t="shared" si="45"/>
        <v>EWJ_44634</v>
      </c>
      <c r="B2944" t="s">
        <v>35</v>
      </c>
      <c r="C2944" s="1">
        <v>44634</v>
      </c>
      <c r="D2944">
        <v>58.62</v>
      </c>
    </row>
    <row r="2945" spans="1:4" x14ac:dyDescent="0.25">
      <c r="A2945" s="3" t="str">
        <f t="shared" si="45"/>
        <v>EWL_44634</v>
      </c>
      <c r="B2945" t="s">
        <v>36</v>
      </c>
      <c r="C2945" s="1">
        <v>44634</v>
      </c>
      <c r="D2945">
        <v>45.84</v>
      </c>
    </row>
    <row r="2946" spans="1:4" x14ac:dyDescent="0.25">
      <c r="A2946" s="3" t="str">
        <f t="shared" si="45"/>
        <v>EWQ_44634</v>
      </c>
      <c r="B2946" t="s">
        <v>37</v>
      </c>
      <c r="C2946" s="1">
        <v>44634</v>
      </c>
      <c r="D2946">
        <v>33.31</v>
      </c>
    </row>
    <row r="2947" spans="1:4" x14ac:dyDescent="0.25">
      <c r="A2947" s="3" t="str">
        <f t="shared" ref="A2947:A3010" si="46">CONCATENATE(B2947,"_",C2947)</f>
        <v>EWT_44634</v>
      </c>
      <c r="B2947" t="s">
        <v>38</v>
      </c>
      <c r="C2947" s="1">
        <v>44634</v>
      </c>
      <c r="D2947">
        <v>60.1</v>
      </c>
    </row>
    <row r="2948" spans="1:4" x14ac:dyDescent="0.25">
      <c r="A2948" s="3" t="str">
        <f t="shared" si="46"/>
        <v>EWU_44634</v>
      </c>
      <c r="B2948" t="s">
        <v>39</v>
      </c>
      <c r="C2948" s="1">
        <v>44634</v>
      </c>
      <c r="D2948">
        <v>31.69</v>
      </c>
    </row>
    <row r="2949" spans="1:4" x14ac:dyDescent="0.25">
      <c r="A2949" s="3" t="str">
        <f t="shared" si="46"/>
        <v>EWY_44634</v>
      </c>
      <c r="B2949" t="s">
        <v>40</v>
      </c>
      <c r="C2949" s="1">
        <v>44634</v>
      </c>
      <c r="D2949">
        <v>66.819999999999993</v>
      </c>
    </row>
    <row r="2950" spans="1:4" x14ac:dyDescent="0.25">
      <c r="A2950" s="3" t="str">
        <f t="shared" si="46"/>
        <v>EWZ_44634</v>
      </c>
      <c r="B2950" t="s">
        <v>41</v>
      </c>
      <c r="C2950" s="1">
        <v>44634</v>
      </c>
      <c r="D2950">
        <v>32.53</v>
      </c>
    </row>
    <row r="2951" spans="1:4" x14ac:dyDescent="0.25">
      <c r="A2951" s="3" t="str">
        <f t="shared" si="46"/>
        <v>FB_44634</v>
      </c>
      <c r="B2951" t="s">
        <v>42</v>
      </c>
      <c r="C2951" s="1">
        <v>44634</v>
      </c>
      <c r="D2951">
        <v>186.63</v>
      </c>
    </row>
    <row r="2952" spans="1:4" x14ac:dyDescent="0.25">
      <c r="A2952" s="3" t="str">
        <f t="shared" si="46"/>
        <v>FTV_44634</v>
      </c>
      <c r="B2952" t="s">
        <v>43</v>
      </c>
      <c r="C2952" s="1">
        <v>44634</v>
      </c>
      <c r="D2952">
        <v>56.96</v>
      </c>
    </row>
    <row r="2953" spans="1:4" x14ac:dyDescent="0.25">
      <c r="A2953" s="3" t="str">
        <f t="shared" si="46"/>
        <v>GOOG_44634</v>
      </c>
      <c r="B2953" t="s">
        <v>44</v>
      </c>
      <c r="C2953" s="1">
        <v>44634</v>
      </c>
      <c r="D2953">
        <v>2534.8200000000002</v>
      </c>
    </row>
    <row r="2954" spans="1:4" x14ac:dyDescent="0.25">
      <c r="A2954" s="3" t="str">
        <f t="shared" si="46"/>
        <v>GPC_44634</v>
      </c>
      <c r="B2954" t="s">
        <v>45</v>
      </c>
      <c r="C2954" s="1">
        <v>44634</v>
      </c>
      <c r="D2954">
        <v>122.1</v>
      </c>
    </row>
    <row r="2955" spans="1:4" x14ac:dyDescent="0.25">
      <c r="A2955" s="3" t="str">
        <f t="shared" si="46"/>
        <v>GSG_44634</v>
      </c>
      <c r="B2955" t="s">
        <v>46</v>
      </c>
      <c r="C2955" s="1">
        <v>44634</v>
      </c>
      <c r="D2955">
        <v>22.1</v>
      </c>
    </row>
    <row r="2956" spans="1:4" x14ac:dyDescent="0.25">
      <c r="A2956" s="3" t="str">
        <f t="shared" si="46"/>
        <v>HIG_44634</v>
      </c>
      <c r="B2956" t="s">
        <v>47</v>
      </c>
      <c r="C2956" s="1">
        <v>44634</v>
      </c>
      <c r="D2956">
        <v>67.5</v>
      </c>
    </row>
    <row r="2957" spans="1:4" x14ac:dyDescent="0.25">
      <c r="A2957" s="3" t="str">
        <f t="shared" si="46"/>
        <v>HIGH.L_44634</v>
      </c>
      <c r="B2957" t="s">
        <v>48</v>
      </c>
      <c r="C2957" s="1">
        <v>44634</v>
      </c>
      <c r="D2957">
        <v>5.21</v>
      </c>
    </row>
    <row r="2958" spans="1:4" x14ac:dyDescent="0.25">
      <c r="A2958" s="3" t="str">
        <f t="shared" si="46"/>
        <v>HST_44634</v>
      </c>
      <c r="B2958" t="s">
        <v>49</v>
      </c>
      <c r="C2958" s="1">
        <v>44634</v>
      </c>
      <c r="D2958">
        <v>17.873000000000001</v>
      </c>
    </row>
    <row r="2959" spans="1:4" x14ac:dyDescent="0.25">
      <c r="A2959" s="3" t="str">
        <f t="shared" si="46"/>
        <v>HYG_44634</v>
      </c>
      <c r="B2959" t="s">
        <v>50</v>
      </c>
      <c r="C2959" s="1">
        <v>44634</v>
      </c>
      <c r="D2959">
        <v>79.646000000000001</v>
      </c>
    </row>
    <row r="2960" spans="1:4" x14ac:dyDescent="0.25">
      <c r="A2960" s="3" t="str">
        <f t="shared" si="46"/>
        <v>IAU_44634</v>
      </c>
      <c r="B2960" t="s">
        <v>51</v>
      </c>
      <c r="C2960" s="1">
        <v>44634</v>
      </c>
      <c r="D2960">
        <v>37.11</v>
      </c>
    </row>
    <row r="2961" spans="1:4" x14ac:dyDescent="0.25">
      <c r="A2961" s="3" t="str">
        <f t="shared" si="46"/>
        <v>ICLN_44634</v>
      </c>
      <c r="B2961" t="s">
        <v>52</v>
      </c>
      <c r="C2961" s="1">
        <v>44634</v>
      </c>
      <c r="D2961">
        <v>19.96</v>
      </c>
    </row>
    <row r="2962" spans="1:4" x14ac:dyDescent="0.25">
      <c r="A2962" s="3" t="str">
        <f t="shared" si="46"/>
        <v>IEAA.L_44634</v>
      </c>
      <c r="B2962" t="s">
        <v>53</v>
      </c>
      <c r="C2962" s="1">
        <v>44634</v>
      </c>
      <c r="D2962">
        <v>5.0640000000000001</v>
      </c>
    </row>
    <row r="2963" spans="1:4" x14ac:dyDescent="0.25">
      <c r="A2963" s="3" t="str">
        <f t="shared" si="46"/>
        <v>IEF_44634</v>
      </c>
      <c r="B2963" t="s">
        <v>54</v>
      </c>
      <c r="C2963" s="1">
        <v>44634</v>
      </c>
      <c r="D2963">
        <v>109.03700000000001</v>
      </c>
    </row>
    <row r="2964" spans="1:4" x14ac:dyDescent="0.25">
      <c r="A2964" s="3" t="str">
        <f t="shared" si="46"/>
        <v>IEFM.L_44634</v>
      </c>
      <c r="B2964" t="s">
        <v>55</v>
      </c>
      <c r="C2964" s="1">
        <v>44634</v>
      </c>
      <c r="D2964">
        <v>719.05</v>
      </c>
    </row>
    <row r="2965" spans="1:4" x14ac:dyDescent="0.25">
      <c r="A2965" s="3" t="str">
        <f t="shared" si="46"/>
        <v>IEMG_44634</v>
      </c>
      <c r="B2965" t="s">
        <v>56</v>
      </c>
      <c r="C2965" s="1">
        <v>44634</v>
      </c>
      <c r="D2965">
        <v>51.27</v>
      </c>
    </row>
    <row r="2966" spans="1:4" x14ac:dyDescent="0.25">
      <c r="A2966" s="3" t="str">
        <f t="shared" si="46"/>
        <v>IEUS_44634</v>
      </c>
      <c r="B2966" t="s">
        <v>57</v>
      </c>
      <c r="C2966" s="1">
        <v>44634</v>
      </c>
      <c r="D2966">
        <v>58.2</v>
      </c>
    </row>
    <row r="2967" spans="1:4" x14ac:dyDescent="0.25">
      <c r="A2967" s="3" t="str">
        <f t="shared" si="46"/>
        <v>IEVL.L_44634</v>
      </c>
      <c r="B2967" t="s">
        <v>58</v>
      </c>
      <c r="C2967" s="1">
        <v>44634</v>
      </c>
      <c r="D2967">
        <v>6.9329999999999998</v>
      </c>
    </row>
    <row r="2968" spans="1:4" x14ac:dyDescent="0.25">
      <c r="A2968" s="3" t="str">
        <f t="shared" si="46"/>
        <v>IGF_44634</v>
      </c>
      <c r="B2968" t="s">
        <v>59</v>
      </c>
      <c r="C2968" s="1">
        <v>44634</v>
      </c>
      <c r="D2968">
        <v>47.06</v>
      </c>
    </row>
    <row r="2969" spans="1:4" x14ac:dyDescent="0.25">
      <c r="A2969" s="3" t="str">
        <f t="shared" si="46"/>
        <v>INDA_44634</v>
      </c>
      <c r="B2969" t="s">
        <v>60</v>
      </c>
      <c r="C2969" s="1">
        <v>44634</v>
      </c>
      <c r="D2969">
        <v>42.78</v>
      </c>
    </row>
    <row r="2970" spans="1:4" x14ac:dyDescent="0.25">
      <c r="A2970" s="3" t="str">
        <f t="shared" si="46"/>
        <v>IUMO.L_44634</v>
      </c>
      <c r="B2970" t="s">
        <v>61</v>
      </c>
      <c r="C2970" s="1">
        <v>44634</v>
      </c>
      <c r="D2970">
        <v>10.404999999999999</v>
      </c>
    </row>
    <row r="2971" spans="1:4" x14ac:dyDescent="0.25">
      <c r="A2971" s="3" t="str">
        <f t="shared" si="46"/>
        <v>IUVL.L_44634</v>
      </c>
      <c r="B2971" t="s">
        <v>62</v>
      </c>
      <c r="C2971" s="1">
        <v>44634</v>
      </c>
      <c r="D2971">
        <v>8.7200000000000006</v>
      </c>
    </row>
    <row r="2972" spans="1:4" x14ac:dyDescent="0.25">
      <c r="A2972" s="3" t="str">
        <f t="shared" si="46"/>
        <v>IVV_44634</v>
      </c>
      <c r="B2972" t="s">
        <v>63</v>
      </c>
      <c r="C2972" s="1">
        <v>44634</v>
      </c>
      <c r="D2972">
        <v>417.43400000000003</v>
      </c>
    </row>
    <row r="2973" spans="1:4" x14ac:dyDescent="0.25">
      <c r="A2973" s="3" t="str">
        <f t="shared" si="46"/>
        <v>IWM_44634</v>
      </c>
      <c r="B2973" t="s">
        <v>64</v>
      </c>
      <c r="C2973" s="1">
        <v>44634</v>
      </c>
      <c r="D2973">
        <v>192.33199999999999</v>
      </c>
    </row>
    <row r="2974" spans="1:4" x14ac:dyDescent="0.25">
      <c r="A2974" s="3" t="str">
        <f t="shared" si="46"/>
        <v>IXN_44634</v>
      </c>
      <c r="B2974" t="s">
        <v>65</v>
      </c>
      <c r="C2974" s="1">
        <v>44634</v>
      </c>
      <c r="D2974">
        <v>51.69</v>
      </c>
    </row>
    <row r="2975" spans="1:4" x14ac:dyDescent="0.25">
      <c r="A2975" s="3" t="str">
        <f t="shared" si="46"/>
        <v>JPEA.L_44634</v>
      </c>
      <c r="B2975" t="s">
        <v>66</v>
      </c>
      <c r="C2975" s="1">
        <v>44634</v>
      </c>
      <c r="D2975">
        <v>5.2359999999999998</v>
      </c>
    </row>
    <row r="2976" spans="1:4" x14ac:dyDescent="0.25">
      <c r="A2976" s="3" t="str">
        <f t="shared" si="46"/>
        <v>JPM_44634</v>
      </c>
      <c r="B2976" t="s">
        <v>67</v>
      </c>
      <c r="C2976" s="1">
        <v>44634</v>
      </c>
      <c r="D2976">
        <v>129.21199999999999</v>
      </c>
    </row>
    <row r="2977" spans="1:4" x14ac:dyDescent="0.25">
      <c r="A2977" s="3" t="str">
        <f t="shared" si="46"/>
        <v>KR_44634</v>
      </c>
      <c r="B2977" t="s">
        <v>68</v>
      </c>
      <c r="C2977" s="1">
        <v>44634</v>
      </c>
      <c r="D2977">
        <v>55.42</v>
      </c>
    </row>
    <row r="2978" spans="1:4" x14ac:dyDescent="0.25">
      <c r="A2978" s="3" t="str">
        <f t="shared" si="46"/>
        <v>LQD_44634</v>
      </c>
      <c r="B2978" t="s">
        <v>69</v>
      </c>
      <c r="C2978" s="1">
        <v>44634</v>
      </c>
      <c r="D2978">
        <v>118.19</v>
      </c>
    </row>
    <row r="2979" spans="1:4" x14ac:dyDescent="0.25">
      <c r="A2979" s="3" t="str">
        <f t="shared" si="46"/>
        <v>MCHI_44634</v>
      </c>
      <c r="B2979" t="s">
        <v>70</v>
      </c>
      <c r="C2979" s="1">
        <v>44634</v>
      </c>
      <c r="D2979">
        <v>45.57</v>
      </c>
    </row>
    <row r="2980" spans="1:4" x14ac:dyDescent="0.25">
      <c r="A2980" s="3" t="str">
        <f t="shared" si="46"/>
        <v>MVEU.L_44634</v>
      </c>
      <c r="B2980" t="s">
        <v>71</v>
      </c>
      <c r="C2980" s="1">
        <v>44634</v>
      </c>
      <c r="D2980">
        <v>50.865000000000002</v>
      </c>
    </row>
    <row r="2981" spans="1:4" x14ac:dyDescent="0.25">
      <c r="A2981" s="3" t="str">
        <f t="shared" si="46"/>
        <v>OGN_44634</v>
      </c>
      <c r="B2981" t="s">
        <v>72</v>
      </c>
      <c r="C2981" s="1">
        <v>44634</v>
      </c>
      <c r="D2981">
        <v>32.36</v>
      </c>
    </row>
    <row r="2982" spans="1:4" x14ac:dyDescent="0.25">
      <c r="A2982" s="3" t="str">
        <f t="shared" si="46"/>
        <v>PG_44634</v>
      </c>
      <c r="B2982" t="s">
        <v>73</v>
      </c>
      <c r="C2982" s="1">
        <v>44634</v>
      </c>
      <c r="D2982">
        <v>144.24</v>
      </c>
    </row>
    <row r="2983" spans="1:4" x14ac:dyDescent="0.25">
      <c r="A2983" s="3" t="str">
        <f t="shared" si="46"/>
        <v>PPL_44634</v>
      </c>
      <c r="B2983" t="s">
        <v>74</v>
      </c>
      <c r="C2983" s="1">
        <v>44634</v>
      </c>
      <c r="D2983">
        <v>26.15</v>
      </c>
    </row>
    <row r="2984" spans="1:4" x14ac:dyDescent="0.25">
      <c r="A2984" s="3" t="str">
        <f t="shared" si="46"/>
        <v>PRU_44634</v>
      </c>
      <c r="B2984" t="s">
        <v>75</v>
      </c>
      <c r="C2984" s="1">
        <v>44634</v>
      </c>
      <c r="D2984">
        <v>109.26</v>
      </c>
    </row>
    <row r="2985" spans="1:4" x14ac:dyDescent="0.25">
      <c r="A2985" s="3" t="str">
        <f t="shared" si="46"/>
        <v>PYPL_44634</v>
      </c>
      <c r="B2985" t="s">
        <v>76</v>
      </c>
      <c r="C2985" s="1">
        <v>44634</v>
      </c>
      <c r="D2985">
        <v>96.87</v>
      </c>
    </row>
    <row r="2986" spans="1:4" x14ac:dyDescent="0.25">
      <c r="A2986" s="3" t="str">
        <f t="shared" si="46"/>
        <v>RE_44634</v>
      </c>
      <c r="B2986" t="s">
        <v>77</v>
      </c>
      <c r="C2986" s="1">
        <v>44634</v>
      </c>
      <c r="D2986">
        <v>270.45999999999998</v>
      </c>
    </row>
    <row r="2987" spans="1:4" x14ac:dyDescent="0.25">
      <c r="A2987" s="3" t="str">
        <f t="shared" si="46"/>
        <v>REET_44634</v>
      </c>
      <c r="B2987" t="s">
        <v>78</v>
      </c>
      <c r="C2987" s="1">
        <v>44634</v>
      </c>
      <c r="D2987">
        <v>27.699000000000002</v>
      </c>
    </row>
    <row r="2988" spans="1:4" x14ac:dyDescent="0.25">
      <c r="A2988" s="3" t="str">
        <f t="shared" si="46"/>
        <v>ROL_44634</v>
      </c>
      <c r="B2988" t="s">
        <v>79</v>
      </c>
      <c r="C2988" s="1">
        <v>44634</v>
      </c>
      <c r="D2988">
        <v>33.36</v>
      </c>
    </row>
    <row r="2989" spans="1:4" x14ac:dyDescent="0.25">
      <c r="A2989" s="3" t="str">
        <f t="shared" si="46"/>
        <v>ROST_44634</v>
      </c>
      <c r="B2989" t="s">
        <v>80</v>
      </c>
      <c r="C2989" s="1">
        <v>44634</v>
      </c>
      <c r="D2989">
        <v>85.76</v>
      </c>
    </row>
    <row r="2990" spans="1:4" x14ac:dyDescent="0.25">
      <c r="A2990" s="3" t="str">
        <f t="shared" si="46"/>
        <v>SEGA.L_44634</v>
      </c>
      <c r="B2990" t="s">
        <v>81</v>
      </c>
      <c r="C2990" s="1">
        <v>44634</v>
      </c>
      <c r="D2990">
        <v>105</v>
      </c>
    </row>
    <row r="2991" spans="1:4" x14ac:dyDescent="0.25">
      <c r="A2991" s="3" t="str">
        <f t="shared" si="46"/>
        <v>SHY_44634</v>
      </c>
      <c r="B2991" t="s">
        <v>82</v>
      </c>
      <c r="C2991" s="1">
        <v>44634</v>
      </c>
      <c r="D2991">
        <v>83.912999999999997</v>
      </c>
    </row>
    <row r="2992" spans="1:4" x14ac:dyDescent="0.25">
      <c r="A2992" s="3" t="str">
        <f t="shared" si="46"/>
        <v>SLV_44634</v>
      </c>
      <c r="B2992" t="s">
        <v>83</v>
      </c>
      <c r="C2992" s="1">
        <v>44634</v>
      </c>
      <c r="D2992">
        <v>23.16</v>
      </c>
    </row>
    <row r="2993" spans="1:4" x14ac:dyDescent="0.25">
      <c r="A2993" s="3" t="str">
        <f t="shared" si="46"/>
        <v>SPMV.L_44634</v>
      </c>
      <c r="B2993" t="s">
        <v>84</v>
      </c>
      <c r="C2993" s="1">
        <v>44634</v>
      </c>
      <c r="D2993">
        <v>76.569999999999993</v>
      </c>
    </row>
    <row r="2994" spans="1:4" x14ac:dyDescent="0.25">
      <c r="A2994" s="3" t="str">
        <f t="shared" si="46"/>
        <v>TLT_44634</v>
      </c>
      <c r="B2994" t="s">
        <v>85</v>
      </c>
      <c r="C2994" s="1">
        <v>44634</v>
      </c>
      <c r="D2994">
        <v>131.559</v>
      </c>
    </row>
    <row r="2995" spans="1:4" x14ac:dyDescent="0.25">
      <c r="A2995" s="3" t="str">
        <f t="shared" si="46"/>
        <v>UNH_44634</v>
      </c>
      <c r="B2995" t="s">
        <v>86</v>
      </c>
      <c r="C2995" s="1">
        <v>44634</v>
      </c>
      <c r="D2995">
        <v>487.92</v>
      </c>
    </row>
    <row r="2996" spans="1:4" x14ac:dyDescent="0.25">
      <c r="A2996" s="3" t="str">
        <f t="shared" si="46"/>
        <v>URI_44634</v>
      </c>
      <c r="B2996" t="s">
        <v>87</v>
      </c>
      <c r="C2996" s="1">
        <v>44634</v>
      </c>
      <c r="D2996">
        <v>320.26</v>
      </c>
    </row>
    <row r="2997" spans="1:4" x14ac:dyDescent="0.25">
      <c r="A2997" s="3" t="str">
        <f t="shared" si="46"/>
        <v>V_44634</v>
      </c>
      <c r="B2997" t="s">
        <v>88</v>
      </c>
      <c r="C2997" s="1">
        <v>44634</v>
      </c>
      <c r="D2997">
        <v>200.33</v>
      </c>
    </row>
    <row r="2998" spans="1:4" x14ac:dyDescent="0.25">
      <c r="A2998" s="3" t="str">
        <f t="shared" si="46"/>
        <v>VRSK_44634</v>
      </c>
      <c r="B2998" t="s">
        <v>89</v>
      </c>
      <c r="C2998" s="1">
        <v>44634</v>
      </c>
      <c r="D2998">
        <v>185.95</v>
      </c>
    </row>
    <row r="2999" spans="1:4" x14ac:dyDescent="0.25">
      <c r="A2999" s="3" t="str">
        <f t="shared" si="46"/>
        <v>VXX_44634</v>
      </c>
      <c r="B2999" t="s">
        <v>90</v>
      </c>
      <c r="C2999" s="1">
        <v>44634</v>
      </c>
      <c r="D2999">
        <v>28.81</v>
      </c>
    </row>
    <row r="3000" spans="1:4" x14ac:dyDescent="0.25">
      <c r="A3000" s="3" t="str">
        <f t="shared" si="46"/>
        <v>WRK_44634</v>
      </c>
      <c r="B3000" t="s">
        <v>91</v>
      </c>
      <c r="C3000" s="1">
        <v>44634</v>
      </c>
      <c r="D3000">
        <v>45.71</v>
      </c>
    </row>
    <row r="3001" spans="1:4" x14ac:dyDescent="0.25">
      <c r="A3001" s="3" t="str">
        <f t="shared" si="46"/>
        <v>XLB_44634</v>
      </c>
      <c r="B3001" t="s">
        <v>92</v>
      </c>
      <c r="C3001" s="1">
        <v>44634</v>
      </c>
      <c r="D3001">
        <v>81.424000000000007</v>
      </c>
    </row>
    <row r="3002" spans="1:4" x14ac:dyDescent="0.25">
      <c r="A3002" s="3" t="str">
        <f t="shared" si="46"/>
        <v>XLC_44634</v>
      </c>
      <c r="B3002" t="s">
        <v>93</v>
      </c>
      <c r="C3002" s="1">
        <v>44634</v>
      </c>
      <c r="D3002">
        <v>63.459000000000003</v>
      </c>
    </row>
    <row r="3003" spans="1:4" x14ac:dyDescent="0.25">
      <c r="A3003" s="3" t="str">
        <f t="shared" si="46"/>
        <v>XLE_44634</v>
      </c>
      <c r="B3003" t="s">
        <v>94</v>
      </c>
      <c r="C3003" s="1">
        <v>44634</v>
      </c>
      <c r="D3003">
        <v>73.843999999999994</v>
      </c>
    </row>
    <row r="3004" spans="1:4" x14ac:dyDescent="0.25">
      <c r="A3004" s="3" t="str">
        <f t="shared" si="46"/>
        <v>XLF_44634</v>
      </c>
      <c r="B3004" t="s">
        <v>95</v>
      </c>
      <c r="C3004" s="1">
        <v>44634</v>
      </c>
      <c r="D3004">
        <v>36.716000000000001</v>
      </c>
    </row>
    <row r="3005" spans="1:4" x14ac:dyDescent="0.25">
      <c r="A3005" s="3" t="str">
        <f t="shared" si="46"/>
        <v>XLI_44634</v>
      </c>
      <c r="B3005" t="s">
        <v>96</v>
      </c>
      <c r="C3005" s="1">
        <v>44634</v>
      </c>
      <c r="D3005">
        <v>97.944999999999993</v>
      </c>
    </row>
    <row r="3006" spans="1:4" x14ac:dyDescent="0.25">
      <c r="A3006" s="3" t="str">
        <f t="shared" si="46"/>
        <v>XLK_44634</v>
      </c>
      <c r="B3006" t="s">
        <v>97</v>
      </c>
      <c r="C3006" s="1">
        <v>44634</v>
      </c>
      <c r="D3006">
        <v>141.13</v>
      </c>
    </row>
    <row r="3007" spans="1:4" x14ac:dyDescent="0.25">
      <c r="A3007" s="3" t="str">
        <f t="shared" si="46"/>
        <v>XLP_44634</v>
      </c>
      <c r="B3007" t="s">
        <v>98</v>
      </c>
      <c r="C3007" s="1">
        <v>44634</v>
      </c>
      <c r="D3007">
        <v>71.495999999999995</v>
      </c>
    </row>
    <row r="3008" spans="1:4" x14ac:dyDescent="0.25">
      <c r="A3008" s="3" t="str">
        <f t="shared" si="46"/>
        <v>XLU_44634</v>
      </c>
      <c r="B3008" t="s">
        <v>99</v>
      </c>
      <c r="C3008" s="1">
        <v>44634</v>
      </c>
      <c r="D3008">
        <v>69.884</v>
      </c>
    </row>
    <row r="3009" spans="1:4" x14ac:dyDescent="0.25">
      <c r="A3009" s="3" t="str">
        <f t="shared" si="46"/>
        <v>XLV_44634</v>
      </c>
      <c r="B3009" t="s">
        <v>100</v>
      </c>
      <c r="C3009" s="1">
        <v>44634</v>
      </c>
      <c r="D3009">
        <v>129.446</v>
      </c>
    </row>
    <row r="3010" spans="1:4" x14ac:dyDescent="0.25">
      <c r="A3010" s="3" t="str">
        <f t="shared" si="46"/>
        <v>XLY_44634</v>
      </c>
      <c r="B3010" t="s">
        <v>101</v>
      </c>
      <c r="C3010" s="1">
        <v>44634</v>
      </c>
      <c r="D3010">
        <v>163.68899999999999</v>
      </c>
    </row>
    <row r="3011" spans="1:4" x14ac:dyDescent="0.25">
      <c r="A3011" s="3" t="str">
        <f t="shared" ref="A3011:A3074" si="47">CONCATENATE(B3011,"_",C3011)</f>
        <v>XOM_44634</v>
      </c>
      <c r="B3011" t="s">
        <v>102</v>
      </c>
      <c r="C3011" s="1">
        <v>44634</v>
      </c>
      <c r="D3011">
        <v>81.88</v>
      </c>
    </row>
    <row r="3012" spans="1:4" x14ac:dyDescent="0.25">
      <c r="A3012" s="3" t="str">
        <f t="shared" si="47"/>
        <v>ABBV_44635</v>
      </c>
      <c r="B3012" t="s">
        <v>3</v>
      </c>
      <c r="C3012" s="1">
        <v>44635</v>
      </c>
      <c r="D3012">
        <v>154.566</v>
      </c>
    </row>
    <row r="3013" spans="1:4" x14ac:dyDescent="0.25">
      <c r="A3013" s="3" t="str">
        <f t="shared" si="47"/>
        <v>ACN_44635</v>
      </c>
      <c r="B3013" t="s">
        <v>4</v>
      </c>
      <c r="C3013" s="1">
        <v>44635</v>
      </c>
      <c r="D3013">
        <v>315.291</v>
      </c>
    </row>
    <row r="3014" spans="1:4" x14ac:dyDescent="0.25">
      <c r="A3014" s="3" t="str">
        <f t="shared" si="47"/>
        <v>AEP_44635</v>
      </c>
      <c r="B3014" t="s">
        <v>5</v>
      </c>
      <c r="C3014" s="1">
        <v>44635</v>
      </c>
      <c r="D3014">
        <v>96.11</v>
      </c>
    </row>
    <row r="3015" spans="1:4" x14ac:dyDescent="0.25">
      <c r="A3015" s="3" t="str">
        <f t="shared" si="47"/>
        <v>AIZ_44635</v>
      </c>
      <c r="B3015" t="s">
        <v>6</v>
      </c>
      <c r="C3015" s="1">
        <v>44635</v>
      </c>
      <c r="D3015">
        <v>173.51</v>
      </c>
    </row>
    <row r="3016" spans="1:4" x14ac:dyDescent="0.25">
      <c r="A3016" s="3" t="str">
        <f t="shared" si="47"/>
        <v>ALLE_44635</v>
      </c>
      <c r="B3016" t="s">
        <v>7</v>
      </c>
      <c r="C3016" s="1">
        <v>44635</v>
      </c>
      <c r="D3016">
        <v>114.47</v>
      </c>
    </row>
    <row r="3017" spans="1:4" x14ac:dyDescent="0.25">
      <c r="A3017" s="3" t="str">
        <f t="shared" si="47"/>
        <v>AMAT_44635</v>
      </c>
      <c r="B3017" t="s">
        <v>8</v>
      </c>
      <c r="C3017" s="1">
        <v>44635</v>
      </c>
      <c r="D3017">
        <v>124.41</v>
      </c>
    </row>
    <row r="3018" spans="1:4" x14ac:dyDescent="0.25">
      <c r="A3018" s="3" t="str">
        <f t="shared" si="47"/>
        <v>AMP_44635</v>
      </c>
      <c r="B3018" t="s">
        <v>9</v>
      </c>
      <c r="C3018" s="1">
        <v>44635</v>
      </c>
      <c r="D3018">
        <v>279.58999999999997</v>
      </c>
    </row>
    <row r="3019" spans="1:4" x14ac:dyDescent="0.25">
      <c r="A3019" s="3" t="str">
        <f t="shared" si="47"/>
        <v>AMZN_44635</v>
      </c>
      <c r="B3019" t="s">
        <v>10</v>
      </c>
      <c r="C3019" s="1">
        <v>44635</v>
      </c>
      <c r="D3019">
        <v>2947.33</v>
      </c>
    </row>
    <row r="3020" spans="1:4" x14ac:dyDescent="0.25">
      <c r="A3020" s="3" t="str">
        <f t="shared" si="47"/>
        <v>AVB_44635</v>
      </c>
      <c r="B3020" t="s">
        <v>11</v>
      </c>
      <c r="C3020" s="1">
        <v>44635</v>
      </c>
      <c r="D3020">
        <v>238.74100000000001</v>
      </c>
    </row>
    <row r="3021" spans="1:4" x14ac:dyDescent="0.25">
      <c r="A3021" s="3" t="str">
        <f t="shared" si="47"/>
        <v>AVY_44635</v>
      </c>
      <c r="B3021" t="s">
        <v>12</v>
      </c>
      <c r="C3021" s="1">
        <v>44635</v>
      </c>
      <c r="D3021">
        <v>167.13</v>
      </c>
    </row>
    <row r="3022" spans="1:4" x14ac:dyDescent="0.25">
      <c r="A3022" s="3" t="str">
        <f t="shared" si="47"/>
        <v>AXP_44635</v>
      </c>
      <c r="B3022" t="s">
        <v>13</v>
      </c>
      <c r="C3022" s="1">
        <v>44635</v>
      </c>
      <c r="D3022">
        <v>175.542</v>
      </c>
    </row>
    <row r="3023" spans="1:4" x14ac:dyDescent="0.25">
      <c r="A3023" s="3" t="str">
        <f t="shared" si="47"/>
        <v>BDX_44635</v>
      </c>
      <c r="B3023" t="s">
        <v>14</v>
      </c>
      <c r="C3023" s="1">
        <v>44635</v>
      </c>
      <c r="D3023">
        <v>252.38</v>
      </c>
    </row>
    <row r="3024" spans="1:4" x14ac:dyDescent="0.25">
      <c r="A3024" s="3" t="str">
        <f t="shared" si="47"/>
        <v>BF-B_44635</v>
      </c>
      <c r="B3024" t="s">
        <v>15</v>
      </c>
      <c r="C3024" s="1">
        <v>44635</v>
      </c>
      <c r="D3024">
        <v>63.56</v>
      </c>
    </row>
    <row r="3025" spans="1:4" x14ac:dyDescent="0.25">
      <c r="A3025" s="3" t="str">
        <f t="shared" si="47"/>
        <v>BMY_44635</v>
      </c>
      <c r="B3025" t="s">
        <v>16</v>
      </c>
      <c r="C3025" s="1">
        <v>44635</v>
      </c>
      <c r="D3025">
        <v>69.239000000000004</v>
      </c>
    </row>
    <row r="3026" spans="1:4" x14ac:dyDescent="0.25">
      <c r="A3026" s="3" t="str">
        <f t="shared" si="47"/>
        <v>BR_44635</v>
      </c>
      <c r="B3026" t="s">
        <v>17</v>
      </c>
      <c r="C3026" s="1">
        <v>44635</v>
      </c>
      <c r="D3026">
        <v>146.28</v>
      </c>
    </row>
    <row r="3027" spans="1:4" x14ac:dyDescent="0.25">
      <c r="A3027" s="3" t="str">
        <f t="shared" si="47"/>
        <v>CARR_44635</v>
      </c>
      <c r="B3027" t="s">
        <v>18</v>
      </c>
      <c r="C3027" s="1">
        <v>44635</v>
      </c>
      <c r="D3027">
        <v>45.2</v>
      </c>
    </row>
    <row r="3028" spans="1:4" x14ac:dyDescent="0.25">
      <c r="A3028" s="3" t="str">
        <f t="shared" si="47"/>
        <v>CDW_44635</v>
      </c>
      <c r="B3028" t="s">
        <v>19</v>
      </c>
      <c r="C3028" s="1">
        <v>44635</v>
      </c>
      <c r="D3028">
        <v>172.28</v>
      </c>
    </row>
    <row r="3029" spans="1:4" x14ac:dyDescent="0.25">
      <c r="A3029" s="3" t="str">
        <f t="shared" si="47"/>
        <v>CE_44635</v>
      </c>
      <c r="B3029" t="s">
        <v>20</v>
      </c>
      <c r="C3029" s="1">
        <v>44635</v>
      </c>
      <c r="D3029">
        <v>138.54</v>
      </c>
    </row>
    <row r="3030" spans="1:4" x14ac:dyDescent="0.25">
      <c r="A3030" s="3" t="str">
        <f t="shared" si="47"/>
        <v>CHTR_44635</v>
      </c>
      <c r="B3030" t="s">
        <v>21</v>
      </c>
      <c r="C3030" s="1">
        <v>44635</v>
      </c>
      <c r="D3030">
        <v>569.16</v>
      </c>
    </row>
    <row r="3031" spans="1:4" x14ac:dyDescent="0.25">
      <c r="A3031" s="3" t="str">
        <f t="shared" si="47"/>
        <v>CNC_44635</v>
      </c>
      <c r="B3031" t="s">
        <v>22</v>
      </c>
      <c r="C3031" s="1">
        <v>44635</v>
      </c>
      <c r="D3031">
        <v>85.61</v>
      </c>
    </row>
    <row r="3032" spans="1:4" x14ac:dyDescent="0.25">
      <c r="A3032" s="3" t="str">
        <f t="shared" si="47"/>
        <v>CNP_44635</v>
      </c>
      <c r="B3032" t="s">
        <v>23</v>
      </c>
      <c r="C3032" s="1">
        <v>44635</v>
      </c>
      <c r="D3032">
        <v>28.88</v>
      </c>
    </row>
    <row r="3033" spans="1:4" x14ac:dyDescent="0.25">
      <c r="A3033" s="3" t="str">
        <f t="shared" si="47"/>
        <v>COP_44635</v>
      </c>
      <c r="B3033" t="s">
        <v>24</v>
      </c>
      <c r="C3033" s="1">
        <v>44635</v>
      </c>
      <c r="D3033">
        <v>94.766999999999996</v>
      </c>
    </row>
    <row r="3034" spans="1:4" x14ac:dyDescent="0.25">
      <c r="A3034" s="3" t="str">
        <f t="shared" si="47"/>
        <v>CTAS_44635</v>
      </c>
      <c r="B3034" t="s">
        <v>25</v>
      </c>
      <c r="C3034" s="1">
        <v>44635</v>
      </c>
      <c r="D3034">
        <v>382.11</v>
      </c>
    </row>
    <row r="3035" spans="1:4" x14ac:dyDescent="0.25">
      <c r="A3035" s="3" t="str">
        <f t="shared" si="47"/>
        <v>CZR_44635</v>
      </c>
      <c r="B3035" t="s">
        <v>26</v>
      </c>
      <c r="C3035" s="1">
        <v>44635</v>
      </c>
      <c r="D3035">
        <v>74.97</v>
      </c>
    </row>
    <row r="3036" spans="1:4" x14ac:dyDescent="0.25">
      <c r="A3036" s="3" t="str">
        <f t="shared" si="47"/>
        <v>DG_44635</v>
      </c>
      <c r="B3036" t="s">
        <v>27</v>
      </c>
      <c r="C3036" s="1">
        <v>44635</v>
      </c>
      <c r="D3036">
        <v>213.72900000000001</v>
      </c>
    </row>
    <row r="3037" spans="1:4" x14ac:dyDescent="0.25">
      <c r="A3037" s="3" t="str">
        <f t="shared" si="47"/>
        <v>DPZ_44635</v>
      </c>
      <c r="B3037" t="s">
        <v>28</v>
      </c>
      <c r="C3037" s="1">
        <v>44635</v>
      </c>
      <c r="D3037">
        <v>389.91</v>
      </c>
    </row>
    <row r="3038" spans="1:4" x14ac:dyDescent="0.25">
      <c r="A3038" s="3" t="str">
        <f t="shared" si="47"/>
        <v>DRE_44635</v>
      </c>
      <c r="B3038" t="s">
        <v>29</v>
      </c>
      <c r="C3038" s="1">
        <v>44635</v>
      </c>
      <c r="D3038">
        <v>54.1</v>
      </c>
    </row>
    <row r="3039" spans="1:4" x14ac:dyDescent="0.25">
      <c r="A3039" s="3" t="str">
        <f t="shared" si="47"/>
        <v>DXC_44635</v>
      </c>
      <c r="B3039" t="s">
        <v>30</v>
      </c>
      <c r="C3039" s="1">
        <v>44635</v>
      </c>
      <c r="D3039">
        <v>31.12</v>
      </c>
    </row>
    <row r="3040" spans="1:4" x14ac:dyDescent="0.25">
      <c r="A3040" s="3" t="str">
        <f t="shared" si="47"/>
        <v>EWA_44635</v>
      </c>
      <c r="B3040" t="s">
        <v>31</v>
      </c>
      <c r="C3040" s="1">
        <v>44635</v>
      </c>
      <c r="D3040">
        <v>24.31</v>
      </c>
    </row>
    <row r="3041" spans="1:4" x14ac:dyDescent="0.25">
      <c r="A3041" s="3" t="str">
        <f t="shared" si="47"/>
        <v>EWC_44635</v>
      </c>
      <c r="B3041" t="s">
        <v>32</v>
      </c>
      <c r="C3041" s="1">
        <v>44635</v>
      </c>
      <c r="D3041">
        <v>38.1</v>
      </c>
    </row>
    <row r="3042" spans="1:4" x14ac:dyDescent="0.25">
      <c r="A3042" s="3" t="str">
        <f t="shared" si="47"/>
        <v>EWG_44635</v>
      </c>
      <c r="B3042" t="s">
        <v>33</v>
      </c>
      <c r="C3042" s="1">
        <v>44635</v>
      </c>
      <c r="D3042">
        <v>27.73</v>
      </c>
    </row>
    <row r="3043" spans="1:4" x14ac:dyDescent="0.25">
      <c r="A3043" s="3" t="str">
        <f t="shared" si="47"/>
        <v>EWH_44635</v>
      </c>
      <c r="B3043" t="s">
        <v>34</v>
      </c>
      <c r="C3043" s="1">
        <v>44635</v>
      </c>
      <c r="D3043">
        <v>20.96</v>
      </c>
    </row>
    <row r="3044" spans="1:4" x14ac:dyDescent="0.25">
      <c r="A3044" s="3" t="str">
        <f t="shared" si="47"/>
        <v>EWJ_44635</v>
      </c>
      <c r="B3044" t="s">
        <v>35</v>
      </c>
      <c r="C3044" s="1">
        <v>44635</v>
      </c>
      <c r="D3044">
        <v>59.58</v>
      </c>
    </row>
    <row r="3045" spans="1:4" x14ac:dyDescent="0.25">
      <c r="A3045" s="3" t="str">
        <f t="shared" si="47"/>
        <v>EWL_44635</v>
      </c>
      <c r="B3045" t="s">
        <v>36</v>
      </c>
      <c r="C3045" s="1">
        <v>44635</v>
      </c>
      <c r="D3045">
        <v>46.35</v>
      </c>
    </row>
    <row r="3046" spans="1:4" x14ac:dyDescent="0.25">
      <c r="A3046" s="3" t="str">
        <f t="shared" si="47"/>
        <v>EWQ_44635</v>
      </c>
      <c r="B3046" t="s">
        <v>37</v>
      </c>
      <c r="C3046" s="1">
        <v>44635</v>
      </c>
      <c r="D3046">
        <v>33.56</v>
      </c>
    </row>
    <row r="3047" spans="1:4" x14ac:dyDescent="0.25">
      <c r="A3047" s="3" t="str">
        <f t="shared" si="47"/>
        <v>EWT_44635</v>
      </c>
      <c r="B3047" t="s">
        <v>38</v>
      </c>
      <c r="C3047" s="1">
        <v>44635</v>
      </c>
      <c r="D3047">
        <v>60.02</v>
      </c>
    </row>
    <row r="3048" spans="1:4" x14ac:dyDescent="0.25">
      <c r="A3048" s="3" t="str">
        <f t="shared" si="47"/>
        <v>EWU_44635</v>
      </c>
      <c r="B3048" t="s">
        <v>39</v>
      </c>
      <c r="C3048" s="1">
        <v>44635</v>
      </c>
      <c r="D3048">
        <v>31.93</v>
      </c>
    </row>
    <row r="3049" spans="1:4" x14ac:dyDescent="0.25">
      <c r="A3049" s="3" t="str">
        <f t="shared" si="47"/>
        <v>EWY_44635</v>
      </c>
      <c r="B3049" t="s">
        <v>40</v>
      </c>
      <c r="C3049" s="1">
        <v>44635</v>
      </c>
      <c r="D3049">
        <v>67.56</v>
      </c>
    </row>
    <row r="3050" spans="1:4" x14ac:dyDescent="0.25">
      <c r="A3050" s="3" t="str">
        <f t="shared" si="47"/>
        <v>EWZ_44635</v>
      </c>
      <c r="B3050" t="s">
        <v>41</v>
      </c>
      <c r="C3050" s="1">
        <v>44635</v>
      </c>
      <c r="D3050">
        <v>31.84</v>
      </c>
    </row>
    <row r="3051" spans="1:4" x14ac:dyDescent="0.25">
      <c r="A3051" s="3" t="str">
        <f t="shared" si="47"/>
        <v>FB_44635</v>
      </c>
      <c r="B3051" t="s">
        <v>42</v>
      </c>
      <c r="C3051" s="1">
        <v>44635</v>
      </c>
      <c r="D3051">
        <v>192.03</v>
      </c>
    </row>
    <row r="3052" spans="1:4" x14ac:dyDescent="0.25">
      <c r="A3052" s="3" t="str">
        <f t="shared" si="47"/>
        <v>FTV_44635</v>
      </c>
      <c r="B3052" t="s">
        <v>43</v>
      </c>
      <c r="C3052" s="1">
        <v>44635</v>
      </c>
      <c r="D3052">
        <v>56.99</v>
      </c>
    </row>
    <row r="3053" spans="1:4" x14ac:dyDescent="0.25">
      <c r="A3053" s="3" t="str">
        <f t="shared" si="47"/>
        <v>GOOG_44635</v>
      </c>
      <c r="B3053" t="s">
        <v>44</v>
      </c>
      <c r="C3053" s="1">
        <v>44635</v>
      </c>
      <c r="D3053">
        <v>2593.21</v>
      </c>
    </row>
    <row r="3054" spans="1:4" x14ac:dyDescent="0.25">
      <c r="A3054" s="3" t="str">
        <f t="shared" si="47"/>
        <v>GPC_44635</v>
      </c>
      <c r="B3054" t="s">
        <v>45</v>
      </c>
      <c r="C3054" s="1">
        <v>44635</v>
      </c>
      <c r="D3054">
        <v>124.53</v>
      </c>
    </row>
    <row r="3055" spans="1:4" x14ac:dyDescent="0.25">
      <c r="A3055" s="3" t="str">
        <f t="shared" si="47"/>
        <v>GSG_44635</v>
      </c>
      <c r="B3055" t="s">
        <v>46</v>
      </c>
      <c r="C3055" s="1">
        <v>44635</v>
      </c>
      <c r="D3055">
        <v>21.46</v>
      </c>
    </row>
    <row r="3056" spans="1:4" x14ac:dyDescent="0.25">
      <c r="A3056" s="3" t="str">
        <f t="shared" si="47"/>
        <v>HIG_44635</v>
      </c>
      <c r="B3056" t="s">
        <v>47</v>
      </c>
      <c r="C3056" s="1">
        <v>44635</v>
      </c>
      <c r="D3056">
        <v>68.09</v>
      </c>
    </row>
    <row r="3057" spans="1:4" x14ac:dyDescent="0.25">
      <c r="A3057" s="3" t="str">
        <f t="shared" si="47"/>
        <v>HIGH.L_44635</v>
      </c>
      <c r="B3057" t="s">
        <v>48</v>
      </c>
      <c r="C3057" s="1">
        <v>44635</v>
      </c>
      <c r="D3057">
        <v>5.1879999999999997</v>
      </c>
    </row>
    <row r="3058" spans="1:4" x14ac:dyDescent="0.25">
      <c r="A3058" s="3" t="str">
        <f t="shared" si="47"/>
        <v>HST_44635</v>
      </c>
      <c r="B3058" t="s">
        <v>49</v>
      </c>
      <c r="C3058" s="1">
        <v>44635</v>
      </c>
      <c r="D3058">
        <v>18.122</v>
      </c>
    </row>
    <row r="3059" spans="1:4" x14ac:dyDescent="0.25">
      <c r="A3059" s="3" t="str">
        <f t="shared" si="47"/>
        <v>HYG_44635</v>
      </c>
      <c r="B3059" t="s">
        <v>50</v>
      </c>
      <c r="C3059" s="1">
        <v>44635</v>
      </c>
      <c r="D3059">
        <v>80.242999999999995</v>
      </c>
    </row>
    <row r="3060" spans="1:4" x14ac:dyDescent="0.25">
      <c r="A3060" s="3" t="str">
        <f t="shared" si="47"/>
        <v>IAU_44635</v>
      </c>
      <c r="B3060" t="s">
        <v>51</v>
      </c>
      <c r="C3060" s="1">
        <v>44635</v>
      </c>
      <c r="D3060">
        <v>36.450000000000003</v>
      </c>
    </row>
    <row r="3061" spans="1:4" x14ac:dyDescent="0.25">
      <c r="A3061" s="3" t="str">
        <f t="shared" si="47"/>
        <v>ICLN_44635</v>
      </c>
      <c r="B3061" t="s">
        <v>52</v>
      </c>
      <c r="C3061" s="1">
        <v>44635</v>
      </c>
      <c r="D3061">
        <v>20.28</v>
      </c>
    </row>
    <row r="3062" spans="1:4" x14ac:dyDescent="0.25">
      <c r="A3062" s="3" t="str">
        <f t="shared" si="47"/>
        <v>IEAA.L_44635</v>
      </c>
      <c r="B3062" t="s">
        <v>53</v>
      </c>
      <c r="C3062" s="1">
        <v>44635</v>
      </c>
      <c r="D3062">
        <v>5.0730000000000004</v>
      </c>
    </row>
    <row r="3063" spans="1:4" x14ac:dyDescent="0.25">
      <c r="A3063" s="3" t="str">
        <f t="shared" si="47"/>
        <v>IEF_44635</v>
      </c>
      <c r="B3063" t="s">
        <v>54</v>
      </c>
      <c r="C3063" s="1">
        <v>44635</v>
      </c>
      <c r="D3063">
        <v>108.98699999999999</v>
      </c>
    </row>
    <row r="3064" spans="1:4" x14ac:dyDescent="0.25">
      <c r="A3064" s="3" t="str">
        <f t="shared" si="47"/>
        <v>IEFM.L_44635</v>
      </c>
      <c r="B3064" t="s">
        <v>55</v>
      </c>
      <c r="C3064" s="1">
        <v>44635</v>
      </c>
      <c r="D3064">
        <v>716.05</v>
      </c>
    </row>
    <row r="3065" spans="1:4" x14ac:dyDescent="0.25">
      <c r="A3065" s="3" t="str">
        <f t="shared" si="47"/>
        <v>IEMG_44635</v>
      </c>
      <c r="B3065" t="s">
        <v>56</v>
      </c>
      <c r="C3065" s="1">
        <v>44635</v>
      </c>
      <c r="D3065">
        <v>51.41</v>
      </c>
    </row>
    <row r="3066" spans="1:4" x14ac:dyDescent="0.25">
      <c r="A3066" s="3" t="str">
        <f t="shared" si="47"/>
        <v>IEUS_44635</v>
      </c>
      <c r="B3066" t="s">
        <v>57</v>
      </c>
      <c r="C3066" s="1">
        <v>44635</v>
      </c>
      <c r="D3066">
        <v>57.99</v>
      </c>
    </row>
    <row r="3067" spans="1:4" x14ac:dyDescent="0.25">
      <c r="A3067" s="3" t="str">
        <f t="shared" si="47"/>
        <v>IEVL.L_44635</v>
      </c>
      <c r="B3067" t="s">
        <v>58</v>
      </c>
      <c r="C3067" s="1">
        <v>44635</v>
      </c>
      <c r="D3067">
        <v>6.9489999999999998</v>
      </c>
    </row>
    <row r="3068" spans="1:4" x14ac:dyDescent="0.25">
      <c r="A3068" s="3" t="str">
        <f t="shared" si="47"/>
        <v>IGF_44635</v>
      </c>
      <c r="B3068" t="s">
        <v>59</v>
      </c>
      <c r="C3068" s="1">
        <v>44635</v>
      </c>
      <c r="D3068">
        <v>47.48</v>
      </c>
    </row>
    <row r="3069" spans="1:4" x14ac:dyDescent="0.25">
      <c r="A3069" s="3" t="str">
        <f t="shared" si="47"/>
        <v>INDA_44635</v>
      </c>
      <c r="B3069" t="s">
        <v>60</v>
      </c>
      <c r="C3069" s="1">
        <v>44635</v>
      </c>
      <c r="D3069">
        <v>43.31</v>
      </c>
    </row>
    <row r="3070" spans="1:4" x14ac:dyDescent="0.25">
      <c r="A3070" s="3" t="str">
        <f t="shared" si="47"/>
        <v>IUMO.L_44635</v>
      </c>
      <c r="B3070" t="s">
        <v>61</v>
      </c>
      <c r="C3070" s="1">
        <v>44635</v>
      </c>
      <c r="D3070">
        <v>10.49</v>
      </c>
    </row>
    <row r="3071" spans="1:4" x14ac:dyDescent="0.25">
      <c r="A3071" s="3" t="str">
        <f t="shared" si="47"/>
        <v>IUVL.L_44635</v>
      </c>
      <c r="B3071" t="s">
        <v>62</v>
      </c>
      <c r="C3071" s="1">
        <v>44635</v>
      </c>
      <c r="D3071">
        <v>8.7680000000000007</v>
      </c>
    </row>
    <row r="3072" spans="1:4" x14ac:dyDescent="0.25">
      <c r="A3072" s="3" t="str">
        <f t="shared" si="47"/>
        <v>IVV_44635</v>
      </c>
      <c r="B3072" t="s">
        <v>63</v>
      </c>
      <c r="C3072" s="1">
        <v>44635</v>
      </c>
      <c r="D3072">
        <v>426.62299999999999</v>
      </c>
    </row>
    <row r="3073" spans="1:4" x14ac:dyDescent="0.25">
      <c r="A3073" s="3" t="str">
        <f t="shared" si="47"/>
        <v>IWM_44635</v>
      </c>
      <c r="B3073" t="s">
        <v>64</v>
      </c>
      <c r="C3073" s="1">
        <v>44635</v>
      </c>
      <c r="D3073">
        <v>195.39599999999999</v>
      </c>
    </row>
    <row r="3074" spans="1:4" x14ac:dyDescent="0.25">
      <c r="A3074" s="3" t="str">
        <f t="shared" si="47"/>
        <v>IXN_44635</v>
      </c>
      <c r="B3074" t="s">
        <v>65</v>
      </c>
      <c r="C3074" s="1">
        <v>44635</v>
      </c>
      <c r="D3074">
        <v>53.23</v>
      </c>
    </row>
    <row r="3075" spans="1:4" x14ac:dyDescent="0.25">
      <c r="A3075" s="3" t="str">
        <f t="shared" ref="A3075:A3138" si="48">CONCATENATE(B3075,"_",C3075)</f>
        <v>JPEA.L_44635</v>
      </c>
      <c r="B3075" t="s">
        <v>66</v>
      </c>
      <c r="C3075" s="1">
        <v>44635</v>
      </c>
      <c r="D3075">
        <v>5.25</v>
      </c>
    </row>
    <row r="3076" spans="1:4" x14ac:dyDescent="0.25">
      <c r="A3076" s="3" t="str">
        <f t="shared" si="48"/>
        <v>JPM_44635</v>
      </c>
      <c r="B3076" t="s">
        <v>67</v>
      </c>
      <c r="C3076" s="1">
        <v>44635</v>
      </c>
      <c r="D3076">
        <v>131.505</v>
      </c>
    </row>
    <row r="3077" spans="1:4" x14ac:dyDescent="0.25">
      <c r="A3077" s="3" t="str">
        <f t="shared" si="48"/>
        <v>KR_44635</v>
      </c>
      <c r="B3077" t="s">
        <v>68</v>
      </c>
      <c r="C3077" s="1">
        <v>44635</v>
      </c>
      <c r="D3077">
        <v>56.19</v>
      </c>
    </row>
    <row r="3078" spans="1:4" x14ac:dyDescent="0.25">
      <c r="A3078" s="3" t="str">
        <f t="shared" si="48"/>
        <v>LQD_44635</v>
      </c>
      <c r="B3078" t="s">
        <v>69</v>
      </c>
      <c r="C3078" s="1">
        <v>44635</v>
      </c>
      <c r="D3078">
        <v>119.11799999999999</v>
      </c>
    </row>
    <row r="3079" spans="1:4" x14ac:dyDescent="0.25">
      <c r="A3079" s="3" t="str">
        <f t="shared" si="48"/>
        <v>MCHI_44635</v>
      </c>
      <c r="B3079" t="s">
        <v>70</v>
      </c>
      <c r="C3079" s="1">
        <v>44635</v>
      </c>
      <c r="D3079">
        <v>45.23</v>
      </c>
    </row>
    <row r="3080" spans="1:4" x14ac:dyDescent="0.25">
      <c r="A3080" s="3" t="str">
        <f t="shared" si="48"/>
        <v>MVEU.L_44635</v>
      </c>
      <c r="B3080" t="s">
        <v>71</v>
      </c>
      <c r="C3080" s="1">
        <v>44635</v>
      </c>
      <c r="D3080">
        <v>50.814999999999998</v>
      </c>
    </row>
    <row r="3081" spans="1:4" x14ac:dyDescent="0.25">
      <c r="A3081" s="3" t="str">
        <f t="shared" si="48"/>
        <v>OGN_44635</v>
      </c>
      <c r="B3081" t="s">
        <v>72</v>
      </c>
      <c r="C3081" s="1">
        <v>44635</v>
      </c>
      <c r="D3081">
        <v>32.29</v>
      </c>
    </row>
    <row r="3082" spans="1:4" x14ac:dyDescent="0.25">
      <c r="A3082" s="3" t="str">
        <f t="shared" si="48"/>
        <v>PG_44635</v>
      </c>
      <c r="B3082" t="s">
        <v>73</v>
      </c>
      <c r="C3082" s="1">
        <v>44635</v>
      </c>
      <c r="D3082">
        <v>149.43100000000001</v>
      </c>
    </row>
    <row r="3083" spans="1:4" x14ac:dyDescent="0.25">
      <c r="A3083" s="3" t="str">
        <f t="shared" si="48"/>
        <v>PPL_44635</v>
      </c>
      <c r="B3083" t="s">
        <v>74</v>
      </c>
      <c r="C3083" s="1">
        <v>44635</v>
      </c>
      <c r="D3083">
        <v>26.5</v>
      </c>
    </row>
    <row r="3084" spans="1:4" x14ac:dyDescent="0.25">
      <c r="A3084" s="3" t="str">
        <f t="shared" si="48"/>
        <v>PRU_44635</v>
      </c>
      <c r="B3084" t="s">
        <v>75</v>
      </c>
      <c r="C3084" s="1">
        <v>44635</v>
      </c>
      <c r="D3084">
        <v>109.79</v>
      </c>
    </row>
    <row r="3085" spans="1:4" x14ac:dyDescent="0.25">
      <c r="A3085" s="3" t="str">
        <f t="shared" si="48"/>
        <v>PYPL_44635</v>
      </c>
      <c r="B3085" t="s">
        <v>76</v>
      </c>
      <c r="C3085" s="1">
        <v>44635</v>
      </c>
      <c r="D3085">
        <v>100.46</v>
      </c>
    </row>
    <row r="3086" spans="1:4" x14ac:dyDescent="0.25">
      <c r="A3086" s="3" t="str">
        <f t="shared" si="48"/>
        <v>RE_44635</v>
      </c>
      <c r="B3086" t="s">
        <v>77</v>
      </c>
      <c r="C3086" s="1">
        <v>44635</v>
      </c>
      <c r="D3086">
        <v>278.76</v>
      </c>
    </row>
    <row r="3087" spans="1:4" x14ac:dyDescent="0.25">
      <c r="A3087" s="3" t="str">
        <f t="shared" si="48"/>
        <v>REET_44635</v>
      </c>
      <c r="B3087" t="s">
        <v>78</v>
      </c>
      <c r="C3087" s="1">
        <v>44635</v>
      </c>
      <c r="D3087">
        <v>27.829000000000001</v>
      </c>
    </row>
    <row r="3088" spans="1:4" x14ac:dyDescent="0.25">
      <c r="A3088" s="3" t="str">
        <f t="shared" si="48"/>
        <v>ROL_44635</v>
      </c>
      <c r="B3088" t="s">
        <v>79</v>
      </c>
      <c r="C3088" s="1">
        <v>44635</v>
      </c>
      <c r="D3088">
        <v>33.43</v>
      </c>
    </row>
    <row r="3089" spans="1:4" x14ac:dyDescent="0.25">
      <c r="A3089" s="3" t="str">
        <f t="shared" si="48"/>
        <v>ROST_44635</v>
      </c>
      <c r="B3089" t="s">
        <v>80</v>
      </c>
      <c r="C3089" s="1">
        <v>44635</v>
      </c>
      <c r="D3089">
        <v>87.46</v>
      </c>
    </row>
    <row r="3090" spans="1:4" x14ac:dyDescent="0.25">
      <c r="A3090" s="3" t="str">
        <f t="shared" si="48"/>
        <v>SEGA.L_44635</v>
      </c>
      <c r="B3090" t="s">
        <v>81</v>
      </c>
      <c r="C3090" s="1">
        <v>44635</v>
      </c>
      <c r="D3090">
        <v>105.14</v>
      </c>
    </row>
    <row r="3091" spans="1:4" x14ac:dyDescent="0.25">
      <c r="A3091" s="3" t="str">
        <f t="shared" si="48"/>
        <v>SHY_44635</v>
      </c>
      <c r="B3091" t="s">
        <v>82</v>
      </c>
      <c r="C3091" s="1">
        <v>44635</v>
      </c>
      <c r="D3091">
        <v>83.942999999999998</v>
      </c>
    </row>
    <row r="3092" spans="1:4" x14ac:dyDescent="0.25">
      <c r="A3092" s="3" t="str">
        <f t="shared" si="48"/>
        <v>SLV_44635</v>
      </c>
      <c r="B3092" t="s">
        <v>83</v>
      </c>
      <c r="C3092" s="1">
        <v>44635</v>
      </c>
      <c r="D3092">
        <v>23</v>
      </c>
    </row>
    <row r="3093" spans="1:4" x14ac:dyDescent="0.25">
      <c r="A3093" s="3" t="str">
        <f t="shared" si="48"/>
        <v>SPMV.L_44635</v>
      </c>
      <c r="B3093" t="s">
        <v>84</v>
      </c>
      <c r="C3093" s="1">
        <v>44635</v>
      </c>
      <c r="D3093">
        <v>77.41</v>
      </c>
    </row>
    <row r="3094" spans="1:4" x14ac:dyDescent="0.25">
      <c r="A3094" s="3" t="str">
        <f t="shared" si="48"/>
        <v>TLT_44635</v>
      </c>
      <c r="B3094" t="s">
        <v>85</v>
      </c>
      <c r="C3094" s="1">
        <v>44635</v>
      </c>
      <c r="D3094">
        <v>131.32900000000001</v>
      </c>
    </row>
    <row r="3095" spans="1:4" x14ac:dyDescent="0.25">
      <c r="A3095" s="3" t="str">
        <f t="shared" si="48"/>
        <v>UNH_44635</v>
      </c>
      <c r="B3095" t="s">
        <v>86</v>
      </c>
      <c r="C3095" s="1">
        <v>44635</v>
      </c>
      <c r="D3095">
        <v>497.91</v>
      </c>
    </row>
    <row r="3096" spans="1:4" x14ac:dyDescent="0.25">
      <c r="A3096" s="3" t="str">
        <f t="shared" si="48"/>
        <v>URI_44635</v>
      </c>
      <c r="B3096" t="s">
        <v>87</v>
      </c>
      <c r="C3096" s="1">
        <v>44635</v>
      </c>
      <c r="D3096">
        <v>328.35</v>
      </c>
    </row>
    <row r="3097" spans="1:4" x14ac:dyDescent="0.25">
      <c r="A3097" s="3" t="str">
        <f t="shared" si="48"/>
        <v>V_44635</v>
      </c>
      <c r="B3097" t="s">
        <v>88</v>
      </c>
      <c r="C3097" s="1">
        <v>44635</v>
      </c>
      <c r="D3097">
        <v>206.14</v>
      </c>
    </row>
    <row r="3098" spans="1:4" x14ac:dyDescent="0.25">
      <c r="A3098" s="3" t="str">
        <f t="shared" si="48"/>
        <v>VRSK_44635</v>
      </c>
      <c r="B3098" t="s">
        <v>89</v>
      </c>
      <c r="C3098" s="1">
        <v>44635</v>
      </c>
      <c r="D3098">
        <v>190.91</v>
      </c>
    </row>
    <row r="3099" spans="1:4" x14ac:dyDescent="0.25">
      <c r="A3099" s="3" t="str">
        <f t="shared" si="48"/>
        <v>VXX_44635</v>
      </c>
      <c r="B3099" t="s">
        <v>90</v>
      </c>
      <c r="C3099" s="1">
        <v>44635</v>
      </c>
      <c r="D3099">
        <v>28.7</v>
      </c>
    </row>
    <row r="3100" spans="1:4" x14ac:dyDescent="0.25">
      <c r="A3100" s="3" t="str">
        <f t="shared" si="48"/>
        <v>WRK_44635</v>
      </c>
      <c r="B3100" t="s">
        <v>91</v>
      </c>
      <c r="C3100" s="1">
        <v>44635</v>
      </c>
      <c r="D3100">
        <v>46.04</v>
      </c>
    </row>
    <row r="3101" spans="1:4" x14ac:dyDescent="0.25">
      <c r="A3101" s="3" t="str">
        <f t="shared" si="48"/>
        <v>XLB_44635</v>
      </c>
      <c r="B3101" t="s">
        <v>92</v>
      </c>
      <c r="C3101" s="1">
        <v>44635</v>
      </c>
      <c r="D3101">
        <v>82.36</v>
      </c>
    </row>
    <row r="3102" spans="1:4" x14ac:dyDescent="0.25">
      <c r="A3102" s="3" t="str">
        <f t="shared" si="48"/>
        <v>XLC_44635</v>
      </c>
      <c r="B3102" t="s">
        <v>93</v>
      </c>
      <c r="C3102" s="1">
        <v>44635</v>
      </c>
      <c r="D3102">
        <v>64.676000000000002</v>
      </c>
    </row>
    <row r="3103" spans="1:4" x14ac:dyDescent="0.25">
      <c r="A3103" s="3" t="str">
        <f t="shared" si="48"/>
        <v>XLE_44635</v>
      </c>
      <c r="B3103" t="s">
        <v>94</v>
      </c>
      <c r="C3103" s="1">
        <v>44635</v>
      </c>
      <c r="D3103">
        <v>71.14</v>
      </c>
    </row>
    <row r="3104" spans="1:4" x14ac:dyDescent="0.25">
      <c r="A3104" s="3" t="str">
        <f t="shared" si="48"/>
        <v>XLF_44635</v>
      </c>
      <c r="B3104" t="s">
        <v>95</v>
      </c>
      <c r="C3104" s="1">
        <v>44635</v>
      </c>
      <c r="D3104">
        <v>37.234000000000002</v>
      </c>
    </row>
    <row r="3105" spans="1:4" x14ac:dyDescent="0.25">
      <c r="A3105" s="3" t="str">
        <f t="shared" si="48"/>
        <v>XLI_44635</v>
      </c>
      <c r="B3105" t="s">
        <v>96</v>
      </c>
      <c r="C3105" s="1">
        <v>44635</v>
      </c>
      <c r="D3105">
        <v>99.498999999999995</v>
      </c>
    </row>
    <row r="3106" spans="1:4" x14ac:dyDescent="0.25">
      <c r="A3106" s="3" t="str">
        <f t="shared" si="48"/>
        <v>XLK_44635</v>
      </c>
      <c r="B3106" t="s">
        <v>97</v>
      </c>
      <c r="C3106" s="1">
        <v>44635</v>
      </c>
      <c r="D3106">
        <v>145.87100000000001</v>
      </c>
    </row>
    <row r="3107" spans="1:4" x14ac:dyDescent="0.25">
      <c r="A3107" s="3" t="str">
        <f t="shared" si="48"/>
        <v>XLP_44635</v>
      </c>
      <c r="B3107" t="s">
        <v>98</v>
      </c>
      <c r="C3107" s="1">
        <v>44635</v>
      </c>
      <c r="D3107">
        <v>73.097999999999999</v>
      </c>
    </row>
    <row r="3108" spans="1:4" x14ac:dyDescent="0.25">
      <c r="A3108" s="3" t="str">
        <f t="shared" si="48"/>
        <v>XLU_44635</v>
      </c>
      <c r="B3108" t="s">
        <v>99</v>
      </c>
      <c r="C3108" s="1">
        <v>44635</v>
      </c>
      <c r="D3108">
        <v>70.778000000000006</v>
      </c>
    </row>
    <row r="3109" spans="1:4" x14ac:dyDescent="0.25">
      <c r="A3109" s="3" t="str">
        <f t="shared" si="48"/>
        <v>XLV_44635</v>
      </c>
      <c r="B3109" t="s">
        <v>100</v>
      </c>
      <c r="C3109" s="1">
        <v>44635</v>
      </c>
      <c r="D3109">
        <v>132.02799999999999</v>
      </c>
    </row>
    <row r="3110" spans="1:4" x14ac:dyDescent="0.25">
      <c r="A3110" s="3" t="str">
        <f t="shared" si="48"/>
        <v>XLY_44635</v>
      </c>
      <c r="B3110" t="s">
        <v>101</v>
      </c>
      <c r="C3110" s="1">
        <v>44635</v>
      </c>
      <c r="D3110">
        <v>169.17</v>
      </c>
    </row>
    <row r="3111" spans="1:4" x14ac:dyDescent="0.25">
      <c r="A3111" s="3" t="str">
        <f t="shared" si="48"/>
        <v>XOM_44635</v>
      </c>
      <c r="B3111" t="s">
        <v>102</v>
      </c>
      <c r="C3111" s="1">
        <v>44635</v>
      </c>
      <c r="D3111">
        <v>77.22</v>
      </c>
    </row>
    <row r="3112" spans="1:4" x14ac:dyDescent="0.25">
      <c r="A3112" s="3" t="str">
        <f t="shared" si="48"/>
        <v>ABBV_44636</v>
      </c>
      <c r="B3112" t="s">
        <v>3</v>
      </c>
      <c r="C3112" s="1">
        <v>44636</v>
      </c>
      <c r="D3112">
        <v>154.73500000000001</v>
      </c>
    </row>
    <row r="3113" spans="1:4" x14ac:dyDescent="0.25">
      <c r="A3113" s="3" t="str">
        <f t="shared" si="48"/>
        <v>ACN_44636</v>
      </c>
      <c r="B3113" t="s">
        <v>4</v>
      </c>
      <c r="C3113" s="1">
        <v>44636</v>
      </c>
      <c r="D3113">
        <v>323.94499999999999</v>
      </c>
    </row>
    <row r="3114" spans="1:4" x14ac:dyDescent="0.25">
      <c r="A3114" s="3" t="str">
        <f t="shared" si="48"/>
        <v>AEP_44636</v>
      </c>
      <c r="B3114" t="s">
        <v>5</v>
      </c>
      <c r="C3114" s="1">
        <v>44636</v>
      </c>
      <c r="D3114">
        <v>95.07</v>
      </c>
    </row>
    <row r="3115" spans="1:4" x14ac:dyDescent="0.25">
      <c r="A3115" s="3" t="str">
        <f t="shared" si="48"/>
        <v>AIZ_44636</v>
      </c>
      <c r="B3115" t="s">
        <v>6</v>
      </c>
      <c r="C3115" s="1">
        <v>44636</v>
      </c>
      <c r="D3115">
        <v>174.36</v>
      </c>
    </row>
    <row r="3116" spans="1:4" x14ac:dyDescent="0.25">
      <c r="A3116" s="3" t="str">
        <f t="shared" si="48"/>
        <v>ALLE_44636</v>
      </c>
      <c r="B3116" t="s">
        <v>7</v>
      </c>
      <c r="C3116" s="1">
        <v>44636</v>
      </c>
      <c r="D3116">
        <v>116.44</v>
      </c>
    </row>
    <row r="3117" spans="1:4" x14ac:dyDescent="0.25">
      <c r="A3117" s="3" t="str">
        <f t="shared" si="48"/>
        <v>AMAT_44636</v>
      </c>
      <c r="B3117" t="s">
        <v>8</v>
      </c>
      <c r="C3117" s="1">
        <v>44636</v>
      </c>
      <c r="D3117">
        <v>130.47999999999999</v>
      </c>
    </row>
    <row r="3118" spans="1:4" x14ac:dyDescent="0.25">
      <c r="A3118" s="3" t="str">
        <f t="shared" si="48"/>
        <v>AMP_44636</v>
      </c>
      <c r="B3118" t="s">
        <v>9</v>
      </c>
      <c r="C3118" s="1">
        <v>44636</v>
      </c>
      <c r="D3118">
        <v>294.47000000000003</v>
      </c>
    </row>
    <row r="3119" spans="1:4" x14ac:dyDescent="0.25">
      <c r="A3119" s="3" t="str">
        <f t="shared" si="48"/>
        <v>AMZN_44636</v>
      </c>
      <c r="B3119" t="s">
        <v>10</v>
      </c>
      <c r="C3119" s="1">
        <v>44636</v>
      </c>
      <c r="D3119">
        <v>3062.08</v>
      </c>
    </row>
    <row r="3120" spans="1:4" x14ac:dyDescent="0.25">
      <c r="A3120" s="3" t="str">
        <f t="shared" si="48"/>
        <v>AVB_44636</v>
      </c>
      <c r="B3120" t="s">
        <v>11</v>
      </c>
      <c r="C3120" s="1">
        <v>44636</v>
      </c>
      <c r="D3120">
        <v>241.51400000000001</v>
      </c>
    </row>
    <row r="3121" spans="1:4" x14ac:dyDescent="0.25">
      <c r="A3121" s="3" t="str">
        <f t="shared" si="48"/>
        <v>AVY_44636</v>
      </c>
      <c r="B3121" t="s">
        <v>12</v>
      </c>
      <c r="C3121" s="1">
        <v>44636</v>
      </c>
      <c r="D3121">
        <v>170.1</v>
      </c>
    </row>
    <row r="3122" spans="1:4" x14ac:dyDescent="0.25">
      <c r="A3122" s="3" t="str">
        <f t="shared" si="48"/>
        <v>AXP_44636</v>
      </c>
      <c r="B3122" t="s">
        <v>13</v>
      </c>
      <c r="C3122" s="1">
        <v>44636</v>
      </c>
      <c r="D3122">
        <v>180.09899999999999</v>
      </c>
    </row>
    <row r="3123" spans="1:4" x14ac:dyDescent="0.25">
      <c r="A3123" s="3" t="str">
        <f t="shared" si="48"/>
        <v>BDX_44636</v>
      </c>
      <c r="B3123" t="s">
        <v>14</v>
      </c>
      <c r="C3123" s="1">
        <v>44636</v>
      </c>
      <c r="D3123">
        <v>254.429</v>
      </c>
    </row>
    <row r="3124" spans="1:4" x14ac:dyDescent="0.25">
      <c r="A3124" s="3" t="str">
        <f t="shared" si="48"/>
        <v>BF-B_44636</v>
      </c>
      <c r="B3124" t="s">
        <v>15</v>
      </c>
      <c r="C3124" s="1">
        <v>44636</v>
      </c>
      <c r="D3124">
        <v>64.13</v>
      </c>
    </row>
    <row r="3125" spans="1:4" x14ac:dyDescent="0.25">
      <c r="A3125" s="3" t="str">
        <f t="shared" si="48"/>
        <v>BMY_44636</v>
      </c>
      <c r="B3125" t="s">
        <v>16</v>
      </c>
      <c r="C3125" s="1">
        <v>44636</v>
      </c>
      <c r="D3125">
        <v>69.150000000000006</v>
      </c>
    </row>
    <row r="3126" spans="1:4" x14ac:dyDescent="0.25">
      <c r="A3126" s="3" t="str">
        <f t="shared" si="48"/>
        <v>BR_44636</v>
      </c>
      <c r="B3126" t="s">
        <v>17</v>
      </c>
      <c r="C3126" s="1">
        <v>44636</v>
      </c>
      <c r="D3126">
        <v>150.88</v>
      </c>
    </row>
    <row r="3127" spans="1:4" x14ac:dyDescent="0.25">
      <c r="A3127" s="3" t="str">
        <f t="shared" si="48"/>
        <v>CARR_44636</v>
      </c>
      <c r="B3127" t="s">
        <v>18</v>
      </c>
      <c r="C3127" s="1">
        <v>44636</v>
      </c>
      <c r="D3127">
        <v>46.88</v>
      </c>
    </row>
    <row r="3128" spans="1:4" x14ac:dyDescent="0.25">
      <c r="A3128" s="3" t="str">
        <f t="shared" si="48"/>
        <v>CDW_44636</v>
      </c>
      <c r="B3128" t="s">
        <v>19</v>
      </c>
      <c r="C3128" s="1">
        <v>44636</v>
      </c>
      <c r="D3128">
        <v>173.4</v>
      </c>
    </row>
    <row r="3129" spans="1:4" x14ac:dyDescent="0.25">
      <c r="A3129" s="3" t="str">
        <f t="shared" si="48"/>
        <v>CE_44636</v>
      </c>
      <c r="B3129" t="s">
        <v>20</v>
      </c>
      <c r="C3129" s="1">
        <v>44636</v>
      </c>
      <c r="D3129">
        <v>142.24</v>
      </c>
    </row>
    <row r="3130" spans="1:4" x14ac:dyDescent="0.25">
      <c r="A3130" s="3" t="str">
        <f t="shared" si="48"/>
        <v>CHTR_44636</v>
      </c>
      <c r="B3130" t="s">
        <v>21</v>
      </c>
      <c r="C3130" s="1">
        <v>44636</v>
      </c>
      <c r="D3130">
        <v>572.11</v>
      </c>
    </row>
    <row r="3131" spans="1:4" x14ac:dyDescent="0.25">
      <c r="A3131" s="3" t="str">
        <f t="shared" si="48"/>
        <v>CNC_44636</v>
      </c>
      <c r="B3131" t="s">
        <v>22</v>
      </c>
      <c r="C3131" s="1">
        <v>44636</v>
      </c>
      <c r="D3131">
        <v>86.87</v>
      </c>
    </row>
    <row r="3132" spans="1:4" x14ac:dyDescent="0.25">
      <c r="A3132" s="3" t="str">
        <f t="shared" si="48"/>
        <v>CNP_44636</v>
      </c>
      <c r="B3132" t="s">
        <v>23</v>
      </c>
      <c r="C3132" s="1">
        <v>44636</v>
      </c>
      <c r="D3132">
        <v>28.87</v>
      </c>
    </row>
    <row r="3133" spans="1:4" x14ac:dyDescent="0.25">
      <c r="A3133" s="3" t="str">
        <f t="shared" si="48"/>
        <v>COP_44636</v>
      </c>
      <c r="B3133" t="s">
        <v>24</v>
      </c>
      <c r="C3133" s="1">
        <v>44636</v>
      </c>
      <c r="D3133">
        <v>94.537999999999997</v>
      </c>
    </row>
    <row r="3134" spans="1:4" x14ac:dyDescent="0.25">
      <c r="A3134" s="3" t="str">
        <f t="shared" si="48"/>
        <v>CTAS_44636</v>
      </c>
      <c r="B3134" t="s">
        <v>25</v>
      </c>
      <c r="C3134" s="1">
        <v>44636</v>
      </c>
      <c r="D3134">
        <v>389.13</v>
      </c>
    </row>
    <row r="3135" spans="1:4" x14ac:dyDescent="0.25">
      <c r="A3135" s="3" t="str">
        <f t="shared" si="48"/>
        <v>CZR_44636</v>
      </c>
      <c r="B3135" t="s">
        <v>26</v>
      </c>
      <c r="C3135" s="1">
        <v>44636</v>
      </c>
      <c r="D3135">
        <v>79.34</v>
      </c>
    </row>
    <row r="3136" spans="1:4" x14ac:dyDescent="0.25">
      <c r="A3136" s="3" t="str">
        <f t="shared" si="48"/>
        <v>DG_44636</v>
      </c>
      <c r="B3136" t="s">
        <v>27</v>
      </c>
      <c r="C3136" s="1">
        <v>44636</v>
      </c>
      <c r="D3136">
        <v>211.97399999999999</v>
      </c>
    </row>
    <row r="3137" spans="1:4" x14ac:dyDescent="0.25">
      <c r="A3137" s="3" t="str">
        <f t="shared" si="48"/>
        <v>DPZ_44636</v>
      </c>
      <c r="B3137" t="s">
        <v>28</v>
      </c>
      <c r="C3137" s="1">
        <v>44636</v>
      </c>
      <c r="D3137">
        <v>405.47</v>
      </c>
    </row>
    <row r="3138" spans="1:4" x14ac:dyDescent="0.25">
      <c r="A3138" s="3" t="str">
        <f t="shared" si="48"/>
        <v>DRE_44636</v>
      </c>
      <c r="B3138" t="s">
        <v>29</v>
      </c>
      <c r="C3138" s="1">
        <v>44636</v>
      </c>
      <c r="D3138">
        <v>54.87</v>
      </c>
    </row>
    <row r="3139" spans="1:4" x14ac:dyDescent="0.25">
      <c r="A3139" s="3" t="str">
        <f t="shared" ref="A3139:A3202" si="49">CONCATENATE(B3139,"_",C3139)</f>
        <v>DXC_44636</v>
      </c>
      <c r="B3139" t="s">
        <v>30</v>
      </c>
      <c r="C3139" s="1">
        <v>44636</v>
      </c>
      <c r="D3139">
        <v>32.76</v>
      </c>
    </row>
    <row r="3140" spans="1:4" x14ac:dyDescent="0.25">
      <c r="A3140" s="3" t="str">
        <f t="shared" si="49"/>
        <v>EWA_44636</v>
      </c>
      <c r="B3140" t="s">
        <v>31</v>
      </c>
      <c r="C3140" s="1">
        <v>44636</v>
      </c>
      <c r="D3140">
        <v>25.12</v>
      </c>
    </row>
    <row r="3141" spans="1:4" x14ac:dyDescent="0.25">
      <c r="A3141" s="3" t="str">
        <f t="shared" si="49"/>
        <v>EWC_44636</v>
      </c>
      <c r="B3141" t="s">
        <v>32</v>
      </c>
      <c r="C3141" s="1">
        <v>44636</v>
      </c>
      <c r="D3141">
        <v>38.85</v>
      </c>
    </row>
    <row r="3142" spans="1:4" x14ac:dyDescent="0.25">
      <c r="A3142" s="3" t="str">
        <f t="shared" si="49"/>
        <v>EWG_44636</v>
      </c>
      <c r="B3142" t="s">
        <v>33</v>
      </c>
      <c r="C3142" s="1">
        <v>44636</v>
      </c>
      <c r="D3142">
        <v>28.93</v>
      </c>
    </row>
    <row r="3143" spans="1:4" x14ac:dyDescent="0.25">
      <c r="A3143" s="3" t="str">
        <f t="shared" si="49"/>
        <v>EWH_44636</v>
      </c>
      <c r="B3143" t="s">
        <v>34</v>
      </c>
      <c r="C3143" s="1">
        <v>44636</v>
      </c>
      <c r="D3143">
        <v>22.35</v>
      </c>
    </row>
    <row r="3144" spans="1:4" x14ac:dyDescent="0.25">
      <c r="A3144" s="3" t="str">
        <f t="shared" si="49"/>
        <v>EWJ_44636</v>
      </c>
      <c r="B3144" t="s">
        <v>35</v>
      </c>
      <c r="C3144" s="1">
        <v>44636</v>
      </c>
      <c r="D3144">
        <v>60.91</v>
      </c>
    </row>
    <row r="3145" spans="1:4" x14ac:dyDescent="0.25">
      <c r="A3145" s="3" t="str">
        <f t="shared" si="49"/>
        <v>EWL_44636</v>
      </c>
      <c r="B3145" t="s">
        <v>36</v>
      </c>
      <c r="C3145" s="1">
        <v>44636</v>
      </c>
      <c r="D3145">
        <v>47.31</v>
      </c>
    </row>
    <row r="3146" spans="1:4" x14ac:dyDescent="0.25">
      <c r="A3146" s="3" t="str">
        <f t="shared" si="49"/>
        <v>EWQ_44636</v>
      </c>
      <c r="B3146" t="s">
        <v>37</v>
      </c>
      <c r="C3146" s="1">
        <v>44636</v>
      </c>
      <c r="D3146">
        <v>35.04</v>
      </c>
    </row>
    <row r="3147" spans="1:4" x14ac:dyDescent="0.25">
      <c r="A3147" s="3" t="str">
        <f t="shared" si="49"/>
        <v>EWT_44636</v>
      </c>
      <c r="B3147" t="s">
        <v>38</v>
      </c>
      <c r="C3147" s="1">
        <v>44636</v>
      </c>
      <c r="D3147">
        <v>61.41</v>
      </c>
    </row>
    <row r="3148" spans="1:4" x14ac:dyDescent="0.25">
      <c r="A3148" s="3" t="str">
        <f t="shared" si="49"/>
        <v>EWU_44636</v>
      </c>
      <c r="B3148" t="s">
        <v>39</v>
      </c>
      <c r="C3148" s="1">
        <v>44636</v>
      </c>
      <c r="D3148">
        <v>32.79</v>
      </c>
    </row>
    <row r="3149" spans="1:4" x14ac:dyDescent="0.25">
      <c r="A3149" s="3" t="str">
        <f t="shared" si="49"/>
        <v>EWY_44636</v>
      </c>
      <c r="B3149" t="s">
        <v>40</v>
      </c>
      <c r="C3149" s="1">
        <v>44636</v>
      </c>
      <c r="D3149">
        <v>70.52</v>
      </c>
    </row>
    <row r="3150" spans="1:4" x14ac:dyDescent="0.25">
      <c r="A3150" s="3" t="str">
        <f t="shared" si="49"/>
        <v>EWZ_44636</v>
      </c>
      <c r="B3150" t="s">
        <v>41</v>
      </c>
      <c r="C3150" s="1">
        <v>44636</v>
      </c>
      <c r="D3150">
        <v>32.94</v>
      </c>
    </row>
    <row r="3151" spans="1:4" x14ac:dyDescent="0.25">
      <c r="A3151" s="3" t="str">
        <f t="shared" si="49"/>
        <v>FB_44636</v>
      </c>
      <c r="B3151" t="s">
        <v>42</v>
      </c>
      <c r="C3151" s="1">
        <v>44636</v>
      </c>
      <c r="D3151">
        <v>203.63</v>
      </c>
    </row>
    <row r="3152" spans="1:4" x14ac:dyDescent="0.25">
      <c r="A3152" s="3" t="str">
        <f t="shared" si="49"/>
        <v>FTV_44636</v>
      </c>
      <c r="B3152" t="s">
        <v>43</v>
      </c>
      <c r="C3152" s="1">
        <v>44636</v>
      </c>
      <c r="D3152">
        <v>59.58</v>
      </c>
    </row>
    <row r="3153" spans="1:4" x14ac:dyDescent="0.25">
      <c r="A3153" s="3" t="str">
        <f t="shared" si="49"/>
        <v>GOOG_44636</v>
      </c>
      <c r="B3153" t="s">
        <v>44</v>
      </c>
      <c r="C3153" s="1">
        <v>44636</v>
      </c>
      <c r="D3153">
        <v>2673.81</v>
      </c>
    </row>
    <row r="3154" spans="1:4" x14ac:dyDescent="0.25">
      <c r="A3154" s="3" t="str">
        <f t="shared" si="49"/>
        <v>GPC_44636</v>
      </c>
      <c r="B3154" t="s">
        <v>45</v>
      </c>
      <c r="C3154" s="1">
        <v>44636</v>
      </c>
      <c r="D3154">
        <v>128.07</v>
      </c>
    </row>
    <row r="3155" spans="1:4" x14ac:dyDescent="0.25">
      <c r="A3155" s="3" t="str">
        <f t="shared" si="49"/>
        <v>GSG_44636</v>
      </c>
      <c r="B3155" t="s">
        <v>46</v>
      </c>
      <c r="C3155" s="1">
        <v>44636</v>
      </c>
      <c r="D3155">
        <v>21.29</v>
      </c>
    </row>
    <row r="3156" spans="1:4" x14ac:dyDescent="0.25">
      <c r="A3156" s="3" t="str">
        <f t="shared" si="49"/>
        <v>HIG_44636</v>
      </c>
      <c r="B3156" t="s">
        <v>47</v>
      </c>
      <c r="C3156" s="1">
        <v>44636</v>
      </c>
      <c r="D3156">
        <v>69.739999999999995</v>
      </c>
    </row>
    <row r="3157" spans="1:4" x14ac:dyDescent="0.25">
      <c r="A3157" s="3" t="str">
        <f t="shared" si="49"/>
        <v>HIGH.L_44636</v>
      </c>
      <c r="B3157" t="s">
        <v>48</v>
      </c>
      <c r="C3157" s="1">
        <v>44636</v>
      </c>
      <c r="D3157">
        <v>5.2430000000000003</v>
      </c>
    </row>
    <row r="3158" spans="1:4" x14ac:dyDescent="0.25">
      <c r="A3158" s="3" t="str">
        <f t="shared" si="49"/>
        <v>HST_44636</v>
      </c>
      <c r="B3158" t="s">
        <v>49</v>
      </c>
      <c r="C3158" s="1">
        <v>44636</v>
      </c>
      <c r="D3158">
        <v>18.832000000000001</v>
      </c>
    </row>
    <row r="3159" spans="1:4" x14ac:dyDescent="0.25">
      <c r="A3159" s="3" t="str">
        <f t="shared" si="49"/>
        <v>HYG_44636</v>
      </c>
      <c r="B3159" t="s">
        <v>50</v>
      </c>
      <c r="C3159" s="1">
        <v>44636</v>
      </c>
      <c r="D3159">
        <v>81.369</v>
      </c>
    </row>
    <row r="3160" spans="1:4" x14ac:dyDescent="0.25">
      <c r="A3160" s="3" t="str">
        <f t="shared" si="49"/>
        <v>IAU_44636</v>
      </c>
      <c r="B3160" t="s">
        <v>51</v>
      </c>
      <c r="C3160" s="1">
        <v>44636</v>
      </c>
      <c r="D3160">
        <v>36.65</v>
      </c>
    </row>
    <row r="3161" spans="1:4" x14ac:dyDescent="0.25">
      <c r="A3161" s="3" t="str">
        <f t="shared" si="49"/>
        <v>ICLN_44636</v>
      </c>
      <c r="B3161" t="s">
        <v>52</v>
      </c>
      <c r="C3161" s="1">
        <v>44636</v>
      </c>
      <c r="D3161">
        <v>20.82</v>
      </c>
    </row>
    <row r="3162" spans="1:4" x14ac:dyDescent="0.25">
      <c r="A3162" s="3" t="str">
        <f t="shared" si="49"/>
        <v>IEAA.L_44636</v>
      </c>
      <c r="B3162" t="s">
        <v>53</v>
      </c>
      <c r="C3162" s="1">
        <v>44636</v>
      </c>
      <c r="D3162">
        <v>5.0759999999999996</v>
      </c>
    </row>
    <row r="3163" spans="1:4" x14ac:dyDescent="0.25">
      <c r="A3163" s="3" t="str">
        <f t="shared" si="49"/>
        <v>IEF_44636</v>
      </c>
      <c r="B3163" t="s">
        <v>54</v>
      </c>
      <c r="C3163" s="1">
        <v>44636</v>
      </c>
      <c r="D3163">
        <v>108.837</v>
      </c>
    </row>
    <row r="3164" spans="1:4" x14ac:dyDescent="0.25">
      <c r="A3164" s="3" t="str">
        <f t="shared" si="49"/>
        <v>IEFM.L_44636</v>
      </c>
      <c r="B3164" t="s">
        <v>55</v>
      </c>
      <c r="C3164" s="1">
        <v>44636</v>
      </c>
      <c r="D3164">
        <v>747.4</v>
      </c>
    </row>
    <row r="3165" spans="1:4" x14ac:dyDescent="0.25">
      <c r="A3165" s="3" t="str">
        <f t="shared" si="49"/>
        <v>IEMG_44636</v>
      </c>
      <c r="B3165" t="s">
        <v>56</v>
      </c>
      <c r="C3165" s="1">
        <v>44636</v>
      </c>
      <c r="D3165">
        <v>55.26</v>
      </c>
    </row>
    <row r="3166" spans="1:4" x14ac:dyDescent="0.25">
      <c r="A3166" s="3" t="str">
        <f t="shared" si="49"/>
        <v>IEUS_44636</v>
      </c>
      <c r="B3166" t="s">
        <v>57</v>
      </c>
      <c r="C3166" s="1">
        <v>44636</v>
      </c>
      <c r="D3166">
        <v>60.72</v>
      </c>
    </row>
    <row r="3167" spans="1:4" x14ac:dyDescent="0.25">
      <c r="A3167" s="3" t="str">
        <f t="shared" si="49"/>
        <v>IEVL.L_44636</v>
      </c>
      <c r="B3167" t="s">
        <v>58</v>
      </c>
      <c r="C3167" s="1">
        <v>44636</v>
      </c>
      <c r="D3167">
        <v>7.1349999999999998</v>
      </c>
    </row>
    <row r="3168" spans="1:4" x14ac:dyDescent="0.25">
      <c r="A3168" s="3" t="str">
        <f t="shared" si="49"/>
        <v>IGF_44636</v>
      </c>
      <c r="B3168" t="s">
        <v>59</v>
      </c>
      <c r="C3168" s="1">
        <v>44636</v>
      </c>
      <c r="D3168">
        <v>48</v>
      </c>
    </row>
    <row r="3169" spans="1:4" x14ac:dyDescent="0.25">
      <c r="A3169" s="3" t="str">
        <f t="shared" si="49"/>
        <v>INDA_44636</v>
      </c>
      <c r="B3169" t="s">
        <v>60</v>
      </c>
      <c r="C3169" s="1">
        <v>44636</v>
      </c>
      <c r="D3169">
        <v>44.35</v>
      </c>
    </row>
    <row r="3170" spans="1:4" x14ac:dyDescent="0.25">
      <c r="A3170" s="3" t="str">
        <f t="shared" si="49"/>
        <v>IUMO.L_44636</v>
      </c>
      <c r="B3170" t="s">
        <v>61</v>
      </c>
      <c r="C3170" s="1">
        <v>44636</v>
      </c>
      <c r="D3170">
        <v>10.852</v>
      </c>
    </row>
    <row r="3171" spans="1:4" x14ac:dyDescent="0.25">
      <c r="A3171" s="3" t="str">
        <f t="shared" si="49"/>
        <v>IUVL.L_44636</v>
      </c>
      <c r="B3171" t="s">
        <v>62</v>
      </c>
      <c r="C3171" s="1">
        <v>44636</v>
      </c>
      <c r="D3171">
        <v>8.968</v>
      </c>
    </row>
    <row r="3172" spans="1:4" x14ac:dyDescent="0.25">
      <c r="A3172" s="3" t="str">
        <f t="shared" si="49"/>
        <v>IVV_44636</v>
      </c>
      <c r="B3172" t="s">
        <v>63</v>
      </c>
      <c r="C3172" s="1">
        <v>44636</v>
      </c>
      <c r="D3172">
        <v>436.072</v>
      </c>
    </row>
    <row r="3173" spans="1:4" x14ac:dyDescent="0.25">
      <c r="A3173" s="3" t="str">
        <f t="shared" si="49"/>
        <v>IWM_44636</v>
      </c>
      <c r="B3173" t="s">
        <v>64</v>
      </c>
      <c r="C3173" s="1">
        <v>44636</v>
      </c>
      <c r="D3173">
        <v>201.54400000000001</v>
      </c>
    </row>
    <row r="3174" spans="1:4" x14ac:dyDescent="0.25">
      <c r="A3174" s="3" t="str">
        <f t="shared" si="49"/>
        <v>IXN_44636</v>
      </c>
      <c r="B3174" t="s">
        <v>65</v>
      </c>
      <c r="C3174" s="1">
        <v>44636</v>
      </c>
      <c r="D3174">
        <v>55.29</v>
      </c>
    </row>
    <row r="3175" spans="1:4" x14ac:dyDescent="0.25">
      <c r="A3175" s="3" t="str">
        <f t="shared" si="49"/>
        <v>JPEA.L_44636</v>
      </c>
      <c r="B3175" t="s">
        <v>66</v>
      </c>
      <c r="C3175" s="1">
        <v>44636</v>
      </c>
      <c r="D3175">
        <v>5.3170000000000002</v>
      </c>
    </row>
    <row r="3176" spans="1:4" x14ac:dyDescent="0.25">
      <c r="A3176" s="3" t="str">
        <f t="shared" si="49"/>
        <v>JPM_44636</v>
      </c>
      <c r="B3176" t="s">
        <v>67</v>
      </c>
      <c r="C3176" s="1">
        <v>44636</v>
      </c>
      <c r="D3176">
        <v>137.38200000000001</v>
      </c>
    </row>
    <row r="3177" spans="1:4" x14ac:dyDescent="0.25">
      <c r="A3177" s="3" t="str">
        <f t="shared" si="49"/>
        <v>KR_44636</v>
      </c>
      <c r="B3177" t="s">
        <v>68</v>
      </c>
      <c r="C3177" s="1">
        <v>44636</v>
      </c>
      <c r="D3177">
        <v>54.99</v>
      </c>
    </row>
    <row r="3178" spans="1:4" x14ac:dyDescent="0.25">
      <c r="A3178" s="3" t="str">
        <f t="shared" si="49"/>
        <v>LQD_44636</v>
      </c>
      <c r="B3178" t="s">
        <v>69</v>
      </c>
      <c r="C3178" s="1">
        <v>44636</v>
      </c>
      <c r="D3178">
        <v>120.136</v>
      </c>
    </row>
    <row r="3179" spans="1:4" x14ac:dyDescent="0.25">
      <c r="A3179" s="3" t="str">
        <f t="shared" si="49"/>
        <v>MCHI_44636</v>
      </c>
      <c r="B3179" t="s">
        <v>70</v>
      </c>
      <c r="C3179" s="1">
        <v>44636</v>
      </c>
      <c r="D3179">
        <v>54.7</v>
      </c>
    </row>
    <row r="3180" spans="1:4" x14ac:dyDescent="0.25">
      <c r="A3180" s="3" t="str">
        <f t="shared" si="49"/>
        <v>MVEU.L_44636</v>
      </c>
      <c r="B3180" t="s">
        <v>71</v>
      </c>
      <c r="C3180" s="1">
        <v>44636</v>
      </c>
      <c r="D3180">
        <v>51.91</v>
      </c>
    </row>
    <row r="3181" spans="1:4" x14ac:dyDescent="0.25">
      <c r="A3181" s="3" t="str">
        <f t="shared" si="49"/>
        <v>OGN_44636</v>
      </c>
      <c r="B3181" t="s">
        <v>72</v>
      </c>
      <c r="C3181" s="1">
        <v>44636</v>
      </c>
      <c r="D3181">
        <v>32.9</v>
      </c>
    </row>
    <row r="3182" spans="1:4" x14ac:dyDescent="0.25">
      <c r="A3182" s="3" t="str">
        <f t="shared" si="49"/>
        <v>PG_44636</v>
      </c>
      <c r="B3182" t="s">
        <v>73</v>
      </c>
      <c r="C3182" s="1">
        <v>44636</v>
      </c>
      <c r="D3182">
        <v>148.92400000000001</v>
      </c>
    </row>
    <row r="3183" spans="1:4" x14ac:dyDescent="0.25">
      <c r="A3183" s="3" t="str">
        <f t="shared" si="49"/>
        <v>PPL_44636</v>
      </c>
      <c r="B3183" t="s">
        <v>74</v>
      </c>
      <c r="C3183" s="1">
        <v>44636</v>
      </c>
      <c r="D3183">
        <v>26.62</v>
      </c>
    </row>
    <row r="3184" spans="1:4" x14ac:dyDescent="0.25">
      <c r="A3184" s="3" t="str">
        <f t="shared" si="49"/>
        <v>PRU_44636</v>
      </c>
      <c r="B3184" t="s">
        <v>75</v>
      </c>
      <c r="C3184" s="1">
        <v>44636</v>
      </c>
      <c r="D3184">
        <v>113.96</v>
      </c>
    </row>
    <row r="3185" spans="1:4" x14ac:dyDescent="0.25">
      <c r="A3185" s="3" t="str">
        <f t="shared" si="49"/>
        <v>PYPL_44636</v>
      </c>
      <c r="B3185" t="s">
        <v>76</v>
      </c>
      <c r="C3185" s="1">
        <v>44636</v>
      </c>
      <c r="D3185">
        <v>107.92</v>
      </c>
    </row>
    <row r="3186" spans="1:4" x14ac:dyDescent="0.25">
      <c r="A3186" s="3" t="str">
        <f t="shared" si="49"/>
        <v>RE_44636</v>
      </c>
      <c r="B3186" t="s">
        <v>77</v>
      </c>
      <c r="C3186" s="1">
        <v>44636</v>
      </c>
      <c r="D3186">
        <v>283.39999999999998</v>
      </c>
    </row>
    <row r="3187" spans="1:4" x14ac:dyDescent="0.25">
      <c r="A3187" s="3" t="str">
        <f t="shared" si="49"/>
        <v>REET_44636</v>
      </c>
      <c r="B3187" t="s">
        <v>78</v>
      </c>
      <c r="C3187" s="1">
        <v>44636</v>
      </c>
      <c r="D3187">
        <v>28.236999999999998</v>
      </c>
    </row>
    <row r="3188" spans="1:4" x14ac:dyDescent="0.25">
      <c r="A3188" s="3" t="str">
        <f t="shared" si="49"/>
        <v>ROL_44636</v>
      </c>
      <c r="B3188" t="s">
        <v>79</v>
      </c>
      <c r="C3188" s="1">
        <v>44636</v>
      </c>
      <c r="D3188">
        <v>33.76</v>
      </c>
    </row>
    <row r="3189" spans="1:4" x14ac:dyDescent="0.25">
      <c r="A3189" s="3" t="str">
        <f t="shared" si="49"/>
        <v>ROST_44636</v>
      </c>
      <c r="B3189" t="s">
        <v>80</v>
      </c>
      <c r="C3189" s="1">
        <v>44636</v>
      </c>
      <c r="D3189">
        <v>91.34</v>
      </c>
    </row>
    <row r="3190" spans="1:4" x14ac:dyDescent="0.25">
      <c r="A3190" s="3" t="str">
        <f t="shared" si="49"/>
        <v>SEGA.L_44636</v>
      </c>
      <c r="B3190" t="s">
        <v>81</v>
      </c>
      <c r="C3190" s="1">
        <v>44636</v>
      </c>
      <c r="D3190">
        <v>104.8</v>
      </c>
    </row>
    <row r="3191" spans="1:4" x14ac:dyDescent="0.25">
      <c r="A3191" s="3" t="str">
        <f t="shared" si="49"/>
        <v>SHY_44636</v>
      </c>
      <c r="B3191" t="s">
        <v>82</v>
      </c>
      <c r="C3191" s="1">
        <v>44636</v>
      </c>
      <c r="D3191">
        <v>83.864000000000004</v>
      </c>
    </row>
    <row r="3192" spans="1:4" x14ac:dyDescent="0.25">
      <c r="A3192" s="3" t="str">
        <f t="shared" si="49"/>
        <v>SLV_44636</v>
      </c>
      <c r="B3192" t="s">
        <v>83</v>
      </c>
      <c r="C3192" s="1">
        <v>44636</v>
      </c>
      <c r="D3192">
        <v>23.11</v>
      </c>
    </row>
    <row r="3193" spans="1:4" x14ac:dyDescent="0.25">
      <c r="A3193" s="3" t="str">
        <f t="shared" si="49"/>
        <v>SPMV.L_44636</v>
      </c>
      <c r="B3193" t="s">
        <v>84</v>
      </c>
      <c r="C3193" s="1">
        <v>44636</v>
      </c>
      <c r="D3193">
        <v>78.36</v>
      </c>
    </row>
    <row r="3194" spans="1:4" x14ac:dyDescent="0.25">
      <c r="A3194" s="3" t="str">
        <f t="shared" si="49"/>
        <v>TLT_44636</v>
      </c>
      <c r="B3194" t="s">
        <v>85</v>
      </c>
      <c r="C3194" s="1">
        <v>44636</v>
      </c>
      <c r="D3194">
        <v>132.61699999999999</v>
      </c>
    </row>
    <row r="3195" spans="1:4" x14ac:dyDescent="0.25">
      <c r="A3195" s="3" t="str">
        <f t="shared" si="49"/>
        <v>UNH_44636</v>
      </c>
      <c r="B3195" t="s">
        <v>86</v>
      </c>
      <c r="C3195" s="1">
        <v>44636</v>
      </c>
      <c r="D3195">
        <v>498.26</v>
      </c>
    </row>
    <row r="3196" spans="1:4" x14ac:dyDescent="0.25">
      <c r="A3196" s="3" t="str">
        <f t="shared" si="49"/>
        <v>URI_44636</v>
      </c>
      <c r="B3196" t="s">
        <v>87</v>
      </c>
      <c r="C3196" s="1">
        <v>44636</v>
      </c>
      <c r="D3196">
        <v>337.56</v>
      </c>
    </row>
    <row r="3197" spans="1:4" x14ac:dyDescent="0.25">
      <c r="A3197" s="3" t="str">
        <f t="shared" si="49"/>
        <v>V_44636</v>
      </c>
      <c r="B3197" t="s">
        <v>88</v>
      </c>
      <c r="C3197" s="1">
        <v>44636</v>
      </c>
      <c r="D3197">
        <v>211.87</v>
      </c>
    </row>
    <row r="3198" spans="1:4" x14ac:dyDescent="0.25">
      <c r="A3198" s="3" t="str">
        <f t="shared" si="49"/>
        <v>VRSK_44636</v>
      </c>
      <c r="B3198" t="s">
        <v>89</v>
      </c>
      <c r="C3198" s="1">
        <v>44636</v>
      </c>
      <c r="D3198">
        <v>195.43</v>
      </c>
    </row>
    <row r="3199" spans="1:4" x14ac:dyDescent="0.25">
      <c r="A3199" s="3" t="str">
        <f t="shared" si="49"/>
        <v>VXX_44636</v>
      </c>
      <c r="B3199" t="s">
        <v>90</v>
      </c>
      <c r="C3199" s="1">
        <v>44636</v>
      </c>
      <c r="D3199">
        <v>25.95</v>
      </c>
    </row>
    <row r="3200" spans="1:4" x14ac:dyDescent="0.25">
      <c r="A3200" s="3" t="str">
        <f t="shared" si="49"/>
        <v>WRK_44636</v>
      </c>
      <c r="B3200" t="s">
        <v>91</v>
      </c>
      <c r="C3200" s="1">
        <v>44636</v>
      </c>
      <c r="D3200">
        <v>47.34</v>
      </c>
    </row>
    <row r="3201" spans="1:4" x14ac:dyDescent="0.25">
      <c r="A3201" s="3" t="str">
        <f t="shared" si="49"/>
        <v>XLB_44636</v>
      </c>
      <c r="B3201" t="s">
        <v>92</v>
      </c>
      <c r="C3201" s="1">
        <v>44636</v>
      </c>
      <c r="D3201">
        <v>83.656000000000006</v>
      </c>
    </row>
    <row r="3202" spans="1:4" x14ac:dyDescent="0.25">
      <c r="A3202" s="3" t="str">
        <f t="shared" si="49"/>
        <v>XLC_44636</v>
      </c>
      <c r="B3202" t="s">
        <v>93</v>
      </c>
      <c r="C3202" s="1">
        <v>44636</v>
      </c>
      <c r="D3202">
        <v>66.460999999999999</v>
      </c>
    </row>
    <row r="3203" spans="1:4" x14ac:dyDescent="0.25">
      <c r="A3203" s="3" t="str">
        <f t="shared" ref="A3203:A3266" si="50">CONCATENATE(B3203,"_",C3203)</f>
        <v>XLE_44636</v>
      </c>
      <c r="B3203" t="s">
        <v>94</v>
      </c>
      <c r="C3203" s="1">
        <v>44636</v>
      </c>
      <c r="D3203">
        <v>70.813000000000002</v>
      </c>
    </row>
    <row r="3204" spans="1:4" x14ac:dyDescent="0.25">
      <c r="A3204" s="3" t="str">
        <f t="shared" si="50"/>
        <v>XLF_44636</v>
      </c>
      <c r="B3204" t="s">
        <v>95</v>
      </c>
      <c r="C3204" s="1">
        <v>44636</v>
      </c>
      <c r="D3204">
        <v>38.28</v>
      </c>
    </row>
    <row r="3205" spans="1:4" x14ac:dyDescent="0.25">
      <c r="A3205" s="3" t="str">
        <f t="shared" si="50"/>
        <v>XLI_44636</v>
      </c>
      <c r="B3205" t="s">
        <v>96</v>
      </c>
      <c r="C3205" s="1">
        <v>44636</v>
      </c>
      <c r="D3205">
        <v>100.815</v>
      </c>
    </row>
    <row r="3206" spans="1:4" x14ac:dyDescent="0.25">
      <c r="A3206" s="3" t="str">
        <f t="shared" si="50"/>
        <v>XLK_44636</v>
      </c>
      <c r="B3206" t="s">
        <v>97</v>
      </c>
      <c r="C3206" s="1">
        <v>44636</v>
      </c>
      <c r="D3206">
        <v>150.61199999999999</v>
      </c>
    </row>
    <row r="3207" spans="1:4" x14ac:dyDescent="0.25">
      <c r="A3207" s="3" t="str">
        <f t="shared" si="50"/>
        <v>XLP_44636</v>
      </c>
      <c r="B3207" t="s">
        <v>98</v>
      </c>
      <c r="C3207" s="1">
        <v>44636</v>
      </c>
      <c r="D3207">
        <v>73.177999999999997</v>
      </c>
    </row>
    <row r="3208" spans="1:4" x14ac:dyDescent="0.25">
      <c r="A3208" s="3" t="str">
        <f t="shared" si="50"/>
        <v>XLU_44636</v>
      </c>
      <c r="B3208" t="s">
        <v>99</v>
      </c>
      <c r="C3208" s="1">
        <v>44636</v>
      </c>
      <c r="D3208">
        <v>70.647999999999996</v>
      </c>
    </row>
    <row r="3209" spans="1:4" x14ac:dyDescent="0.25">
      <c r="A3209" s="3" t="str">
        <f t="shared" si="50"/>
        <v>XLV_44636</v>
      </c>
      <c r="B3209" t="s">
        <v>100</v>
      </c>
      <c r="C3209" s="1">
        <v>44636</v>
      </c>
      <c r="D3209">
        <v>133.613</v>
      </c>
    </row>
    <row r="3210" spans="1:4" x14ac:dyDescent="0.25">
      <c r="A3210" s="3" t="str">
        <f t="shared" si="50"/>
        <v>XLY_44636</v>
      </c>
      <c r="B3210" t="s">
        <v>101</v>
      </c>
      <c r="C3210" s="1">
        <v>44636</v>
      </c>
      <c r="D3210">
        <v>174.94200000000001</v>
      </c>
    </row>
    <row r="3211" spans="1:4" x14ac:dyDescent="0.25">
      <c r="A3211" s="3" t="str">
        <f t="shared" si="50"/>
        <v>XOM_44636</v>
      </c>
      <c r="B3211" t="s">
        <v>102</v>
      </c>
      <c r="C3211" s="1">
        <v>44636</v>
      </c>
      <c r="D3211">
        <v>76.930000000000007</v>
      </c>
    </row>
    <row r="3212" spans="1:4" x14ac:dyDescent="0.25">
      <c r="A3212" s="3" t="str">
        <f t="shared" si="50"/>
        <v>ABBV_44637</v>
      </c>
      <c r="B3212" t="s">
        <v>3</v>
      </c>
      <c r="C3212" s="1">
        <v>44637</v>
      </c>
      <c r="D3212">
        <v>157.25399999999999</v>
      </c>
    </row>
    <row r="3213" spans="1:4" x14ac:dyDescent="0.25">
      <c r="A3213" s="3" t="str">
        <f t="shared" si="50"/>
        <v>ACN_44637</v>
      </c>
      <c r="B3213" t="s">
        <v>4</v>
      </c>
      <c r="C3213" s="1">
        <v>44637</v>
      </c>
      <c r="D3213">
        <v>318.55200000000002</v>
      </c>
    </row>
    <row r="3214" spans="1:4" x14ac:dyDescent="0.25">
      <c r="A3214" s="3" t="str">
        <f t="shared" si="50"/>
        <v>AEP_44637</v>
      </c>
      <c r="B3214" t="s">
        <v>5</v>
      </c>
      <c r="C3214" s="1">
        <v>44637</v>
      </c>
      <c r="D3214">
        <v>94.94</v>
      </c>
    </row>
    <row r="3215" spans="1:4" x14ac:dyDescent="0.25">
      <c r="A3215" s="3" t="str">
        <f t="shared" si="50"/>
        <v>AIZ_44637</v>
      </c>
      <c r="B3215" t="s">
        <v>6</v>
      </c>
      <c r="C3215" s="1">
        <v>44637</v>
      </c>
      <c r="D3215">
        <v>176.11</v>
      </c>
    </row>
    <row r="3216" spans="1:4" x14ac:dyDescent="0.25">
      <c r="A3216" s="3" t="str">
        <f t="shared" si="50"/>
        <v>ALLE_44637</v>
      </c>
      <c r="B3216" t="s">
        <v>7</v>
      </c>
      <c r="C3216" s="1">
        <v>44637</v>
      </c>
      <c r="D3216">
        <v>117.79</v>
      </c>
    </row>
    <row r="3217" spans="1:4" x14ac:dyDescent="0.25">
      <c r="A3217" s="3" t="str">
        <f t="shared" si="50"/>
        <v>AMAT_44637</v>
      </c>
      <c r="B3217" t="s">
        <v>8</v>
      </c>
      <c r="C3217" s="1">
        <v>44637</v>
      </c>
      <c r="D3217">
        <v>131.99</v>
      </c>
    </row>
    <row r="3218" spans="1:4" x14ac:dyDescent="0.25">
      <c r="A3218" s="3" t="str">
        <f t="shared" si="50"/>
        <v>AMP_44637</v>
      </c>
      <c r="B3218" t="s">
        <v>9</v>
      </c>
      <c r="C3218" s="1">
        <v>44637</v>
      </c>
      <c r="D3218">
        <v>299.89999999999998</v>
      </c>
    </row>
    <row r="3219" spans="1:4" x14ac:dyDescent="0.25">
      <c r="A3219" s="3" t="str">
        <f t="shared" si="50"/>
        <v>AMZN_44637</v>
      </c>
      <c r="B3219" t="s">
        <v>10</v>
      </c>
      <c r="C3219" s="1">
        <v>44637</v>
      </c>
      <c r="D3219">
        <v>3144.78</v>
      </c>
    </row>
    <row r="3220" spans="1:4" x14ac:dyDescent="0.25">
      <c r="A3220" s="3" t="str">
        <f t="shared" si="50"/>
        <v>AVB_44637</v>
      </c>
      <c r="B3220" t="s">
        <v>11</v>
      </c>
      <c r="C3220" s="1">
        <v>44637</v>
      </c>
      <c r="D3220">
        <v>244.45599999999999</v>
      </c>
    </row>
    <row r="3221" spans="1:4" x14ac:dyDescent="0.25">
      <c r="A3221" s="3" t="str">
        <f t="shared" si="50"/>
        <v>AVY_44637</v>
      </c>
      <c r="B3221" t="s">
        <v>12</v>
      </c>
      <c r="C3221" s="1">
        <v>44637</v>
      </c>
      <c r="D3221">
        <v>171.08</v>
      </c>
    </row>
    <row r="3222" spans="1:4" x14ac:dyDescent="0.25">
      <c r="A3222" s="3" t="str">
        <f t="shared" si="50"/>
        <v>AXP_44637</v>
      </c>
      <c r="B3222" t="s">
        <v>13</v>
      </c>
      <c r="C3222" s="1">
        <v>44637</v>
      </c>
      <c r="D3222">
        <v>186.441</v>
      </c>
    </row>
    <row r="3223" spans="1:4" x14ac:dyDescent="0.25">
      <c r="A3223" s="3" t="str">
        <f t="shared" si="50"/>
        <v>BDX_44637</v>
      </c>
      <c r="B3223" t="s">
        <v>14</v>
      </c>
      <c r="C3223" s="1">
        <v>44637</v>
      </c>
      <c r="D3223">
        <v>255.893</v>
      </c>
    </row>
    <row r="3224" spans="1:4" x14ac:dyDescent="0.25">
      <c r="A3224" s="3" t="str">
        <f t="shared" si="50"/>
        <v>BF-B_44637</v>
      </c>
      <c r="B3224" t="s">
        <v>15</v>
      </c>
      <c r="C3224" s="1">
        <v>44637</v>
      </c>
      <c r="D3224">
        <v>64.510000000000005</v>
      </c>
    </row>
    <row r="3225" spans="1:4" x14ac:dyDescent="0.25">
      <c r="A3225" s="3" t="str">
        <f t="shared" si="50"/>
        <v>BMY_44637</v>
      </c>
      <c r="B3225" t="s">
        <v>16</v>
      </c>
      <c r="C3225" s="1">
        <v>44637</v>
      </c>
      <c r="D3225">
        <v>70.003</v>
      </c>
    </row>
    <row r="3226" spans="1:4" x14ac:dyDescent="0.25">
      <c r="A3226" s="3" t="str">
        <f t="shared" si="50"/>
        <v>BR_44637</v>
      </c>
      <c r="B3226" t="s">
        <v>17</v>
      </c>
      <c r="C3226" s="1">
        <v>44637</v>
      </c>
      <c r="D3226">
        <v>152.29</v>
      </c>
    </row>
    <row r="3227" spans="1:4" x14ac:dyDescent="0.25">
      <c r="A3227" s="3" t="str">
        <f t="shared" si="50"/>
        <v>CARR_44637</v>
      </c>
      <c r="B3227" t="s">
        <v>18</v>
      </c>
      <c r="C3227" s="1">
        <v>44637</v>
      </c>
      <c r="D3227">
        <v>47.12</v>
      </c>
    </row>
    <row r="3228" spans="1:4" x14ac:dyDescent="0.25">
      <c r="A3228" s="3" t="str">
        <f t="shared" si="50"/>
        <v>CDW_44637</v>
      </c>
      <c r="B3228" t="s">
        <v>19</v>
      </c>
      <c r="C3228" s="1">
        <v>44637</v>
      </c>
      <c r="D3228">
        <v>176.41</v>
      </c>
    </row>
    <row r="3229" spans="1:4" x14ac:dyDescent="0.25">
      <c r="A3229" s="3" t="str">
        <f t="shared" si="50"/>
        <v>CE_44637</v>
      </c>
      <c r="B3229" t="s">
        <v>20</v>
      </c>
      <c r="C3229" s="1">
        <v>44637</v>
      </c>
      <c r="D3229">
        <v>142.57</v>
      </c>
    </row>
    <row r="3230" spans="1:4" x14ac:dyDescent="0.25">
      <c r="A3230" s="3" t="str">
        <f t="shared" si="50"/>
        <v>CHTR_44637</v>
      </c>
      <c r="B3230" t="s">
        <v>21</v>
      </c>
      <c r="C3230" s="1">
        <v>44637</v>
      </c>
      <c r="D3230">
        <v>577.65</v>
      </c>
    </row>
    <row r="3231" spans="1:4" x14ac:dyDescent="0.25">
      <c r="A3231" s="3" t="str">
        <f t="shared" si="50"/>
        <v>CNC_44637</v>
      </c>
      <c r="B3231" t="s">
        <v>22</v>
      </c>
      <c r="C3231" s="1">
        <v>44637</v>
      </c>
      <c r="D3231">
        <v>87.98</v>
      </c>
    </row>
    <row r="3232" spans="1:4" x14ac:dyDescent="0.25">
      <c r="A3232" s="3" t="str">
        <f t="shared" si="50"/>
        <v>CNP_44637</v>
      </c>
      <c r="B3232" t="s">
        <v>23</v>
      </c>
      <c r="C3232" s="1">
        <v>44637</v>
      </c>
      <c r="D3232">
        <v>29.08</v>
      </c>
    </row>
    <row r="3233" spans="1:4" x14ac:dyDescent="0.25">
      <c r="A3233" s="3" t="str">
        <f t="shared" si="50"/>
        <v>COP_44637</v>
      </c>
      <c r="B3233" t="s">
        <v>24</v>
      </c>
      <c r="C3233" s="1">
        <v>44637</v>
      </c>
      <c r="D3233">
        <v>98.536000000000001</v>
      </c>
    </row>
    <row r="3234" spans="1:4" x14ac:dyDescent="0.25">
      <c r="A3234" s="3" t="str">
        <f t="shared" si="50"/>
        <v>CTAS_44637</v>
      </c>
      <c r="B3234" t="s">
        <v>25</v>
      </c>
      <c r="C3234" s="1">
        <v>44637</v>
      </c>
      <c r="D3234">
        <v>394.98</v>
      </c>
    </row>
    <row r="3235" spans="1:4" x14ac:dyDescent="0.25">
      <c r="A3235" s="3" t="str">
        <f t="shared" si="50"/>
        <v>CZR_44637</v>
      </c>
      <c r="B3235" t="s">
        <v>26</v>
      </c>
      <c r="C3235" s="1">
        <v>44637</v>
      </c>
      <c r="D3235">
        <v>79.59</v>
      </c>
    </row>
    <row r="3236" spans="1:4" x14ac:dyDescent="0.25">
      <c r="A3236" s="3" t="str">
        <f t="shared" si="50"/>
        <v>DG_44637</v>
      </c>
      <c r="B3236" t="s">
        <v>27</v>
      </c>
      <c r="C3236" s="1">
        <v>44637</v>
      </c>
      <c r="D3236">
        <v>221.40100000000001</v>
      </c>
    </row>
    <row r="3237" spans="1:4" x14ac:dyDescent="0.25">
      <c r="A3237" s="3" t="str">
        <f t="shared" si="50"/>
        <v>DPZ_44637</v>
      </c>
      <c r="B3237" t="s">
        <v>28</v>
      </c>
      <c r="C3237" s="1">
        <v>44637</v>
      </c>
      <c r="D3237">
        <v>409.46</v>
      </c>
    </row>
    <row r="3238" spans="1:4" x14ac:dyDescent="0.25">
      <c r="A3238" s="3" t="str">
        <f t="shared" si="50"/>
        <v>DRE_44637</v>
      </c>
      <c r="B3238" t="s">
        <v>29</v>
      </c>
      <c r="C3238" s="1">
        <v>44637</v>
      </c>
      <c r="D3238">
        <v>55.73</v>
      </c>
    </row>
    <row r="3239" spans="1:4" x14ac:dyDescent="0.25">
      <c r="A3239" s="3" t="str">
        <f t="shared" si="50"/>
        <v>DXC_44637</v>
      </c>
      <c r="B3239" t="s">
        <v>30</v>
      </c>
      <c r="C3239" s="1">
        <v>44637</v>
      </c>
      <c r="D3239">
        <v>32.61</v>
      </c>
    </row>
    <row r="3240" spans="1:4" x14ac:dyDescent="0.25">
      <c r="A3240" s="3" t="str">
        <f t="shared" si="50"/>
        <v>EWA_44637</v>
      </c>
      <c r="B3240" t="s">
        <v>31</v>
      </c>
      <c r="C3240" s="1">
        <v>44637</v>
      </c>
      <c r="D3240">
        <v>25.37</v>
      </c>
    </row>
    <row r="3241" spans="1:4" x14ac:dyDescent="0.25">
      <c r="A3241" s="3" t="str">
        <f t="shared" si="50"/>
        <v>EWC_44637</v>
      </c>
      <c r="B3241" t="s">
        <v>32</v>
      </c>
      <c r="C3241" s="1">
        <v>44637</v>
      </c>
      <c r="D3241">
        <v>39.630000000000003</v>
      </c>
    </row>
    <row r="3242" spans="1:4" x14ac:dyDescent="0.25">
      <c r="A3242" s="3" t="str">
        <f t="shared" si="50"/>
        <v>EWG_44637</v>
      </c>
      <c r="B3242" t="s">
        <v>33</v>
      </c>
      <c r="C3242" s="1">
        <v>44637</v>
      </c>
      <c r="D3242">
        <v>28.93</v>
      </c>
    </row>
    <row r="3243" spans="1:4" x14ac:dyDescent="0.25">
      <c r="A3243" s="3" t="str">
        <f t="shared" si="50"/>
        <v>EWH_44637</v>
      </c>
      <c r="B3243" t="s">
        <v>34</v>
      </c>
      <c r="C3243" s="1">
        <v>44637</v>
      </c>
      <c r="D3243">
        <v>22.57</v>
      </c>
    </row>
    <row r="3244" spans="1:4" x14ac:dyDescent="0.25">
      <c r="A3244" s="3" t="str">
        <f t="shared" si="50"/>
        <v>EWJ_44637</v>
      </c>
      <c r="B3244" t="s">
        <v>35</v>
      </c>
      <c r="C3244" s="1">
        <v>44637</v>
      </c>
      <c r="D3244">
        <v>61.48</v>
      </c>
    </row>
    <row r="3245" spans="1:4" x14ac:dyDescent="0.25">
      <c r="A3245" s="3" t="str">
        <f t="shared" si="50"/>
        <v>EWL_44637</v>
      </c>
      <c r="B3245" t="s">
        <v>36</v>
      </c>
      <c r="C3245" s="1">
        <v>44637</v>
      </c>
      <c r="D3245">
        <v>48.2</v>
      </c>
    </row>
    <row r="3246" spans="1:4" x14ac:dyDescent="0.25">
      <c r="A3246" s="3" t="str">
        <f t="shared" si="50"/>
        <v>EWQ_44637</v>
      </c>
      <c r="B3246" t="s">
        <v>37</v>
      </c>
      <c r="C3246" s="1">
        <v>44637</v>
      </c>
      <c r="D3246">
        <v>35.229999999999997</v>
      </c>
    </row>
    <row r="3247" spans="1:4" x14ac:dyDescent="0.25">
      <c r="A3247" s="3" t="str">
        <f t="shared" si="50"/>
        <v>EWT_44637</v>
      </c>
      <c r="B3247" t="s">
        <v>38</v>
      </c>
      <c r="C3247" s="1">
        <v>44637</v>
      </c>
      <c r="D3247">
        <v>62.7</v>
      </c>
    </row>
    <row r="3248" spans="1:4" x14ac:dyDescent="0.25">
      <c r="A3248" s="3" t="str">
        <f t="shared" si="50"/>
        <v>EWU_44637</v>
      </c>
      <c r="B3248" t="s">
        <v>39</v>
      </c>
      <c r="C3248" s="1">
        <v>44637</v>
      </c>
      <c r="D3248">
        <v>33.08</v>
      </c>
    </row>
    <row r="3249" spans="1:4" x14ac:dyDescent="0.25">
      <c r="A3249" s="3" t="str">
        <f t="shared" si="50"/>
        <v>EWY_44637</v>
      </c>
      <c r="B3249" t="s">
        <v>40</v>
      </c>
      <c r="C3249" s="1">
        <v>44637</v>
      </c>
      <c r="D3249">
        <v>71.13</v>
      </c>
    </row>
    <row r="3250" spans="1:4" x14ac:dyDescent="0.25">
      <c r="A3250" s="3" t="str">
        <f t="shared" si="50"/>
        <v>EWZ_44637</v>
      </c>
      <c r="B3250" t="s">
        <v>41</v>
      </c>
      <c r="C3250" s="1">
        <v>44637</v>
      </c>
      <c r="D3250">
        <v>33.82</v>
      </c>
    </row>
    <row r="3251" spans="1:4" x14ac:dyDescent="0.25">
      <c r="A3251" s="3" t="str">
        <f t="shared" si="50"/>
        <v>FB_44637</v>
      </c>
      <c r="B3251" t="s">
        <v>42</v>
      </c>
      <c r="C3251" s="1">
        <v>44637</v>
      </c>
      <c r="D3251">
        <v>207.84</v>
      </c>
    </row>
    <row r="3252" spans="1:4" x14ac:dyDescent="0.25">
      <c r="A3252" s="3" t="str">
        <f t="shared" si="50"/>
        <v>FTV_44637</v>
      </c>
      <c r="B3252" t="s">
        <v>43</v>
      </c>
      <c r="C3252" s="1">
        <v>44637</v>
      </c>
      <c r="D3252">
        <v>61</v>
      </c>
    </row>
    <row r="3253" spans="1:4" x14ac:dyDescent="0.25">
      <c r="A3253" s="3" t="str">
        <f t="shared" si="50"/>
        <v>GOOG_44637</v>
      </c>
      <c r="B3253" t="s">
        <v>44</v>
      </c>
      <c r="C3253" s="1">
        <v>44637</v>
      </c>
      <c r="D3253">
        <v>2692.01</v>
      </c>
    </row>
    <row r="3254" spans="1:4" x14ac:dyDescent="0.25">
      <c r="A3254" s="3" t="str">
        <f t="shared" si="50"/>
        <v>GPC_44637</v>
      </c>
      <c r="B3254" t="s">
        <v>45</v>
      </c>
      <c r="C3254" s="1">
        <v>44637</v>
      </c>
      <c r="D3254">
        <v>128.05000000000001</v>
      </c>
    </row>
    <row r="3255" spans="1:4" x14ac:dyDescent="0.25">
      <c r="A3255" s="3" t="str">
        <f t="shared" si="50"/>
        <v>GSG_44637</v>
      </c>
      <c r="B3255" t="s">
        <v>46</v>
      </c>
      <c r="C3255" s="1">
        <v>44637</v>
      </c>
      <c r="D3255">
        <v>22.5</v>
      </c>
    </row>
    <row r="3256" spans="1:4" x14ac:dyDescent="0.25">
      <c r="A3256" s="3" t="str">
        <f t="shared" si="50"/>
        <v>HIG_44637</v>
      </c>
      <c r="B3256" t="s">
        <v>47</v>
      </c>
      <c r="C3256" s="1">
        <v>44637</v>
      </c>
      <c r="D3256">
        <v>70.34</v>
      </c>
    </row>
    <row r="3257" spans="1:4" x14ac:dyDescent="0.25">
      <c r="A3257" s="3" t="str">
        <f t="shared" si="50"/>
        <v>HIGH.L_44637</v>
      </c>
      <c r="B3257" t="s">
        <v>48</v>
      </c>
      <c r="C3257" s="1">
        <v>44637</v>
      </c>
      <c r="D3257">
        <v>5.282</v>
      </c>
    </row>
    <row r="3258" spans="1:4" x14ac:dyDescent="0.25">
      <c r="A3258" s="3" t="str">
        <f t="shared" si="50"/>
        <v>HST_44637</v>
      </c>
      <c r="B3258" t="s">
        <v>49</v>
      </c>
      <c r="C3258" s="1">
        <v>44637</v>
      </c>
      <c r="D3258">
        <v>18.812000000000001</v>
      </c>
    </row>
    <row r="3259" spans="1:4" x14ac:dyDescent="0.25">
      <c r="A3259" s="3" t="str">
        <f t="shared" si="50"/>
        <v>HYG_44637</v>
      </c>
      <c r="B3259" t="s">
        <v>50</v>
      </c>
      <c r="C3259" s="1">
        <v>44637</v>
      </c>
      <c r="D3259">
        <v>81.927000000000007</v>
      </c>
    </row>
    <row r="3260" spans="1:4" x14ac:dyDescent="0.25">
      <c r="A3260" s="3" t="str">
        <f t="shared" si="50"/>
        <v>IAU_44637</v>
      </c>
      <c r="B3260" t="s">
        <v>51</v>
      </c>
      <c r="C3260" s="1">
        <v>44637</v>
      </c>
      <c r="D3260">
        <v>36.85</v>
      </c>
    </row>
    <row r="3261" spans="1:4" x14ac:dyDescent="0.25">
      <c r="A3261" s="3" t="str">
        <f t="shared" si="50"/>
        <v>ICLN_44637</v>
      </c>
      <c r="B3261" t="s">
        <v>52</v>
      </c>
      <c r="C3261" s="1">
        <v>44637</v>
      </c>
      <c r="D3261">
        <v>21.08</v>
      </c>
    </row>
    <row r="3262" spans="1:4" x14ac:dyDescent="0.25">
      <c r="A3262" s="3" t="str">
        <f t="shared" si="50"/>
        <v>IEAA.L_44637</v>
      </c>
      <c r="B3262" t="s">
        <v>53</v>
      </c>
      <c r="C3262" s="1">
        <v>44637</v>
      </c>
      <c r="D3262">
        <v>5.0860000000000003</v>
      </c>
    </row>
    <row r="3263" spans="1:4" x14ac:dyDescent="0.25">
      <c r="A3263" s="3" t="str">
        <f t="shared" si="50"/>
        <v>IEF_44637</v>
      </c>
      <c r="B3263" t="s">
        <v>54</v>
      </c>
      <c r="C3263" s="1">
        <v>44637</v>
      </c>
      <c r="D3263">
        <v>108.627</v>
      </c>
    </row>
    <row r="3264" spans="1:4" x14ac:dyDescent="0.25">
      <c r="A3264" s="3" t="str">
        <f t="shared" si="50"/>
        <v>IEFM.L_44637</v>
      </c>
      <c r="B3264" t="s">
        <v>55</v>
      </c>
      <c r="C3264" s="1">
        <v>44637</v>
      </c>
      <c r="D3264">
        <v>756.15</v>
      </c>
    </row>
    <row r="3265" spans="1:4" x14ac:dyDescent="0.25">
      <c r="A3265" s="3" t="str">
        <f t="shared" si="50"/>
        <v>IEMG_44637</v>
      </c>
      <c r="B3265" t="s">
        <v>56</v>
      </c>
      <c r="C3265" s="1">
        <v>44637</v>
      </c>
      <c r="D3265">
        <v>55.02</v>
      </c>
    </row>
    <row r="3266" spans="1:4" x14ac:dyDescent="0.25">
      <c r="A3266" s="3" t="str">
        <f t="shared" si="50"/>
        <v>IEUS_44637</v>
      </c>
      <c r="B3266" t="s">
        <v>57</v>
      </c>
      <c r="C3266" s="1">
        <v>44637</v>
      </c>
      <c r="D3266">
        <v>61.03</v>
      </c>
    </row>
    <row r="3267" spans="1:4" x14ac:dyDescent="0.25">
      <c r="A3267" s="3" t="str">
        <f t="shared" ref="A3267:A3330" si="51">CONCATENATE(B3267,"_",C3267)</f>
        <v>IEVL.L_44637</v>
      </c>
      <c r="B3267" t="s">
        <v>58</v>
      </c>
      <c r="C3267" s="1">
        <v>44637</v>
      </c>
      <c r="D3267">
        <v>7.1379999999999999</v>
      </c>
    </row>
    <row r="3268" spans="1:4" x14ac:dyDescent="0.25">
      <c r="A3268" s="3" t="str">
        <f t="shared" si="51"/>
        <v>IGF_44637</v>
      </c>
      <c r="B3268" t="s">
        <v>59</v>
      </c>
      <c r="C3268" s="1">
        <v>44637</v>
      </c>
      <c r="D3268">
        <v>48.49</v>
      </c>
    </row>
    <row r="3269" spans="1:4" x14ac:dyDescent="0.25">
      <c r="A3269" s="3" t="str">
        <f t="shared" si="51"/>
        <v>INDA_44637</v>
      </c>
      <c r="B3269" t="s">
        <v>60</v>
      </c>
      <c r="C3269" s="1">
        <v>44637</v>
      </c>
      <c r="D3269">
        <v>44.43</v>
      </c>
    </row>
    <row r="3270" spans="1:4" x14ac:dyDescent="0.25">
      <c r="A3270" s="3" t="str">
        <f t="shared" si="51"/>
        <v>IUMO.L_44637</v>
      </c>
      <c r="B3270" t="s">
        <v>61</v>
      </c>
      <c r="C3270" s="1">
        <v>44637</v>
      </c>
      <c r="D3270">
        <v>11.01</v>
      </c>
    </row>
    <row r="3271" spans="1:4" x14ac:dyDescent="0.25">
      <c r="A3271" s="3" t="str">
        <f t="shared" si="51"/>
        <v>IUVL.L_44637</v>
      </c>
      <c r="B3271" t="s">
        <v>62</v>
      </c>
      <c r="C3271" s="1">
        <v>44637</v>
      </c>
      <c r="D3271">
        <v>9.0180000000000007</v>
      </c>
    </row>
    <row r="3272" spans="1:4" x14ac:dyDescent="0.25">
      <c r="A3272" s="3" t="str">
        <f t="shared" si="51"/>
        <v>IVV_44637</v>
      </c>
      <c r="B3272" t="s">
        <v>63</v>
      </c>
      <c r="C3272" s="1">
        <v>44637</v>
      </c>
      <c r="D3272">
        <v>441.49400000000003</v>
      </c>
    </row>
    <row r="3273" spans="1:4" x14ac:dyDescent="0.25">
      <c r="A3273" s="3" t="str">
        <f t="shared" si="51"/>
        <v>IWM_44637</v>
      </c>
      <c r="B3273" t="s">
        <v>64</v>
      </c>
      <c r="C3273" s="1">
        <v>44637</v>
      </c>
      <c r="D3273">
        <v>204.708</v>
      </c>
    </row>
    <row r="3274" spans="1:4" x14ac:dyDescent="0.25">
      <c r="A3274" s="3" t="str">
        <f t="shared" si="51"/>
        <v>IXN_44637</v>
      </c>
      <c r="B3274" t="s">
        <v>65</v>
      </c>
      <c r="C3274" s="1">
        <v>44637</v>
      </c>
      <c r="D3274">
        <v>55.61</v>
      </c>
    </row>
    <row r="3275" spans="1:4" x14ac:dyDescent="0.25">
      <c r="A3275" s="3" t="str">
        <f t="shared" si="51"/>
        <v>JPEA.L_44637</v>
      </c>
      <c r="B3275" t="s">
        <v>66</v>
      </c>
      <c r="C3275" s="1">
        <v>44637</v>
      </c>
      <c r="D3275">
        <v>5.3920000000000003</v>
      </c>
    </row>
    <row r="3276" spans="1:4" x14ac:dyDescent="0.25">
      <c r="A3276" s="3" t="str">
        <f t="shared" si="51"/>
        <v>JPM_44637</v>
      </c>
      <c r="B3276" t="s">
        <v>67</v>
      </c>
      <c r="C3276" s="1">
        <v>44637</v>
      </c>
      <c r="D3276">
        <v>139.119</v>
      </c>
    </row>
    <row r="3277" spans="1:4" x14ac:dyDescent="0.25">
      <c r="A3277" s="3" t="str">
        <f t="shared" si="51"/>
        <v>KR_44637</v>
      </c>
      <c r="B3277" t="s">
        <v>68</v>
      </c>
      <c r="C3277" s="1">
        <v>44637</v>
      </c>
      <c r="D3277">
        <v>55.66</v>
      </c>
    </row>
    <row r="3278" spans="1:4" x14ac:dyDescent="0.25">
      <c r="A3278" s="3" t="str">
        <f t="shared" si="51"/>
        <v>LQD_44637</v>
      </c>
      <c r="B3278" t="s">
        <v>69</v>
      </c>
      <c r="C3278" s="1">
        <v>44637</v>
      </c>
      <c r="D3278">
        <v>121.31399999999999</v>
      </c>
    </row>
    <row r="3279" spans="1:4" x14ac:dyDescent="0.25">
      <c r="A3279" s="3" t="str">
        <f t="shared" si="51"/>
        <v>MCHI_44637</v>
      </c>
      <c r="B3279" t="s">
        <v>70</v>
      </c>
      <c r="C3279" s="1">
        <v>44637</v>
      </c>
      <c r="D3279">
        <v>52.64</v>
      </c>
    </row>
    <row r="3280" spans="1:4" x14ac:dyDescent="0.25">
      <c r="A3280" s="3" t="str">
        <f t="shared" si="51"/>
        <v>MVEU.L_44637</v>
      </c>
      <c r="B3280" t="s">
        <v>71</v>
      </c>
      <c r="C3280" s="1">
        <v>44637</v>
      </c>
      <c r="D3280">
        <v>52.31</v>
      </c>
    </row>
    <row r="3281" spans="1:4" x14ac:dyDescent="0.25">
      <c r="A3281" s="3" t="str">
        <f t="shared" si="51"/>
        <v>OGN_44637</v>
      </c>
      <c r="B3281" t="s">
        <v>72</v>
      </c>
      <c r="C3281" s="1">
        <v>44637</v>
      </c>
      <c r="D3281">
        <v>34.340000000000003</v>
      </c>
    </row>
    <row r="3282" spans="1:4" x14ac:dyDescent="0.25">
      <c r="A3282" s="3" t="str">
        <f t="shared" si="51"/>
        <v>PG_44637</v>
      </c>
      <c r="B3282" t="s">
        <v>73</v>
      </c>
      <c r="C3282" s="1">
        <v>44637</v>
      </c>
      <c r="D3282">
        <v>149.392</v>
      </c>
    </row>
    <row r="3283" spans="1:4" x14ac:dyDescent="0.25">
      <c r="A3283" s="3" t="str">
        <f t="shared" si="51"/>
        <v>PPL_44637</v>
      </c>
      <c r="B3283" t="s">
        <v>74</v>
      </c>
      <c r="C3283" s="1">
        <v>44637</v>
      </c>
      <c r="D3283">
        <v>26.79</v>
      </c>
    </row>
    <row r="3284" spans="1:4" x14ac:dyDescent="0.25">
      <c r="A3284" s="3" t="str">
        <f t="shared" si="51"/>
        <v>PRU_44637</v>
      </c>
      <c r="B3284" t="s">
        <v>75</v>
      </c>
      <c r="C3284" s="1">
        <v>44637</v>
      </c>
      <c r="D3284">
        <v>115.4</v>
      </c>
    </row>
    <row r="3285" spans="1:4" x14ac:dyDescent="0.25">
      <c r="A3285" s="3" t="str">
        <f t="shared" si="51"/>
        <v>PYPL_44637</v>
      </c>
      <c r="B3285" t="s">
        <v>76</v>
      </c>
      <c r="C3285" s="1">
        <v>44637</v>
      </c>
      <c r="D3285">
        <v>112.16</v>
      </c>
    </row>
    <row r="3286" spans="1:4" x14ac:dyDescent="0.25">
      <c r="A3286" s="3" t="str">
        <f t="shared" si="51"/>
        <v>RE_44637</v>
      </c>
      <c r="B3286" t="s">
        <v>77</v>
      </c>
      <c r="C3286" s="1">
        <v>44637</v>
      </c>
      <c r="D3286">
        <v>285.18</v>
      </c>
    </row>
    <row r="3287" spans="1:4" x14ac:dyDescent="0.25">
      <c r="A3287" s="3" t="str">
        <f t="shared" si="51"/>
        <v>REET_44637</v>
      </c>
      <c r="B3287" t="s">
        <v>78</v>
      </c>
      <c r="C3287" s="1">
        <v>44637</v>
      </c>
      <c r="D3287">
        <v>28.486000000000001</v>
      </c>
    </row>
    <row r="3288" spans="1:4" x14ac:dyDescent="0.25">
      <c r="A3288" s="3" t="str">
        <f t="shared" si="51"/>
        <v>ROL_44637</v>
      </c>
      <c r="B3288" t="s">
        <v>79</v>
      </c>
      <c r="C3288" s="1">
        <v>44637</v>
      </c>
      <c r="D3288">
        <v>34.25</v>
      </c>
    </row>
    <row r="3289" spans="1:4" x14ac:dyDescent="0.25">
      <c r="A3289" s="3" t="str">
        <f t="shared" si="51"/>
        <v>ROST_44637</v>
      </c>
      <c r="B3289" t="s">
        <v>80</v>
      </c>
      <c r="C3289" s="1">
        <v>44637</v>
      </c>
      <c r="D3289">
        <v>92.21</v>
      </c>
    </row>
    <row r="3290" spans="1:4" x14ac:dyDescent="0.25">
      <c r="A3290" s="3" t="str">
        <f t="shared" si="51"/>
        <v>SEGA.L_44637</v>
      </c>
      <c r="B3290" t="s">
        <v>81</v>
      </c>
      <c r="C3290" s="1">
        <v>44637</v>
      </c>
      <c r="D3290">
        <v>105.16</v>
      </c>
    </row>
    <row r="3291" spans="1:4" x14ac:dyDescent="0.25">
      <c r="A3291" s="3" t="str">
        <f t="shared" si="51"/>
        <v>SHY_44637</v>
      </c>
      <c r="B3291" t="s">
        <v>82</v>
      </c>
      <c r="C3291" s="1">
        <v>44637</v>
      </c>
      <c r="D3291">
        <v>83.834000000000003</v>
      </c>
    </row>
    <row r="3292" spans="1:4" x14ac:dyDescent="0.25">
      <c r="A3292" s="3" t="str">
        <f t="shared" si="51"/>
        <v>SLV_44637</v>
      </c>
      <c r="B3292" t="s">
        <v>83</v>
      </c>
      <c r="C3292" s="1">
        <v>44637</v>
      </c>
      <c r="D3292">
        <v>23.33</v>
      </c>
    </row>
    <row r="3293" spans="1:4" x14ac:dyDescent="0.25">
      <c r="A3293" s="3" t="str">
        <f t="shared" si="51"/>
        <v>SPMV.L_44637</v>
      </c>
      <c r="B3293" t="s">
        <v>84</v>
      </c>
      <c r="C3293" s="1">
        <v>44637</v>
      </c>
      <c r="D3293">
        <v>79.23</v>
      </c>
    </row>
    <row r="3294" spans="1:4" x14ac:dyDescent="0.25">
      <c r="A3294" s="3" t="str">
        <f t="shared" si="51"/>
        <v>TLT_44637</v>
      </c>
      <c r="B3294" t="s">
        <v>85</v>
      </c>
      <c r="C3294" s="1">
        <v>44637</v>
      </c>
      <c r="D3294">
        <v>131.62899999999999</v>
      </c>
    </row>
    <row r="3295" spans="1:4" x14ac:dyDescent="0.25">
      <c r="A3295" s="3" t="str">
        <f t="shared" si="51"/>
        <v>UNH_44637</v>
      </c>
      <c r="B3295" t="s">
        <v>86</v>
      </c>
      <c r="C3295" s="1">
        <v>44637</v>
      </c>
      <c r="D3295">
        <v>507.02</v>
      </c>
    </row>
    <row r="3296" spans="1:4" x14ac:dyDescent="0.25">
      <c r="A3296" s="3" t="str">
        <f t="shared" si="51"/>
        <v>URI_44637</v>
      </c>
      <c r="B3296" t="s">
        <v>87</v>
      </c>
      <c r="C3296" s="1">
        <v>44637</v>
      </c>
      <c r="D3296">
        <v>346.77</v>
      </c>
    </row>
    <row r="3297" spans="1:4" x14ac:dyDescent="0.25">
      <c r="A3297" s="3" t="str">
        <f t="shared" si="51"/>
        <v>V_44637</v>
      </c>
      <c r="B3297" t="s">
        <v>88</v>
      </c>
      <c r="C3297" s="1">
        <v>44637</v>
      </c>
      <c r="D3297">
        <v>213.45</v>
      </c>
    </row>
    <row r="3298" spans="1:4" x14ac:dyDescent="0.25">
      <c r="A3298" s="3" t="str">
        <f t="shared" si="51"/>
        <v>VRSK_44637</v>
      </c>
      <c r="B3298" t="s">
        <v>89</v>
      </c>
      <c r="C3298" s="1">
        <v>44637</v>
      </c>
      <c r="D3298">
        <v>202.41</v>
      </c>
    </row>
    <row r="3299" spans="1:4" x14ac:dyDescent="0.25">
      <c r="A3299" s="3" t="str">
        <f t="shared" si="51"/>
        <v>VXX_44637</v>
      </c>
      <c r="B3299" t="s">
        <v>90</v>
      </c>
      <c r="C3299" s="1">
        <v>44637</v>
      </c>
      <c r="D3299">
        <v>26.15</v>
      </c>
    </row>
    <row r="3300" spans="1:4" x14ac:dyDescent="0.25">
      <c r="A3300" s="3" t="str">
        <f t="shared" si="51"/>
        <v>WRK_44637</v>
      </c>
      <c r="B3300" t="s">
        <v>91</v>
      </c>
      <c r="C3300" s="1">
        <v>44637</v>
      </c>
      <c r="D3300">
        <v>47.82</v>
      </c>
    </row>
    <row r="3301" spans="1:4" x14ac:dyDescent="0.25">
      <c r="A3301" s="3" t="str">
        <f t="shared" si="51"/>
        <v>XLB_44637</v>
      </c>
      <c r="B3301" t="s">
        <v>92</v>
      </c>
      <c r="C3301" s="1">
        <v>44637</v>
      </c>
      <c r="D3301">
        <v>85.259</v>
      </c>
    </row>
    <row r="3302" spans="1:4" x14ac:dyDescent="0.25">
      <c r="A3302" s="3" t="str">
        <f t="shared" si="51"/>
        <v>XLC_44637</v>
      </c>
      <c r="B3302" t="s">
        <v>93</v>
      </c>
      <c r="C3302" s="1">
        <v>44637</v>
      </c>
      <c r="D3302">
        <v>67.180000000000007</v>
      </c>
    </row>
    <row r="3303" spans="1:4" x14ac:dyDescent="0.25">
      <c r="A3303" s="3" t="str">
        <f t="shared" si="51"/>
        <v>XLE_44637</v>
      </c>
      <c r="B3303" t="s">
        <v>94</v>
      </c>
      <c r="C3303" s="1">
        <v>44637</v>
      </c>
      <c r="D3303">
        <v>73.248999999999995</v>
      </c>
    </row>
    <row r="3304" spans="1:4" x14ac:dyDescent="0.25">
      <c r="A3304" s="3" t="str">
        <f t="shared" si="51"/>
        <v>XLF_44637</v>
      </c>
      <c r="B3304" t="s">
        <v>95</v>
      </c>
      <c r="C3304" s="1">
        <v>44637</v>
      </c>
      <c r="D3304">
        <v>38.758000000000003</v>
      </c>
    </row>
    <row r="3305" spans="1:4" x14ac:dyDescent="0.25">
      <c r="A3305" s="3" t="str">
        <f t="shared" si="51"/>
        <v>XLI_44637</v>
      </c>
      <c r="B3305" t="s">
        <v>96</v>
      </c>
      <c r="C3305" s="1">
        <v>44637</v>
      </c>
      <c r="D3305">
        <v>102.111</v>
      </c>
    </row>
    <row r="3306" spans="1:4" x14ac:dyDescent="0.25">
      <c r="A3306" s="3" t="str">
        <f t="shared" si="51"/>
        <v>XLK_44637</v>
      </c>
      <c r="B3306" t="s">
        <v>97</v>
      </c>
      <c r="C3306" s="1">
        <v>44637</v>
      </c>
      <c r="D3306">
        <v>151.68</v>
      </c>
    </row>
    <row r="3307" spans="1:4" x14ac:dyDescent="0.25">
      <c r="A3307" s="3" t="str">
        <f t="shared" si="51"/>
        <v>XLP_44637</v>
      </c>
      <c r="B3307" t="s">
        <v>98</v>
      </c>
      <c r="C3307" s="1">
        <v>44637</v>
      </c>
      <c r="D3307">
        <v>73.686000000000007</v>
      </c>
    </row>
    <row r="3308" spans="1:4" x14ac:dyDescent="0.25">
      <c r="A3308" s="3" t="str">
        <f t="shared" si="51"/>
        <v>XLU_44637</v>
      </c>
      <c r="B3308" t="s">
        <v>99</v>
      </c>
      <c r="C3308" s="1">
        <v>44637</v>
      </c>
      <c r="D3308">
        <v>70.945999999999998</v>
      </c>
    </row>
    <row r="3309" spans="1:4" x14ac:dyDescent="0.25">
      <c r="A3309" s="3" t="str">
        <f t="shared" si="51"/>
        <v>XLV_44637</v>
      </c>
      <c r="B3309" t="s">
        <v>100</v>
      </c>
      <c r="C3309" s="1">
        <v>44637</v>
      </c>
      <c r="D3309">
        <v>135.726</v>
      </c>
    </row>
    <row r="3310" spans="1:4" x14ac:dyDescent="0.25">
      <c r="A3310" s="3" t="str">
        <f t="shared" si="51"/>
        <v>XLY_44637</v>
      </c>
      <c r="B3310" t="s">
        <v>101</v>
      </c>
      <c r="C3310" s="1">
        <v>44637</v>
      </c>
      <c r="D3310">
        <v>177.857</v>
      </c>
    </row>
    <row r="3311" spans="1:4" x14ac:dyDescent="0.25">
      <c r="A3311" s="3" t="str">
        <f t="shared" si="51"/>
        <v>XOM_44637</v>
      </c>
      <c r="B3311" t="s">
        <v>102</v>
      </c>
      <c r="C3311" s="1">
        <v>44637</v>
      </c>
      <c r="D3311">
        <v>78.98</v>
      </c>
    </row>
    <row r="3312" spans="1:4" x14ac:dyDescent="0.25">
      <c r="A3312" s="3" t="str">
        <f t="shared" si="51"/>
        <v>ABBV_44638</v>
      </c>
      <c r="B3312" t="s">
        <v>3</v>
      </c>
      <c r="C3312" s="1">
        <v>44638</v>
      </c>
      <c r="D3312">
        <v>157.858</v>
      </c>
    </row>
    <row r="3313" spans="1:4" x14ac:dyDescent="0.25">
      <c r="A3313" s="3" t="str">
        <f t="shared" si="51"/>
        <v>ACN_44638</v>
      </c>
      <c r="B3313" t="s">
        <v>4</v>
      </c>
      <c r="C3313" s="1">
        <v>44638</v>
      </c>
      <c r="D3313">
        <v>322.988</v>
      </c>
    </row>
    <row r="3314" spans="1:4" x14ac:dyDescent="0.25">
      <c r="A3314" s="3" t="str">
        <f t="shared" si="51"/>
        <v>AEP_44638</v>
      </c>
      <c r="B3314" t="s">
        <v>5</v>
      </c>
      <c r="C3314" s="1">
        <v>44638</v>
      </c>
      <c r="D3314">
        <v>94.07</v>
      </c>
    </row>
    <row r="3315" spans="1:4" x14ac:dyDescent="0.25">
      <c r="A3315" s="3" t="str">
        <f t="shared" si="51"/>
        <v>AIZ_44638</v>
      </c>
      <c r="B3315" t="s">
        <v>6</v>
      </c>
      <c r="C3315" s="1">
        <v>44638</v>
      </c>
      <c r="D3315">
        <v>176.42</v>
      </c>
    </row>
    <row r="3316" spans="1:4" x14ac:dyDescent="0.25">
      <c r="A3316" s="3" t="str">
        <f t="shared" si="51"/>
        <v>ALLE_44638</v>
      </c>
      <c r="B3316" t="s">
        <v>7</v>
      </c>
      <c r="C3316" s="1">
        <v>44638</v>
      </c>
      <c r="D3316">
        <v>118.14</v>
      </c>
    </row>
    <row r="3317" spans="1:4" x14ac:dyDescent="0.25">
      <c r="A3317" s="3" t="str">
        <f t="shared" si="51"/>
        <v>AMAT_44638</v>
      </c>
      <c r="B3317" t="s">
        <v>8</v>
      </c>
      <c r="C3317" s="1">
        <v>44638</v>
      </c>
      <c r="D3317">
        <v>135.13999999999999</v>
      </c>
    </row>
    <row r="3318" spans="1:4" x14ac:dyDescent="0.25">
      <c r="A3318" s="3" t="str">
        <f t="shared" si="51"/>
        <v>AMP_44638</v>
      </c>
      <c r="B3318" t="s">
        <v>9</v>
      </c>
      <c r="C3318" s="1">
        <v>44638</v>
      </c>
      <c r="D3318">
        <v>300.82</v>
      </c>
    </row>
    <row r="3319" spans="1:4" x14ac:dyDescent="0.25">
      <c r="A3319" s="3" t="str">
        <f t="shared" si="51"/>
        <v>AMZN_44638</v>
      </c>
      <c r="B3319" t="s">
        <v>10</v>
      </c>
      <c r="C3319" s="1">
        <v>44638</v>
      </c>
      <c r="D3319">
        <v>3225.01</v>
      </c>
    </row>
    <row r="3320" spans="1:4" x14ac:dyDescent="0.25">
      <c r="A3320" s="3" t="str">
        <f t="shared" si="51"/>
        <v>AVB_44638</v>
      </c>
      <c r="B3320" t="s">
        <v>11</v>
      </c>
      <c r="C3320" s="1">
        <v>44638</v>
      </c>
      <c r="D3320">
        <v>243.869</v>
      </c>
    </row>
    <row r="3321" spans="1:4" x14ac:dyDescent="0.25">
      <c r="A3321" s="3" t="str">
        <f t="shared" si="51"/>
        <v>AVY_44638</v>
      </c>
      <c r="B3321" t="s">
        <v>12</v>
      </c>
      <c r="C3321" s="1">
        <v>44638</v>
      </c>
      <c r="D3321">
        <v>171.12</v>
      </c>
    </row>
    <row r="3322" spans="1:4" x14ac:dyDescent="0.25">
      <c r="A3322" s="3" t="str">
        <f t="shared" si="51"/>
        <v>AXP_44638</v>
      </c>
      <c r="B3322" t="s">
        <v>13</v>
      </c>
      <c r="C3322" s="1">
        <v>44638</v>
      </c>
      <c r="D3322">
        <v>190.18</v>
      </c>
    </row>
    <row r="3323" spans="1:4" x14ac:dyDescent="0.25">
      <c r="A3323" s="3" t="str">
        <f t="shared" si="51"/>
        <v>BDX_44638</v>
      </c>
      <c r="B3323" t="s">
        <v>14</v>
      </c>
      <c r="C3323" s="1">
        <v>44638</v>
      </c>
      <c r="D3323">
        <v>255.649</v>
      </c>
    </row>
    <row r="3324" spans="1:4" x14ac:dyDescent="0.25">
      <c r="A3324" s="3" t="str">
        <f t="shared" si="51"/>
        <v>BF-B_44638</v>
      </c>
      <c r="B3324" t="s">
        <v>15</v>
      </c>
      <c r="C3324" s="1">
        <v>44638</v>
      </c>
      <c r="D3324">
        <v>64.760000000000005</v>
      </c>
    </row>
    <row r="3325" spans="1:4" x14ac:dyDescent="0.25">
      <c r="A3325" s="3" t="str">
        <f t="shared" si="51"/>
        <v>BMY_44638</v>
      </c>
      <c r="B3325" t="s">
        <v>16</v>
      </c>
      <c r="C3325" s="1">
        <v>44638</v>
      </c>
      <c r="D3325">
        <v>70.5</v>
      </c>
    </row>
    <row r="3326" spans="1:4" x14ac:dyDescent="0.25">
      <c r="A3326" s="3" t="str">
        <f t="shared" si="51"/>
        <v>BR_44638</v>
      </c>
      <c r="B3326" t="s">
        <v>17</v>
      </c>
      <c r="C3326" s="1">
        <v>44638</v>
      </c>
      <c r="D3326">
        <v>153.59</v>
      </c>
    </row>
    <row r="3327" spans="1:4" x14ac:dyDescent="0.25">
      <c r="A3327" s="3" t="str">
        <f t="shared" si="51"/>
        <v>CARR_44638</v>
      </c>
      <c r="B3327" t="s">
        <v>18</v>
      </c>
      <c r="C3327" s="1">
        <v>44638</v>
      </c>
      <c r="D3327">
        <v>47.78</v>
      </c>
    </row>
    <row r="3328" spans="1:4" x14ac:dyDescent="0.25">
      <c r="A3328" s="3" t="str">
        <f t="shared" si="51"/>
        <v>CDW_44638</v>
      </c>
      <c r="B3328" t="s">
        <v>19</v>
      </c>
      <c r="C3328" s="1">
        <v>44638</v>
      </c>
      <c r="D3328">
        <v>179.39</v>
      </c>
    </row>
    <row r="3329" spans="1:4" x14ac:dyDescent="0.25">
      <c r="A3329" s="3" t="str">
        <f t="shared" si="51"/>
        <v>CE_44638</v>
      </c>
      <c r="B3329" t="s">
        <v>20</v>
      </c>
      <c r="C3329" s="1">
        <v>44638</v>
      </c>
      <c r="D3329">
        <v>142.85</v>
      </c>
    </row>
    <row r="3330" spans="1:4" x14ac:dyDescent="0.25">
      <c r="A3330" s="3" t="str">
        <f t="shared" si="51"/>
        <v>CHTR_44638</v>
      </c>
      <c r="B3330" t="s">
        <v>21</v>
      </c>
      <c r="C3330" s="1">
        <v>44638</v>
      </c>
      <c r="D3330">
        <v>577.32000000000005</v>
      </c>
    </row>
    <row r="3331" spans="1:4" x14ac:dyDescent="0.25">
      <c r="A3331" s="3" t="str">
        <f t="shared" ref="A3331:A3394" si="52">CONCATENATE(B3331,"_",C3331)</f>
        <v>CNC_44638</v>
      </c>
      <c r="B3331" t="s">
        <v>22</v>
      </c>
      <c r="C3331" s="1">
        <v>44638</v>
      </c>
      <c r="D3331">
        <v>87.74</v>
      </c>
    </row>
    <row r="3332" spans="1:4" x14ac:dyDescent="0.25">
      <c r="A3332" s="3" t="str">
        <f t="shared" si="52"/>
        <v>CNP_44638</v>
      </c>
      <c r="B3332" t="s">
        <v>23</v>
      </c>
      <c r="C3332" s="1">
        <v>44638</v>
      </c>
      <c r="D3332">
        <v>29.05</v>
      </c>
    </row>
    <row r="3333" spans="1:4" x14ac:dyDescent="0.25">
      <c r="A3333" s="3" t="str">
        <f t="shared" si="52"/>
        <v>COP_44638</v>
      </c>
      <c r="B3333" t="s">
        <v>24</v>
      </c>
      <c r="C3333" s="1">
        <v>44638</v>
      </c>
      <c r="D3333">
        <v>99.302999999999997</v>
      </c>
    </row>
    <row r="3334" spans="1:4" x14ac:dyDescent="0.25">
      <c r="A3334" s="3" t="str">
        <f t="shared" si="52"/>
        <v>CTAS_44638</v>
      </c>
      <c r="B3334" t="s">
        <v>25</v>
      </c>
      <c r="C3334" s="1">
        <v>44638</v>
      </c>
      <c r="D3334">
        <v>400.37</v>
      </c>
    </row>
    <row r="3335" spans="1:4" x14ac:dyDescent="0.25">
      <c r="A3335" s="3" t="str">
        <f t="shared" si="52"/>
        <v>CZR_44638</v>
      </c>
      <c r="B3335" t="s">
        <v>26</v>
      </c>
      <c r="C3335" s="1">
        <v>44638</v>
      </c>
      <c r="D3335">
        <v>80.83</v>
      </c>
    </row>
    <row r="3336" spans="1:4" x14ac:dyDescent="0.25">
      <c r="A3336" s="3" t="str">
        <f t="shared" si="52"/>
        <v>DG_44638</v>
      </c>
      <c r="B3336" t="s">
        <v>27</v>
      </c>
      <c r="C3336" s="1">
        <v>44638</v>
      </c>
      <c r="D3336">
        <v>229.072</v>
      </c>
    </row>
    <row r="3337" spans="1:4" x14ac:dyDescent="0.25">
      <c r="A3337" s="3" t="str">
        <f t="shared" si="52"/>
        <v>DPZ_44638</v>
      </c>
      <c r="B3337" t="s">
        <v>28</v>
      </c>
      <c r="C3337" s="1">
        <v>44638</v>
      </c>
      <c r="D3337">
        <v>415.66</v>
      </c>
    </row>
    <row r="3338" spans="1:4" x14ac:dyDescent="0.25">
      <c r="A3338" s="3" t="str">
        <f t="shared" si="52"/>
        <v>DRE_44638</v>
      </c>
      <c r="B3338" t="s">
        <v>29</v>
      </c>
      <c r="C3338" s="1">
        <v>44638</v>
      </c>
      <c r="D3338">
        <v>56.28</v>
      </c>
    </row>
    <row r="3339" spans="1:4" x14ac:dyDescent="0.25">
      <c r="A3339" s="3" t="str">
        <f t="shared" si="52"/>
        <v>DXC_44638</v>
      </c>
      <c r="B3339" t="s">
        <v>30</v>
      </c>
      <c r="C3339" s="1">
        <v>44638</v>
      </c>
      <c r="D3339">
        <v>33.200000000000003</v>
      </c>
    </row>
    <row r="3340" spans="1:4" x14ac:dyDescent="0.25">
      <c r="A3340" s="3" t="str">
        <f t="shared" si="52"/>
        <v>EWA_44638</v>
      </c>
      <c r="B3340" t="s">
        <v>31</v>
      </c>
      <c r="C3340" s="1">
        <v>44638</v>
      </c>
      <c r="D3340">
        <v>25.69</v>
      </c>
    </row>
    <row r="3341" spans="1:4" x14ac:dyDescent="0.25">
      <c r="A3341" s="3" t="str">
        <f t="shared" si="52"/>
        <v>EWC_44638</v>
      </c>
      <c r="B3341" t="s">
        <v>32</v>
      </c>
      <c r="C3341" s="1">
        <v>44638</v>
      </c>
      <c r="D3341">
        <v>39.78</v>
      </c>
    </row>
    <row r="3342" spans="1:4" x14ac:dyDescent="0.25">
      <c r="A3342" s="3" t="str">
        <f t="shared" si="52"/>
        <v>EWG_44638</v>
      </c>
      <c r="B3342" t="s">
        <v>33</v>
      </c>
      <c r="C3342" s="1">
        <v>44638</v>
      </c>
      <c r="D3342">
        <v>28.91</v>
      </c>
    </row>
    <row r="3343" spans="1:4" x14ac:dyDescent="0.25">
      <c r="A3343" s="3" t="str">
        <f t="shared" si="52"/>
        <v>EWH_44638</v>
      </c>
      <c r="B3343" t="s">
        <v>34</v>
      </c>
      <c r="C3343" s="1">
        <v>44638</v>
      </c>
      <c r="D3343">
        <v>23.2</v>
      </c>
    </row>
    <row r="3344" spans="1:4" x14ac:dyDescent="0.25">
      <c r="A3344" s="3" t="str">
        <f t="shared" si="52"/>
        <v>EWJ_44638</v>
      </c>
      <c r="B3344" t="s">
        <v>35</v>
      </c>
      <c r="C3344" s="1">
        <v>44638</v>
      </c>
      <c r="D3344">
        <v>62.27</v>
      </c>
    </row>
    <row r="3345" spans="1:4" x14ac:dyDescent="0.25">
      <c r="A3345" s="3" t="str">
        <f t="shared" si="52"/>
        <v>EWL_44638</v>
      </c>
      <c r="B3345" t="s">
        <v>36</v>
      </c>
      <c r="C3345" s="1">
        <v>44638</v>
      </c>
      <c r="D3345">
        <v>48.97</v>
      </c>
    </row>
    <row r="3346" spans="1:4" x14ac:dyDescent="0.25">
      <c r="A3346" s="3" t="str">
        <f t="shared" si="52"/>
        <v>EWQ_44638</v>
      </c>
      <c r="B3346" t="s">
        <v>37</v>
      </c>
      <c r="C3346" s="1">
        <v>44638</v>
      </c>
      <c r="D3346">
        <v>35.200000000000003</v>
      </c>
    </row>
    <row r="3347" spans="1:4" x14ac:dyDescent="0.25">
      <c r="A3347" s="3" t="str">
        <f t="shared" si="52"/>
        <v>EWT_44638</v>
      </c>
      <c r="B3347" t="s">
        <v>38</v>
      </c>
      <c r="C3347" s="1">
        <v>44638</v>
      </c>
      <c r="D3347">
        <v>62.52</v>
      </c>
    </row>
    <row r="3348" spans="1:4" x14ac:dyDescent="0.25">
      <c r="A3348" s="3" t="str">
        <f t="shared" si="52"/>
        <v>EWU_44638</v>
      </c>
      <c r="B3348" t="s">
        <v>39</v>
      </c>
      <c r="C3348" s="1">
        <v>44638</v>
      </c>
      <c r="D3348">
        <v>33.340000000000003</v>
      </c>
    </row>
    <row r="3349" spans="1:4" x14ac:dyDescent="0.25">
      <c r="A3349" s="3" t="str">
        <f t="shared" si="52"/>
        <v>EWY_44638</v>
      </c>
      <c r="B3349" t="s">
        <v>40</v>
      </c>
      <c r="C3349" s="1">
        <v>44638</v>
      </c>
      <c r="D3349">
        <v>71.5</v>
      </c>
    </row>
    <row r="3350" spans="1:4" x14ac:dyDescent="0.25">
      <c r="A3350" s="3" t="str">
        <f t="shared" si="52"/>
        <v>EWZ_44638</v>
      </c>
      <c r="B3350" t="s">
        <v>41</v>
      </c>
      <c r="C3350" s="1">
        <v>44638</v>
      </c>
      <c r="D3350">
        <v>34.65</v>
      </c>
    </row>
    <row r="3351" spans="1:4" x14ac:dyDescent="0.25">
      <c r="A3351" s="3" t="str">
        <f t="shared" si="52"/>
        <v>FB_44638</v>
      </c>
      <c r="B3351" t="s">
        <v>42</v>
      </c>
      <c r="C3351" s="1">
        <v>44638</v>
      </c>
      <c r="D3351">
        <v>216.49</v>
      </c>
    </row>
    <row r="3352" spans="1:4" x14ac:dyDescent="0.25">
      <c r="A3352" s="3" t="str">
        <f t="shared" si="52"/>
        <v>FTV_44638</v>
      </c>
      <c r="B3352" t="s">
        <v>43</v>
      </c>
      <c r="C3352" s="1">
        <v>44638</v>
      </c>
      <c r="D3352">
        <v>61.9</v>
      </c>
    </row>
    <row r="3353" spans="1:4" x14ac:dyDescent="0.25">
      <c r="A3353" s="3" t="str">
        <f t="shared" si="52"/>
        <v>GOOG_44638</v>
      </c>
      <c r="B3353" t="s">
        <v>44</v>
      </c>
      <c r="C3353" s="1">
        <v>44638</v>
      </c>
      <c r="D3353">
        <v>2736.03</v>
      </c>
    </row>
    <row r="3354" spans="1:4" x14ac:dyDescent="0.25">
      <c r="A3354" s="3" t="str">
        <f t="shared" si="52"/>
        <v>GPC_44638</v>
      </c>
      <c r="B3354" t="s">
        <v>45</v>
      </c>
      <c r="C3354" s="1">
        <v>44638</v>
      </c>
      <c r="D3354">
        <v>129</v>
      </c>
    </row>
    <row r="3355" spans="1:4" x14ac:dyDescent="0.25">
      <c r="A3355" s="3" t="str">
        <f t="shared" si="52"/>
        <v>GSG_44638</v>
      </c>
      <c r="B3355" t="s">
        <v>46</v>
      </c>
      <c r="C3355" s="1">
        <v>44638</v>
      </c>
      <c r="D3355">
        <v>22.7</v>
      </c>
    </row>
    <row r="3356" spans="1:4" x14ac:dyDescent="0.25">
      <c r="A3356" s="3" t="str">
        <f t="shared" si="52"/>
        <v>HIG_44638</v>
      </c>
      <c r="B3356" t="s">
        <v>47</v>
      </c>
      <c r="C3356" s="1">
        <v>44638</v>
      </c>
      <c r="D3356">
        <v>70.849999999999994</v>
      </c>
    </row>
    <row r="3357" spans="1:4" x14ac:dyDescent="0.25">
      <c r="A3357" s="3" t="str">
        <f t="shared" si="52"/>
        <v>HIGH.L_44638</v>
      </c>
      <c r="B3357" t="s">
        <v>48</v>
      </c>
      <c r="C3357" s="1">
        <v>44638</v>
      </c>
      <c r="D3357">
        <v>5.27</v>
      </c>
    </row>
    <row r="3358" spans="1:4" x14ac:dyDescent="0.25">
      <c r="A3358" s="3" t="str">
        <f t="shared" si="52"/>
        <v>HST_44638</v>
      </c>
      <c r="B3358" t="s">
        <v>49</v>
      </c>
      <c r="C3358" s="1">
        <v>44638</v>
      </c>
      <c r="D3358">
        <v>19.001000000000001</v>
      </c>
    </row>
    <row r="3359" spans="1:4" x14ac:dyDescent="0.25">
      <c r="A3359" s="3" t="str">
        <f t="shared" si="52"/>
        <v>HYG_44638</v>
      </c>
      <c r="B3359" t="s">
        <v>50</v>
      </c>
      <c r="C3359" s="1">
        <v>44638</v>
      </c>
      <c r="D3359">
        <v>82.195999999999998</v>
      </c>
    </row>
    <row r="3360" spans="1:4" x14ac:dyDescent="0.25">
      <c r="A3360" s="3" t="str">
        <f t="shared" si="52"/>
        <v>IAU_44638</v>
      </c>
      <c r="B3360" t="s">
        <v>51</v>
      </c>
      <c r="C3360" s="1">
        <v>44638</v>
      </c>
      <c r="D3360">
        <v>36.5</v>
      </c>
    </row>
    <row r="3361" spans="1:4" x14ac:dyDescent="0.25">
      <c r="A3361" s="3" t="str">
        <f t="shared" si="52"/>
        <v>ICLN_44638</v>
      </c>
      <c r="B3361" t="s">
        <v>52</v>
      </c>
      <c r="C3361" s="1">
        <v>44638</v>
      </c>
      <c r="D3361">
        <v>21.15</v>
      </c>
    </row>
    <row r="3362" spans="1:4" x14ac:dyDescent="0.25">
      <c r="A3362" s="3" t="str">
        <f t="shared" si="52"/>
        <v>IEAA.L_44638</v>
      </c>
      <c r="B3362" t="s">
        <v>53</v>
      </c>
      <c r="C3362" s="1">
        <v>44638</v>
      </c>
      <c r="D3362">
        <v>5.09</v>
      </c>
    </row>
    <row r="3363" spans="1:4" x14ac:dyDescent="0.25">
      <c r="A3363" s="3" t="str">
        <f t="shared" si="52"/>
        <v>IEF_44638</v>
      </c>
      <c r="B3363" t="s">
        <v>54</v>
      </c>
      <c r="C3363" s="1">
        <v>44638</v>
      </c>
      <c r="D3363">
        <v>108.947</v>
      </c>
    </row>
    <row r="3364" spans="1:4" x14ac:dyDescent="0.25">
      <c r="A3364" s="3" t="str">
        <f t="shared" si="52"/>
        <v>IEFM.L_44638</v>
      </c>
      <c r="B3364" t="s">
        <v>55</v>
      </c>
      <c r="C3364" s="1">
        <v>44638</v>
      </c>
      <c r="D3364">
        <v>758.15</v>
      </c>
    </row>
    <row r="3365" spans="1:4" x14ac:dyDescent="0.25">
      <c r="A3365" s="3" t="str">
        <f t="shared" si="52"/>
        <v>IEMG_44638</v>
      </c>
      <c r="B3365" t="s">
        <v>56</v>
      </c>
      <c r="C3365" s="1">
        <v>44638</v>
      </c>
      <c r="D3365">
        <v>55.76</v>
      </c>
    </row>
    <row r="3366" spans="1:4" x14ac:dyDescent="0.25">
      <c r="A3366" s="3" t="str">
        <f t="shared" si="52"/>
        <v>IEUS_44638</v>
      </c>
      <c r="B3366" t="s">
        <v>57</v>
      </c>
      <c r="C3366" s="1">
        <v>44638</v>
      </c>
      <c r="D3366">
        <v>61.69</v>
      </c>
    </row>
    <row r="3367" spans="1:4" x14ac:dyDescent="0.25">
      <c r="A3367" s="3" t="str">
        <f t="shared" si="52"/>
        <v>IEVL.L_44638</v>
      </c>
      <c r="B3367" t="s">
        <v>58</v>
      </c>
      <c r="C3367" s="1">
        <v>44638</v>
      </c>
      <c r="D3367">
        <v>7.1859999999999999</v>
      </c>
    </row>
    <row r="3368" spans="1:4" x14ac:dyDescent="0.25">
      <c r="A3368" s="3" t="str">
        <f t="shared" si="52"/>
        <v>IGF_44638</v>
      </c>
      <c r="B3368" t="s">
        <v>59</v>
      </c>
      <c r="C3368" s="1">
        <v>44638</v>
      </c>
      <c r="D3368">
        <v>48.93</v>
      </c>
    </row>
    <row r="3369" spans="1:4" x14ac:dyDescent="0.25">
      <c r="A3369" s="3" t="str">
        <f t="shared" si="52"/>
        <v>INDA_44638</v>
      </c>
      <c r="B3369" t="s">
        <v>60</v>
      </c>
      <c r="C3369" s="1">
        <v>44638</v>
      </c>
      <c r="D3369">
        <v>44.75</v>
      </c>
    </row>
    <row r="3370" spans="1:4" x14ac:dyDescent="0.25">
      <c r="A3370" s="3" t="str">
        <f t="shared" si="52"/>
        <v>IUMO.L_44638</v>
      </c>
      <c r="B3370" t="s">
        <v>61</v>
      </c>
      <c r="C3370" s="1">
        <v>44638</v>
      </c>
      <c r="D3370">
        <v>11.24</v>
      </c>
    </row>
    <row r="3371" spans="1:4" x14ac:dyDescent="0.25">
      <c r="A3371" s="3" t="str">
        <f t="shared" si="52"/>
        <v>IUVL.L_44638</v>
      </c>
      <c r="B3371" t="s">
        <v>62</v>
      </c>
      <c r="C3371" s="1">
        <v>44638</v>
      </c>
      <c r="D3371">
        <v>9.048</v>
      </c>
    </row>
    <row r="3372" spans="1:4" x14ac:dyDescent="0.25">
      <c r="A3372" s="3" t="str">
        <f t="shared" si="52"/>
        <v>IVV_44638</v>
      </c>
      <c r="B3372" t="s">
        <v>63</v>
      </c>
      <c r="C3372" s="1">
        <v>44638</v>
      </c>
      <c r="D3372">
        <v>446.21800000000002</v>
      </c>
    </row>
    <row r="3373" spans="1:4" x14ac:dyDescent="0.25">
      <c r="A3373" s="3" t="str">
        <f t="shared" si="52"/>
        <v>IWM_44638</v>
      </c>
      <c r="B3373" t="s">
        <v>64</v>
      </c>
      <c r="C3373" s="1">
        <v>44638</v>
      </c>
      <c r="D3373">
        <v>206.864</v>
      </c>
    </row>
    <row r="3374" spans="1:4" x14ac:dyDescent="0.25">
      <c r="A3374" s="3" t="str">
        <f t="shared" si="52"/>
        <v>IXN_44638</v>
      </c>
      <c r="B3374" t="s">
        <v>65</v>
      </c>
      <c r="C3374" s="1">
        <v>44638</v>
      </c>
      <c r="D3374">
        <v>56.8</v>
      </c>
    </row>
    <row r="3375" spans="1:4" x14ac:dyDescent="0.25">
      <c r="A3375" s="3" t="str">
        <f t="shared" si="52"/>
        <v>JPEA.L_44638</v>
      </c>
      <c r="B3375" t="s">
        <v>66</v>
      </c>
      <c r="C3375" s="1">
        <v>44638</v>
      </c>
      <c r="D3375">
        <v>5.3769999999999998</v>
      </c>
    </row>
    <row r="3376" spans="1:4" x14ac:dyDescent="0.25">
      <c r="A3376" s="3" t="str">
        <f t="shared" si="52"/>
        <v>JPM_44638</v>
      </c>
      <c r="B3376" t="s">
        <v>67</v>
      </c>
      <c r="C3376" s="1">
        <v>44638</v>
      </c>
      <c r="D3376">
        <v>139.06899999999999</v>
      </c>
    </row>
    <row r="3377" spans="1:4" x14ac:dyDescent="0.25">
      <c r="A3377" s="3" t="str">
        <f t="shared" si="52"/>
        <v>KR_44638</v>
      </c>
      <c r="B3377" t="s">
        <v>68</v>
      </c>
      <c r="C3377" s="1">
        <v>44638</v>
      </c>
      <c r="D3377">
        <v>55.82</v>
      </c>
    </row>
    <row r="3378" spans="1:4" x14ac:dyDescent="0.25">
      <c r="A3378" s="3" t="str">
        <f t="shared" si="52"/>
        <v>LQD_44638</v>
      </c>
      <c r="B3378" t="s">
        <v>69</v>
      </c>
      <c r="C3378" s="1">
        <v>44638</v>
      </c>
      <c r="D3378">
        <v>121.553</v>
      </c>
    </row>
    <row r="3379" spans="1:4" x14ac:dyDescent="0.25">
      <c r="A3379" s="3" t="str">
        <f t="shared" si="52"/>
        <v>MCHI_44638</v>
      </c>
      <c r="B3379" t="s">
        <v>70</v>
      </c>
      <c r="C3379" s="1">
        <v>44638</v>
      </c>
      <c r="D3379">
        <v>55.06</v>
      </c>
    </row>
    <row r="3380" spans="1:4" x14ac:dyDescent="0.25">
      <c r="A3380" s="3" t="str">
        <f t="shared" si="52"/>
        <v>MVEU.L_44638</v>
      </c>
      <c r="B3380" t="s">
        <v>71</v>
      </c>
      <c r="C3380" s="1">
        <v>44638</v>
      </c>
      <c r="D3380">
        <v>52.7</v>
      </c>
    </row>
    <row r="3381" spans="1:4" x14ac:dyDescent="0.25">
      <c r="A3381" s="3" t="str">
        <f t="shared" si="52"/>
        <v>OGN_44638</v>
      </c>
      <c r="B3381" t="s">
        <v>72</v>
      </c>
      <c r="C3381" s="1">
        <v>44638</v>
      </c>
      <c r="D3381">
        <v>35.08</v>
      </c>
    </row>
    <row r="3382" spans="1:4" x14ac:dyDescent="0.25">
      <c r="A3382" s="3" t="str">
        <f t="shared" si="52"/>
        <v>PG_44638</v>
      </c>
      <c r="B3382" t="s">
        <v>73</v>
      </c>
      <c r="C3382" s="1">
        <v>44638</v>
      </c>
      <c r="D3382">
        <v>149.31200000000001</v>
      </c>
    </row>
    <row r="3383" spans="1:4" x14ac:dyDescent="0.25">
      <c r="A3383" s="3" t="str">
        <f t="shared" si="52"/>
        <v>PPL_44638</v>
      </c>
      <c r="B3383" t="s">
        <v>74</v>
      </c>
      <c r="C3383" s="1">
        <v>44638</v>
      </c>
      <c r="D3383">
        <v>26.67</v>
      </c>
    </row>
    <row r="3384" spans="1:4" x14ac:dyDescent="0.25">
      <c r="A3384" s="3" t="str">
        <f t="shared" si="52"/>
        <v>PRU_44638</v>
      </c>
      <c r="B3384" t="s">
        <v>75</v>
      </c>
      <c r="C3384" s="1">
        <v>44638</v>
      </c>
      <c r="D3384">
        <v>115.23</v>
      </c>
    </row>
    <row r="3385" spans="1:4" x14ac:dyDescent="0.25">
      <c r="A3385" s="3" t="str">
        <f t="shared" si="52"/>
        <v>PYPL_44638</v>
      </c>
      <c r="B3385" t="s">
        <v>76</v>
      </c>
      <c r="C3385" s="1">
        <v>44638</v>
      </c>
      <c r="D3385">
        <v>118.77</v>
      </c>
    </row>
    <row r="3386" spans="1:4" x14ac:dyDescent="0.25">
      <c r="A3386" s="3" t="str">
        <f t="shared" si="52"/>
        <v>RE_44638</v>
      </c>
      <c r="B3386" t="s">
        <v>77</v>
      </c>
      <c r="C3386" s="1">
        <v>44638</v>
      </c>
      <c r="D3386">
        <v>286.66000000000003</v>
      </c>
    </row>
    <row r="3387" spans="1:4" x14ac:dyDescent="0.25">
      <c r="A3387" s="3" t="str">
        <f t="shared" si="52"/>
        <v>REET_44638</v>
      </c>
      <c r="B3387" t="s">
        <v>78</v>
      </c>
      <c r="C3387" s="1">
        <v>44638</v>
      </c>
      <c r="D3387">
        <v>28.675000000000001</v>
      </c>
    </row>
    <row r="3388" spans="1:4" x14ac:dyDescent="0.25">
      <c r="A3388" s="3" t="str">
        <f t="shared" si="52"/>
        <v>ROL_44638</v>
      </c>
      <c r="B3388" t="s">
        <v>79</v>
      </c>
      <c r="C3388" s="1">
        <v>44638</v>
      </c>
      <c r="D3388">
        <v>34.200000000000003</v>
      </c>
    </row>
    <row r="3389" spans="1:4" x14ac:dyDescent="0.25">
      <c r="A3389" s="3" t="str">
        <f t="shared" si="52"/>
        <v>ROST_44638</v>
      </c>
      <c r="B3389" t="s">
        <v>80</v>
      </c>
      <c r="C3389" s="1">
        <v>44638</v>
      </c>
      <c r="D3389">
        <v>93.33</v>
      </c>
    </row>
    <row r="3390" spans="1:4" x14ac:dyDescent="0.25">
      <c r="A3390" s="3" t="str">
        <f t="shared" si="52"/>
        <v>SEGA.L_44638</v>
      </c>
      <c r="B3390" t="s">
        <v>81</v>
      </c>
      <c r="C3390" s="1">
        <v>44638</v>
      </c>
      <c r="D3390">
        <v>104.96</v>
      </c>
    </row>
    <row r="3391" spans="1:4" x14ac:dyDescent="0.25">
      <c r="A3391" s="3" t="str">
        <f t="shared" si="52"/>
        <v>SHY_44638</v>
      </c>
      <c r="B3391" t="s">
        <v>82</v>
      </c>
      <c r="C3391" s="1">
        <v>44638</v>
      </c>
      <c r="D3391">
        <v>83.813999999999993</v>
      </c>
    </row>
    <row r="3392" spans="1:4" x14ac:dyDescent="0.25">
      <c r="A3392" s="3" t="str">
        <f t="shared" si="52"/>
        <v>SLV_44638</v>
      </c>
      <c r="B3392" t="s">
        <v>83</v>
      </c>
      <c r="C3392" s="1">
        <v>44638</v>
      </c>
      <c r="D3392">
        <v>23.02</v>
      </c>
    </row>
    <row r="3393" spans="1:4" x14ac:dyDescent="0.25">
      <c r="A3393" s="3" t="str">
        <f t="shared" si="52"/>
        <v>SPMV.L_44638</v>
      </c>
      <c r="B3393" t="s">
        <v>84</v>
      </c>
      <c r="C3393" s="1">
        <v>44638</v>
      </c>
      <c r="D3393">
        <v>79.400000000000006</v>
      </c>
    </row>
    <row r="3394" spans="1:4" x14ac:dyDescent="0.25">
      <c r="A3394" s="3" t="str">
        <f t="shared" si="52"/>
        <v>TLT_44638</v>
      </c>
      <c r="B3394" t="s">
        <v>85</v>
      </c>
      <c r="C3394" s="1">
        <v>44638</v>
      </c>
      <c r="D3394">
        <v>133.23599999999999</v>
      </c>
    </row>
    <row r="3395" spans="1:4" x14ac:dyDescent="0.25">
      <c r="A3395" s="3" t="str">
        <f t="shared" ref="A3395:A3458" si="53">CONCATENATE(B3395,"_",C3395)</f>
        <v>UNH_44638</v>
      </c>
      <c r="B3395" t="s">
        <v>86</v>
      </c>
      <c r="C3395" s="1">
        <v>44638</v>
      </c>
      <c r="D3395">
        <v>506.12</v>
      </c>
    </row>
    <row r="3396" spans="1:4" x14ac:dyDescent="0.25">
      <c r="A3396" s="3" t="str">
        <f t="shared" si="53"/>
        <v>URI_44638</v>
      </c>
      <c r="B3396" t="s">
        <v>87</v>
      </c>
      <c r="C3396" s="1">
        <v>44638</v>
      </c>
      <c r="D3396">
        <v>346.24</v>
      </c>
    </row>
    <row r="3397" spans="1:4" x14ac:dyDescent="0.25">
      <c r="A3397" s="3" t="str">
        <f t="shared" si="53"/>
        <v>V_44638</v>
      </c>
      <c r="B3397" t="s">
        <v>88</v>
      </c>
      <c r="C3397" s="1">
        <v>44638</v>
      </c>
      <c r="D3397">
        <v>219.11</v>
      </c>
    </row>
    <row r="3398" spans="1:4" x14ac:dyDescent="0.25">
      <c r="A3398" s="3" t="str">
        <f t="shared" si="53"/>
        <v>VRSK_44638</v>
      </c>
      <c r="B3398" t="s">
        <v>89</v>
      </c>
      <c r="C3398" s="1">
        <v>44638</v>
      </c>
      <c r="D3398">
        <v>208.24</v>
      </c>
    </row>
    <row r="3399" spans="1:4" x14ac:dyDescent="0.25">
      <c r="A3399" s="3" t="str">
        <f t="shared" si="53"/>
        <v>VXX_44638</v>
      </c>
      <c r="B3399" t="s">
        <v>90</v>
      </c>
      <c r="C3399" s="1">
        <v>44638</v>
      </c>
      <c r="D3399">
        <v>25</v>
      </c>
    </row>
    <row r="3400" spans="1:4" x14ac:dyDescent="0.25">
      <c r="A3400" s="3" t="str">
        <f t="shared" si="53"/>
        <v>WRK_44638</v>
      </c>
      <c r="B3400" t="s">
        <v>91</v>
      </c>
      <c r="C3400" s="1">
        <v>44638</v>
      </c>
      <c r="D3400">
        <v>47.58</v>
      </c>
    </row>
    <row r="3401" spans="1:4" x14ac:dyDescent="0.25">
      <c r="A3401" s="3" t="str">
        <f t="shared" si="53"/>
        <v>XLB_44638</v>
      </c>
      <c r="B3401" t="s">
        <v>92</v>
      </c>
      <c r="C3401" s="1">
        <v>44638</v>
      </c>
      <c r="D3401">
        <v>85.777000000000001</v>
      </c>
    </row>
    <row r="3402" spans="1:4" x14ac:dyDescent="0.25">
      <c r="A3402" s="3" t="str">
        <f t="shared" si="53"/>
        <v>XLC_44638</v>
      </c>
      <c r="B3402" t="s">
        <v>93</v>
      </c>
      <c r="C3402" s="1">
        <v>44638</v>
      </c>
      <c r="D3402">
        <v>68.057000000000002</v>
      </c>
    </row>
    <row r="3403" spans="1:4" x14ac:dyDescent="0.25">
      <c r="A3403" s="3" t="str">
        <f t="shared" si="53"/>
        <v>XLE_44638</v>
      </c>
      <c r="B3403" t="s">
        <v>94</v>
      </c>
      <c r="C3403" s="1">
        <v>44638</v>
      </c>
      <c r="D3403">
        <v>73.180000000000007</v>
      </c>
    </row>
    <row r="3404" spans="1:4" x14ac:dyDescent="0.25">
      <c r="A3404" s="3" t="str">
        <f t="shared" si="53"/>
        <v>XLF_44638</v>
      </c>
      <c r="B3404" t="s">
        <v>95</v>
      </c>
      <c r="C3404" s="1">
        <v>44638</v>
      </c>
      <c r="D3404">
        <v>38.847999999999999</v>
      </c>
    </row>
    <row r="3405" spans="1:4" x14ac:dyDescent="0.25">
      <c r="A3405" s="3" t="str">
        <f t="shared" si="53"/>
        <v>XLI_44638</v>
      </c>
      <c r="B3405" t="s">
        <v>96</v>
      </c>
      <c r="C3405" s="1">
        <v>44638</v>
      </c>
      <c r="D3405">
        <v>102.499</v>
      </c>
    </row>
    <row r="3406" spans="1:4" x14ac:dyDescent="0.25">
      <c r="A3406" s="3" t="str">
        <f t="shared" si="53"/>
        <v>XLK_44638</v>
      </c>
      <c r="B3406" t="s">
        <v>97</v>
      </c>
      <c r="C3406" s="1">
        <v>44638</v>
      </c>
      <c r="D3406">
        <v>154.78399999999999</v>
      </c>
    </row>
    <row r="3407" spans="1:4" x14ac:dyDescent="0.25">
      <c r="A3407" s="3" t="str">
        <f t="shared" si="53"/>
        <v>XLP_44638</v>
      </c>
      <c r="B3407" t="s">
        <v>98</v>
      </c>
      <c r="C3407" s="1">
        <v>44638</v>
      </c>
      <c r="D3407">
        <v>73.855000000000004</v>
      </c>
    </row>
    <row r="3408" spans="1:4" x14ac:dyDescent="0.25">
      <c r="A3408" s="3" t="str">
        <f t="shared" si="53"/>
        <v>XLU_44638</v>
      </c>
      <c r="B3408" t="s">
        <v>99</v>
      </c>
      <c r="C3408" s="1">
        <v>44638</v>
      </c>
      <c r="D3408">
        <v>70.34</v>
      </c>
    </row>
    <row r="3409" spans="1:4" x14ac:dyDescent="0.25">
      <c r="A3409" s="3" t="str">
        <f t="shared" si="53"/>
        <v>XLV_44638</v>
      </c>
      <c r="B3409" t="s">
        <v>100</v>
      </c>
      <c r="C3409" s="1">
        <v>44638</v>
      </c>
      <c r="D3409">
        <v>136.56399999999999</v>
      </c>
    </row>
    <row r="3410" spans="1:4" x14ac:dyDescent="0.25">
      <c r="A3410" s="3" t="str">
        <f t="shared" si="53"/>
        <v>XLY_44638</v>
      </c>
      <c r="B3410" t="s">
        <v>101</v>
      </c>
      <c r="C3410" s="1">
        <v>44638</v>
      </c>
      <c r="D3410">
        <v>181.601</v>
      </c>
    </row>
    <row r="3411" spans="1:4" x14ac:dyDescent="0.25">
      <c r="A3411" s="3" t="str">
        <f t="shared" si="53"/>
        <v>XOM_44638</v>
      </c>
      <c r="B3411" t="s">
        <v>102</v>
      </c>
      <c r="C3411" s="1">
        <v>44638</v>
      </c>
      <c r="D3411">
        <v>78.67</v>
      </c>
    </row>
    <row r="3412" spans="1:4" x14ac:dyDescent="0.25">
      <c r="A3412" s="3" t="str">
        <f t="shared" si="53"/>
        <v>ABBV_44641</v>
      </c>
      <c r="B3412" t="s">
        <v>3</v>
      </c>
      <c r="C3412" s="1">
        <v>44641</v>
      </c>
      <c r="D3412">
        <v>158.70099999999999</v>
      </c>
    </row>
    <row r="3413" spans="1:4" x14ac:dyDescent="0.25">
      <c r="A3413" s="3" t="str">
        <f t="shared" si="53"/>
        <v>ACN_44641</v>
      </c>
      <c r="B3413" t="s">
        <v>4</v>
      </c>
      <c r="C3413" s="1">
        <v>44641</v>
      </c>
      <c r="D3413">
        <v>323.53699999999998</v>
      </c>
    </row>
    <row r="3414" spans="1:4" x14ac:dyDescent="0.25">
      <c r="A3414" s="3" t="str">
        <f t="shared" si="53"/>
        <v>AEP_44641</v>
      </c>
      <c r="B3414" t="s">
        <v>5</v>
      </c>
      <c r="C3414" s="1">
        <v>44641</v>
      </c>
      <c r="D3414">
        <v>94.69</v>
      </c>
    </row>
    <row r="3415" spans="1:4" x14ac:dyDescent="0.25">
      <c r="A3415" s="3" t="str">
        <f t="shared" si="53"/>
        <v>AIZ_44641</v>
      </c>
      <c r="B3415" t="s">
        <v>6</v>
      </c>
      <c r="C3415" s="1">
        <v>44641</v>
      </c>
      <c r="D3415">
        <v>178.18</v>
      </c>
    </row>
    <row r="3416" spans="1:4" x14ac:dyDescent="0.25">
      <c r="A3416" s="3" t="str">
        <f t="shared" si="53"/>
        <v>ALLE_44641</v>
      </c>
      <c r="B3416" t="s">
        <v>7</v>
      </c>
      <c r="C3416" s="1">
        <v>44641</v>
      </c>
      <c r="D3416">
        <v>117.25</v>
      </c>
    </row>
    <row r="3417" spans="1:4" x14ac:dyDescent="0.25">
      <c r="A3417" s="3" t="str">
        <f t="shared" si="53"/>
        <v>AMAT_44641</v>
      </c>
      <c r="B3417" t="s">
        <v>8</v>
      </c>
      <c r="C3417" s="1">
        <v>44641</v>
      </c>
      <c r="D3417">
        <v>134.19999999999999</v>
      </c>
    </row>
    <row r="3418" spans="1:4" x14ac:dyDescent="0.25">
      <c r="A3418" s="3" t="str">
        <f t="shared" si="53"/>
        <v>AMP_44641</v>
      </c>
      <c r="B3418" t="s">
        <v>9</v>
      </c>
      <c r="C3418" s="1">
        <v>44641</v>
      </c>
      <c r="D3418">
        <v>298.85000000000002</v>
      </c>
    </row>
    <row r="3419" spans="1:4" x14ac:dyDescent="0.25">
      <c r="A3419" s="3" t="str">
        <f t="shared" si="53"/>
        <v>AMZN_44641</v>
      </c>
      <c r="B3419" t="s">
        <v>10</v>
      </c>
      <c r="C3419" s="1">
        <v>44641</v>
      </c>
      <c r="D3419">
        <v>3229.83</v>
      </c>
    </row>
    <row r="3420" spans="1:4" x14ac:dyDescent="0.25">
      <c r="A3420" s="3" t="str">
        <f t="shared" si="53"/>
        <v>AVB_44641</v>
      </c>
      <c r="B3420" t="s">
        <v>11</v>
      </c>
      <c r="C3420" s="1">
        <v>44641</v>
      </c>
      <c r="D3420">
        <v>243.32300000000001</v>
      </c>
    </row>
    <row r="3421" spans="1:4" x14ac:dyDescent="0.25">
      <c r="A3421" s="3" t="str">
        <f t="shared" si="53"/>
        <v>AVY_44641</v>
      </c>
      <c r="B3421" t="s">
        <v>12</v>
      </c>
      <c r="C3421" s="1">
        <v>44641</v>
      </c>
      <c r="D3421">
        <v>170.77</v>
      </c>
    </row>
    <row r="3422" spans="1:4" x14ac:dyDescent="0.25">
      <c r="A3422" s="3" t="str">
        <f t="shared" si="53"/>
        <v>AXP_44641</v>
      </c>
      <c r="B3422" t="s">
        <v>13</v>
      </c>
      <c r="C3422" s="1">
        <v>44641</v>
      </c>
      <c r="D3422">
        <v>188.55500000000001</v>
      </c>
    </row>
    <row r="3423" spans="1:4" x14ac:dyDescent="0.25">
      <c r="A3423" s="3" t="str">
        <f t="shared" si="53"/>
        <v>BDX_44641</v>
      </c>
      <c r="B3423" t="s">
        <v>14</v>
      </c>
      <c r="C3423" s="1">
        <v>44641</v>
      </c>
      <c r="D3423">
        <v>261.07299999999998</v>
      </c>
    </row>
    <row r="3424" spans="1:4" x14ac:dyDescent="0.25">
      <c r="A3424" s="3" t="str">
        <f t="shared" si="53"/>
        <v>BF-B_44641</v>
      </c>
      <c r="B3424" t="s">
        <v>15</v>
      </c>
      <c r="C3424" s="1">
        <v>44641</v>
      </c>
      <c r="D3424">
        <v>64.94</v>
      </c>
    </row>
    <row r="3425" spans="1:4" x14ac:dyDescent="0.25">
      <c r="A3425" s="3" t="str">
        <f t="shared" si="53"/>
        <v>BMY_44641</v>
      </c>
      <c r="B3425" t="s">
        <v>16</v>
      </c>
      <c r="C3425" s="1">
        <v>44641</v>
      </c>
      <c r="D3425">
        <v>70.53</v>
      </c>
    </row>
    <row r="3426" spans="1:4" x14ac:dyDescent="0.25">
      <c r="A3426" s="3" t="str">
        <f t="shared" si="53"/>
        <v>BR_44641</v>
      </c>
      <c r="B3426" t="s">
        <v>17</v>
      </c>
      <c r="C3426" s="1">
        <v>44641</v>
      </c>
      <c r="D3426">
        <v>151.96</v>
      </c>
    </row>
    <row r="3427" spans="1:4" x14ac:dyDescent="0.25">
      <c r="A3427" s="3" t="str">
        <f t="shared" si="53"/>
        <v>CARR_44641</v>
      </c>
      <c r="B3427" t="s">
        <v>18</v>
      </c>
      <c r="C3427" s="1">
        <v>44641</v>
      </c>
      <c r="D3427">
        <v>47.302999999999997</v>
      </c>
    </row>
    <row r="3428" spans="1:4" x14ac:dyDescent="0.25">
      <c r="A3428" s="3" t="str">
        <f t="shared" si="53"/>
        <v>CDW_44641</v>
      </c>
      <c r="B3428" t="s">
        <v>19</v>
      </c>
      <c r="C3428" s="1">
        <v>44641</v>
      </c>
      <c r="D3428">
        <v>178.79</v>
      </c>
    </row>
    <row r="3429" spans="1:4" x14ac:dyDescent="0.25">
      <c r="A3429" s="3" t="str">
        <f t="shared" si="53"/>
        <v>CE_44641</v>
      </c>
      <c r="B3429" t="s">
        <v>20</v>
      </c>
      <c r="C3429" s="1">
        <v>44641</v>
      </c>
      <c r="D3429">
        <v>142.75</v>
      </c>
    </row>
    <row r="3430" spans="1:4" x14ac:dyDescent="0.25">
      <c r="A3430" s="3" t="str">
        <f t="shared" si="53"/>
        <v>CHTR_44641</v>
      </c>
      <c r="B3430" t="s">
        <v>21</v>
      </c>
      <c r="C3430" s="1">
        <v>44641</v>
      </c>
      <c r="D3430">
        <v>565.77</v>
      </c>
    </row>
    <row r="3431" spans="1:4" x14ac:dyDescent="0.25">
      <c r="A3431" s="3" t="str">
        <f t="shared" si="53"/>
        <v>CNC_44641</v>
      </c>
      <c r="B3431" t="s">
        <v>22</v>
      </c>
      <c r="C3431" s="1">
        <v>44641</v>
      </c>
      <c r="D3431">
        <v>86.75</v>
      </c>
    </row>
    <row r="3432" spans="1:4" x14ac:dyDescent="0.25">
      <c r="A3432" s="3" t="str">
        <f t="shared" si="53"/>
        <v>CNP_44641</v>
      </c>
      <c r="B3432" t="s">
        <v>23</v>
      </c>
      <c r="C3432" s="1">
        <v>44641</v>
      </c>
      <c r="D3432">
        <v>29.47</v>
      </c>
    </row>
    <row r="3433" spans="1:4" x14ac:dyDescent="0.25">
      <c r="A3433" s="3" t="str">
        <f t="shared" si="53"/>
        <v>COP_44641</v>
      </c>
      <c r="B3433" t="s">
        <v>24</v>
      </c>
      <c r="C3433" s="1">
        <v>44641</v>
      </c>
      <c r="D3433">
        <v>102.45399999999999</v>
      </c>
    </row>
    <row r="3434" spans="1:4" x14ac:dyDescent="0.25">
      <c r="A3434" s="3" t="str">
        <f t="shared" si="53"/>
        <v>CTAS_44641</v>
      </c>
      <c r="B3434" t="s">
        <v>25</v>
      </c>
      <c r="C3434" s="1">
        <v>44641</v>
      </c>
      <c r="D3434">
        <v>391.3</v>
      </c>
    </row>
    <row r="3435" spans="1:4" x14ac:dyDescent="0.25">
      <c r="A3435" s="3" t="str">
        <f t="shared" si="53"/>
        <v>CZR_44641</v>
      </c>
      <c r="B3435" t="s">
        <v>26</v>
      </c>
      <c r="C3435" s="1">
        <v>44641</v>
      </c>
      <c r="D3435">
        <v>78.489999999999995</v>
      </c>
    </row>
    <row r="3436" spans="1:4" x14ac:dyDescent="0.25">
      <c r="A3436" s="3" t="str">
        <f t="shared" si="53"/>
        <v>DG_44641</v>
      </c>
      <c r="B3436" t="s">
        <v>27</v>
      </c>
      <c r="C3436" s="1">
        <v>44641</v>
      </c>
      <c r="D3436">
        <v>227.845</v>
      </c>
    </row>
    <row r="3437" spans="1:4" x14ac:dyDescent="0.25">
      <c r="A3437" s="3" t="str">
        <f t="shared" si="53"/>
        <v>DPZ_44641</v>
      </c>
      <c r="B3437" t="s">
        <v>28</v>
      </c>
      <c r="C3437" s="1">
        <v>44641</v>
      </c>
      <c r="D3437">
        <v>400.05</v>
      </c>
    </row>
    <row r="3438" spans="1:4" x14ac:dyDescent="0.25">
      <c r="A3438" s="3" t="str">
        <f t="shared" si="53"/>
        <v>DRE_44641</v>
      </c>
      <c r="B3438" t="s">
        <v>29</v>
      </c>
      <c r="C3438" s="1">
        <v>44641</v>
      </c>
      <c r="D3438">
        <v>56.06</v>
      </c>
    </row>
    <row r="3439" spans="1:4" x14ac:dyDescent="0.25">
      <c r="A3439" s="3" t="str">
        <f t="shared" si="53"/>
        <v>DXC_44641</v>
      </c>
      <c r="B3439" t="s">
        <v>30</v>
      </c>
      <c r="C3439" s="1">
        <v>44641</v>
      </c>
      <c r="D3439">
        <v>32.99</v>
      </c>
    </row>
    <row r="3440" spans="1:4" x14ac:dyDescent="0.25">
      <c r="A3440" s="3" t="str">
        <f t="shared" si="53"/>
        <v>EWA_44641</v>
      </c>
      <c r="B3440" t="s">
        <v>31</v>
      </c>
      <c r="C3440" s="1">
        <v>44641</v>
      </c>
      <c r="D3440">
        <v>25.69</v>
      </c>
    </row>
    <row r="3441" spans="1:4" x14ac:dyDescent="0.25">
      <c r="A3441" s="3" t="str">
        <f t="shared" si="53"/>
        <v>EWC_44641</v>
      </c>
      <c r="B3441" t="s">
        <v>32</v>
      </c>
      <c r="C3441" s="1">
        <v>44641</v>
      </c>
      <c r="D3441">
        <v>40.21</v>
      </c>
    </row>
    <row r="3442" spans="1:4" x14ac:dyDescent="0.25">
      <c r="A3442" s="3" t="str">
        <f t="shared" si="53"/>
        <v>EWG_44641</v>
      </c>
      <c r="B3442" t="s">
        <v>33</v>
      </c>
      <c r="C3442" s="1">
        <v>44641</v>
      </c>
      <c r="D3442">
        <v>28.44</v>
      </c>
    </row>
    <row r="3443" spans="1:4" x14ac:dyDescent="0.25">
      <c r="A3443" s="3" t="str">
        <f t="shared" si="53"/>
        <v>EWH_44641</v>
      </c>
      <c r="B3443" t="s">
        <v>34</v>
      </c>
      <c r="C3443" s="1">
        <v>44641</v>
      </c>
      <c r="D3443">
        <v>22.89</v>
      </c>
    </row>
    <row r="3444" spans="1:4" x14ac:dyDescent="0.25">
      <c r="A3444" s="3" t="str">
        <f t="shared" si="53"/>
        <v>EWJ_44641</v>
      </c>
      <c r="B3444" t="s">
        <v>35</v>
      </c>
      <c r="C3444" s="1">
        <v>44641</v>
      </c>
      <c r="D3444">
        <v>62.25</v>
      </c>
    </row>
    <row r="3445" spans="1:4" x14ac:dyDescent="0.25">
      <c r="A3445" s="3" t="str">
        <f t="shared" si="53"/>
        <v>EWL_44641</v>
      </c>
      <c r="B3445" t="s">
        <v>36</v>
      </c>
      <c r="C3445" s="1">
        <v>44641</v>
      </c>
      <c r="D3445">
        <v>48.58</v>
      </c>
    </row>
    <row r="3446" spans="1:4" x14ac:dyDescent="0.25">
      <c r="A3446" s="3" t="str">
        <f t="shared" si="53"/>
        <v>EWQ_44641</v>
      </c>
      <c r="B3446" t="s">
        <v>37</v>
      </c>
      <c r="C3446" s="1">
        <v>44641</v>
      </c>
      <c r="D3446">
        <v>34.700000000000003</v>
      </c>
    </row>
    <row r="3447" spans="1:4" x14ac:dyDescent="0.25">
      <c r="A3447" s="3" t="str">
        <f t="shared" si="53"/>
        <v>EWT_44641</v>
      </c>
      <c r="B3447" t="s">
        <v>38</v>
      </c>
      <c r="C3447" s="1">
        <v>44641</v>
      </c>
      <c r="D3447">
        <v>62.08</v>
      </c>
    </row>
    <row r="3448" spans="1:4" x14ac:dyDescent="0.25">
      <c r="A3448" s="3" t="str">
        <f t="shared" si="53"/>
        <v>EWU_44641</v>
      </c>
      <c r="B3448" t="s">
        <v>39</v>
      </c>
      <c r="C3448" s="1">
        <v>44641</v>
      </c>
      <c r="D3448">
        <v>33.35</v>
      </c>
    </row>
    <row r="3449" spans="1:4" x14ac:dyDescent="0.25">
      <c r="A3449" s="3" t="str">
        <f t="shared" si="53"/>
        <v>EWY_44641</v>
      </c>
      <c r="B3449" t="s">
        <v>40</v>
      </c>
      <c r="C3449" s="1">
        <v>44641</v>
      </c>
      <c r="D3449">
        <v>70.02</v>
      </c>
    </row>
    <row r="3450" spans="1:4" x14ac:dyDescent="0.25">
      <c r="A3450" s="3" t="str">
        <f t="shared" si="53"/>
        <v>EWZ_44641</v>
      </c>
      <c r="B3450" t="s">
        <v>41</v>
      </c>
      <c r="C3450" s="1">
        <v>44641</v>
      </c>
      <c r="D3450">
        <v>35.549999999999997</v>
      </c>
    </row>
    <row r="3451" spans="1:4" x14ac:dyDescent="0.25">
      <c r="A3451" s="3" t="str">
        <f t="shared" si="53"/>
        <v>FB_44641</v>
      </c>
      <c r="B3451" t="s">
        <v>42</v>
      </c>
      <c r="C3451" s="1">
        <v>44641</v>
      </c>
      <c r="D3451">
        <v>211.49</v>
      </c>
    </row>
    <row r="3452" spans="1:4" x14ac:dyDescent="0.25">
      <c r="A3452" s="3" t="str">
        <f t="shared" si="53"/>
        <v>FTV_44641</v>
      </c>
      <c r="B3452" t="s">
        <v>43</v>
      </c>
      <c r="C3452" s="1">
        <v>44641</v>
      </c>
      <c r="D3452">
        <v>61.38</v>
      </c>
    </row>
    <row r="3453" spans="1:4" x14ac:dyDescent="0.25">
      <c r="A3453" s="3" t="str">
        <f t="shared" si="53"/>
        <v>GOOG_44641</v>
      </c>
      <c r="B3453" t="s">
        <v>44</v>
      </c>
      <c r="C3453" s="1">
        <v>44641</v>
      </c>
      <c r="D3453">
        <v>2729.57</v>
      </c>
    </row>
    <row r="3454" spans="1:4" x14ac:dyDescent="0.25">
      <c r="A3454" s="3" t="str">
        <f t="shared" si="53"/>
        <v>GPC_44641</v>
      </c>
      <c r="B3454" t="s">
        <v>45</v>
      </c>
      <c r="C3454" s="1">
        <v>44641</v>
      </c>
      <c r="D3454">
        <v>128.28</v>
      </c>
    </row>
    <row r="3455" spans="1:4" x14ac:dyDescent="0.25">
      <c r="A3455" s="3" t="str">
        <f t="shared" si="53"/>
        <v>GSG_44641</v>
      </c>
      <c r="B3455" t="s">
        <v>46</v>
      </c>
      <c r="C3455" s="1">
        <v>44641</v>
      </c>
      <c r="D3455">
        <v>23.82</v>
      </c>
    </row>
    <row r="3456" spans="1:4" x14ac:dyDescent="0.25">
      <c r="A3456" s="3" t="str">
        <f t="shared" si="53"/>
        <v>HIG_44641</v>
      </c>
      <c r="B3456" t="s">
        <v>47</v>
      </c>
      <c r="C3456" s="1">
        <v>44641</v>
      </c>
      <c r="D3456">
        <v>71.510000000000005</v>
      </c>
    </row>
    <row r="3457" spans="1:4" x14ac:dyDescent="0.25">
      <c r="A3457" s="3" t="str">
        <f t="shared" si="53"/>
        <v>HIGH.L_44641</v>
      </c>
      <c r="B3457" t="s">
        <v>48</v>
      </c>
      <c r="C3457" s="1">
        <v>44641</v>
      </c>
      <c r="D3457">
        <v>5.2889999999999997</v>
      </c>
    </row>
    <row r="3458" spans="1:4" x14ac:dyDescent="0.25">
      <c r="A3458" s="3" t="str">
        <f t="shared" si="53"/>
        <v>HST_44641</v>
      </c>
      <c r="B3458" t="s">
        <v>49</v>
      </c>
      <c r="C3458" s="1">
        <v>44641</v>
      </c>
      <c r="D3458">
        <v>18.422000000000001</v>
      </c>
    </row>
    <row r="3459" spans="1:4" x14ac:dyDescent="0.25">
      <c r="A3459" s="3" t="str">
        <f t="shared" ref="A3459:A3522" si="54">CONCATENATE(B3459,"_",C3459)</f>
        <v>HYG_44641</v>
      </c>
      <c r="B3459" t="s">
        <v>50</v>
      </c>
      <c r="C3459" s="1">
        <v>44641</v>
      </c>
      <c r="D3459">
        <v>81.248999999999995</v>
      </c>
    </row>
    <row r="3460" spans="1:4" x14ac:dyDescent="0.25">
      <c r="A3460" s="3" t="str">
        <f t="shared" si="54"/>
        <v>IAU_44641</v>
      </c>
      <c r="B3460" t="s">
        <v>51</v>
      </c>
      <c r="C3460" s="1">
        <v>44641</v>
      </c>
      <c r="D3460">
        <v>36.78</v>
      </c>
    </row>
    <row r="3461" spans="1:4" x14ac:dyDescent="0.25">
      <c r="A3461" s="3" t="str">
        <f t="shared" si="54"/>
        <v>ICLN_44641</v>
      </c>
      <c r="B3461" t="s">
        <v>52</v>
      </c>
      <c r="C3461" s="1">
        <v>44641</v>
      </c>
      <c r="D3461">
        <v>21</v>
      </c>
    </row>
    <row r="3462" spans="1:4" x14ac:dyDescent="0.25">
      <c r="A3462" s="3" t="str">
        <f t="shared" si="54"/>
        <v>IEAA.L_44641</v>
      </c>
      <c r="B3462" t="s">
        <v>53</v>
      </c>
      <c r="C3462" s="1">
        <v>44641</v>
      </c>
      <c r="D3462">
        <v>5.077</v>
      </c>
    </row>
    <row r="3463" spans="1:4" x14ac:dyDescent="0.25">
      <c r="A3463" s="3" t="str">
        <f t="shared" si="54"/>
        <v>IEF_44641</v>
      </c>
      <c r="B3463" t="s">
        <v>54</v>
      </c>
      <c r="C3463" s="1">
        <v>44641</v>
      </c>
      <c r="D3463">
        <v>107.52800000000001</v>
      </c>
    </row>
    <row r="3464" spans="1:4" x14ac:dyDescent="0.25">
      <c r="A3464" s="3" t="str">
        <f t="shared" si="54"/>
        <v>IEFM.L_44641</v>
      </c>
      <c r="B3464" t="s">
        <v>55</v>
      </c>
      <c r="C3464" s="1">
        <v>44641</v>
      </c>
      <c r="D3464">
        <v>759.55</v>
      </c>
    </row>
    <row r="3465" spans="1:4" x14ac:dyDescent="0.25">
      <c r="A3465" s="3" t="str">
        <f t="shared" si="54"/>
        <v>IEMG_44641</v>
      </c>
      <c r="B3465" t="s">
        <v>56</v>
      </c>
      <c r="C3465" s="1">
        <v>44641</v>
      </c>
      <c r="D3465">
        <v>54.98</v>
      </c>
    </row>
    <row r="3466" spans="1:4" x14ac:dyDescent="0.25">
      <c r="A3466" s="3" t="str">
        <f t="shared" si="54"/>
        <v>IEUS_44641</v>
      </c>
      <c r="B3466" t="s">
        <v>57</v>
      </c>
      <c r="C3466" s="1">
        <v>44641</v>
      </c>
      <c r="D3466">
        <v>61.09</v>
      </c>
    </row>
    <row r="3467" spans="1:4" x14ac:dyDescent="0.25">
      <c r="A3467" s="3" t="str">
        <f t="shared" si="54"/>
        <v>IEVL.L_44641</v>
      </c>
      <c r="B3467" t="s">
        <v>58</v>
      </c>
      <c r="C3467" s="1">
        <v>44641</v>
      </c>
      <c r="D3467">
        <v>7.1959999999999997</v>
      </c>
    </row>
    <row r="3468" spans="1:4" x14ac:dyDescent="0.25">
      <c r="A3468" s="3" t="str">
        <f t="shared" si="54"/>
        <v>IGF_44641</v>
      </c>
      <c r="B3468" t="s">
        <v>59</v>
      </c>
      <c r="C3468" s="1">
        <v>44641</v>
      </c>
      <c r="D3468">
        <v>48.93</v>
      </c>
    </row>
    <row r="3469" spans="1:4" x14ac:dyDescent="0.25">
      <c r="A3469" s="3" t="str">
        <f t="shared" si="54"/>
        <v>INDA_44641</v>
      </c>
      <c r="B3469" t="s">
        <v>60</v>
      </c>
      <c r="C3469" s="1">
        <v>44641</v>
      </c>
      <c r="D3469">
        <v>43.88</v>
      </c>
    </row>
    <row r="3470" spans="1:4" x14ac:dyDescent="0.25">
      <c r="A3470" s="3" t="str">
        <f t="shared" si="54"/>
        <v>IUMO.L_44641</v>
      </c>
      <c r="B3470" t="s">
        <v>61</v>
      </c>
      <c r="C3470" s="1">
        <v>44641</v>
      </c>
      <c r="D3470">
        <v>11.37</v>
      </c>
    </row>
    <row r="3471" spans="1:4" x14ac:dyDescent="0.25">
      <c r="A3471" s="3" t="str">
        <f t="shared" si="54"/>
        <v>IUVL.L_44641</v>
      </c>
      <c r="B3471" t="s">
        <v>62</v>
      </c>
      <c r="C3471" s="1">
        <v>44641</v>
      </c>
      <c r="D3471">
        <v>9.09</v>
      </c>
    </row>
    <row r="3472" spans="1:4" x14ac:dyDescent="0.25">
      <c r="A3472" s="3" t="str">
        <f t="shared" si="54"/>
        <v>IVV_44641</v>
      </c>
      <c r="B3472" t="s">
        <v>63</v>
      </c>
      <c r="C3472" s="1">
        <v>44641</v>
      </c>
      <c r="D3472">
        <v>446.12799999999999</v>
      </c>
    </row>
    <row r="3473" spans="1:4" x14ac:dyDescent="0.25">
      <c r="A3473" s="3" t="str">
        <f t="shared" si="54"/>
        <v>IWM_44641</v>
      </c>
      <c r="B3473" t="s">
        <v>64</v>
      </c>
      <c r="C3473" s="1">
        <v>44641</v>
      </c>
      <c r="D3473">
        <v>205.03700000000001</v>
      </c>
    </row>
    <row r="3474" spans="1:4" x14ac:dyDescent="0.25">
      <c r="A3474" s="3" t="str">
        <f t="shared" si="54"/>
        <v>IXN_44641</v>
      </c>
      <c r="B3474" t="s">
        <v>65</v>
      </c>
      <c r="C3474" s="1">
        <v>44641</v>
      </c>
      <c r="D3474">
        <v>56.53</v>
      </c>
    </row>
    <row r="3475" spans="1:4" x14ac:dyDescent="0.25">
      <c r="A3475" s="3" t="str">
        <f t="shared" si="54"/>
        <v>JPEA.L_44641</v>
      </c>
      <c r="B3475" t="s">
        <v>66</v>
      </c>
      <c r="C3475" s="1">
        <v>44641</v>
      </c>
      <c r="D3475">
        <v>5.3220000000000001</v>
      </c>
    </row>
    <row r="3476" spans="1:4" x14ac:dyDescent="0.25">
      <c r="A3476" s="3" t="str">
        <f t="shared" si="54"/>
        <v>JPM_44641</v>
      </c>
      <c r="B3476" t="s">
        <v>67</v>
      </c>
      <c r="C3476" s="1">
        <v>44641</v>
      </c>
      <c r="D3476">
        <v>138.62200000000001</v>
      </c>
    </row>
    <row r="3477" spans="1:4" x14ac:dyDescent="0.25">
      <c r="A3477" s="3" t="str">
        <f t="shared" si="54"/>
        <v>KR_44641</v>
      </c>
      <c r="B3477" t="s">
        <v>68</v>
      </c>
      <c r="C3477" s="1">
        <v>44641</v>
      </c>
      <c r="D3477">
        <v>55.68</v>
      </c>
    </row>
    <row r="3478" spans="1:4" x14ac:dyDescent="0.25">
      <c r="A3478" s="3" t="str">
        <f t="shared" si="54"/>
        <v>LQD_44641</v>
      </c>
      <c r="B3478" t="s">
        <v>69</v>
      </c>
      <c r="C3478" s="1">
        <v>44641</v>
      </c>
      <c r="D3478">
        <v>119.867</v>
      </c>
    </row>
    <row r="3479" spans="1:4" x14ac:dyDescent="0.25">
      <c r="A3479" s="3" t="str">
        <f t="shared" si="54"/>
        <v>MCHI_44641</v>
      </c>
      <c r="B3479" t="s">
        <v>70</v>
      </c>
      <c r="C3479" s="1">
        <v>44641</v>
      </c>
      <c r="D3479">
        <v>53</v>
      </c>
    </row>
    <row r="3480" spans="1:4" x14ac:dyDescent="0.25">
      <c r="A3480" s="3" t="str">
        <f t="shared" si="54"/>
        <v>MVEU.L_44641</v>
      </c>
      <c r="B3480" t="s">
        <v>71</v>
      </c>
      <c r="C3480" s="1">
        <v>44641</v>
      </c>
      <c r="D3480">
        <v>52.76</v>
      </c>
    </row>
    <row r="3481" spans="1:4" x14ac:dyDescent="0.25">
      <c r="A3481" s="3" t="str">
        <f t="shared" si="54"/>
        <v>OGN_44641</v>
      </c>
      <c r="B3481" t="s">
        <v>72</v>
      </c>
      <c r="C3481" s="1">
        <v>44641</v>
      </c>
      <c r="D3481">
        <v>34.770000000000003</v>
      </c>
    </row>
    <row r="3482" spans="1:4" x14ac:dyDescent="0.25">
      <c r="A3482" s="3" t="str">
        <f t="shared" si="54"/>
        <v>PG_44641</v>
      </c>
      <c r="B3482" t="s">
        <v>73</v>
      </c>
      <c r="C3482" s="1">
        <v>44641</v>
      </c>
      <c r="D3482">
        <v>149.87899999999999</v>
      </c>
    </row>
    <row r="3483" spans="1:4" x14ac:dyDescent="0.25">
      <c r="A3483" s="3" t="str">
        <f t="shared" si="54"/>
        <v>PPL_44641</v>
      </c>
      <c r="B3483" t="s">
        <v>74</v>
      </c>
      <c r="C3483" s="1">
        <v>44641</v>
      </c>
      <c r="D3483">
        <v>26.9</v>
      </c>
    </row>
    <row r="3484" spans="1:4" x14ac:dyDescent="0.25">
      <c r="A3484" s="3" t="str">
        <f t="shared" si="54"/>
        <v>PRU_44641</v>
      </c>
      <c r="B3484" t="s">
        <v>75</v>
      </c>
      <c r="C3484" s="1">
        <v>44641</v>
      </c>
      <c r="D3484">
        <v>116.09</v>
      </c>
    </row>
    <row r="3485" spans="1:4" x14ac:dyDescent="0.25">
      <c r="A3485" s="3" t="str">
        <f t="shared" si="54"/>
        <v>PYPL_44641</v>
      </c>
      <c r="B3485" t="s">
        <v>76</v>
      </c>
      <c r="C3485" s="1">
        <v>44641</v>
      </c>
      <c r="D3485">
        <v>114.65</v>
      </c>
    </row>
    <row r="3486" spans="1:4" x14ac:dyDescent="0.25">
      <c r="A3486" s="3" t="str">
        <f t="shared" si="54"/>
        <v>RE_44641</v>
      </c>
      <c r="B3486" t="s">
        <v>77</v>
      </c>
      <c r="C3486" s="1">
        <v>44641</v>
      </c>
      <c r="D3486">
        <v>286.89999999999998</v>
      </c>
    </row>
    <row r="3487" spans="1:4" x14ac:dyDescent="0.25">
      <c r="A3487" s="3" t="str">
        <f t="shared" si="54"/>
        <v>REET_44641</v>
      </c>
      <c r="B3487" t="s">
        <v>78</v>
      </c>
      <c r="C3487" s="1">
        <v>44641</v>
      </c>
      <c r="D3487">
        <v>28.446000000000002</v>
      </c>
    </row>
    <row r="3488" spans="1:4" x14ac:dyDescent="0.25">
      <c r="A3488" s="3" t="str">
        <f t="shared" si="54"/>
        <v>ROL_44641</v>
      </c>
      <c r="B3488" t="s">
        <v>79</v>
      </c>
      <c r="C3488" s="1">
        <v>44641</v>
      </c>
      <c r="D3488">
        <v>33.83</v>
      </c>
    </row>
    <row r="3489" spans="1:4" x14ac:dyDescent="0.25">
      <c r="A3489" s="3" t="str">
        <f t="shared" si="54"/>
        <v>ROST_44641</v>
      </c>
      <c r="B3489" t="s">
        <v>80</v>
      </c>
      <c r="C3489" s="1">
        <v>44641</v>
      </c>
      <c r="D3489">
        <v>91.07</v>
      </c>
    </row>
    <row r="3490" spans="1:4" x14ac:dyDescent="0.25">
      <c r="A3490" s="3" t="str">
        <f t="shared" si="54"/>
        <v>SEGA.L_44641</v>
      </c>
      <c r="B3490" t="s">
        <v>81</v>
      </c>
      <c r="C3490" s="1">
        <v>44641</v>
      </c>
      <c r="D3490">
        <v>104.88</v>
      </c>
    </row>
    <row r="3491" spans="1:4" x14ac:dyDescent="0.25">
      <c r="A3491" s="3" t="str">
        <f t="shared" si="54"/>
        <v>SHY_44641</v>
      </c>
      <c r="B3491" t="s">
        <v>82</v>
      </c>
      <c r="C3491" s="1">
        <v>44641</v>
      </c>
      <c r="D3491">
        <v>83.534000000000006</v>
      </c>
    </row>
    <row r="3492" spans="1:4" x14ac:dyDescent="0.25">
      <c r="A3492" s="3" t="str">
        <f t="shared" si="54"/>
        <v>SLV_44641</v>
      </c>
      <c r="B3492" t="s">
        <v>83</v>
      </c>
      <c r="C3492" s="1">
        <v>44641</v>
      </c>
      <c r="D3492">
        <v>23.28</v>
      </c>
    </row>
    <row r="3493" spans="1:4" x14ac:dyDescent="0.25">
      <c r="A3493" s="3" t="str">
        <f t="shared" si="54"/>
        <v>SPMV.L_44641</v>
      </c>
      <c r="B3493" t="s">
        <v>84</v>
      </c>
      <c r="C3493" s="1">
        <v>44641</v>
      </c>
      <c r="D3493">
        <v>79.75</v>
      </c>
    </row>
    <row r="3494" spans="1:4" x14ac:dyDescent="0.25">
      <c r="A3494" s="3" t="str">
        <f t="shared" si="54"/>
        <v>TLT_44641</v>
      </c>
      <c r="B3494" t="s">
        <v>85</v>
      </c>
      <c r="C3494" s="1">
        <v>44641</v>
      </c>
      <c r="D3494">
        <v>130.15100000000001</v>
      </c>
    </row>
    <row r="3495" spans="1:4" x14ac:dyDescent="0.25">
      <c r="A3495" s="3" t="str">
        <f t="shared" si="54"/>
        <v>UNH_44641</v>
      </c>
      <c r="B3495" t="s">
        <v>86</v>
      </c>
      <c r="C3495" s="1">
        <v>44641</v>
      </c>
      <c r="D3495">
        <v>507.66</v>
      </c>
    </row>
    <row r="3496" spans="1:4" x14ac:dyDescent="0.25">
      <c r="A3496" s="3" t="str">
        <f t="shared" si="54"/>
        <v>URI_44641</v>
      </c>
      <c r="B3496" t="s">
        <v>87</v>
      </c>
      <c r="C3496" s="1">
        <v>44641</v>
      </c>
      <c r="D3496">
        <v>347.8</v>
      </c>
    </row>
    <row r="3497" spans="1:4" x14ac:dyDescent="0.25">
      <c r="A3497" s="3" t="str">
        <f t="shared" si="54"/>
        <v>V_44641</v>
      </c>
      <c r="B3497" t="s">
        <v>88</v>
      </c>
      <c r="C3497" s="1">
        <v>44641</v>
      </c>
      <c r="D3497">
        <v>217.04</v>
      </c>
    </row>
    <row r="3498" spans="1:4" x14ac:dyDescent="0.25">
      <c r="A3498" s="3" t="str">
        <f t="shared" si="54"/>
        <v>VRSK_44641</v>
      </c>
      <c r="B3498" t="s">
        <v>89</v>
      </c>
      <c r="C3498" s="1">
        <v>44641</v>
      </c>
      <c r="D3498">
        <v>210.32</v>
      </c>
    </row>
    <row r="3499" spans="1:4" x14ac:dyDescent="0.25">
      <c r="A3499" s="3" t="str">
        <f t="shared" si="54"/>
        <v>VXX_44641</v>
      </c>
      <c r="B3499" t="s">
        <v>90</v>
      </c>
      <c r="C3499" s="1">
        <v>44641</v>
      </c>
      <c r="D3499">
        <v>26.01</v>
      </c>
    </row>
    <row r="3500" spans="1:4" x14ac:dyDescent="0.25">
      <c r="A3500" s="3" t="str">
        <f t="shared" si="54"/>
        <v>WRK_44641</v>
      </c>
      <c r="B3500" t="s">
        <v>91</v>
      </c>
      <c r="C3500" s="1">
        <v>44641</v>
      </c>
      <c r="D3500">
        <v>46.91</v>
      </c>
    </row>
    <row r="3501" spans="1:4" x14ac:dyDescent="0.25">
      <c r="A3501" s="3" t="str">
        <f t="shared" si="54"/>
        <v>XLB_44641</v>
      </c>
      <c r="B3501" t="s">
        <v>92</v>
      </c>
      <c r="C3501" s="1">
        <v>44641</v>
      </c>
      <c r="D3501">
        <v>86.49</v>
      </c>
    </row>
    <row r="3502" spans="1:4" x14ac:dyDescent="0.25">
      <c r="A3502" s="3" t="str">
        <f t="shared" si="54"/>
        <v>XLC_44641</v>
      </c>
      <c r="B3502" t="s">
        <v>93</v>
      </c>
      <c r="C3502" s="1">
        <v>44641</v>
      </c>
      <c r="D3502">
        <v>67.42</v>
      </c>
    </row>
    <row r="3503" spans="1:4" x14ac:dyDescent="0.25">
      <c r="A3503" s="3" t="str">
        <f t="shared" si="54"/>
        <v>XLE_44641</v>
      </c>
      <c r="B3503" t="s">
        <v>94</v>
      </c>
      <c r="C3503" s="1">
        <v>44641</v>
      </c>
      <c r="D3503">
        <v>76.13</v>
      </c>
    </row>
    <row r="3504" spans="1:4" x14ac:dyDescent="0.25">
      <c r="A3504" s="3" t="str">
        <f t="shared" si="54"/>
        <v>XLF_44641</v>
      </c>
      <c r="B3504" t="s">
        <v>95</v>
      </c>
      <c r="C3504" s="1">
        <v>44641</v>
      </c>
      <c r="D3504">
        <v>38.81</v>
      </c>
    </row>
    <row r="3505" spans="1:4" x14ac:dyDescent="0.25">
      <c r="A3505" s="3" t="str">
        <f t="shared" si="54"/>
        <v>XLI_44641</v>
      </c>
      <c r="B3505" t="s">
        <v>96</v>
      </c>
      <c r="C3505" s="1">
        <v>44641</v>
      </c>
      <c r="D3505">
        <v>102.73</v>
      </c>
    </row>
    <row r="3506" spans="1:4" x14ac:dyDescent="0.25">
      <c r="A3506" s="3" t="str">
        <f t="shared" si="54"/>
        <v>XLK_44641</v>
      </c>
      <c r="B3506" t="s">
        <v>97</v>
      </c>
      <c r="C3506" s="1">
        <v>44641</v>
      </c>
      <c r="D3506">
        <v>154.49</v>
      </c>
    </row>
    <row r="3507" spans="1:4" x14ac:dyDescent="0.25">
      <c r="A3507" s="3" t="str">
        <f t="shared" si="54"/>
        <v>XLP_44641</v>
      </c>
      <c r="B3507" t="s">
        <v>98</v>
      </c>
      <c r="C3507" s="1">
        <v>44641</v>
      </c>
      <c r="D3507">
        <v>73.95</v>
      </c>
    </row>
    <row r="3508" spans="1:4" x14ac:dyDescent="0.25">
      <c r="A3508" s="3" t="str">
        <f t="shared" si="54"/>
        <v>XLU_44641</v>
      </c>
      <c r="B3508" t="s">
        <v>99</v>
      </c>
      <c r="C3508" s="1">
        <v>44641</v>
      </c>
      <c r="D3508">
        <v>70.81</v>
      </c>
    </row>
    <row r="3509" spans="1:4" x14ac:dyDescent="0.25">
      <c r="A3509" s="3" t="str">
        <f t="shared" si="54"/>
        <v>XLV_44641</v>
      </c>
      <c r="B3509" t="s">
        <v>100</v>
      </c>
      <c r="C3509" s="1">
        <v>44641</v>
      </c>
      <c r="D3509">
        <v>136.46</v>
      </c>
    </row>
    <row r="3510" spans="1:4" x14ac:dyDescent="0.25">
      <c r="A3510" s="3" t="str">
        <f t="shared" si="54"/>
        <v>XLY_44641</v>
      </c>
      <c r="B3510" t="s">
        <v>101</v>
      </c>
      <c r="C3510" s="1">
        <v>44641</v>
      </c>
      <c r="D3510">
        <v>180.08</v>
      </c>
    </row>
    <row r="3511" spans="1:4" x14ac:dyDescent="0.25">
      <c r="A3511" s="3" t="str">
        <f t="shared" si="54"/>
        <v>XOM_44641</v>
      </c>
      <c r="B3511" t="s">
        <v>102</v>
      </c>
      <c r="C3511" s="1">
        <v>44641</v>
      </c>
      <c r="D3511">
        <v>82.2</v>
      </c>
    </row>
    <row r="3512" spans="1:4" x14ac:dyDescent="0.25">
      <c r="A3512" s="3" t="str">
        <f t="shared" si="54"/>
        <v>ABBV_44642</v>
      </c>
      <c r="B3512" t="s">
        <v>3</v>
      </c>
      <c r="C3512" s="1">
        <v>44642</v>
      </c>
      <c r="D3512">
        <v>158.66200000000001</v>
      </c>
    </row>
    <row r="3513" spans="1:4" x14ac:dyDescent="0.25">
      <c r="A3513" s="3" t="str">
        <f t="shared" si="54"/>
        <v>ACN_44642</v>
      </c>
      <c r="B3513" t="s">
        <v>4</v>
      </c>
      <c r="C3513" s="1">
        <v>44642</v>
      </c>
      <c r="D3513">
        <v>326.49799999999999</v>
      </c>
    </row>
    <row r="3514" spans="1:4" x14ac:dyDescent="0.25">
      <c r="A3514" s="3" t="str">
        <f t="shared" si="54"/>
        <v>AEP_44642</v>
      </c>
      <c r="B3514" t="s">
        <v>5</v>
      </c>
      <c r="C3514" s="1">
        <v>44642</v>
      </c>
      <c r="D3514">
        <v>95.25</v>
      </c>
    </row>
    <row r="3515" spans="1:4" x14ac:dyDescent="0.25">
      <c r="A3515" s="3" t="str">
        <f t="shared" si="54"/>
        <v>AIZ_44642</v>
      </c>
      <c r="B3515" t="s">
        <v>6</v>
      </c>
      <c r="C3515" s="1">
        <v>44642</v>
      </c>
      <c r="D3515">
        <v>179.61</v>
      </c>
    </row>
    <row r="3516" spans="1:4" x14ac:dyDescent="0.25">
      <c r="A3516" s="3" t="str">
        <f t="shared" si="54"/>
        <v>ALLE_44642</v>
      </c>
      <c r="B3516" t="s">
        <v>7</v>
      </c>
      <c r="C3516" s="1">
        <v>44642</v>
      </c>
      <c r="D3516">
        <v>117.47</v>
      </c>
    </row>
    <row r="3517" spans="1:4" x14ac:dyDescent="0.25">
      <c r="A3517" s="3" t="str">
        <f t="shared" si="54"/>
        <v>AMAT_44642</v>
      </c>
      <c r="B3517" t="s">
        <v>8</v>
      </c>
      <c r="C3517" s="1">
        <v>44642</v>
      </c>
      <c r="D3517">
        <v>135.47999999999999</v>
      </c>
    </row>
    <row r="3518" spans="1:4" x14ac:dyDescent="0.25">
      <c r="A3518" s="3" t="str">
        <f t="shared" si="54"/>
        <v>AMP_44642</v>
      </c>
      <c r="B3518" t="s">
        <v>9</v>
      </c>
      <c r="C3518" s="1">
        <v>44642</v>
      </c>
      <c r="D3518">
        <v>307.48</v>
      </c>
    </row>
    <row r="3519" spans="1:4" x14ac:dyDescent="0.25">
      <c r="A3519" s="3" t="str">
        <f t="shared" si="54"/>
        <v>AMZN_44642</v>
      </c>
      <c r="B3519" t="s">
        <v>10</v>
      </c>
      <c r="C3519" s="1">
        <v>44642</v>
      </c>
      <c r="D3519">
        <v>3297.78</v>
      </c>
    </row>
    <row r="3520" spans="1:4" x14ac:dyDescent="0.25">
      <c r="A3520" s="3" t="str">
        <f t="shared" si="54"/>
        <v>AVB_44642</v>
      </c>
      <c r="B3520" t="s">
        <v>11</v>
      </c>
      <c r="C3520" s="1">
        <v>44642</v>
      </c>
      <c r="D3520">
        <v>241.57400000000001</v>
      </c>
    </row>
    <row r="3521" spans="1:4" x14ac:dyDescent="0.25">
      <c r="A3521" s="3" t="str">
        <f t="shared" si="54"/>
        <v>AVY_44642</v>
      </c>
      <c r="B3521" t="s">
        <v>12</v>
      </c>
      <c r="C3521" s="1">
        <v>44642</v>
      </c>
      <c r="D3521">
        <v>170.85</v>
      </c>
    </row>
    <row r="3522" spans="1:4" x14ac:dyDescent="0.25">
      <c r="A3522" s="3" t="str">
        <f t="shared" si="54"/>
        <v>AXP_44642</v>
      </c>
      <c r="B3522" t="s">
        <v>13</v>
      </c>
      <c r="C3522" s="1">
        <v>44642</v>
      </c>
      <c r="D3522">
        <v>190.78800000000001</v>
      </c>
    </row>
    <row r="3523" spans="1:4" x14ac:dyDescent="0.25">
      <c r="A3523" s="3" t="str">
        <f t="shared" ref="A3523:A3586" si="55">CONCATENATE(B3523,"_",C3523)</f>
        <v>BDX_44642</v>
      </c>
      <c r="B3523" t="s">
        <v>14</v>
      </c>
      <c r="C3523" s="1">
        <v>44642</v>
      </c>
      <c r="D3523">
        <v>258.41000000000003</v>
      </c>
    </row>
    <row r="3524" spans="1:4" x14ac:dyDescent="0.25">
      <c r="A3524" s="3" t="str">
        <f t="shared" si="55"/>
        <v>BF-B_44642</v>
      </c>
      <c r="B3524" t="s">
        <v>15</v>
      </c>
      <c r="C3524" s="1">
        <v>44642</v>
      </c>
      <c r="D3524">
        <v>66.12</v>
      </c>
    </row>
    <row r="3525" spans="1:4" x14ac:dyDescent="0.25">
      <c r="A3525" s="3" t="str">
        <f t="shared" si="55"/>
        <v>BMY_44642</v>
      </c>
      <c r="B3525" t="s">
        <v>16</v>
      </c>
      <c r="C3525" s="1">
        <v>44642</v>
      </c>
      <c r="D3525">
        <v>70.301000000000002</v>
      </c>
    </row>
    <row r="3526" spans="1:4" x14ac:dyDescent="0.25">
      <c r="A3526" s="3" t="str">
        <f t="shared" si="55"/>
        <v>BR_44642</v>
      </c>
      <c r="B3526" t="s">
        <v>17</v>
      </c>
      <c r="C3526" s="1">
        <v>44642</v>
      </c>
      <c r="D3526">
        <v>152.72</v>
      </c>
    </row>
    <row r="3527" spans="1:4" x14ac:dyDescent="0.25">
      <c r="A3527" s="3" t="str">
        <f t="shared" si="55"/>
        <v>CARR_44642</v>
      </c>
      <c r="B3527" t="s">
        <v>18</v>
      </c>
      <c r="C3527" s="1">
        <v>44642</v>
      </c>
      <c r="D3527">
        <v>47.313000000000002</v>
      </c>
    </row>
    <row r="3528" spans="1:4" x14ac:dyDescent="0.25">
      <c r="A3528" s="3" t="str">
        <f t="shared" si="55"/>
        <v>CDW_44642</v>
      </c>
      <c r="B3528" t="s">
        <v>19</v>
      </c>
      <c r="C3528" s="1">
        <v>44642</v>
      </c>
      <c r="D3528">
        <v>178.15</v>
      </c>
    </row>
    <row r="3529" spans="1:4" x14ac:dyDescent="0.25">
      <c r="A3529" s="3" t="str">
        <f t="shared" si="55"/>
        <v>CE_44642</v>
      </c>
      <c r="B3529" t="s">
        <v>20</v>
      </c>
      <c r="C3529" s="1">
        <v>44642</v>
      </c>
      <c r="D3529">
        <v>143.68</v>
      </c>
    </row>
    <row r="3530" spans="1:4" x14ac:dyDescent="0.25">
      <c r="A3530" s="3" t="str">
        <f t="shared" si="55"/>
        <v>CHTR_44642</v>
      </c>
      <c r="B3530" t="s">
        <v>21</v>
      </c>
      <c r="C3530" s="1">
        <v>44642</v>
      </c>
      <c r="D3530">
        <v>574.66</v>
      </c>
    </row>
    <row r="3531" spans="1:4" x14ac:dyDescent="0.25">
      <c r="A3531" s="3" t="str">
        <f t="shared" si="55"/>
        <v>CNC_44642</v>
      </c>
      <c r="B3531" t="s">
        <v>22</v>
      </c>
      <c r="C3531" s="1">
        <v>44642</v>
      </c>
      <c r="D3531">
        <v>87.57</v>
      </c>
    </row>
    <row r="3532" spans="1:4" x14ac:dyDescent="0.25">
      <c r="A3532" s="3" t="str">
        <f t="shared" si="55"/>
        <v>CNP_44642</v>
      </c>
      <c r="B3532" t="s">
        <v>23</v>
      </c>
      <c r="C3532" s="1">
        <v>44642</v>
      </c>
      <c r="D3532">
        <v>29.47</v>
      </c>
    </row>
    <row r="3533" spans="1:4" x14ac:dyDescent="0.25">
      <c r="A3533" s="3" t="str">
        <f t="shared" si="55"/>
        <v>COP_44642</v>
      </c>
      <c r="B3533" t="s">
        <v>24</v>
      </c>
      <c r="C3533" s="1">
        <v>44642</v>
      </c>
      <c r="D3533">
        <v>101.467</v>
      </c>
    </row>
    <row r="3534" spans="1:4" x14ac:dyDescent="0.25">
      <c r="A3534" s="3" t="str">
        <f t="shared" si="55"/>
        <v>CTAS_44642</v>
      </c>
      <c r="B3534" t="s">
        <v>25</v>
      </c>
      <c r="C3534" s="1">
        <v>44642</v>
      </c>
      <c r="D3534">
        <v>393</v>
      </c>
    </row>
    <row r="3535" spans="1:4" x14ac:dyDescent="0.25">
      <c r="A3535" s="3" t="str">
        <f t="shared" si="55"/>
        <v>CZR_44642</v>
      </c>
      <c r="B3535" t="s">
        <v>26</v>
      </c>
      <c r="C3535" s="1">
        <v>44642</v>
      </c>
      <c r="D3535">
        <v>80.069999999999993</v>
      </c>
    </row>
    <row r="3536" spans="1:4" x14ac:dyDescent="0.25">
      <c r="A3536" s="3" t="str">
        <f t="shared" si="55"/>
        <v>DG_44642</v>
      </c>
      <c r="B3536" t="s">
        <v>27</v>
      </c>
      <c r="C3536" s="1">
        <v>44642</v>
      </c>
      <c r="D3536">
        <v>225.511</v>
      </c>
    </row>
    <row r="3537" spans="1:4" x14ac:dyDescent="0.25">
      <c r="A3537" s="3" t="str">
        <f t="shared" si="55"/>
        <v>DPZ_44642</v>
      </c>
      <c r="B3537" t="s">
        <v>28</v>
      </c>
      <c r="C3537" s="1">
        <v>44642</v>
      </c>
      <c r="D3537">
        <v>396.83</v>
      </c>
    </row>
    <row r="3538" spans="1:4" x14ac:dyDescent="0.25">
      <c r="A3538" s="3" t="str">
        <f t="shared" si="55"/>
        <v>DRE_44642</v>
      </c>
      <c r="B3538" t="s">
        <v>29</v>
      </c>
      <c r="C3538" s="1">
        <v>44642</v>
      </c>
      <c r="D3538">
        <v>56.08</v>
      </c>
    </row>
    <row r="3539" spans="1:4" x14ac:dyDescent="0.25">
      <c r="A3539" s="3" t="str">
        <f t="shared" si="55"/>
        <v>DXC_44642</v>
      </c>
      <c r="B3539" t="s">
        <v>30</v>
      </c>
      <c r="C3539" s="1">
        <v>44642</v>
      </c>
      <c r="D3539">
        <v>33.46</v>
      </c>
    </row>
    <row r="3540" spans="1:4" x14ac:dyDescent="0.25">
      <c r="A3540" s="3" t="str">
        <f t="shared" si="55"/>
        <v>EWA_44642</v>
      </c>
      <c r="B3540" t="s">
        <v>31</v>
      </c>
      <c r="C3540" s="1">
        <v>44642</v>
      </c>
      <c r="D3540">
        <v>25.98</v>
      </c>
    </row>
    <row r="3541" spans="1:4" x14ac:dyDescent="0.25">
      <c r="A3541" s="3" t="str">
        <f t="shared" si="55"/>
        <v>EWC_44642</v>
      </c>
      <c r="B3541" t="s">
        <v>32</v>
      </c>
      <c r="C3541" s="1">
        <v>44642</v>
      </c>
      <c r="D3541">
        <v>40.380000000000003</v>
      </c>
    </row>
    <row r="3542" spans="1:4" x14ac:dyDescent="0.25">
      <c r="A3542" s="3" t="str">
        <f t="shared" si="55"/>
        <v>EWG_44642</v>
      </c>
      <c r="B3542" t="s">
        <v>33</v>
      </c>
      <c r="C3542" s="1">
        <v>44642</v>
      </c>
      <c r="D3542">
        <v>28.86</v>
      </c>
    </row>
    <row r="3543" spans="1:4" x14ac:dyDescent="0.25">
      <c r="A3543" s="3" t="str">
        <f t="shared" si="55"/>
        <v>EWH_44642</v>
      </c>
      <c r="B3543" t="s">
        <v>34</v>
      </c>
      <c r="C3543" s="1">
        <v>44642</v>
      </c>
      <c r="D3543">
        <v>22.86</v>
      </c>
    </row>
    <row r="3544" spans="1:4" x14ac:dyDescent="0.25">
      <c r="A3544" s="3" t="str">
        <f t="shared" si="55"/>
        <v>EWJ_44642</v>
      </c>
      <c r="B3544" t="s">
        <v>35</v>
      </c>
      <c r="C3544" s="1">
        <v>44642</v>
      </c>
      <c r="D3544">
        <v>62.44</v>
      </c>
    </row>
    <row r="3545" spans="1:4" x14ac:dyDescent="0.25">
      <c r="A3545" s="3" t="str">
        <f t="shared" si="55"/>
        <v>EWL_44642</v>
      </c>
      <c r="B3545" t="s">
        <v>36</v>
      </c>
      <c r="C3545" s="1">
        <v>44642</v>
      </c>
      <c r="D3545">
        <v>48.98</v>
      </c>
    </row>
    <row r="3546" spans="1:4" x14ac:dyDescent="0.25">
      <c r="A3546" s="3" t="str">
        <f t="shared" si="55"/>
        <v>EWQ_44642</v>
      </c>
      <c r="B3546" t="s">
        <v>37</v>
      </c>
      <c r="C3546" s="1">
        <v>44642</v>
      </c>
      <c r="D3546">
        <v>35.32</v>
      </c>
    </row>
    <row r="3547" spans="1:4" x14ac:dyDescent="0.25">
      <c r="A3547" s="3" t="str">
        <f t="shared" si="55"/>
        <v>EWT_44642</v>
      </c>
      <c r="B3547" t="s">
        <v>38</v>
      </c>
      <c r="C3547" s="1">
        <v>44642</v>
      </c>
      <c r="D3547">
        <v>62.29</v>
      </c>
    </row>
    <row r="3548" spans="1:4" x14ac:dyDescent="0.25">
      <c r="A3548" s="3" t="str">
        <f t="shared" si="55"/>
        <v>EWU_44642</v>
      </c>
      <c r="B3548" t="s">
        <v>39</v>
      </c>
      <c r="C3548" s="1">
        <v>44642</v>
      </c>
      <c r="D3548">
        <v>33.770000000000003</v>
      </c>
    </row>
    <row r="3549" spans="1:4" x14ac:dyDescent="0.25">
      <c r="A3549" s="3" t="str">
        <f t="shared" si="55"/>
        <v>EWY_44642</v>
      </c>
      <c r="B3549" t="s">
        <v>40</v>
      </c>
      <c r="C3549" s="1">
        <v>44642</v>
      </c>
      <c r="D3549">
        <v>71.22</v>
      </c>
    </row>
    <row r="3550" spans="1:4" x14ac:dyDescent="0.25">
      <c r="A3550" s="3" t="str">
        <f t="shared" si="55"/>
        <v>EWZ_44642</v>
      </c>
      <c r="B3550" t="s">
        <v>41</v>
      </c>
      <c r="C3550" s="1">
        <v>44642</v>
      </c>
      <c r="D3550">
        <v>35.950000000000003</v>
      </c>
    </row>
    <row r="3551" spans="1:4" x14ac:dyDescent="0.25">
      <c r="A3551" s="3" t="str">
        <f t="shared" si="55"/>
        <v>FB_44642</v>
      </c>
      <c r="B3551" t="s">
        <v>42</v>
      </c>
      <c r="C3551" s="1">
        <v>44642</v>
      </c>
      <c r="D3551">
        <v>216.65</v>
      </c>
    </row>
    <row r="3552" spans="1:4" x14ac:dyDescent="0.25">
      <c r="A3552" s="3" t="str">
        <f t="shared" si="55"/>
        <v>FTV_44642</v>
      </c>
      <c r="B3552" t="s">
        <v>43</v>
      </c>
      <c r="C3552" s="1">
        <v>44642</v>
      </c>
      <c r="D3552">
        <v>61.42</v>
      </c>
    </row>
    <row r="3553" spans="1:4" x14ac:dyDescent="0.25">
      <c r="A3553" s="3" t="str">
        <f t="shared" si="55"/>
        <v>GOOG_44642</v>
      </c>
      <c r="B3553" t="s">
        <v>44</v>
      </c>
      <c r="C3553" s="1">
        <v>44642</v>
      </c>
      <c r="D3553">
        <v>2805.55</v>
      </c>
    </row>
    <row r="3554" spans="1:4" x14ac:dyDescent="0.25">
      <c r="A3554" s="3" t="str">
        <f t="shared" si="55"/>
        <v>GPC_44642</v>
      </c>
      <c r="B3554" t="s">
        <v>45</v>
      </c>
      <c r="C3554" s="1">
        <v>44642</v>
      </c>
      <c r="D3554">
        <v>128.16</v>
      </c>
    </row>
    <row r="3555" spans="1:4" x14ac:dyDescent="0.25">
      <c r="A3555" s="3" t="str">
        <f t="shared" si="55"/>
        <v>GSG_44642</v>
      </c>
      <c r="B3555" t="s">
        <v>46</v>
      </c>
      <c r="C3555" s="1">
        <v>44642</v>
      </c>
      <c r="D3555">
        <v>23.65</v>
      </c>
    </row>
    <row r="3556" spans="1:4" x14ac:dyDescent="0.25">
      <c r="A3556" s="3" t="str">
        <f t="shared" si="55"/>
        <v>HIG_44642</v>
      </c>
      <c r="B3556" t="s">
        <v>47</v>
      </c>
      <c r="C3556" s="1">
        <v>44642</v>
      </c>
      <c r="D3556">
        <v>71.78</v>
      </c>
    </row>
    <row r="3557" spans="1:4" x14ac:dyDescent="0.25">
      <c r="A3557" s="3" t="str">
        <f t="shared" si="55"/>
        <v>HIGH.L_44642</v>
      </c>
      <c r="B3557" t="s">
        <v>48</v>
      </c>
      <c r="C3557" s="1">
        <v>44642</v>
      </c>
      <c r="D3557">
        <v>5.2779999999999996</v>
      </c>
    </row>
    <row r="3558" spans="1:4" x14ac:dyDescent="0.25">
      <c r="A3558" s="3" t="str">
        <f t="shared" si="55"/>
        <v>HST_44642</v>
      </c>
      <c r="B3558" t="s">
        <v>49</v>
      </c>
      <c r="C3558" s="1">
        <v>44642</v>
      </c>
      <c r="D3558">
        <v>18.571999999999999</v>
      </c>
    </row>
    <row r="3559" spans="1:4" x14ac:dyDescent="0.25">
      <c r="A3559" s="3" t="str">
        <f t="shared" si="55"/>
        <v>HYG_44642</v>
      </c>
      <c r="B3559" t="s">
        <v>50</v>
      </c>
      <c r="C3559" s="1">
        <v>44642</v>
      </c>
      <c r="D3559">
        <v>81.668000000000006</v>
      </c>
    </row>
    <row r="3560" spans="1:4" x14ac:dyDescent="0.25">
      <c r="A3560" s="3" t="str">
        <f t="shared" si="55"/>
        <v>IAU_44642</v>
      </c>
      <c r="B3560" t="s">
        <v>51</v>
      </c>
      <c r="C3560" s="1">
        <v>44642</v>
      </c>
      <c r="D3560">
        <v>36.54</v>
      </c>
    </row>
    <row r="3561" spans="1:4" x14ac:dyDescent="0.25">
      <c r="A3561" s="3" t="str">
        <f t="shared" si="55"/>
        <v>ICLN_44642</v>
      </c>
      <c r="B3561" t="s">
        <v>52</v>
      </c>
      <c r="C3561" s="1">
        <v>44642</v>
      </c>
      <c r="D3561">
        <v>21.29</v>
      </c>
    </row>
    <row r="3562" spans="1:4" x14ac:dyDescent="0.25">
      <c r="A3562" s="3" t="str">
        <f t="shared" si="55"/>
        <v>IEAA.L_44642</v>
      </c>
      <c r="B3562" t="s">
        <v>53</v>
      </c>
      <c r="C3562" s="1">
        <v>44642</v>
      </c>
      <c r="D3562">
        <v>5.0650000000000004</v>
      </c>
    </row>
    <row r="3563" spans="1:4" x14ac:dyDescent="0.25">
      <c r="A3563" s="3" t="str">
        <f t="shared" si="55"/>
        <v>IEF_44642</v>
      </c>
      <c r="B3563" t="s">
        <v>54</v>
      </c>
      <c r="C3563" s="1">
        <v>44642</v>
      </c>
      <c r="D3563">
        <v>106.93899999999999</v>
      </c>
    </row>
    <row r="3564" spans="1:4" x14ac:dyDescent="0.25">
      <c r="A3564" s="3" t="str">
        <f t="shared" si="55"/>
        <v>IEFM.L_44642</v>
      </c>
      <c r="B3564" t="s">
        <v>55</v>
      </c>
      <c r="C3564" s="1">
        <v>44642</v>
      </c>
      <c r="D3564">
        <v>758.45</v>
      </c>
    </row>
    <row r="3565" spans="1:4" x14ac:dyDescent="0.25">
      <c r="A3565" s="3" t="str">
        <f t="shared" si="55"/>
        <v>IEMG_44642</v>
      </c>
      <c r="B3565" t="s">
        <v>56</v>
      </c>
      <c r="C3565" s="1">
        <v>44642</v>
      </c>
      <c r="D3565">
        <v>55.9</v>
      </c>
    </row>
    <row r="3566" spans="1:4" x14ac:dyDescent="0.25">
      <c r="A3566" s="3" t="str">
        <f t="shared" si="55"/>
        <v>IEUS_44642</v>
      </c>
      <c r="B3566" t="s">
        <v>57</v>
      </c>
      <c r="C3566" s="1">
        <v>44642</v>
      </c>
      <c r="D3566">
        <v>61.92</v>
      </c>
    </row>
    <row r="3567" spans="1:4" x14ac:dyDescent="0.25">
      <c r="A3567" s="3" t="str">
        <f t="shared" si="55"/>
        <v>IEVL.L_44642</v>
      </c>
      <c r="B3567" t="s">
        <v>58</v>
      </c>
      <c r="C3567" s="1">
        <v>44642</v>
      </c>
      <c r="D3567">
        <v>7.28</v>
      </c>
    </row>
    <row r="3568" spans="1:4" x14ac:dyDescent="0.25">
      <c r="A3568" s="3" t="str">
        <f t="shared" si="55"/>
        <v>IGF_44642</v>
      </c>
      <c r="B3568" t="s">
        <v>59</v>
      </c>
      <c r="C3568" s="1">
        <v>44642</v>
      </c>
      <c r="D3568">
        <v>49.12</v>
      </c>
    </row>
    <row r="3569" spans="1:4" x14ac:dyDescent="0.25">
      <c r="A3569" s="3" t="str">
        <f t="shared" si="55"/>
        <v>INDA_44642</v>
      </c>
      <c r="B3569" t="s">
        <v>60</v>
      </c>
      <c r="C3569" s="1">
        <v>44642</v>
      </c>
      <c r="D3569">
        <v>44.41</v>
      </c>
    </row>
    <row r="3570" spans="1:4" x14ac:dyDescent="0.25">
      <c r="A3570" s="3" t="str">
        <f t="shared" si="55"/>
        <v>IUMO.L_44642</v>
      </c>
      <c r="B3570" t="s">
        <v>61</v>
      </c>
      <c r="C3570" s="1">
        <v>44642</v>
      </c>
      <c r="D3570">
        <v>11.472</v>
      </c>
    </row>
    <row r="3571" spans="1:4" x14ac:dyDescent="0.25">
      <c r="A3571" s="3" t="str">
        <f t="shared" si="55"/>
        <v>IUVL.L_44642</v>
      </c>
      <c r="B3571" t="s">
        <v>62</v>
      </c>
      <c r="C3571" s="1">
        <v>44642</v>
      </c>
      <c r="D3571">
        <v>9.15</v>
      </c>
    </row>
    <row r="3572" spans="1:4" x14ac:dyDescent="0.25">
      <c r="A3572" s="3" t="str">
        <f t="shared" si="55"/>
        <v>IVV_44642</v>
      </c>
      <c r="B3572" t="s">
        <v>63</v>
      </c>
      <c r="C3572" s="1">
        <v>44642</v>
      </c>
      <c r="D3572">
        <v>451.57</v>
      </c>
    </row>
    <row r="3573" spans="1:4" x14ac:dyDescent="0.25">
      <c r="A3573" s="3" t="str">
        <f t="shared" si="55"/>
        <v>IWM_44642</v>
      </c>
      <c r="B3573" t="s">
        <v>64</v>
      </c>
      <c r="C3573" s="1">
        <v>44642</v>
      </c>
      <c r="D3573">
        <v>207.09299999999999</v>
      </c>
    </row>
    <row r="3574" spans="1:4" x14ac:dyDescent="0.25">
      <c r="A3574" s="3" t="str">
        <f t="shared" si="55"/>
        <v>IXN_44642</v>
      </c>
      <c r="B3574" t="s">
        <v>65</v>
      </c>
      <c r="C3574" s="1">
        <v>44642</v>
      </c>
      <c r="D3574">
        <v>57.28</v>
      </c>
    </row>
    <row r="3575" spans="1:4" x14ac:dyDescent="0.25">
      <c r="A3575" s="3" t="str">
        <f t="shared" si="55"/>
        <v>JPEA.L_44642</v>
      </c>
      <c r="B3575" t="s">
        <v>66</v>
      </c>
      <c r="C3575" s="1">
        <v>44642</v>
      </c>
      <c r="D3575">
        <v>5.2830000000000004</v>
      </c>
    </row>
    <row r="3576" spans="1:4" x14ac:dyDescent="0.25">
      <c r="A3576" s="3" t="str">
        <f t="shared" si="55"/>
        <v>JPM_44642</v>
      </c>
      <c r="B3576" t="s">
        <v>67</v>
      </c>
      <c r="C3576" s="1">
        <v>44642</v>
      </c>
      <c r="D3576">
        <v>141.571</v>
      </c>
    </row>
    <row r="3577" spans="1:4" x14ac:dyDescent="0.25">
      <c r="A3577" s="3" t="str">
        <f t="shared" si="55"/>
        <v>KR_44642</v>
      </c>
      <c r="B3577" t="s">
        <v>68</v>
      </c>
      <c r="C3577" s="1">
        <v>44642</v>
      </c>
      <c r="D3577">
        <v>56.57</v>
      </c>
    </row>
    <row r="3578" spans="1:4" x14ac:dyDescent="0.25">
      <c r="A3578" s="3" t="str">
        <f t="shared" si="55"/>
        <v>LQD_44642</v>
      </c>
      <c r="B3578" t="s">
        <v>69</v>
      </c>
      <c r="C3578" s="1">
        <v>44642</v>
      </c>
      <c r="D3578">
        <v>119.578</v>
      </c>
    </row>
    <row r="3579" spans="1:4" x14ac:dyDescent="0.25">
      <c r="A3579" s="3" t="str">
        <f t="shared" si="55"/>
        <v>MCHI_44642</v>
      </c>
      <c r="B3579" t="s">
        <v>70</v>
      </c>
      <c r="C3579" s="1">
        <v>44642</v>
      </c>
      <c r="D3579">
        <v>55.04</v>
      </c>
    </row>
    <row r="3580" spans="1:4" x14ac:dyDescent="0.25">
      <c r="A3580" s="3" t="str">
        <f t="shared" si="55"/>
        <v>MVEU.L_44642</v>
      </c>
      <c r="B3580" t="s">
        <v>71</v>
      </c>
      <c r="C3580" s="1">
        <v>44642</v>
      </c>
      <c r="D3580">
        <v>52.98</v>
      </c>
    </row>
    <row r="3581" spans="1:4" x14ac:dyDescent="0.25">
      <c r="A3581" s="3" t="str">
        <f t="shared" si="55"/>
        <v>OGN_44642</v>
      </c>
      <c r="B3581" t="s">
        <v>72</v>
      </c>
      <c r="C3581" s="1">
        <v>44642</v>
      </c>
      <c r="D3581">
        <v>35.35</v>
      </c>
    </row>
    <row r="3582" spans="1:4" x14ac:dyDescent="0.25">
      <c r="A3582" s="3" t="str">
        <f t="shared" si="55"/>
        <v>PG_44642</v>
      </c>
      <c r="B3582" t="s">
        <v>73</v>
      </c>
      <c r="C3582" s="1">
        <v>44642</v>
      </c>
      <c r="D3582">
        <v>151.03200000000001</v>
      </c>
    </row>
    <row r="3583" spans="1:4" x14ac:dyDescent="0.25">
      <c r="A3583" s="3" t="str">
        <f t="shared" si="55"/>
        <v>PPL_44642</v>
      </c>
      <c r="B3583" t="s">
        <v>74</v>
      </c>
      <c r="C3583" s="1">
        <v>44642</v>
      </c>
      <c r="D3583">
        <v>26.86</v>
      </c>
    </row>
    <row r="3584" spans="1:4" x14ac:dyDescent="0.25">
      <c r="A3584" s="3" t="str">
        <f t="shared" si="55"/>
        <v>PRU_44642</v>
      </c>
      <c r="B3584" t="s">
        <v>75</v>
      </c>
      <c r="C3584" s="1">
        <v>44642</v>
      </c>
      <c r="D3584">
        <v>119</v>
      </c>
    </row>
    <row r="3585" spans="1:4" x14ac:dyDescent="0.25">
      <c r="A3585" s="3" t="str">
        <f t="shared" si="55"/>
        <v>PYPL_44642</v>
      </c>
      <c r="B3585" t="s">
        <v>76</v>
      </c>
      <c r="C3585" s="1">
        <v>44642</v>
      </c>
      <c r="D3585">
        <v>117.87</v>
      </c>
    </row>
    <row r="3586" spans="1:4" x14ac:dyDescent="0.25">
      <c r="A3586" s="3" t="str">
        <f t="shared" si="55"/>
        <v>RE_44642</v>
      </c>
      <c r="B3586" t="s">
        <v>77</v>
      </c>
      <c r="C3586" s="1">
        <v>44642</v>
      </c>
      <c r="D3586">
        <v>292.29000000000002</v>
      </c>
    </row>
    <row r="3587" spans="1:4" x14ac:dyDescent="0.25">
      <c r="A3587" s="3" t="str">
        <f t="shared" ref="A3587:A3650" si="56">CONCATENATE(B3587,"_",C3587)</f>
        <v>REET_44642</v>
      </c>
      <c r="B3587" t="s">
        <v>78</v>
      </c>
      <c r="C3587" s="1">
        <v>44642</v>
      </c>
      <c r="D3587">
        <v>28.675000000000001</v>
      </c>
    </row>
    <row r="3588" spans="1:4" x14ac:dyDescent="0.25">
      <c r="A3588" s="3" t="str">
        <f t="shared" si="56"/>
        <v>ROL_44642</v>
      </c>
      <c r="B3588" t="s">
        <v>79</v>
      </c>
      <c r="C3588" s="1">
        <v>44642</v>
      </c>
      <c r="D3588">
        <v>33.71</v>
      </c>
    </row>
    <row r="3589" spans="1:4" x14ac:dyDescent="0.25">
      <c r="A3589" s="3" t="str">
        <f t="shared" si="56"/>
        <v>ROST_44642</v>
      </c>
      <c r="B3589" t="s">
        <v>80</v>
      </c>
      <c r="C3589" s="1">
        <v>44642</v>
      </c>
      <c r="D3589">
        <v>91.68</v>
      </c>
    </row>
    <row r="3590" spans="1:4" x14ac:dyDescent="0.25">
      <c r="A3590" s="3" t="str">
        <f t="shared" si="56"/>
        <v>SEGA.L_44642</v>
      </c>
      <c r="B3590" t="s">
        <v>81</v>
      </c>
      <c r="C3590" s="1">
        <v>44642</v>
      </c>
      <c r="D3590">
        <v>103.04</v>
      </c>
    </row>
    <row r="3591" spans="1:4" x14ac:dyDescent="0.25">
      <c r="A3591" s="3" t="str">
        <f t="shared" si="56"/>
        <v>SHY_44642</v>
      </c>
      <c r="B3591" t="s">
        <v>82</v>
      </c>
      <c r="C3591" s="1">
        <v>44642</v>
      </c>
      <c r="D3591">
        <v>83.474000000000004</v>
      </c>
    </row>
    <row r="3592" spans="1:4" x14ac:dyDescent="0.25">
      <c r="A3592" s="3" t="str">
        <f t="shared" si="56"/>
        <v>SLV_44642</v>
      </c>
      <c r="B3592" t="s">
        <v>83</v>
      </c>
      <c r="C3592" s="1">
        <v>44642</v>
      </c>
      <c r="D3592">
        <v>22.88</v>
      </c>
    </row>
    <row r="3593" spans="1:4" x14ac:dyDescent="0.25">
      <c r="A3593" s="3" t="str">
        <f t="shared" si="56"/>
        <v>SPMV.L_44642</v>
      </c>
      <c r="B3593" t="s">
        <v>84</v>
      </c>
      <c r="C3593" s="1">
        <v>44642</v>
      </c>
      <c r="D3593">
        <v>80.36</v>
      </c>
    </row>
    <row r="3594" spans="1:4" x14ac:dyDescent="0.25">
      <c r="A3594" s="3" t="str">
        <f t="shared" si="56"/>
        <v>TLT_44642</v>
      </c>
      <c r="B3594" t="s">
        <v>85</v>
      </c>
      <c r="C3594" s="1">
        <v>44642</v>
      </c>
      <c r="D3594">
        <v>128.483</v>
      </c>
    </row>
    <row r="3595" spans="1:4" x14ac:dyDescent="0.25">
      <c r="A3595" s="3" t="str">
        <f t="shared" si="56"/>
        <v>UNH_44642</v>
      </c>
      <c r="B3595" t="s">
        <v>86</v>
      </c>
      <c r="C3595" s="1">
        <v>44642</v>
      </c>
      <c r="D3595">
        <v>505.32</v>
      </c>
    </row>
    <row r="3596" spans="1:4" x14ac:dyDescent="0.25">
      <c r="A3596" s="3" t="str">
        <f t="shared" si="56"/>
        <v>URI_44642</v>
      </c>
      <c r="B3596" t="s">
        <v>87</v>
      </c>
      <c r="C3596" s="1">
        <v>44642</v>
      </c>
      <c r="D3596">
        <v>356.36</v>
      </c>
    </row>
    <row r="3597" spans="1:4" x14ac:dyDescent="0.25">
      <c r="A3597" s="3" t="str">
        <f t="shared" si="56"/>
        <v>V_44642</v>
      </c>
      <c r="B3597" t="s">
        <v>88</v>
      </c>
      <c r="C3597" s="1">
        <v>44642</v>
      </c>
      <c r="D3597">
        <v>218.47</v>
      </c>
    </row>
    <row r="3598" spans="1:4" x14ac:dyDescent="0.25">
      <c r="A3598" s="3" t="str">
        <f t="shared" si="56"/>
        <v>VRSK_44642</v>
      </c>
      <c r="B3598" t="s">
        <v>89</v>
      </c>
      <c r="C3598" s="1">
        <v>44642</v>
      </c>
      <c r="D3598">
        <v>211.15</v>
      </c>
    </row>
    <row r="3599" spans="1:4" x14ac:dyDescent="0.25">
      <c r="A3599" s="3" t="str">
        <f t="shared" si="56"/>
        <v>VXX_44642</v>
      </c>
      <c r="B3599" t="s">
        <v>90</v>
      </c>
      <c r="C3599" s="1">
        <v>44642</v>
      </c>
      <c r="D3599">
        <v>25.445</v>
      </c>
    </row>
    <row r="3600" spans="1:4" x14ac:dyDescent="0.25">
      <c r="A3600" s="3" t="str">
        <f t="shared" si="56"/>
        <v>WRK_44642</v>
      </c>
      <c r="B3600" t="s">
        <v>91</v>
      </c>
      <c r="C3600" s="1">
        <v>44642</v>
      </c>
      <c r="D3600">
        <v>47.34</v>
      </c>
    </row>
    <row r="3601" spans="1:4" x14ac:dyDescent="0.25">
      <c r="A3601" s="3" t="str">
        <f t="shared" si="56"/>
        <v>XLB_44642</v>
      </c>
      <c r="B3601" t="s">
        <v>92</v>
      </c>
      <c r="C3601" s="1">
        <v>44642</v>
      </c>
      <c r="D3601">
        <v>86.96</v>
      </c>
    </row>
    <row r="3602" spans="1:4" x14ac:dyDescent="0.25">
      <c r="A3602" s="3" t="str">
        <f t="shared" si="56"/>
        <v>XLC_44642</v>
      </c>
      <c r="B3602" t="s">
        <v>93</v>
      </c>
      <c r="C3602" s="1">
        <v>44642</v>
      </c>
      <c r="D3602">
        <v>68.680000000000007</v>
      </c>
    </row>
    <row r="3603" spans="1:4" x14ac:dyDescent="0.25">
      <c r="A3603" s="3" t="str">
        <f t="shared" si="56"/>
        <v>XLE_44642</v>
      </c>
      <c r="B3603" t="s">
        <v>94</v>
      </c>
      <c r="C3603" s="1">
        <v>44642</v>
      </c>
      <c r="D3603">
        <v>75.569999999999993</v>
      </c>
    </row>
    <row r="3604" spans="1:4" x14ac:dyDescent="0.25">
      <c r="A3604" s="3" t="str">
        <f t="shared" si="56"/>
        <v>XLF_44642</v>
      </c>
      <c r="B3604" t="s">
        <v>95</v>
      </c>
      <c r="C3604" s="1">
        <v>44642</v>
      </c>
      <c r="D3604">
        <v>39.44</v>
      </c>
    </row>
    <row r="3605" spans="1:4" x14ac:dyDescent="0.25">
      <c r="A3605" s="3" t="str">
        <f t="shared" si="56"/>
        <v>XLI_44642</v>
      </c>
      <c r="B3605" t="s">
        <v>96</v>
      </c>
      <c r="C3605" s="1">
        <v>44642</v>
      </c>
      <c r="D3605">
        <v>103.29</v>
      </c>
    </row>
    <row r="3606" spans="1:4" x14ac:dyDescent="0.25">
      <c r="A3606" s="3" t="str">
        <f t="shared" si="56"/>
        <v>XLK_44642</v>
      </c>
      <c r="B3606" t="s">
        <v>97</v>
      </c>
      <c r="C3606" s="1">
        <v>44642</v>
      </c>
      <c r="D3606">
        <v>156.71</v>
      </c>
    </row>
    <row r="3607" spans="1:4" x14ac:dyDescent="0.25">
      <c r="A3607" s="3" t="str">
        <f t="shared" si="56"/>
        <v>XLP_44642</v>
      </c>
      <c r="B3607" t="s">
        <v>98</v>
      </c>
      <c r="C3607" s="1">
        <v>44642</v>
      </c>
      <c r="D3607">
        <v>74.5</v>
      </c>
    </row>
    <row r="3608" spans="1:4" x14ac:dyDescent="0.25">
      <c r="A3608" s="3" t="str">
        <f t="shared" si="56"/>
        <v>XLU_44642</v>
      </c>
      <c r="B3608" t="s">
        <v>99</v>
      </c>
      <c r="C3608" s="1">
        <v>44642</v>
      </c>
      <c r="D3608">
        <v>70.91</v>
      </c>
    </row>
    <row r="3609" spans="1:4" x14ac:dyDescent="0.25">
      <c r="A3609" s="3" t="str">
        <f t="shared" si="56"/>
        <v>XLV_44642</v>
      </c>
      <c r="B3609" t="s">
        <v>100</v>
      </c>
      <c r="C3609" s="1">
        <v>44642</v>
      </c>
      <c r="D3609">
        <v>136.49</v>
      </c>
    </row>
    <row r="3610" spans="1:4" x14ac:dyDescent="0.25">
      <c r="A3610" s="3" t="str">
        <f t="shared" si="56"/>
        <v>XLY_44642</v>
      </c>
      <c r="B3610" t="s">
        <v>101</v>
      </c>
      <c r="C3610" s="1">
        <v>44642</v>
      </c>
      <c r="D3610">
        <v>184.55</v>
      </c>
    </row>
    <row r="3611" spans="1:4" x14ac:dyDescent="0.25">
      <c r="A3611" s="3" t="str">
        <f t="shared" si="56"/>
        <v>XOM_44642</v>
      </c>
      <c r="B3611" t="s">
        <v>102</v>
      </c>
      <c r="C3611" s="1">
        <v>44642</v>
      </c>
      <c r="D3611">
        <v>81.84</v>
      </c>
    </row>
    <row r="3612" spans="1:4" x14ac:dyDescent="0.25">
      <c r="A3612" s="3" t="str">
        <f t="shared" si="56"/>
        <v>ABBV_44643</v>
      </c>
      <c r="B3612" t="s">
        <v>3</v>
      </c>
      <c r="C3612" s="1">
        <v>44643</v>
      </c>
      <c r="D3612">
        <v>157.08500000000001</v>
      </c>
    </row>
    <row r="3613" spans="1:4" x14ac:dyDescent="0.25">
      <c r="A3613" s="3" t="str">
        <f t="shared" si="56"/>
        <v>ACN_44643</v>
      </c>
      <c r="B3613" t="s">
        <v>4</v>
      </c>
      <c r="C3613" s="1">
        <v>44643</v>
      </c>
      <c r="D3613">
        <v>319.548</v>
      </c>
    </row>
    <row r="3614" spans="1:4" x14ac:dyDescent="0.25">
      <c r="A3614" s="3" t="str">
        <f t="shared" si="56"/>
        <v>AEP_44643</v>
      </c>
      <c r="B3614" t="s">
        <v>5</v>
      </c>
      <c r="C3614" s="1">
        <v>44643</v>
      </c>
      <c r="D3614">
        <v>96.01</v>
      </c>
    </row>
    <row r="3615" spans="1:4" x14ac:dyDescent="0.25">
      <c r="A3615" s="3" t="str">
        <f t="shared" si="56"/>
        <v>AIZ_44643</v>
      </c>
      <c r="B3615" t="s">
        <v>6</v>
      </c>
      <c r="C3615" s="1">
        <v>44643</v>
      </c>
      <c r="D3615">
        <v>178.97</v>
      </c>
    </row>
    <row r="3616" spans="1:4" x14ac:dyDescent="0.25">
      <c r="A3616" s="3" t="str">
        <f t="shared" si="56"/>
        <v>ALLE_44643</v>
      </c>
      <c r="B3616" t="s">
        <v>7</v>
      </c>
      <c r="C3616" s="1">
        <v>44643</v>
      </c>
      <c r="D3616">
        <v>113.19</v>
      </c>
    </row>
    <row r="3617" spans="1:4" x14ac:dyDescent="0.25">
      <c r="A3617" s="3" t="str">
        <f t="shared" si="56"/>
        <v>AMAT_44643</v>
      </c>
      <c r="B3617" t="s">
        <v>8</v>
      </c>
      <c r="C3617" s="1">
        <v>44643</v>
      </c>
      <c r="D3617">
        <v>131.41999999999999</v>
      </c>
    </row>
    <row r="3618" spans="1:4" x14ac:dyDescent="0.25">
      <c r="A3618" s="3" t="str">
        <f t="shared" si="56"/>
        <v>AMP_44643</v>
      </c>
      <c r="B3618" t="s">
        <v>9</v>
      </c>
      <c r="C3618" s="1">
        <v>44643</v>
      </c>
      <c r="D3618">
        <v>303.16000000000003</v>
      </c>
    </row>
    <row r="3619" spans="1:4" x14ac:dyDescent="0.25">
      <c r="A3619" s="3" t="str">
        <f t="shared" si="56"/>
        <v>AMZN_44643</v>
      </c>
      <c r="B3619" t="s">
        <v>10</v>
      </c>
      <c r="C3619" s="1">
        <v>44643</v>
      </c>
      <c r="D3619">
        <v>3268.16</v>
      </c>
    </row>
    <row r="3620" spans="1:4" x14ac:dyDescent="0.25">
      <c r="A3620" s="3" t="str">
        <f t="shared" si="56"/>
        <v>AVB_44643</v>
      </c>
      <c r="B3620" t="s">
        <v>11</v>
      </c>
      <c r="C3620" s="1">
        <v>44643</v>
      </c>
      <c r="D3620">
        <v>239.95400000000001</v>
      </c>
    </row>
    <row r="3621" spans="1:4" x14ac:dyDescent="0.25">
      <c r="A3621" s="3" t="str">
        <f t="shared" si="56"/>
        <v>AVY_44643</v>
      </c>
      <c r="B3621" t="s">
        <v>12</v>
      </c>
      <c r="C3621" s="1">
        <v>44643</v>
      </c>
      <c r="D3621">
        <v>164.6</v>
      </c>
    </row>
    <row r="3622" spans="1:4" x14ac:dyDescent="0.25">
      <c r="A3622" s="3" t="str">
        <f t="shared" si="56"/>
        <v>AXP_44643</v>
      </c>
      <c r="B3622" t="s">
        <v>13</v>
      </c>
      <c r="C3622" s="1">
        <v>44643</v>
      </c>
      <c r="D3622">
        <v>185.494</v>
      </c>
    </row>
    <row r="3623" spans="1:4" x14ac:dyDescent="0.25">
      <c r="A3623" s="3" t="str">
        <f t="shared" si="56"/>
        <v>BDX_44643</v>
      </c>
      <c r="B3623" t="s">
        <v>14</v>
      </c>
      <c r="C3623" s="1">
        <v>44643</v>
      </c>
      <c r="D3623">
        <v>255.58</v>
      </c>
    </row>
    <row r="3624" spans="1:4" x14ac:dyDescent="0.25">
      <c r="A3624" s="3" t="str">
        <f t="shared" si="56"/>
        <v>BF-B_44643</v>
      </c>
      <c r="B3624" t="s">
        <v>15</v>
      </c>
      <c r="C3624" s="1">
        <v>44643</v>
      </c>
      <c r="D3624">
        <v>65.11</v>
      </c>
    </row>
    <row r="3625" spans="1:4" x14ac:dyDescent="0.25">
      <c r="A3625" s="3" t="str">
        <f t="shared" si="56"/>
        <v>BMY_44643</v>
      </c>
      <c r="B3625" t="s">
        <v>16</v>
      </c>
      <c r="C3625" s="1">
        <v>44643</v>
      </c>
      <c r="D3625">
        <v>70.856999999999999</v>
      </c>
    </row>
    <row r="3626" spans="1:4" x14ac:dyDescent="0.25">
      <c r="A3626" s="3" t="str">
        <f t="shared" si="56"/>
        <v>BR_44643</v>
      </c>
      <c r="B3626" t="s">
        <v>17</v>
      </c>
      <c r="C3626" s="1">
        <v>44643</v>
      </c>
      <c r="D3626">
        <v>150.56</v>
      </c>
    </row>
    <row r="3627" spans="1:4" x14ac:dyDescent="0.25">
      <c r="A3627" s="3" t="str">
        <f t="shared" si="56"/>
        <v>CARR_44643</v>
      </c>
      <c r="B3627" t="s">
        <v>18</v>
      </c>
      <c r="C3627" s="1">
        <v>44643</v>
      </c>
      <c r="D3627">
        <v>46.347000000000001</v>
      </c>
    </row>
    <row r="3628" spans="1:4" x14ac:dyDescent="0.25">
      <c r="A3628" s="3" t="str">
        <f t="shared" si="56"/>
        <v>CDW_44643</v>
      </c>
      <c r="B3628" t="s">
        <v>19</v>
      </c>
      <c r="C3628" s="1">
        <v>44643</v>
      </c>
      <c r="D3628">
        <v>174.53</v>
      </c>
    </row>
    <row r="3629" spans="1:4" x14ac:dyDescent="0.25">
      <c r="A3629" s="3" t="str">
        <f t="shared" si="56"/>
        <v>CE_44643</v>
      </c>
      <c r="B3629" t="s">
        <v>20</v>
      </c>
      <c r="C3629" s="1">
        <v>44643</v>
      </c>
      <c r="D3629">
        <v>141.49</v>
      </c>
    </row>
    <row r="3630" spans="1:4" x14ac:dyDescent="0.25">
      <c r="A3630" s="3" t="str">
        <f t="shared" si="56"/>
        <v>CHTR_44643</v>
      </c>
      <c r="B3630" t="s">
        <v>21</v>
      </c>
      <c r="C3630" s="1">
        <v>44643</v>
      </c>
      <c r="D3630">
        <v>559.99</v>
      </c>
    </row>
    <row r="3631" spans="1:4" x14ac:dyDescent="0.25">
      <c r="A3631" s="3" t="str">
        <f t="shared" si="56"/>
        <v>CNC_44643</v>
      </c>
      <c r="B3631" t="s">
        <v>22</v>
      </c>
      <c r="C3631" s="1">
        <v>44643</v>
      </c>
      <c r="D3631">
        <v>82.46</v>
      </c>
    </row>
    <row r="3632" spans="1:4" x14ac:dyDescent="0.25">
      <c r="A3632" s="3" t="str">
        <f t="shared" si="56"/>
        <v>CNP_44643</v>
      </c>
      <c r="B3632" t="s">
        <v>23</v>
      </c>
      <c r="C3632" s="1">
        <v>44643</v>
      </c>
      <c r="D3632">
        <v>29.62</v>
      </c>
    </row>
    <row r="3633" spans="1:4" x14ac:dyDescent="0.25">
      <c r="A3633" s="3" t="str">
        <f t="shared" si="56"/>
        <v>COP_44643</v>
      </c>
      <c r="B3633" t="s">
        <v>24</v>
      </c>
      <c r="C3633" s="1">
        <v>44643</v>
      </c>
      <c r="D3633">
        <v>104.059</v>
      </c>
    </row>
    <row r="3634" spans="1:4" x14ac:dyDescent="0.25">
      <c r="A3634" s="3" t="str">
        <f t="shared" si="56"/>
        <v>CTAS_44643</v>
      </c>
      <c r="B3634" t="s">
        <v>25</v>
      </c>
      <c r="C3634" s="1">
        <v>44643</v>
      </c>
      <c r="D3634">
        <v>401.34</v>
      </c>
    </row>
    <row r="3635" spans="1:4" x14ac:dyDescent="0.25">
      <c r="A3635" s="3" t="str">
        <f t="shared" si="56"/>
        <v>CZR_44643</v>
      </c>
      <c r="B3635" t="s">
        <v>26</v>
      </c>
      <c r="C3635" s="1">
        <v>44643</v>
      </c>
      <c r="D3635">
        <v>77</v>
      </c>
    </row>
    <row r="3636" spans="1:4" x14ac:dyDescent="0.25">
      <c r="A3636" s="3" t="str">
        <f t="shared" si="56"/>
        <v>DG_44643</v>
      </c>
      <c r="B3636" t="s">
        <v>27</v>
      </c>
      <c r="C3636" s="1">
        <v>44643</v>
      </c>
      <c r="D3636">
        <v>221.012</v>
      </c>
    </row>
    <row r="3637" spans="1:4" x14ac:dyDescent="0.25">
      <c r="A3637" s="3" t="str">
        <f t="shared" si="56"/>
        <v>DPZ_44643</v>
      </c>
      <c r="B3637" t="s">
        <v>28</v>
      </c>
      <c r="C3637" s="1">
        <v>44643</v>
      </c>
      <c r="D3637">
        <v>393.94</v>
      </c>
    </row>
    <row r="3638" spans="1:4" x14ac:dyDescent="0.25">
      <c r="A3638" s="3" t="str">
        <f t="shared" si="56"/>
        <v>DRE_44643</v>
      </c>
      <c r="B3638" t="s">
        <v>29</v>
      </c>
      <c r="C3638" s="1">
        <v>44643</v>
      </c>
      <c r="D3638">
        <v>56.01</v>
      </c>
    </row>
    <row r="3639" spans="1:4" x14ac:dyDescent="0.25">
      <c r="A3639" s="3" t="str">
        <f t="shared" si="56"/>
        <v>DXC_44643</v>
      </c>
      <c r="B3639" t="s">
        <v>30</v>
      </c>
      <c r="C3639" s="1">
        <v>44643</v>
      </c>
      <c r="D3639">
        <v>32.270000000000003</v>
      </c>
    </row>
    <row r="3640" spans="1:4" x14ac:dyDescent="0.25">
      <c r="A3640" s="3" t="str">
        <f t="shared" si="56"/>
        <v>EWA_44643</v>
      </c>
      <c r="B3640" t="s">
        <v>31</v>
      </c>
      <c r="C3640" s="1">
        <v>44643</v>
      </c>
      <c r="D3640">
        <v>26</v>
      </c>
    </row>
    <row r="3641" spans="1:4" x14ac:dyDescent="0.25">
      <c r="A3641" s="3" t="str">
        <f t="shared" si="56"/>
        <v>EWC_44643</v>
      </c>
      <c r="B3641" t="s">
        <v>32</v>
      </c>
      <c r="C3641" s="1">
        <v>44643</v>
      </c>
      <c r="D3641">
        <v>40.06</v>
      </c>
    </row>
    <row r="3642" spans="1:4" x14ac:dyDescent="0.25">
      <c r="A3642" s="3" t="str">
        <f t="shared" si="56"/>
        <v>EWG_44643</v>
      </c>
      <c r="B3642" t="s">
        <v>33</v>
      </c>
      <c r="C3642" s="1">
        <v>44643</v>
      </c>
      <c r="D3642">
        <v>28.15</v>
      </c>
    </row>
    <row r="3643" spans="1:4" x14ac:dyDescent="0.25">
      <c r="A3643" s="3" t="str">
        <f t="shared" si="56"/>
        <v>EWH_44643</v>
      </c>
      <c r="B3643" t="s">
        <v>34</v>
      </c>
      <c r="C3643" s="1">
        <v>44643</v>
      </c>
      <c r="D3643">
        <v>22.76</v>
      </c>
    </row>
    <row r="3644" spans="1:4" x14ac:dyDescent="0.25">
      <c r="A3644" s="3" t="str">
        <f t="shared" si="56"/>
        <v>EWJ_44643</v>
      </c>
      <c r="B3644" t="s">
        <v>35</v>
      </c>
      <c r="C3644" s="1">
        <v>44643</v>
      </c>
      <c r="D3644">
        <v>62.07</v>
      </c>
    </row>
    <row r="3645" spans="1:4" x14ac:dyDescent="0.25">
      <c r="A3645" s="3" t="str">
        <f t="shared" si="56"/>
        <v>EWL_44643</v>
      </c>
      <c r="B3645" t="s">
        <v>36</v>
      </c>
      <c r="C3645" s="1">
        <v>44643</v>
      </c>
      <c r="D3645">
        <v>48.38</v>
      </c>
    </row>
    <row r="3646" spans="1:4" x14ac:dyDescent="0.25">
      <c r="A3646" s="3" t="str">
        <f t="shared" si="56"/>
        <v>EWQ_44643</v>
      </c>
      <c r="B3646" t="s">
        <v>37</v>
      </c>
      <c r="C3646" s="1">
        <v>44643</v>
      </c>
      <c r="D3646">
        <v>34.6</v>
      </c>
    </row>
    <row r="3647" spans="1:4" x14ac:dyDescent="0.25">
      <c r="A3647" s="3" t="str">
        <f t="shared" si="56"/>
        <v>EWT_44643</v>
      </c>
      <c r="B3647" t="s">
        <v>38</v>
      </c>
      <c r="C3647" s="1">
        <v>44643</v>
      </c>
      <c r="D3647">
        <v>61.7</v>
      </c>
    </row>
    <row r="3648" spans="1:4" x14ac:dyDescent="0.25">
      <c r="A3648" s="3" t="str">
        <f t="shared" si="56"/>
        <v>EWU_44643</v>
      </c>
      <c r="B3648" t="s">
        <v>39</v>
      </c>
      <c r="C3648" s="1">
        <v>44643</v>
      </c>
      <c r="D3648">
        <v>33.46</v>
      </c>
    </row>
    <row r="3649" spans="1:4" x14ac:dyDescent="0.25">
      <c r="A3649" s="3" t="str">
        <f t="shared" si="56"/>
        <v>EWY_44643</v>
      </c>
      <c r="B3649" t="s">
        <v>40</v>
      </c>
      <c r="C3649" s="1">
        <v>44643</v>
      </c>
      <c r="D3649">
        <v>70.53</v>
      </c>
    </row>
    <row r="3650" spans="1:4" x14ac:dyDescent="0.25">
      <c r="A3650" s="3" t="str">
        <f t="shared" si="56"/>
        <v>EWZ_44643</v>
      </c>
      <c r="B3650" t="s">
        <v>41</v>
      </c>
      <c r="C3650" s="1">
        <v>44643</v>
      </c>
      <c r="D3650">
        <v>36.479999999999997</v>
      </c>
    </row>
    <row r="3651" spans="1:4" x14ac:dyDescent="0.25">
      <c r="A3651" s="3" t="str">
        <f t="shared" ref="A3651:A3714" si="57">CONCATENATE(B3651,"_",C3651)</f>
        <v>FB_44643</v>
      </c>
      <c r="B3651" t="s">
        <v>42</v>
      </c>
      <c r="C3651" s="1">
        <v>44643</v>
      </c>
      <c r="D3651">
        <v>213.46</v>
      </c>
    </row>
    <row r="3652" spans="1:4" x14ac:dyDescent="0.25">
      <c r="A3652" s="3" t="str">
        <f t="shared" si="57"/>
        <v>FTV_44643</v>
      </c>
      <c r="B3652" t="s">
        <v>43</v>
      </c>
      <c r="C3652" s="1">
        <v>44643</v>
      </c>
      <c r="D3652">
        <v>60.31</v>
      </c>
    </row>
    <row r="3653" spans="1:4" x14ac:dyDescent="0.25">
      <c r="A3653" s="3" t="str">
        <f t="shared" si="57"/>
        <v>GOOG_44643</v>
      </c>
      <c r="B3653" t="s">
        <v>44</v>
      </c>
      <c r="C3653" s="1">
        <v>44643</v>
      </c>
      <c r="D3653">
        <v>2770.07</v>
      </c>
    </row>
    <row r="3654" spans="1:4" x14ac:dyDescent="0.25">
      <c r="A3654" s="3" t="str">
        <f t="shared" si="57"/>
        <v>GPC_44643</v>
      </c>
      <c r="B3654" t="s">
        <v>45</v>
      </c>
      <c r="C3654" s="1">
        <v>44643</v>
      </c>
      <c r="D3654">
        <v>127.49</v>
      </c>
    </row>
    <row r="3655" spans="1:4" x14ac:dyDescent="0.25">
      <c r="A3655" s="3" t="str">
        <f t="shared" si="57"/>
        <v>GSG_44643</v>
      </c>
      <c r="B3655" t="s">
        <v>46</v>
      </c>
      <c r="C3655" s="1">
        <v>44643</v>
      </c>
      <c r="D3655">
        <v>24.49</v>
      </c>
    </row>
    <row r="3656" spans="1:4" x14ac:dyDescent="0.25">
      <c r="A3656" s="3" t="str">
        <f t="shared" si="57"/>
        <v>HIG_44643</v>
      </c>
      <c r="B3656" t="s">
        <v>47</v>
      </c>
      <c r="C3656" s="1">
        <v>44643</v>
      </c>
      <c r="D3656">
        <v>70.88</v>
      </c>
    </row>
    <row r="3657" spans="1:4" x14ac:dyDescent="0.25">
      <c r="A3657" s="3" t="str">
        <f t="shared" si="57"/>
        <v>HIGH.L_44643</v>
      </c>
      <c r="B3657" t="s">
        <v>48</v>
      </c>
      <c r="C3657" s="1">
        <v>44643</v>
      </c>
      <c r="D3657">
        <v>5.274</v>
      </c>
    </row>
    <row r="3658" spans="1:4" x14ac:dyDescent="0.25">
      <c r="A3658" s="3" t="str">
        <f t="shared" si="57"/>
        <v>HST_44643</v>
      </c>
      <c r="B3658" t="s">
        <v>49</v>
      </c>
      <c r="C3658" s="1">
        <v>44643</v>
      </c>
      <c r="D3658">
        <v>18.332000000000001</v>
      </c>
    </row>
    <row r="3659" spans="1:4" x14ac:dyDescent="0.25">
      <c r="A3659" s="3" t="str">
        <f t="shared" si="57"/>
        <v>HYG_44643</v>
      </c>
      <c r="B3659" t="s">
        <v>50</v>
      </c>
      <c r="C3659" s="1">
        <v>44643</v>
      </c>
      <c r="D3659">
        <v>81.409000000000006</v>
      </c>
    </row>
    <row r="3660" spans="1:4" x14ac:dyDescent="0.25">
      <c r="A3660" s="3" t="str">
        <f t="shared" si="57"/>
        <v>IAU_44643</v>
      </c>
      <c r="B3660" t="s">
        <v>51</v>
      </c>
      <c r="C3660" s="1">
        <v>44643</v>
      </c>
      <c r="D3660">
        <v>36.99</v>
      </c>
    </row>
    <row r="3661" spans="1:4" x14ac:dyDescent="0.25">
      <c r="A3661" s="3" t="str">
        <f t="shared" si="57"/>
        <v>ICLN_44643</v>
      </c>
      <c r="B3661" t="s">
        <v>52</v>
      </c>
      <c r="C3661" s="1">
        <v>44643</v>
      </c>
      <c r="D3661">
        <v>20.96</v>
      </c>
    </row>
    <row r="3662" spans="1:4" x14ac:dyDescent="0.25">
      <c r="A3662" s="3" t="str">
        <f t="shared" si="57"/>
        <v>IEAA.L_44643</v>
      </c>
      <c r="B3662" t="s">
        <v>53</v>
      </c>
      <c r="C3662" s="1">
        <v>44643</v>
      </c>
      <c r="D3662">
        <v>5.0720000000000001</v>
      </c>
    </row>
    <row r="3663" spans="1:4" x14ac:dyDescent="0.25">
      <c r="A3663" s="3" t="str">
        <f t="shared" si="57"/>
        <v>IEF_44643</v>
      </c>
      <c r="B3663" t="s">
        <v>54</v>
      </c>
      <c r="C3663" s="1">
        <v>44643</v>
      </c>
      <c r="D3663">
        <v>107.658</v>
      </c>
    </row>
    <row r="3664" spans="1:4" x14ac:dyDescent="0.25">
      <c r="A3664" s="3" t="str">
        <f t="shared" si="57"/>
        <v>IEFM.L_44643</v>
      </c>
      <c r="B3664" t="s">
        <v>55</v>
      </c>
      <c r="C3664" s="1">
        <v>44643</v>
      </c>
      <c r="D3664">
        <v>755.3</v>
      </c>
    </row>
    <row r="3665" spans="1:4" x14ac:dyDescent="0.25">
      <c r="A3665" s="3" t="str">
        <f t="shared" si="57"/>
        <v>IEMG_44643</v>
      </c>
      <c r="B3665" t="s">
        <v>56</v>
      </c>
      <c r="C3665" s="1">
        <v>44643</v>
      </c>
      <c r="D3665">
        <v>55.52</v>
      </c>
    </row>
    <row r="3666" spans="1:4" x14ac:dyDescent="0.25">
      <c r="A3666" s="3" t="str">
        <f t="shared" si="57"/>
        <v>IEUS_44643</v>
      </c>
      <c r="B3666" t="s">
        <v>57</v>
      </c>
      <c r="C3666" s="1">
        <v>44643</v>
      </c>
      <c r="D3666">
        <v>60.71</v>
      </c>
    </row>
    <row r="3667" spans="1:4" x14ac:dyDescent="0.25">
      <c r="A3667" s="3" t="str">
        <f t="shared" si="57"/>
        <v>IEVL.L_44643</v>
      </c>
      <c r="B3667" t="s">
        <v>58</v>
      </c>
      <c r="C3667" s="1">
        <v>44643</v>
      </c>
      <c r="D3667">
        <v>7.2270000000000003</v>
      </c>
    </row>
    <row r="3668" spans="1:4" x14ac:dyDescent="0.25">
      <c r="A3668" s="3" t="str">
        <f t="shared" si="57"/>
        <v>IGF_44643</v>
      </c>
      <c r="B3668" t="s">
        <v>59</v>
      </c>
      <c r="C3668" s="1">
        <v>44643</v>
      </c>
      <c r="D3668">
        <v>49.02</v>
      </c>
    </row>
    <row r="3669" spans="1:4" x14ac:dyDescent="0.25">
      <c r="A3669" s="3" t="str">
        <f t="shared" si="57"/>
        <v>INDA_44643</v>
      </c>
      <c r="B3669" t="s">
        <v>60</v>
      </c>
      <c r="C3669" s="1">
        <v>44643</v>
      </c>
      <c r="D3669">
        <v>43.57</v>
      </c>
    </row>
    <row r="3670" spans="1:4" x14ac:dyDescent="0.25">
      <c r="A3670" s="3" t="str">
        <f t="shared" si="57"/>
        <v>IUMO.L_44643</v>
      </c>
      <c r="B3670" t="s">
        <v>61</v>
      </c>
      <c r="C3670" s="1">
        <v>44643</v>
      </c>
      <c r="D3670">
        <v>11.478</v>
      </c>
    </row>
    <row r="3671" spans="1:4" x14ac:dyDescent="0.25">
      <c r="A3671" s="3" t="str">
        <f t="shared" si="57"/>
        <v>IUVL.L_44643</v>
      </c>
      <c r="B3671" t="s">
        <v>62</v>
      </c>
      <c r="C3671" s="1">
        <v>44643</v>
      </c>
      <c r="D3671">
        <v>9.1120000000000001</v>
      </c>
    </row>
    <row r="3672" spans="1:4" x14ac:dyDescent="0.25">
      <c r="A3672" s="3" t="str">
        <f t="shared" si="57"/>
        <v>IVV_44643</v>
      </c>
      <c r="B3672" t="s">
        <v>63</v>
      </c>
      <c r="C3672" s="1">
        <v>44643</v>
      </c>
      <c r="D3672">
        <v>445.90899999999999</v>
      </c>
    </row>
    <row r="3673" spans="1:4" x14ac:dyDescent="0.25">
      <c r="A3673" s="3" t="str">
        <f t="shared" si="57"/>
        <v>IWM_44643</v>
      </c>
      <c r="B3673" t="s">
        <v>64</v>
      </c>
      <c r="C3673" s="1">
        <v>44643</v>
      </c>
      <c r="D3673">
        <v>203.5</v>
      </c>
    </row>
    <row r="3674" spans="1:4" x14ac:dyDescent="0.25">
      <c r="A3674" s="3" t="str">
        <f t="shared" si="57"/>
        <v>IXN_44643</v>
      </c>
      <c r="B3674" t="s">
        <v>65</v>
      </c>
      <c r="C3674" s="1">
        <v>44643</v>
      </c>
      <c r="D3674">
        <v>56.5</v>
      </c>
    </row>
    <row r="3675" spans="1:4" x14ac:dyDescent="0.25">
      <c r="A3675" s="3" t="str">
        <f t="shared" si="57"/>
        <v>JPEA.L_44643</v>
      </c>
      <c r="B3675" t="s">
        <v>66</v>
      </c>
      <c r="C3675" s="1">
        <v>44643</v>
      </c>
      <c r="D3675">
        <v>5.2750000000000004</v>
      </c>
    </row>
    <row r="3676" spans="1:4" x14ac:dyDescent="0.25">
      <c r="A3676" s="3" t="str">
        <f t="shared" si="57"/>
        <v>JPM_44643</v>
      </c>
      <c r="B3676" t="s">
        <v>67</v>
      </c>
      <c r="C3676" s="1">
        <v>44643</v>
      </c>
      <c r="D3676">
        <v>138.75200000000001</v>
      </c>
    </row>
    <row r="3677" spans="1:4" x14ac:dyDescent="0.25">
      <c r="A3677" s="3" t="str">
        <f t="shared" si="57"/>
        <v>KR_44643</v>
      </c>
      <c r="B3677" t="s">
        <v>68</v>
      </c>
      <c r="C3677" s="1">
        <v>44643</v>
      </c>
      <c r="D3677">
        <v>56.45</v>
      </c>
    </row>
    <row r="3678" spans="1:4" x14ac:dyDescent="0.25">
      <c r="A3678" s="3" t="str">
        <f t="shared" si="57"/>
        <v>LQD_44643</v>
      </c>
      <c r="B3678" t="s">
        <v>69</v>
      </c>
      <c r="C3678" s="1">
        <v>44643</v>
      </c>
      <c r="D3678">
        <v>119.917</v>
      </c>
    </row>
    <row r="3679" spans="1:4" x14ac:dyDescent="0.25">
      <c r="A3679" s="3" t="str">
        <f t="shared" si="57"/>
        <v>MCHI_44643</v>
      </c>
      <c r="B3679" t="s">
        <v>70</v>
      </c>
      <c r="C3679" s="1">
        <v>44643</v>
      </c>
      <c r="D3679">
        <v>54.69</v>
      </c>
    </row>
    <row r="3680" spans="1:4" x14ac:dyDescent="0.25">
      <c r="A3680" s="3" t="str">
        <f t="shared" si="57"/>
        <v>MVEU.L_44643</v>
      </c>
      <c r="B3680" t="s">
        <v>71</v>
      </c>
      <c r="C3680" s="1">
        <v>44643</v>
      </c>
      <c r="D3680">
        <v>52.555</v>
      </c>
    </row>
    <row r="3681" spans="1:4" x14ac:dyDescent="0.25">
      <c r="A3681" s="3" t="str">
        <f t="shared" si="57"/>
        <v>OGN_44643</v>
      </c>
      <c r="B3681" t="s">
        <v>72</v>
      </c>
      <c r="C3681" s="1">
        <v>44643</v>
      </c>
      <c r="D3681">
        <v>35.340000000000003</v>
      </c>
    </row>
    <row r="3682" spans="1:4" x14ac:dyDescent="0.25">
      <c r="A3682" s="3" t="str">
        <f t="shared" si="57"/>
        <v>PG_44643</v>
      </c>
      <c r="B3682" t="s">
        <v>73</v>
      </c>
      <c r="C3682" s="1">
        <v>44643</v>
      </c>
      <c r="D3682">
        <v>149.97800000000001</v>
      </c>
    </row>
    <row r="3683" spans="1:4" x14ac:dyDescent="0.25">
      <c r="A3683" s="3" t="str">
        <f t="shared" si="57"/>
        <v>PPL_44643</v>
      </c>
      <c r="B3683" t="s">
        <v>74</v>
      </c>
      <c r="C3683" s="1">
        <v>44643</v>
      </c>
      <c r="D3683">
        <v>26.89</v>
      </c>
    </row>
    <row r="3684" spans="1:4" x14ac:dyDescent="0.25">
      <c r="A3684" s="3" t="str">
        <f t="shared" si="57"/>
        <v>PRU_44643</v>
      </c>
      <c r="B3684" t="s">
        <v>75</v>
      </c>
      <c r="C3684" s="1">
        <v>44643</v>
      </c>
      <c r="D3684">
        <v>116.94</v>
      </c>
    </row>
    <row r="3685" spans="1:4" x14ac:dyDescent="0.25">
      <c r="A3685" s="3" t="str">
        <f t="shared" si="57"/>
        <v>PYPL_44643</v>
      </c>
      <c r="B3685" t="s">
        <v>76</v>
      </c>
      <c r="C3685" s="1">
        <v>44643</v>
      </c>
      <c r="D3685">
        <v>114.65</v>
      </c>
    </row>
    <row r="3686" spans="1:4" x14ac:dyDescent="0.25">
      <c r="A3686" s="3" t="str">
        <f t="shared" si="57"/>
        <v>RE_44643</v>
      </c>
      <c r="B3686" t="s">
        <v>77</v>
      </c>
      <c r="C3686" s="1">
        <v>44643</v>
      </c>
      <c r="D3686">
        <v>291.83999999999997</v>
      </c>
    </row>
    <row r="3687" spans="1:4" x14ac:dyDescent="0.25">
      <c r="A3687" s="3" t="str">
        <f t="shared" si="57"/>
        <v>REET_44643</v>
      </c>
      <c r="B3687" t="s">
        <v>78</v>
      </c>
      <c r="C3687" s="1">
        <v>44643</v>
      </c>
      <c r="D3687">
        <v>28.286999999999999</v>
      </c>
    </row>
    <row r="3688" spans="1:4" x14ac:dyDescent="0.25">
      <c r="A3688" s="3" t="str">
        <f t="shared" si="57"/>
        <v>ROL_44643</v>
      </c>
      <c r="B3688" t="s">
        <v>79</v>
      </c>
      <c r="C3688" s="1">
        <v>44643</v>
      </c>
      <c r="D3688">
        <v>33.42</v>
      </c>
    </row>
    <row r="3689" spans="1:4" x14ac:dyDescent="0.25">
      <c r="A3689" s="3" t="str">
        <f t="shared" si="57"/>
        <v>ROST_44643</v>
      </c>
      <c r="B3689" t="s">
        <v>80</v>
      </c>
      <c r="C3689" s="1">
        <v>44643</v>
      </c>
      <c r="D3689">
        <v>89.74</v>
      </c>
    </row>
    <row r="3690" spans="1:4" x14ac:dyDescent="0.25">
      <c r="A3690" s="3" t="str">
        <f t="shared" si="57"/>
        <v>SEGA.L_44643</v>
      </c>
      <c r="B3690" t="s">
        <v>81</v>
      </c>
      <c r="C3690" s="1">
        <v>44643</v>
      </c>
      <c r="D3690">
        <v>103.09</v>
      </c>
    </row>
    <row r="3691" spans="1:4" x14ac:dyDescent="0.25">
      <c r="A3691" s="3" t="str">
        <f t="shared" si="57"/>
        <v>SHY_44643</v>
      </c>
      <c r="B3691" t="s">
        <v>82</v>
      </c>
      <c r="C3691" s="1">
        <v>44643</v>
      </c>
      <c r="D3691">
        <v>83.543999999999997</v>
      </c>
    </row>
    <row r="3692" spans="1:4" x14ac:dyDescent="0.25">
      <c r="A3692" s="3" t="str">
        <f t="shared" si="57"/>
        <v>SLV_44643</v>
      </c>
      <c r="B3692" t="s">
        <v>83</v>
      </c>
      <c r="C3692" s="1">
        <v>44643</v>
      </c>
      <c r="D3692">
        <v>23.24</v>
      </c>
    </row>
    <row r="3693" spans="1:4" x14ac:dyDescent="0.25">
      <c r="A3693" s="3" t="str">
        <f t="shared" si="57"/>
        <v>SPMV.L_44643</v>
      </c>
      <c r="B3693" t="s">
        <v>84</v>
      </c>
      <c r="C3693" s="1">
        <v>44643</v>
      </c>
      <c r="D3693">
        <v>79.709999999999994</v>
      </c>
    </row>
    <row r="3694" spans="1:4" x14ac:dyDescent="0.25">
      <c r="A3694" s="3" t="str">
        <f t="shared" si="57"/>
        <v>TLT_44643</v>
      </c>
      <c r="B3694" t="s">
        <v>85</v>
      </c>
      <c r="C3694" s="1">
        <v>44643</v>
      </c>
      <c r="D3694">
        <v>131.29900000000001</v>
      </c>
    </row>
    <row r="3695" spans="1:4" x14ac:dyDescent="0.25">
      <c r="A3695" s="3" t="str">
        <f t="shared" si="57"/>
        <v>UNH_44643</v>
      </c>
      <c r="B3695" t="s">
        <v>86</v>
      </c>
      <c r="C3695" s="1">
        <v>44643</v>
      </c>
      <c r="D3695">
        <v>503.23</v>
      </c>
    </row>
    <row r="3696" spans="1:4" x14ac:dyDescent="0.25">
      <c r="A3696" s="3" t="str">
        <f t="shared" si="57"/>
        <v>URI_44643</v>
      </c>
      <c r="B3696" t="s">
        <v>87</v>
      </c>
      <c r="C3696" s="1">
        <v>44643</v>
      </c>
      <c r="D3696">
        <v>354.43</v>
      </c>
    </row>
    <row r="3697" spans="1:4" x14ac:dyDescent="0.25">
      <c r="A3697" s="3" t="str">
        <f t="shared" si="57"/>
        <v>V_44643</v>
      </c>
      <c r="B3697" t="s">
        <v>88</v>
      </c>
      <c r="C3697" s="1">
        <v>44643</v>
      </c>
      <c r="D3697">
        <v>214.68</v>
      </c>
    </row>
    <row r="3698" spans="1:4" x14ac:dyDescent="0.25">
      <c r="A3698" s="3" t="str">
        <f t="shared" si="57"/>
        <v>VRSK_44643</v>
      </c>
      <c r="B3698" t="s">
        <v>89</v>
      </c>
      <c r="C3698" s="1">
        <v>44643</v>
      </c>
      <c r="D3698">
        <v>207.65</v>
      </c>
    </row>
    <row r="3699" spans="1:4" x14ac:dyDescent="0.25">
      <c r="A3699" s="3" t="str">
        <f t="shared" si="57"/>
        <v>VXX_44643</v>
      </c>
      <c r="B3699" t="s">
        <v>90</v>
      </c>
      <c r="C3699" s="1">
        <v>44643</v>
      </c>
      <c r="D3699">
        <v>25.49</v>
      </c>
    </row>
    <row r="3700" spans="1:4" x14ac:dyDescent="0.25">
      <c r="A3700" s="3" t="str">
        <f t="shared" si="57"/>
        <v>WRK_44643</v>
      </c>
      <c r="B3700" t="s">
        <v>91</v>
      </c>
      <c r="C3700" s="1">
        <v>44643</v>
      </c>
      <c r="D3700">
        <v>46.12</v>
      </c>
    </row>
    <row r="3701" spans="1:4" x14ac:dyDescent="0.25">
      <c r="A3701" s="3" t="str">
        <f t="shared" si="57"/>
        <v>XLB_44643</v>
      </c>
      <c r="B3701" t="s">
        <v>92</v>
      </c>
      <c r="C3701" s="1">
        <v>44643</v>
      </c>
      <c r="D3701">
        <v>86.56</v>
      </c>
    </row>
    <row r="3702" spans="1:4" x14ac:dyDescent="0.25">
      <c r="A3702" s="3" t="str">
        <f t="shared" si="57"/>
        <v>XLC_44643</v>
      </c>
      <c r="B3702" t="s">
        <v>93</v>
      </c>
      <c r="C3702" s="1">
        <v>44643</v>
      </c>
      <c r="D3702">
        <v>67.739999999999995</v>
      </c>
    </row>
    <row r="3703" spans="1:4" x14ac:dyDescent="0.25">
      <c r="A3703" s="3" t="str">
        <f t="shared" si="57"/>
        <v>XLE_44643</v>
      </c>
      <c r="B3703" t="s">
        <v>94</v>
      </c>
      <c r="C3703" s="1">
        <v>44643</v>
      </c>
      <c r="D3703">
        <v>76.87</v>
      </c>
    </row>
    <row r="3704" spans="1:4" x14ac:dyDescent="0.25">
      <c r="A3704" s="3" t="str">
        <f t="shared" si="57"/>
        <v>XLF_44643</v>
      </c>
      <c r="B3704" t="s">
        <v>95</v>
      </c>
      <c r="C3704" s="1">
        <v>44643</v>
      </c>
      <c r="D3704">
        <v>38.71</v>
      </c>
    </row>
    <row r="3705" spans="1:4" x14ac:dyDescent="0.25">
      <c r="A3705" s="3" t="str">
        <f t="shared" si="57"/>
        <v>XLI_44643</v>
      </c>
      <c r="B3705" t="s">
        <v>96</v>
      </c>
      <c r="C3705" s="1">
        <v>44643</v>
      </c>
      <c r="D3705">
        <v>102.3</v>
      </c>
    </row>
    <row r="3706" spans="1:4" x14ac:dyDescent="0.25">
      <c r="A3706" s="3" t="str">
        <f t="shared" si="57"/>
        <v>XLK_44643</v>
      </c>
      <c r="B3706" t="s">
        <v>97</v>
      </c>
      <c r="C3706" s="1">
        <v>44643</v>
      </c>
      <c r="D3706">
        <v>154.30000000000001</v>
      </c>
    </row>
    <row r="3707" spans="1:4" x14ac:dyDescent="0.25">
      <c r="A3707" s="3" t="str">
        <f t="shared" si="57"/>
        <v>XLP_44643</v>
      </c>
      <c r="B3707" t="s">
        <v>98</v>
      </c>
      <c r="C3707" s="1">
        <v>44643</v>
      </c>
      <c r="D3707">
        <v>73.900000000000006</v>
      </c>
    </row>
    <row r="3708" spans="1:4" x14ac:dyDescent="0.25">
      <c r="A3708" s="3" t="str">
        <f t="shared" si="57"/>
        <v>XLU_44643</v>
      </c>
      <c r="B3708" t="s">
        <v>99</v>
      </c>
      <c r="C3708" s="1">
        <v>44643</v>
      </c>
      <c r="D3708">
        <v>71.010000000000005</v>
      </c>
    </row>
    <row r="3709" spans="1:4" x14ac:dyDescent="0.25">
      <c r="A3709" s="3" t="str">
        <f t="shared" si="57"/>
        <v>XLV_44643</v>
      </c>
      <c r="B3709" t="s">
        <v>100</v>
      </c>
      <c r="C3709" s="1">
        <v>44643</v>
      </c>
      <c r="D3709">
        <v>134.04</v>
      </c>
    </row>
    <row r="3710" spans="1:4" x14ac:dyDescent="0.25">
      <c r="A3710" s="3" t="str">
        <f t="shared" si="57"/>
        <v>XLY_44643</v>
      </c>
      <c r="B3710" t="s">
        <v>101</v>
      </c>
      <c r="C3710" s="1">
        <v>44643</v>
      </c>
      <c r="D3710">
        <v>182.26</v>
      </c>
    </row>
    <row r="3711" spans="1:4" x14ac:dyDescent="0.25">
      <c r="A3711" s="3" t="str">
        <f t="shared" si="57"/>
        <v>XOM_44643</v>
      </c>
      <c r="B3711" t="s">
        <v>102</v>
      </c>
      <c r="C3711" s="1">
        <v>44643</v>
      </c>
      <c r="D3711">
        <v>83.13</v>
      </c>
    </row>
    <row r="3712" spans="1:4" x14ac:dyDescent="0.25">
      <c r="A3712" s="3" t="str">
        <f t="shared" si="57"/>
        <v>ABBV_44644</v>
      </c>
      <c r="B3712" t="s">
        <v>3</v>
      </c>
      <c r="C3712" s="1">
        <v>44644</v>
      </c>
      <c r="D3712">
        <v>158.929</v>
      </c>
    </row>
    <row r="3713" spans="1:4" x14ac:dyDescent="0.25">
      <c r="A3713" s="3" t="str">
        <f t="shared" si="57"/>
        <v>ACN_44644</v>
      </c>
      <c r="B3713" t="s">
        <v>4</v>
      </c>
      <c r="C3713" s="1">
        <v>44644</v>
      </c>
      <c r="D3713">
        <v>324.32400000000001</v>
      </c>
    </row>
    <row r="3714" spans="1:4" x14ac:dyDescent="0.25">
      <c r="A3714" s="3" t="str">
        <f t="shared" si="57"/>
        <v>AEP_44644</v>
      </c>
      <c r="B3714" t="s">
        <v>5</v>
      </c>
      <c r="C3714" s="1">
        <v>44644</v>
      </c>
      <c r="D3714">
        <v>96.44</v>
      </c>
    </row>
    <row r="3715" spans="1:4" x14ac:dyDescent="0.25">
      <c r="A3715" s="3" t="str">
        <f t="shared" ref="A3715:A3778" si="58">CONCATENATE(B3715,"_",C3715)</f>
        <v>AIZ_44644</v>
      </c>
      <c r="B3715" t="s">
        <v>6</v>
      </c>
      <c r="C3715" s="1">
        <v>44644</v>
      </c>
      <c r="D3715">
        <v>182.87</v>
      </c>
    </row>
    <row r="3716" spans="1:4" x14ac:dyDescent="0.25">
      <c r="A3716" s="3" t="str">
        <f t="shared" si="58"/>
        <v>ALLE_44644</v>
      </c>
      <c r="B3716" t="s">
        <v>7</v>
      </c>
      <c r="C3716" s="1">
        <v>44644</v>
      </c>
      <c r="D3716">
        <v>112.59</v>
      </c>
    </row>
    <row r="3717" spans="1:4" x14ac:dyDescent="0.25">
      <c r="A3717" s="3" t="str">
        <f t="shared" si="58"/>
        <v>AMAT_44644</v>
      </c>
      <c r="B3717" t="s">
        <v>8</v>
      </c>
      <c r="C3717" s="1">
        <v>44644</v>
      </c>
      <c r="D3717">
        <v>138.59</v>
      </c>
    </row>
    <row r="3718" spans="1:4" x14ac:dyDescent="0.25">
      <c r="A3718" s="3" t="str">
        <f t="shared" si="58"/>
        <v>AMP_44644</v>
      </c>
      <c r="B3718" t="s">
        <v>9</v>
      </c>
      <c r="C3718" s="1">
        <v>44644</v>
      </c>
      <c r="D3718">
        <v>311.72000000000003</v>
      </c>
    </row>
    <row r="3719" spans="1:4" x14ac:dyDescent="0.25">
      <c r="A3719" s="3" t="str">
        <f t="shared" si="58"/>
        <v>AMZN_44644</v>
      </c>
      <c r="B3719" t="s">
        <v>10</v>
      </c>
      <c r="C3719" s="1">
        <v>44644</v>
      </c>
      <c r="D3719">
        <v>3272.99</v>
      </c>
    </row>
    <row r="3720" spans="1:4" x14ac:dyDescent="0.25">
      <c r="A3720" s="3" t="str">
        <f t="shared" si="58"/>
        <v>AVB_44644</v>
      </c>
      <c r="B3720" t="s">
        <v>11</v>
      </c>
      <c r="C3720" s="1">
        <v>44644</v>
      </c>
      <c r="D3720">
        <v>241.703</v>
      </c>
    </row>
    <row r="3721" spans="1:4" x14ac:dyDescent="0.25">
      <c r="A3721" s="3" t="str">
        <f t="shared" si="58"/>
        <v>AVY_44644</v>
      </c>
      <c r="B3721" t="s">
        <v>12</v>
      </c>
      <c r="C3721" s="1">
        <v>44644</v>
      </c>
      <c r="D3721">
        <v>166.82</v>
      </c>
    </row>
    <row r="3722" spans="1:4" x14ac:dyDescent="0.25">
      <c r="A3722" s="3" t="str">
        <f t="shared" si="58"/>
        <v>AXP_44644</v>
      </c>
      <c r="B3722" t="s">
        <v>13</v>
      </c>
      <c r="C3722" s="1">
        <v>44644</v>
      </c>
      <c r="D3722">
        <v>188.35499999999999</v>
      </c>
    </row>
    <row r="3723" spans="1:4" x14ac:dyDescent="0.25">
      <c r="A3723" s="3" t="str">
        <f t="shared" si="58"/>
        <v>BDX_44644</v>
      </c>
      <c r="B3723" t="s">
        <v>14</v>
      </c>
      <c r="C3723" s="1">
        <v>44644</v>
      </c>
      <c r="D3723">
        <v>256.673</v>
      </c>
    </row>
    <row r="3724" spans="1:4" x14ac:dyDescent="0.25">
      <c r="A3724" s="3" t="str">
        <f t="shared" si="58"/>
        <v>BF-B_44644</v>
      </c>
      <c r="B3724" t="s">
        <v>15</v>
      </c>
      <c r="C3724" s="1">
        <v>44644</v>
      </c>
      <c r="D3724">
        <v>66.430000000000007</v>
      </c>
    </row>
    <row r="3725" spans="1:4" x14ac:dyDescent="0.25">
      <c r="A3725" s="3" t="str">
        <f t="shared" si="58"/>
        <v>BMY_44644</v>
      </c>
      <c r="B3725" t="s">
        <v>16</v>
      </c>
      <c r="C3725" s="1">
        <v>44644</v>
      </c>
      <c r="D3725">
        <v>71.88</v>
      </c>
    </row>
    <row r="3726" spans="1:4" x14ac:dyDescent="0.25">
      <c r="A3726" s="3" t="str">
        <f t="shared" si="58"/>
        <v>BR_44644</v>
      </c>
      <c r="B3726" t="s">
        <v>17</v>
      </c>
      <c r="C3726" s="1">
        <v>44644</v>
      </c>
      <c r="D3726">
        <v>151.91999999999999</v>
      </c>
    </row>
    <row r="3727" spans="1:4" x14ac:dyDescent="0.25">
      <c r="A3727" s="3" t="str">
        <f t="shared" si="58"/>
        <v>CARR_44644</v>
      </c>
      <c r="B3727" t="s">
        <v>18</v>
      </c>
      <c r="C3727" s="1">
        <v>44644</v>
      </c>
      <c r="D3727">
        <v>45.997999999999998</v>
      </c>
    </row>
    <row r="3728" spans="1:4" x14ac:dyDescent="0.25">
      <c r="A3728" s="3" t="str">
        <f t="shared" si="58"/>
        <v>CDW_44644</v>
      </c>
      <c r="B3728" t="s">
        <v>19</v>
      </c>
      <c r="C3728" s="1">
        <v>44644</v>
      </c>
      <c r="D3728">
        <v>175.84</v>
      </c>
    </row>
    <row r="3729" spans="1:4" x14ac:dyDescent="0.25">
      <c r="A3729" s="3" t="str">
        <f t="shared" si="58"/>
        <v>CE_44644</v>
      </c>
      <c r="B3729" t="s">
        <v>20</v>
      </c>
      <c r="C3729" s="1">
        <v>44644</v>
      </c>
      <c r="D3729">
        <v>143.86000000000001</v>
      </c>
    </row>
    <row r="3730" spans="1:4" x14ac:dyDescent="0.25">
      <c r="A3730" s="3" t="str">
        <f t="shared" si="58"/>
        <v>CHTR_44644</v>
      </c>
      <c r="B3730" t="s">
        <v>21</v>
      </c>
      <c r="C3730" s="1">
        <v>44644</v>
      </c>
      <c r="D3730">
        <v>559.32000000000005</v>
      </c>
    </row>
    <row r="3731" spans="1:4" x14ac:dyDescent="0.25">
      <c r="A3731" s="3" t="str">
        <f t="shared" si="58"/>
        <v>CNC_44644</v>
      </c>
      <c r="B3731" t="s">
        <v>22</v>
      </c>
      <c r="C3731" s="1">
        <v>44644</v>
      </c>
      <c r="D3731">
        <v>84.71</v>
      </c>
    </row>
    <row r="3732" spans="1:4" x14ac:dyDescent="0.25">
      <c r="A3732" s="3" t="str">
        <f t="shared" si="58"/>
        <v>CNP_44644</v>
      </c>
      <c r="B3732" t="s">
        <v>23</v>
      </c>
      <c r="C3732" s="1">
        <v>44644</v>
      </c>
      <c r="D3732">
        <v>29.78</v>
      </c>
    </row>
    <row r="3733" spans="1:4" x14ac:dyDescent="0.25">
      <c r="A3733" s="3" t="str">
        <f t="shared" si="58"/>
        <v>COP_44644</v>
      </c>
      <c r="B3733" t="s">
        <v>24</v>
      </c>
      <c r="C3733" s="1">
        <v>44644</v>
      </c>
      <c r="D3733">
        <v>104.22799999999999</v>
      </c>
    </row>
    <row r="3734" spans="1:4" x14ac:dyDescent="0.25">
      <c r="A3734" s="3" t="str">
        <f t="shared" si="58"/>
        <v>CTAS_44644</v>
      </c>
      <c r="B3734" t="s">
        <v>25</v>
      </c>
      <c r="C3734" s="1">
        <v>44644</v>
      </c>
      <c r="D3734">
        <v>410.41</v>
      </c>
    </row>
    <row r="3735" spans="1:4" x14ac:dyDescent="0.25">
      <c r="A3735" s="3" t="str">
        <f t="shared" si="58"/>
        <v>CZR_44644</v>
      </c>
      <c r="B3735" t="s">
        <v>26</v>
      </c>
      <c r="C3735" s="1">
        <v>44644</v>
      </c>
      <c r="D3735">
        <v>78.989999999999995</v>
      </c>
    </row>
    <row r="3736" spans="1:4" x14ac:dyDescent="0.25">
      <c r="A3736" s="3" t="str">
        <f t="shared" si="58"/>
        <v>DG_44644</v>
      </c>
      <c r="B3736" t="s">
        <v>27</v>
      </c>
      <c r="C3736" s="1">
        <v>44644</v>
      </c>
      <c r="D3736">
        <v>220.363</v>
      </c>
    </row>
    <row r="3737" spans="1:4" x14ac:dyDescent="0.25">
      <c r="A3737" s="3" t="str">
        <f t="shared" si="58"/>
        <v>DPZ_44644</v>
      </c>
      <c r="B3737" t="s">
        <v>28</v>
      </c>
      <c r="C3737" s="1">
        <v>44644</v>
      </c>
      <c r="D3737">
        <v>393.2</v>
      </c>
    </row>
    <row r="3738" spans="1:4" x14ac:dyDescent="0.25">
      <c r="A3738" s="3" t="str">
        <f t="shared" si="58"/>
        <v>DRE_44644</v>
      </c>
      <c r="B3738" t="s">
        <v>29</v>
      </c>
      <c r="C3738" s="1">
        <v>44644</v>
      </c>
      <c r="D3738">
        <v>56.09</v>
      </c>
    </row>
    <row r="3739" spans="1:4" x14ac:dyDescent="0.25">
      <c r="A3739" s="3" t="str">
        <f t="shared" si="58"/>
        <v>DXC_44644</v>
      </c>
      <c r="B3739" t="s">
        <v>30</v>
      </c>
      <c r="C3739" s="1">
        <v>44644</v>
      </c>
      <c r="D3739">
        <v>32.770000000000003</v>
      </c>
    </row>
    <row r="3740" spans="1:4" x14ac:dyDescent="0.25">
      <c r="A3740" s="3" t="str">
        <f t="shared" si="58"/>
        <v>EWA_44644</v>
      </c>
      <c r="B3740" t="s">
        <v>31</v>
      </c>
      <c r="C3740" s="1">
        <v>44644</v>
      </c>
      <c r="D3740">
        <v>26.36</v>
      </c>
    </row>
    <row r="3741" spans="1:4" x14ac:dyDescent="0.25">
      <c r="A3741" s="3" t="str">
        <f t="shared" si="58"/>
        <v>EWC_44644</v>
      </c>
      <c r="B3741" t="s">
        <v>32</v>
      </c>
      <c r="C3741" s="1">
        <v>44644</v>
      </c>
      <c r="D3741">
        <v>40.19</v>
      </c>
    </row>
    <row r="3742" spans="1:4" x14ac:dyDescent="0.25">
      <c r="A3742" s="3" t="str">
        <f t="shared" si="58"/>
        <v>EWG_44644</v>
      </c>
      <c r="B3742" t="s">
        <v>33</v>
      </c>
      <c r="C3742" s="1">
        <v>44644</v>
      </c>
      <c r="D3742">
        <v>28.31</v>
      </c>
    </row>
    <row r="3743" spans="1:4" x14ac:dyDescent="0.25">
      <c r="A3743" s="3" t="str">
        <f t="shared" si="58"/>
        <v>EWH_44644</v>
      </c>
      <c r="B3743" t="s">
        <v>34</v>
      </c>
      <c r="C3743" s="1">
        <v>44644</v>
      </c>
      <c r="D3743">
        <v>22.92</v>
      </c>
    </row>
    <row r="3744" spans="1:4" x14ac:dyDescent="0.25">
      <c r="A3744" s="3" t="str">
        <f t="shared" si="58"/>
        <v>EWJ_44644</v>
      </c>
      <c r="B3744" t="s">
        <v>35</v>
      </c>
      <c r="C3744" s="1">
        <v>44644</v>
      </c>
      <c r="D3744">
        <v>62.75</v>
      </c>
    </row>
    <row r="3745" spans="1:4" x14ac:dyDescent="0.25">
      <c r="A3745" s="3" t="str">
        <f t="shared" si="58"/>
        <v>EWL_44644</v>
      </c>
      <c r="B3745" t="s">
        <v>36</v>
      </c>
      <c r="C3745" s="1">
        <v>44644</v>
      </c>
      <c r="D3745">
        <v>48.77</v>
      </c>
    </row>
    <row r="3746" spans="1:4" x14ac:dyDescent="0.25">
      <c r="A3746" s="3" t="str">
        <f t="shared" si="58"/>
        <v>EWQ_44644</v>
      </c>
      <c r="B3746" t="s">
        <v>37</v>
      </c>
      <c r="C3746" s="1">
        <v>44644</v>
      </c>
      <c r="D3746">
        <v>34.869999999999997</v>
      </c>
    </row>
    <row r="3747" spans="1:4" x14ac:dyDescent="0.25">
      <c r="A3747" s="3" t="str">
        <f t="shared" si="58"/>
        <v>EWT_44644</v>
      </c>
      <c r="B3747" t="s">
        <v>38</v>
      </c>
      <c r="C3747" s="1">
        <v>44644</v>
      </c>
      <c r="D3747">
        <v>62.26</v>
      </c>
    </row>
    <row r="3748" spans="1:4" x14ac:dyDescent="0.25">
      <c r="A3748" s="3" t="str">
        <f t="shared" si="58"/>
        <v>EWU_44644</v>
      </c>
      <c r="B3748" t="s">
        <v>39</v>
      </c>
      <c r="C3748" s="1">
        <v>44644</v>
      </c>
      <c r="D3748">
        <v>33.69</v>
      </c>
    </row>
    <row r="3749" spans="1:4" x14ac:dyDescent="0.25">
      <c r="A3749" s="3" t="str">
        <f t="shared" si="58"/>
        <v>EWY_44644</v>
      </c>
      <c r="B3749" t="s">
        <v>40</v>
      </c>
      <c r="C3749" s="1">
        <v>44644</v>
      </c>
      <c r="D3749">
        <v>70.959999999999994</v>
      </c>
    </row>
    <row r="3750" spans="1:4" x14ac:dyDescent="0.25">
      <c r="A3750" s="3" t="str">
        <f t="shared" si="58"/>
        <v>EWZ_44644</v>
      </c>
      <c r="B3750" t="s">
        <v>41</v>
      </c>
      <c r="C3750" s="1">
        <v>44644</v>
      </c>
      <c r="D3750">
        <v>37.130000000000003</v>
      </c>
    </row>
    <row r="3751" spans="1:4" x14ac:dyDescent="0.25">
      <c r="A3751" s="3" t="str">
        <f t="shared" si="58"/>
        <v>FB_44644</v>
      </c>
      <c r="B3751" t="s">
        <v>42</v>
      </c>
      <c r="C3751" s="1">
        <v>44644</v>
      </c>
      <c r="D3751">
        <v>219.57</v>
      </c>
    </row>
    <row r="3752" spans="1:4" x14ac:dyDescent="0.25">
      <c r="A3752" s="3" t="str">
        <f t="shared" si="58"/>
        <v>FTV_44644</v>
      </c>
      <c r="B3752" t="s">
        <v>43</v>
      </c>
      <c r="C3752" s="1">
        <v>44644</v>
      </c>
      <c r="D3752">
        <v>61.32</v>
      </c>
    </row>
    <row r="3753" spans="1:4" x14ac:dyDescent="0.25">
      <c r="A3753" s="3" t="str">
        <f t="shared" si="58"/>
        <v>GOOG_44644</v>
      </c>
      <c r="B3753" t="s">
        <v>44</v>
      </c>
      <c r="C3753" s="1">
        <v>44644</v>
      </c>
      <c r="D3753">
        <v>2826.24</v>
      </c>
    </row>
    <row r="3754" spans="1:4" x14ac:dyDescent="0.25">
      <c r="A3754" s="3" t="str">
        <f t="shared" si="58"/>
        <v>GPC_44644</v>
      </c>
      <c r="B3754" t="s">
        <v>45</v>
      </c>
      <c r="C3754" s="1">
        <v>44644</v>
      </c>
      <c r="D3754">
        <v>128.09</v>
      </c>
    </row>
    <row r="3755" spans="1:4" x14ac:dyDescent="0.25">
      <c r="A3755" s="3" t="str">
        <f t="shared" si="58"/>
        <v>GSG_44644</v>
      </c>
      <c r="B3755" t="s">
        <v>46</v>
      </c>
      <c r="C3755" s="1">
        <v>44644</v>
      </c>
      <c r="D3755">
        <v>24.19</v>
      </c>
    </row>
    <row r="3756" spans="1:4" x14ac:dyDescent="0.25">
      <c r="A3756" s="3" t="str">
        <f t="shared" si="58"/>
        <v>HIG_44644</v>
      </c>
      <c r="B3756" t="s">
        <v>47</v>
      </c>
      <c r="C3756" s="1">
        <v>44644</v>
      </c>
      <c r="D3756">
        <v>71.64</v>
      </c>
    </row>
    <row r="3757" spans="1:4" x14ac:dyDescent="0.25">
      <c r="A3757" s="3" t="str">
        <f t="shared" si="58"/>
        <v>HIGH.L_44644</v>
      </c>
      <c r="B3757" t="s">
        <v>48</v>
      </c>
      <c r="C3757" s="1">
        <v>44644</v>
      </c>
      <c r="D3757">
        <v>5.2670000000000003</v>
      </c>
    </row>
    <row r="3758" spans="1:4" x14ac:dyDescent="0.25">
      <c r="A3758" s="3" t="str">
        <f t="shared" si="58"/>
        <v>HST_44644</v>
      </c>
      <c r="B3758" t="s">
        <v>49</v>
      </c>
      <c r="C3758" s="1">
        <v>44644</v>
      </c>
      <c r="D3758">
        <v>18.672000000000001</v>
      </c>
    </row>
    <row r="3759" spans="1:4" x14ac:dyDescent="0.25">
      <c r="A3759" s="3" t="str">
        <f t="shared" si="58"/>
        <v>HYG_44644</v>
      </c>
      <c r="B3759" t="s">
        <v>50</v>
      </c>
      <c r="C3759" s="1">
        <v>44644</v>
      </c>
      <c r="D3759">
        <v>81.578000000000003</v>
      </c>
    </row>
    <row r="3760" spans="1:4" x14ac:dyDescent="0.25">
      <c r="A3760" s="3" t="str">
        <f t="shared" si="58"/>
        <v>IAU_44644</v>
      </c>
      <c r="B3760" t="s">
        <v>51</v>
      </c>
      <c r="C3760" s="1">
        <v>44644</v>
      </c>
      <c r="D3760">
        <v>37.29</v>
      </c>
    </row>
    <row r="3761" spans="1:4" x14ac:dyDescent="0.25">
      <c r="A3761" s="3" t="str">
        <f t="shared" si="58"/>
        <v>ICLN_44644</v>
      </c>
      <c r="B3761" t="s">
        <v>52</v>
      </c>
      <c r="C3761" s="1">
        <v>44644</v>
      </c>
      <c r="D3761">
        <v>21.29</v>
      </c>
    </row>
    <row r="3762" spans="1:4" x14ac:dyDescent="0.25">
      <c r="A3762" s="3" t="str">
        <f t="shared" si="58"/>
        <v>IEAA.L_44644</v>
      </c>
      <c r="B3762" t="s">
        <v>53</v>
      </c>
      <c r="C3762" s="1">
        <v>44644</v>
      </c>
      <c r="D3762">
        <v>5.0629999999999997</v>
      </c>
    </row>
    <row r="3763" spans="1:4" x14ac:dyDescent="0.25">
      <c r="A3763" s="3" t="str">
        <f t="shared" si="58"/>
        <v>IEF_44644</v>
      </c>
      <c r="B3763" t="s">
        <v>54</v>
      </c>
      <c r="C3763" s="1">
        <v>44644</v>
      </c>
      <c r="D3763">
        <v>107.059</v>
      </c>
    </row>
    <row r="3764" spans="1:4" x14ac:dyDescent="0.25">
      <c r="A3764" s="3" t="str">
        <f t="shared" si="58"/>
        <v>IEFM.L_44644</v>
      </c>
      <c r="B3764" t="s">
        <v>55</v>
      </c>
      <c r="C3764" s="1">
        <v>44644</v>
      </c>
      <c r="D3764">
        <v>751.75</v>
      </c>
    </row>
    <row r="3765" spans="1:4" x14ac:dyDescent="0.25">
      <c r="A3765" s="3" t="str">
        <f t="shared" si="58"/>
        <v>IEMG_44644</v>
      </c>
      <c r="B3765" t="s">
        <v>56</v>
      </c>
      <c r="C3765" s="1">
        <v>44644</v>
      </c>
      <c r="D3765">
        <v>55.89</v>
      </c>
    </row>
    <row r="3766" spans="1:4" x14ac:dyDescent="0.25">
      <c r="A3766" s="3" t="str">
        <f t="shared" si="58"/>
        <v>IEUS_44644</v>
      </c>
      <c r="B3766" t="s">
        <v>57</v>
      </c>
      <c r="C3766" s="1">
        <v>44644</v>
      </c>
      <c r="D3766">
        <v>60.57</v>
      </c>
    </row>
    <row r="3767" spans="1:4" x14ac:dyDescent="0.25">
      <c r="A3767" s="3" t="str">
        <f t="shared" si="58"/>
        <v>IEVL.L_44644</v>
      </c>
      <c r="B3767" t="s">
        <v>58</v>
      </c>
      <c r="C3767" s="1">
        <v>44644</v>
      </c>
      <c r="D3767">
        <v>7.2519999999999998</v>
      </c>
    </row>
    <row r="3768" spans="1:4" x14ac:dyDescent="0.25">
      <c r="A3768" s="3" t="str">
        <f t="shared" si="58"/>
        <v>IGF_44644</v>
      </c>
      <c r="B3768" t="s">
        <v>59</v>
      </c>
      <c r="C3768" s="1">
        <v>44644</v>
      </c>
      <c r="D3768">
        <v>49.66</v>
      </c>
    </row>
    <row r="3769" spans="1:4" x14ac:dyDescent="0.25">
      <c r="A3769" s="3" t="str">
        <f t="shared" si="58"/>
        <v>INDA_44644</v>
      </c>
      <c r="B3769" t="s">
        <v>60</v>
      </c>
      <c r="C3769" s="1">
        <v>44644</v>
      </c>
      <c r="D3769">
        <v>44.27</v>
      </c>
    </row>
    <row r="3770" spans="1:4" x14ac:dyDescent="0.25">
      <c r="A3770" s="3" t="str">
        <f t="shared" si="58"/>
        <v>IUMO.L_44644</v>
      </c>
      <c r="B3770" t="s">
        <v>61</v>
      </c>
      <c r="C3770" s="1">
        <v>44644</v>
      </c>
      <c r="D3770">
        <v>11.45</v>
      </c>
    </row>
    <row r="3771" spans="1:4" x14ac:dyDescent="0.25">
      <c r="A3771" s="3" t="str">
        <f t="shared" si="58"/>
        <v>IUVL.L_44644</v>
      </c>
      <c r="B3771" t="s">
        <v>62</v>
      </c>
      <c r="C3771" s="1">
        <v>44644</v>
      </c>
      <c r="D3771">
        <v>9.1319999999999997</v>
      </c>
    </row>
    <row r="3772" spans="1:4" x14ac:dyDescent="0.25">
      <c r="A3772" s="3" t="str">
        <f t="shared" si="58"/>
        <v>IVV_44644</v>
      </c>
      <c r="B3772" t="s">
        <v>63</v>
      </c>
      <c r="C3772" s="1">
        <v>44644</v>
      </c>
      <c r="D3772">
        <v>452.36</v>
      </c>
    </row>
    <row r="3773" spans="1:4" x14ac:dyDescent="0.25">
      <c r="A3773" s="3" t="str">
        <f t="shared" si="58"/>
        <v>IWM_44644</v>
      </c>
      <c r="B3773" t="s">
        <v>64</v>
      </c>
      <c r="C3773" s="1">
        <v>44644</v>
      </c>
      <c r="D3773">
        <v>205.84</v>
      </c>
    </row>
    <row r="3774" spans="1:4" x14ac:dyDescent="0.25">
      <c r="A3774" s="3" t="str">
        <f t="shared" si="58"/>
        <v>IXN_44644</v>
      </c>
      <c r="B3774" t="s">
        <v>65</v>
      </c>
      <c r="C3774" s="1">
        <v>44644</v>
      </c>
      <c r="D3774">
        <v>57.95</v>
      </c>
    </row>
    <row r="3775" spans="1:4" x14ac:dyDescent="0.25">
      <c r="A3775" s="3" t="str">
        <f t="shared" si="58"/>
        <v>JPEA.L_44644</v>
      </c>
      <c r="B3775" t="s">
        <v>66</v>
      </c>
      <c r="C3775" s="1">
        <v>44644</v>
      </c>
      <c r="D3775">
        <v>5.2779999999999996</v>
      </c>
    </row>
    <row r="3776" spans="1:4" x14ac:dyDescent="0.25">
      <c r="A3776" s="3" t="str">
        <f t="shared" si="58"/>
        <v>JPM_44644</v>
      </c>
      <c r="B3776" t="s">
        <v>67</v>
      </c>
      <c r="C3776" s="1">
        <v>44644</v>
      </c>
      <c r="D3776">
        <v>139.655</v>
      </c>
    </row>
    <row r="3777" spans="1:4" x14ac:dyDescent="0.25">
      <c r="A3777" s="3" t="str">
        <f t="shared" si="58"/>
        <v>KR_44644</v>
      </c>
      <c r="B3777" t="s">
        <v>68</v>
      </c>
      <c r="C3777" s="1">
        <v>44644</v>
      </c>
      <c r="D3777">
        <v>56.75</v>
      </c>
    </row>
    <row r="3778" spans="1:4" x14ac:dyDescent="0.25">
      <c r="A3778" s="3" t="str">
        <f t="shared" si="58"/>
        <v>LQD_44644</v>
      </c>
      <c r="B3778" t="s">
        <v>69</v>
      </c>
      <c r="C3778" s="1">
        <v>44644</v>
      </c>
      <c r="D3778">
        <v>119.967</v>
      </c>
    </row>
    <row r="3779" spans="1:4" x14ac:dyDescent="0.25">
      <c r="A3779" s="3" t="str">
        <f t="shared" ref="A3779:A3842" si="59">CONCATENATE(B3779,"_",C3779)</f>
        <v>MCHI_44644</v>
      </c>
      <c r="B3779" t="s">
        <v>70</v>
      </c>
      <c r="C3779" s="1">
        <v>44644</v>
      </c>
      <c r="D3779">
        <v>54.18</v>
      </c>
    </row>
    <row r="3780" spans="1:4" x14ac:dyDescent="0.25">
      <c r="A3780" s="3" t="str">
        <f t="shared" si="59"/>
        <v>MVEU.L_44644</v>
      </c>
      <c r="B3780" t="s">
        <v>71</v>
      </c>
      <c r="C3780" s="1">
        <v>44644</v>
      </c>
      <c r="D3780">
        <v>52.695</v>
      </c>
    </row>
    <row r="3781" spans="1:4" x14ac:dyDescent="0.25">
      <c r="A3781" s="3" t="str">
        <f t="shared" si="59"/>
        <v>OGN_44644</v>
      </c>
      <c r="B3781" t="s">
        <v>72</v>
      </c>
      <c r="C3781" s="1">
        <v>44644</v>
      </c>
      <c r="D3781">
        <v>35.299999999999997</v>
      </c>
    </row>
    <row r="3782" spans="1:4" x14ac:dyDescent="0.25">
      <c r="A3782" s="3" t="str">
        <f t="shared" si="59"/>
        <v>PG_44644</v>
      </c>
      <c r="B3782" t="s">
        <v>73</v>
      </c>
      <c r="C3782" s="1">
        <v>44644</v>
      </c>
      <c r="D3782">
        <v>150.23699999999999</v>
      </c>
    </row>
    <row r="3783" spans="1:4" x14ac:dyDescent="0.25">
      <c r="A3783" s="3" t="str">
        <f t="shared" si="59"/>
        <v>PPL_44644</v>
      </c>
      <c r="B3783" t="s">
        <v>74</v>
      </c>
      <c r="C3783" s="1">
        <v>44644</v>
      </c>
      <c r="D3783">
        <v>27.33</v>
      </c>
    </row>
    <row r="3784" spans="1:4" x14ac:dyDescent="0.25">
      <c r="A3784" s="3" t="str">
        <f t="shared" si="59"/>
        <v>PRU_44644</v>
      </c>
      <c r="B3784" t="s">
        <v>75</v>
      </c>
      <c r="C3784" s="1">
        <v>44644</v>
      </c>
      <c r="D3784">
        <v>119.16</v>
      </c>
    </row>
    <row r="3785" spans="1:4" x14ac:dyDescent="0.25">
      <c r="A3785" s="3" t="str">
        <f t="shared" si="59"/>
        <v>PYPL_44644</v>
      </c>
      <c r="B3785" t="s">
        <v>76</v>
      </c>
      <c r="C3785" s="1">
        <v>44644</v>
      </c>
      <c r="D3785">
        <v>116.05</v>
      </c>
    </row>
    <row r="3786" spans="1:4" x14ac:dyDescent="0.25">
      <c r="A3786" s="3" t="str">
        <f t="shared" si="59"/>
        <v>RE_44644</v>
      </c>
      <c r="B3786" t="s">
        <v>77</v>
      </c>
      <c r="C3786" s="1">
        <v>44644</v>
      </c>
      <c r="D3786">
        <v>295</v>
      </c>
    </row>
    <row r="3787" spans="1:4" x14ac:dyDescent="0.25">
      <c r="A3787" s="3" t="str">
        <f t="shared" si="59"/>
        <v>REET_44644</v>
      </c>
      <c r="B3787" t="s">
        <v>78</v>
      </c>
      <c r="C3787" s="1">
        <v>44644</v>
      </c>
      <c r="D3787">
        <v>28.47</v>
      </c>
    </row>
    <row r="3788" spans="1:4" x14ac:dyDescent="0.25">
      <c r="A3788" s="3" t="str">
        <f t="shared" si="59"/>
        <v>ROL_44644</v>
      </c>
      <c r="B3788" t="s">
        <v>79</v>
      </c>
      <c r="C3788" s="1">
        <v>44644</v>
      </c>
      <c r="D3788">
        <v>33.54</v>
      </c>
    </row>
    <row r="3789" spans="1:4" x14ac:dyDescent="0.25">
      <c r="A3789" s="3" t="str">
        <f t="shared" si="59"/>
        <v>ROST_44644</v>
      </c>
      <c r="B3789" t="s">
        <v>80</v>
      </c>
      <c r="C3789" s="1">
        <v>44644</v>
      </c>
      <c r="D3789">
        <v>90.42</v>
      </c>
    </row>
    <row r="3790" spans="1:4" x14ac:dyDescent="0.25">
      <c r="A3790" s="3" t="str">
        <f t="shared" si="59"/>
        <v>SEGA.L_44644</v>
      </c>
      <c r="B3790" t="s">
        <v>81</v>
      </c>
      <c r="C3790" s="1">
        <v>44644</v>
      </c>
      <c r="D3790">
        <v>103.349</v>
      </c>
    </row>
    <row r="3791" spans="1:4" x14ac:dyDescent="0.25">
      <c r="A3791" s="3" t="str">
        <f t="shared" si="59"/>
        <v>SHY_44644</v>
      </c>
      <c r="B3791" t="s">
        <v>82</v>
      </c>
      <c r="C3791" s="1">
        <v>44644</v>
      </c>
      <c r="D3791">
        <v>83.519000000000005</v>
      </c>
    </row>
    <row r="3792" spans="1:4" x14ac:dyDescent="0.25">
      <c r="A3792" s="3" t="str">
        <f t="shared" si="59"/>
        <v>SLV_44644</v>
      </c>
      <c r="B3792" t="s">
        <v>83</v>
      </c>
      <c r="C3792" s="1">
        <v>44644</v>
      </c>
      <c r="D3792">
        <v>23.61</v>
      </c>
    </row>
    <row r="3793" spans="1:4" x14ac:dyDescent="0.25">
      <c r="A3793" s="3" t="str">
        <f t="shared" si="59"/>
        <v>SPMV.L_44644</v>
      </c>
      <c r="B3793" t="s">
        <v>84</v>
      </c>
      <c r="C3793" s="1">
        <v>44644</v>
      </c>
      <c r="D3793">
        <v>79.900000000000006</v>
      </c>
    </row>
    <row r="3794" spans="1:4" x14ac:dyDescent="0.25">
      <c r="A3794" s="3" t="str">
        <f t="shared" si="59"/>
        <v>TLT_44644</v>
      </c>
      <c r="B3794" t="s">
        <v>85</v>
      </c>
      <c r="C3794" s="1">
        <v>44644</v>
      </c>
      <c r="D3794">
        <v>130.27099999999999</v>
      </c>
    </row>
    <row r="3795" spans="1:4" x14ac:dyDescent="0.25">
      <c r="A3795" s="3" t="str">
        <f t="shared" si="59"/>
        <v>UNH_44644</v>
      </c>
      <c r="B3795" t="s">
        <v>86</v>
      </c>
      <c r="C3795" s="1">
        <v>44644</v>
      </c>
      <c r="D3795">
        <v>513.46</v>
      </c>
    </row>
    <row r="3796" spans="1:4" x14ac:dyDescent="0.25">
      <c r="A3796" s="3" t="str">
        <f t="shared" si="59"/>
        <v>URI_44644</v>
      </c>
      <c r="B3796" t="s">
        <v>87</v>
      </c>
      <c r="C3796" s="1">
        <v>44644</v>
      </c>
      <c r="D3796">
        <v>358.98</v>
      </c>
    </row>
    <row r="3797" spans="1:4" x14ac:dyDescent="0.25">
      <c r="A3797" s="3" t="str">
        <f t="shared" si="59"/>
        <v>V_44644</v>
      </c>
      <c r="B3797" t="s">
        <v>88</v>
      </c>
      <c r="C3797" s="1">
        <v>44644</v>
      </c>
      <c r="D3797">
        <v>217.31</v>
      </c>
    </row>
    <row r="3798" spans="1:4" x14ac:dyDescent="0.25">
      <c r="A3798" s="3" t="str">
        <f t="shared" si="59"/>
        <v>VRSK_44644</v>
      </c>
      <c r="B3798" t="s">
        <v>89</v>
      </c>
      <c r="C3798" s="1">
        <v>44644</v>
      </c>
      <c r="D3798">
        <v>208.24</v>
      </c>
    </row>
    <row r="3799" spans="1:4" x14ac:dyDescent="0.25">
      <c r="A3799" s="3" t="str">
        <f t="shared" si="59"/>
        <v>VXX_44644</v>
      </c>
      <c r="B3799" t="s">
        <v>90</v>
      </c>
      <c r="C3799" s="1">
        <v>44644</v>
      </c>
      <c r="D3799">
        <v>25.2</v>
      </c>
    </row>
    <row r="3800" spans="1:4" x14ac:dyDescent="0.25">
      <c r="A3800" s="3" t="str">
        <f t="shared" si="59"/>
        <v>WRK_44644</v>
      </c>
      <c r="B3800" t="s">
        <v>91</v>
      </c>
      <c r="C3800" s="1">
        <v>44644</v>
      </c>
      <c r="D3800">
        <v>47.12</v>
      </c>
    </row>
    <row r="3801" spans="1:4" x14ac:dyDescent="0.25">
      <c r="A3801" s="3" t="str">
        <f t="shared" si="59"/>
        <v>XLB_44644</v>
      </c>
      <c r="B3801" t="s">
        <v>92</v>
      </c>
      <c r="C3801" s="1">
        <v>44644</v>
      </c>
      <c r="D3801">
        <v>88.3</v>
      </c>
    </row>
    <row r="3802" spans="1:4" x14ac:dyDescent="0.25">
      <c r="A3802" s="3" t="str">
        <f t="shared" si="59"/>
        <v>XLC_44644</v>
      </c>
      <c r="B3802" t="s">
        <v>93</v>
      </c>
      <c r="C3802" s="1">
        <v>44644</v>
      </c>
      <c r="D3802">
        <v>68.849999999999994</v>
      </c>
    </row>
    <row r="3803" spans="1:4" x14ac:dyDescent="0.25">
      <c r="A3803" s="3" t="str">
        <f t="shared" si="59"/>
        <v>XLE_44644</v>
      </c>
      <c r="B3803" t="s">
        <v>94</v>
      </c>
      <c r="C3803" s="1">
        <v>44644</v>
      </c>
      <c r="D3803">
        <v>77.06</v>
      </c>
    </row>
    <row r="3804" spans="1:4" x14ac:dyDescent="0.25">
      <c r="A3804" s="3" t="str">
        <f t="shared" si="59"/>
        <v>XLF_44644</v>
      </c>
      <c r="B3804" t="s">
        <v>95</v>
      </c>
      <c r="C3804" s="1">
        <v>44644</v>
      </c>
      <c r="D3804">
        <v>39.020000000000003</v>
      </c>
    </row>
    <row r="3805" spans="1:4" x14ac:dyDescent="0.25">
      <c r="A3805" s="3" t="str">
        <f t="shared" si="59"/>
        <v>XLI_44644</v>
      </c>
      <c r="B3805" t="s">
        <v>96</v>
      </c>
      <c r="C3805" s="1">
        <v>44644</v>
      </c>
      <c r="D3805">
        <v>103.08</v>
      </c>
    </row>
    <row r="3806" spans="1:4" x14ac:dyDescent="0.25">
      <c r="A3806" s="3" t="str">
        <f t="shared" si="59"/>
        <v>XLK_44644</v>
      </c>
      <c r="B3806" t="s">
        <v>97</v>
      </c>
      <c r="C3806" s="1">
        <v>44644</v>
      </c>
      <c r="D3806">
        <v>158.31</v>
      </c>
    </row>
    <row r="3807" spans="1:4" x14ac:dyDescent="0.25">
      <c r="A3807" s="3" t="str">
        <f t="shared" si="59"/>
        <v>XLP_44644</v>
      </c>
      <c r="B3807" t="s">
        <v>98</v>
      </c>
      <c r="C3807" s="1">
        <v>44644</v>
      </c>
      <c r="D3807">
        <v>74.42</v>
      </c>
    </row>
    <row r="3808" spans="1:4" x14ac:dyDescent="0.25">
      <c r="A3808" s="3" t="str">
        <f t="shared" si="59"/>
        <v>XLU_44644</v>
      </c>
      <c r="B3808" t="s">
        <v>99</v>
      </c>
      <c r="C3808" s="1">
        <v>44644</v>
      </c>
      <c r="D3808">
        <v>71.739999999999995</v>
      </c>
    </row>
    <row r="3809" spans="1:4" x14ac:dyDescent="0.25">
      <c r="A3809" s="3" t="str">
        <f t="shared" si="59"/>
        <v>XLV_44644</v>
      </c>
      <c r="B3809" t="s">
        <v>100</v>
      </c>
      <c r="C3809" s="1">
        <v>44644</v>
      </c>
      <c r="D3809">
        <v>135.63999999999999</v>
      </c>
    </row>
    <row r="3810" spans="1:4" x14ac:dyDescent="0.25">
      <c r="A3810" s="3" t="str">
        <f t="shared" si="59"/>
        <v>XLY_44644</v>
      </c>
      <c r="B3810" t="s">
        <v>101</v>
      </c>
      <c r="C3810" s="1">
        <v>44644</v>
      </c>
      <c r="D3810">
        <v>183.68</v>
      </c>
    </row>
    <row r="3811" spans="1:4" x14ac:dyDescent="0.25">
      <c r="A3811" s="3" t="str">
        <f t="shared" si="59"/>
        <v>XOM_44644</v>
      </c>
      <c r="B3811" t="s">
        <v>102</v>
      </c>
      <c r="C3811" s="1">
        <v>44644</v>
      </c>
      <c r="D3811">
        <v>83.38</v>
      </c>
    </row>
    <row r="3812" spans="1:4" x14ac:dyDescent="0.25">
      <c r="A3812" s="3" t="str">
        <f t="shared" si="59"/>
        <v>ABBV_44645</v>
      </c>
      <c r="B3812" t="s">
        <v>3</v>
      </c>
      <c r="C3812" s="1">
        <v>44645</v>
      </c>
      <c r="D3812">
        <v>159.97</v>
      </c>
    </row>
    <row r="3813" spans="1:4" x14ac:dyDescent="0.25">
      <c r="A3813" s="3" t="str">
        <f t="shared" si="59"/>
        <v>ACN_44645</v>
      </c>
      <c r="B3813" t="s">
        <v>4</v>
      </c>
      <c r="C3813" s="1">
        <v>44645</v>
      </c>
      <c r="D3813">
        <v>326.73700000000002</v>
      </c>
    </row>
    <row r="3814" spans="1:4" x14ac:dyDescent="0.25">
      <c r="A3814" s="3" t="str">
        <f t="shared" si="59"/>
        <v>AEP_44645</v>
      </c>
      <c r="B3814" t="s">
        <v>5</v>
      </c>
      <c r="C3814" s="1">
        <v>44645</v>
      </c>
      <c r="D3814">
        <v>96.84</v>
      </c>
    </row>
    <row r="3815" spans="1:4" x14ac:dyDescent="0.25">
      <c r="A3815" s="3" t="str">
        <f t="shared" si="59"/>
        <v>AIZ_44645</v>
      </c>
      <c r="B3815" t="s">
        <v>6</v>
      </c>
      <c r="C3815" s="1">
        <v>44645</v>
      </c>
      <c r="D3815">
        <v>184.48</v>
      </c>
    </row>
    <row r="3816" spans="1:4" x14ac:dyDescent="0.25">
      <c r="A3816" s="3" t="str">
        <f t="shared" si="59"/>
        <v>ALLE_44645</v>
      </c>
      <c r="B3816" t="s">
        <v>7</v>
      </c>
      <c r="C3816" s="1">
        <v>44645</v>
      </c>
      <c r="D3816">
        <v>112.3</v>
      </c>
    </row>
    <row r="3817" spans="1:4" x14ac:dyDescent="0.25">
      <c r="A3817" s="3" t="str">
        <f t="shared" si="59"/>
        <v>AMAT_44645</v>
      </c>
      <c r="B3817" t="s">
        <v>8</v>
      </c>
      <c r="C3817" s="1">
        <v>44645</v>
      </c>
      <c r="D3817">
        <v>137.06</v>
      </c>
    </row>
    <row r="3818" spans="1:4" x14ac:dyDescent="0.25">
      <c r="A3818" s="3" t="str">
        <f t="shared" si="59"/>
        <v>AMP_44645</v>
      </c>
      <c r="B3818" t="s">
        <v>9</v>
      </c>
      <c r="C3818" s="1">
        <v>44645</v>
      </c>
      <c r="D3818">
        <v>314.63</v>
      </c>
    </row>
    <row r="3819" spans="1:4" x14ac:dyDescent="0.25">
      <c r="A3819" s="3" t="str">
        <f t="shared" si="59"/>
        <v>AMZN_44645</v>
      </c>
      <c r="B3819" t="s">
        <v>10</v>
      </c>
      <c r="C3819" s="1">
        <v>44645</v>
      </c>
      <c r="D3819">
        <v>3295.47</v>
      </c>
    </row>
    <row r="3820" spans="1:4" x14ac:dyDescent="0.25">
      <c r="A3820" s="3" t="str">
        <f t="shared" si="59"/>
        <v>AVB_44645</v>
      </c>
      <c r="B3820" t="s">
        <v>11</v>
      </c>
      <c r="C3820" s="1">
        <v>44645</v>
      </c>
      <c r="D3820">
        <v>245.71799999999999</v>
      </c>
    </row>
    <row r="3821" spans="1:4" x14ac:dyDescent="0.25">
      <c r="A3821" s="3" t="str">
        <f t="shared" si="59"/>
        <v>AVY_44645</v>
      </c>
      <c r="B3821" t="s">
        <v>12</v>
      </c>
      <c r="C3821" s="1">
        <v>44645</v>
      </c>
      <c r="D3821">
        <v>173.14</v>
      </c>
    </row>
    <row r="3822" spans="1:4" x14ac:dyDescent="0.25">
      <c r="A3822" s="3" t="str">
        <f t="shared" si="59"/>
        <v>AXP_44645</v>
      </c>
      <c r="B3822" t="s">
        <v>13</v>
      </c>
      <c r="C3822" s="1">
        <v>44645</v>
      </c>
      <c r="D3822">
        <v>189.74100000000001</v>
      </c>
    </row>
    <row r="3823" spans="1:4" x14ac:dyDescent="0.25">
      <c r="A3823" s="3" t="str">
        <f t="shared" si="59"/>
        <v>BDX_44645</v>
      </c>
      <c r="B3823" t="s">
        <v>14</v>
      </c>
      <c r="C3823" s="1">
        <v>44645</v>
      </c>
      <c r="D3823">
        <v>259.19</v>
      </c>
    </row>
    <row r="3824" spans="1:4" x14ac:dyDescent="0.25">
      <c r="A3824" s="3" t="str">
        <f t="shared" si="59"/>
        <v>BF-B_44645</v>
      </c>
      <c r="B3824" t="s">
        <v>15</v>
      </c>
      <c r="C3824" s="1">
        <v>44645</v>
      </c>
      <c r="D3824">
        <v>66.650000000000006</v>
      </c>
    </row>
    <row r="3825" spans="1:4" x14ac:dyDescent="0.25">
      <c r="A3825" s="3" t="str">
        <f t="shared" si="59"/>
        <v>BMY_44645</v>
      </c>
      <c r="B3825" t="s">
        <v>16</v>
      </c>
      <c r="C3825" s="1">
        <v>44645</v>
      </c>
      <c r="D3825">
        <v>72.742999999999995</v>
      </c>
    </row>
    <row r="3826" spans="1:4" x14ac:dyDescent="0.25">
      <c r="A3826" s="3" t="str">
        <f t="shared" si="59"/>
        <v>BR_44645</v>
      </c>
      <c r="B3826" t="s">
        <v>17</v>
      </c>
      <c r="C3826" s="1">
        <v>44645</v>
      </c>
      <c r="D3826">
        <v>152.77000000000001</v>
      </c>
    </row>
    <row r="3827" spans="1:4" x14ac:dyDescent="0.25">
      <c r="A3827" s="3" t="str">
        <f t="shared" si="59"/>
        <v>CARR_44645</v>
      </c>
      <c r="B3827" t="s">
        <v>18</v>
      </c>
      <c r="C3827" s="1">
        <v>44645</v>
      </c>
      <c r="D3827">
        <v>46.216999999999999</v>
      </c>
    </row>
    <row r="3828" spans="1:4" x14ac:dyDescent="0.25">
      <c r="A3828" s="3" t="str">
        <f t="shared" si="59"/>
        <v>CDW_44645</v>
      </c>
      <c r="B3828" t="s">
        <v>19</v>
      </c>
      <c r="C3828" s="1">
        <v>44645</v>
      </c>
      <c r="D3828">
        <v>176.15</v>
      </c>
    </row>
    <row r="3829" spans="1:4" x14ac:dyDescent="0.25">
      <c r="A3829" s="3" t="str">
        <f t="shared" si="59"/>
        <v>CE_44645</v>
      </c>
      <c r="B3829" t="s">
        <v>20</v>
      </c>
      <c r="C3829" s="1">
        <v>44645</v>
      </c>
      <c r="D3829">
        <v>144.11000000000001</v>
      </c>
    </row>
    <row r="3830" spans="1:4" x14ac:dyDescent="0.25">
      <c r="A3830" s="3" t="str">
        <f t="shared" si="59"/>
        <v>CHTR_44645</v>
      </c>
      <c r="B3830" t="s">
        <v>21</v>
      </c>
      <c r="C3830" s="1">
        <v>44645</v>
      </c>
      <c r="D3830">
        <v>558.26</v>
      </c>
    </row>
    <row r="3831" spans="1:4" x14ac:dyDescent="0.25">
      <c r="A3831" s="3" t="str">
        <f t="shared" si="59"/>
        <v>CNC_44645</v>
      </c>
      <c r="B3831" t="s">
        <v>22</v>
      </c>
      <c r="C3831" s="1">
        <v>44645</v>
      </c>
      <c r="D3831">
        <v>85.59</v>
      </c>
    </row>
    <row r="3832" spans="1:4" x14ac:dyDescent="0.25">
      <c r="A3832" s="3" t="str">
        <f t="shared" si="59"/>
        <v>CNP_44645</v>
      </c>
      <c r="B3832" t="s">
        <v>23</v>
      </c>
      <c r="C3832" s="1">
        <v>44645</v>
      </c>
      <c r="D3832">
        <v>30.41</v>
      </c>
    </row>
    <row r="3833" spans="1:4" x14ac:dyDescent="0.25">
      <c r="A3833" s="3" t="str">
        <f t="shared" si="59"/>
        <v>COP_44645</v>
      </c>
      <c r="B3833" t="s">
        <v>24</v>
      </c>
      <c r="C3833" s="1">
        <v>44645</v>
      </c>
      <c r="D3833">
        <v>107.18</v>
      </c>
    </row>
    <row r="3834" spans="1:4" x14ac:dyDescent="0.25">
      <c r="A3834" s="3" t="str">
        <f t="shared" si="59"/>
        <v>CTAS_44645</v>
      </c>
      <c r="B3834" t="s">
        <v>25</v>
      </c>
      <c r="C3834" s="1">
        <v>44645</v>
      </c>
      <c r="D3834">
        <v>413.32</v>
      </c>
    </row>
    <row r="3835" spans="1:4" x14ac:dyDescent="0.25">
      <c r="A3835" s="3" t="str">
        <f t="shared" si="59"/>
        <v>CZR_44645</v>
      </c>
      <c r="B3835" t="s">
        <v>26</v>
      </c>
      <c r="C3835" s="1">
        <v>44645</v>
      </c>
      <c r="D3835">
        <v>77.400000000000006</v>
      </c>
    </row>
    <row r="3836" spans="1:4" x14ac:dyDescent="0.25">
      <c r="A3836" s="3" t="str">
        <f t="shared" si="59"/>
        <v>DG_44645</v>
      </c>
      <c r="B3836" t="s">
        <v>27</v>
      </c>
      <c r="C3836" s="1">
        <v>44645</v>
      </c>
      <c r="D3836">
        <v>220.93199999999999</v>
      </c>
    </row>
    <row r="3837" spans="1:4" x14ac:dyDescent="0.25">
      <c r="A3837" s="3" t="str">
        <f t="shared" si="59"/>
        <v>DPZ_44645</v>
      </c>
      <c r="B3837" t="s">
        <v>28</v>
      </c>
      <c r="C3837" s="1">
        <v>44645</v>
      </c>
      <c r="D3837">
        <v>394.74</v>
      </c>
    </row>
    <row r="3838" spans="1:4" x14ac:dyDescent="0.25">
      <c r="A3838" s="3" t="str">
        <f t="shared" si="59"/>
        <v>DRE_44645</v>
      </c>
      <c r="B3838" t="s">
        <v>29</v>
      </c>
      <c r="C3838" s="1">
        <v>44645</v>
      </c>
      <c r="D3838">
        <v>56.75</v>
      </c>
    </row>
    <row r="3839" spans="1:4" x14ac:dyDescent="0.25">
      <c r="A3839" s="3" t="str">
        <f t="shared" si="59"/>
        <v>DXC_44645</v>
      </c>
      <c r="B3839" t="s">
        <v>30</v>
      </c>
      <c r="C3839" s="1">
        <v>44645</v>
      </c>
      <c r="D3839">
        <v>33.54</v>
      </c>
    </row>
    <row r="3840" spans="1:4" x14ac:dyDescent="0.25">
      <c r="A3840" s="3" t="str">
        <f t="shared" si="59"/>
        <v>EWA_44645</v>
      </c>
      <c r="B3840" t="s">
        <v>31</v>
      </c>
      <c r="C3840" s="1">
        <v>44645</v>
      </c>
      <c r="D3840">
        <v>26.5</v>
      </c>
    </row>
    <row r="3841" spans="1:4" x14ac:dyDescent="0.25">
      <c r="A3841" s="3" t="str">
        <f t="shared" si="59"/>
        <v>EWC_44645</v>
      </c>
      <c r="B3841" t="s">
        <v>32</v>
      </c>
      <c r="C3841" s="1">
        <v>44645</v>
      </c>
      <c r="D3841">
        <v>40.590000000000003</v>
      </c>
    </row>
    <row r="3842" spans="1:4" x14ac:dyDescent="0.25">
      <c r="A3842" s="3" t="str">
        <f t="shared" si="59"/>
        <v>EWG_44645</v>
      </c>
      <c r="B3842" t="s">
        <v>33</v>
      </c>
      <c r="C3842" s="1">
        <v>44645</v>
      </c>
      <c r="D3842">
        <v>28.31</v>
      </c>
    </row>
    <row r="3843" spans="1:4" x14ac:dyDescent="0.25">
      <c r="A3843" s="3" t="str">
        <f t="shared" ref="A3843:A3906" si="60">CONCATENATE(B3843,"_",C3843)</f>
        <v>EWH_44645</v>
      </c>
      <c r="B3843" t="s">
        <v>34</v>
      </c>
      <c r="C3843" s="1">
        <v>44645</v>
      </c>
      <c r="D3843">
        <v>22.7</v>
      </c>
    </row>
    <row r="3844" spans="1:4" x14ac:dyDescent="0.25">
      <c r="A3844" s="3" t="str">
        <f t="shared" si="60"/>
        <v>EWJ_44645</v>
      </c>
      <c r="B3844" t="s">
        <v>35</v>
      </c>
      <c r="C3844" s="1">
        <v>44645</v>
      </c>
      <c r="D3844">
        <v>62.74</v>
      </c>
    </row>
    <row r="3845" spans="1:4" x14ac:dyDescent="0.25">
      <c r="A3845" s="3" t="str">
        <f t="shared" si="60"/>
        <v>EWL_44645</v>
      </c>
      <c r="B3845" t="s">
        <v>36</v>
      </c>
      <c r="C3845" s="1">
        <v>44645</v>
      </c>
      <c r="D3845">
        <v>48.81</v>
      </c>
    </row>
    <row r="3846" spans="1:4" x14ac:dyDescent="0.25">
      <c r="A3846" s="3" t="str">
        <f t="shared" si="60"/>
        <v>EWQ_44645</v>
      </c>
      <c r="B3846" t="s">
        <v>37</v>
      </c>
      <c r="C3846" s="1">
        <v>44645</v>
      </c>
      <c r="D3846">
        <v>34.89</v>
      </c>
    </row>
    <row r="3847" spans="1:4" x14ac:dyDescent="0.25">
      <c r="A3847" s="3" t="str">
        <f t="shared" si="60"/>
        <v>EWT_44645</v>
      </c>
      <c r="B3847" t="s">
        <v>38</v>
      </c>
      <c r="C3847" s="1">
        <v>44645</v>
      </c>
      <c r="D3847">
        <v>61.81</v>
      </c>
    </row>
    <row r="3848" spans="1:4" x14ac:dyDescent="0.25">
      <c r="A3848" s="3" t="str">
        <f t="shared" si="60"/>
        <v>EWU_44645</v>
      </c>
      <c r="B3848" t="s">
        <v>39</v>
      </c>
      <c r="C3848" s="1">
        <v>44645</v>
      </c>
      <c r="D3848">
        <v>33.86</v>
      </c>
    </row>
    <row r="3849" spans="1:4" x14ac:dyDescent="0.25">
      <c r="A3849" s="3" t="str">
        <f t="shared" si="60"/>
        <v>EWY_44645</v>
      </c>
      <c r="B3849" t="s">
        <v>40</v>
      </c>
      <c r="C3849" s="1">
        <v>44645</v>
      </c>
      <c r="D3849">
        <v>70.17</v>
      </c>
    </row>
    <row r="3850" spans="1:4" x14ac:dyDescent="0.25">
      <c r="A3850" s="3" t="str">
        <f t="shared" si="60"/>
        <v>EWZ_44645</v>
      </c>
      <c r="B3850" t="s">
        <v>41</v>
      </c>
      <c r="C3850" s="1">
        <v>44645</v>
      </c>
      <c r="D3850">
        <v>37.69</v>
      </c>
    </row>
    <row r="3851" spans="1:4" x14ac:dyDescent="0.25">
      <c r="A3851" s="3" t="str">
        <f t="shared" si="60"/>
        <v>FB_44645</v>
      </c>
      <c r="B3851" t="s">
        <v>42</v>
      </c>
      <c r="C3851" s="1">
        <v>44645</v>
      </c>
      <c r="D3851">
        <v>221.82</v>
      </c>
    </row>
    <row r="3852" spans="1:4" x14ac:dyDescent="0.25">
      <c r="A3852" s="3" t="str">
        <f t="shared" si="60"/>
        <v>FTV_44645</v>
      </c>
      <c r="B3852" t="s">
        <v>43</v>
      </c>
      <c r="C3852" s="1">
        <v>44645</v>
      </c>
      <c r="D3852">
        <v>61.55</v>
      </c>
    </row>
    <row r="3853" spans="1:4" x14ac:dyDescent="0.25">
      <c r="A3853" s="3" t="str">
        <f t="shared" si="60"/>
        <v>GOOG_44645</v>
      </c>
      <c r="B3853" t="s">
        <v>44</v>
      </c>
      <c r="C3853" s="1">
        <v>44645</v>
      </c>
      <c r="D3853">
        <v>2830.43</v>
      </c>
    </row>
    <row r="3854" spans="1:4" x14ac:dyDescent="0.25">
      <c r="A3854" s="3" t="str">
        <f t="shared" si="60"/>
        <v>GPC_44645</v>
      </c>
      <c r="B3854" t="s">
        <v>45</v>
      </c>
      <c r="C3854" s="1">
        <v>44645</v>
      </c>
      <c r="D3854">
        <v>128.54</v>
      </c>
    </row>
    <row r="3855" spans="1:4" x14ac:dyDescent="0.25">
      <c r="A3855" s="3" t="str">
        <f t="shared" si="60"/>
        <v>GSG_44645</v>
      </c>
      <c r="B3855" t="s">
        <v>46</v>
      </c>
      <c r="C3855" s="1">
        <v>44645</v>
      </c>
      <c r="D3855">
        <v>24.38</v>
      </c>
    </row>
    <row r="3856" spans="1:4" x14ac:dyDescent="0.25">
      <c r="A3856" s="3" t="str">
        <f t="shared" si="60"/>
        <v>HIG_44645</v>
      </c>
      <c r="B3856" t="s">
        <v>47</v>
      </c>
      <c r="C3856" s="1">
        <v>44645</v>
      </c>
      <c r="D3856">
        <v>72.709999999999994</v>
      </c>
    </row>
    <row r="3857" spans="1:4" x14ac:dyDescent="0.25">
      <c r="A3857" s="3" t="str">
        <f t="shared" si="60"/>
        <v>HIGH.L_44645</v>
      </c>
      <c r="B3857" t="s">
        <v>48</v>
      </c>
      <c r="C3857" s="1">
        <v>44645</v>
      </c>
      <c r="D3857">
        <v>5.2690000000000001</v>
      </c>
    </row>
    <row r="3858" spans="1:4" x14ac:dyDescent="0.25">
      <c r="A3858" s="3" t="str">
        <f t="shared" si="60"/>
        <v>HST_44645</v>
      </c>
      <c r="B3858" t="s">
        <v>49</v>
      </c>
      <c r="C3858" s="1">
        <v>44645</v>
      </c>
      <c r="D3858">
        <v>19.061</v>
      </c>
    </row>
    <row r="3859" spans="1:4" x14ac:dyDescent="0.25">
      <c r="A3859" s="3" t="str">
        <f t="shared" si="60"/>
        <v>HYG_44645</v>
      </c>
      <c r="B3859" t="s">
        <v>50</v>
      </c>
      <c r="C3859" s="1">
        <v>44645</v>
      </c>
      <c r="D3859">
        <v>80.676000000000002</v>
      </c>
    </row>
    <row r="3860" spans="1:4" x14ac:dyDescent="0.25">
      <c r="A3860" s="3" t="str">
        <f t="shared" si="60"/>
        <v>IAU_44645</v>
      </c>
      <c r="B3860" t="s">
        <v>51</v>
      </c>
      <c r="C3860" s="1">
        <v>44645</v>
      </c>
      <c r="D3860">
        <v>37.159999999999997</v>
      </c>
    </row>
    <row r="3861" spans="1:4" x14ac:dyDescent="0.25">
      <c r="A3861" s="3" t="str">
        <f t="shared" si="60"/>
        <v>ICLN_44645</v>
      </c>
      <c r="B3861" t="s">
        <v>52</v>
      </c>
      <c r="C3861" s="1">
        <v>44645</v>
      </c>
      <c r="D3861">
        <v>21.04</v>
      </c>
    </row>
    <row r="3862" spans="1:4" x14ac:dyDescent="0.25">
      <c r="A3862" s="3" t="str">
        <f t="shared" si="60"/>
        <v>IEAA.L_44645</v>
      </c>
      <c r="B3862" t="s">
        <v>53</v>
      </c>
      <c r="C3862" s="1">
        <v>44645</v>
      </c>
      <c r="D3862">
        <v>5.0540000000000003</v>
      </c>
    </row>
    <row r="3863" spans="1:4" x14ac:dyDescent="0.25">
      <c r="A3863" s="3" t="str">
        <f t="shared" si="60"/>
        <v>IEF_44645</v>
      </c>
      <c r="B3863" t="s">
        <v>54</v>
      </c>
      <c r="C3863" s="1">
        <v>44645</v>
      </c>
      <c r="D3863">
        <v>105.831</v>
      </c>
    </row>
    <row r="3864" spans="1:4" x14ac:dyDescent="0.25">
      <c r="A3864" s="3" t="str">
        <f t="shared" si="60"/>
        <v>IEFM.L_44645</v>
      </c>
      <c r="B3864" t="s">
        <v>55</v>
      </c>
      <c r="C3864" s="1">
        <v>44645</v>
      </c>
      <c r="D3864">
        <v>750.8</v>
      </c>
    </row>
    <row r="3865" spans="1:4" x14ac:dyDescent="0.25">
      <c r="A3865" s="3" t="str">
        <f t="shared" si="60"/>
        <v>IEMG_44645</v>
      </c>
      <c r="B3865" t="s">
        <v>56</v>
      </c>
      <c r="C3865" s="1">
        <v>44645</v>
      </c>
      <c r="D3865">
        <v>55.42</v>
      </c>
    </row>
    <row r="3866" spans="1:4" x14ac:dyDescent="0.25">
      <c r="A3866" s="3" t="str">
        <f t="shared" si="60"/>
        <v>IEUS_44645</v>
      </c>
      <c r="B3866" t="s">
        <v>57</v>
      </c>
      <c r="C3866" s="1">
        <v>44645</v>
      </c>
      <c r="D3866">
        <v>60.87</v>
      </c>
    </row>
    <row r="3867" spans="1:4" x14ac:dyDescent="0.25">
      <c r="A3867" s="3" t="str">
        <f t="shared" si="60"/>
        <v>IEVL.L_44645</v>
      </c>
      <c r="B3867" t="s">
        <v>58</v>
      </c>
      <c r="C3867" s="1">
        <v>44645</v>
      </c>
      <c r="D3867">
        <v>7.2539999999999996</v>
      </c>
    </row>
    <row r="3868" spans="1:4" x14ac:dyDescent="0.25">
      <c r="A3868" s="3" t="str">
        <f t="shared" si="60"/>
        <v>IGF_44645</v>
      </c>
      <c r="B3868" t="s">
        <v>59</v>
      </c>
      <c r="C3868" s="1">
        <v>44645</v>
      </c>
      <c r="D3868">
        <v>50.27</v>
      </c>
    </row>
    <row r="3869" spans="1:4" x14ac:dyDescent="0.25">
      <c r="A3869" s="3" t="str">
        <f t="shared" si="60"/>
        <v>INDA_44645</v>
      </c>
      <c r="B3869" t="s">
        <v>60</v>
      </c>
      <c r="C3869" s="1">
        <v>44645</v>
      </c>
      <c r="D3869">
        <v>44.25</v>
      </c>
    </row>
    <row r="3870" spans="1:4" x14ac:dyDescent="0.25">
      <c r="A3870" s="3" t="str">
        <f t="shared" si="60"/>
        <v>IUMO.L_44645</v>
      </c>
      <c r="B3870" t="s">
        <v>61</v>
      </c>
      <c r="C3870" s="1">
        <v>44645</v>
      </c>
      <c r="D3870">
        <v>11.48</v>
      </c>
    </row>
    <row r="3871" spans="1:4" x14ac:dyDescent="0.25">
      <c r="A3871" s="3" t="str">
        <f t="shared" si="60"/>
        <v>IUVL.L_44645</v>
      </c>
      <c r="B3871" t="s">
        <v>62</v>
      </c>
      <c r="C3871" s="1">
        <v>44645</v>
      </c>
      <c r="D3871">
        <v>9.2080000000000002</v>
      </c>
    </row>
    <row r="3872" spans="1:4" x14ac:dyDescent="0.25">
      <c r="A3872" s="3" t="str">
        <f t="shared" si="60"/>
        <v>IVV_44645</v>
      </c>
      <c r="B3872" t="s">
        <v>63</v>
      </c>
      <c r="C3872" s="1">
        <v>44645</v>
      </c>
      <c r="D3872">
        <v>454.64</v>
      </c>
    </row>
    <row r="3873" spans="1:4" x14ac:dyDescent="0.25">
      <c r="A3873" s="3" t="str">
        <f t="shared" si="60"/>
        <v>IWM_44645</v>
      </c>
      <c r="B3873" t="s">
        <v>64</v>
      </c>
      <c r="C3873" s="1">
        <v>44645</v>
      </c>
      <c r="D3873">
        <v>206.12</v>
      </c>
    </row>
    <row r="3874" spans="1:4" x14ac:dyDescent="0.25">
      <c r="A3874" s="3" t="str">
        <f t="shared" si="60"/>
        <v>IXN_44645</v>
      </c>
      <c r="B3874" t="s">
        <v>65</v>
      </c>
      <c r="C3874" s="1">
        <v>44645</v>
      </c>
      <c r="D3874">
        <v>57.73</v>
      </c>
    </row>
    <row r="3875" spans="1:4" x14ac:dyDescent="0.25">
      <c r="A3875" s="3" t="str">
        <f t="shared" si="60"/>
        <v>JPEA.L_44645</v>
      </c>
      <c r="B3875" t="s">
        <v>66</v>
      </c>
      <c r="C3875" s="1">
        <v>44645</v>
      </c>
      <c r="D3875">
        <v>5.2679999999999998</v>
      </c>
    </row>
    <row r="3876" spans="1:4" x14ac:dyDescent="0.25">
      <c r="A3876" s="3" t="str">
        <f t="shared" si="60"/>
        <v>JPM_44645</v>
      </c>
      <c r="B3876" t="s">
        <v>67</v>
      </c>
      <c r="C3876" s="1">
        <v>44645</v>
      </c>
      <c r="D3876">
        <v>140.876</v>
      </c>
    </row>
    <row r="3877" spans="1:4" x14ac:dyDescent="0.25">
      <c r="A3877" s="3" t="str">
        <f t="shared" si="60"/>
        <v>KR_44645</v>
      </c>
      <c r="B3877" t="s">
        <v>68</v>
      </c>
      <c r="C3877" s="1">
        <v>44645</v>
      </c>
      <c r="D3877">
        <v>57</v>
      </c>
    </row>
    <row r="3878" spans="1:4" x14ac:dyDescent="0.25">
      <c r="A3878" s="3" t="str">
        <f t="shared" si="60"/>
        <v>LQD_44645</v>
      </c>
      <c r="B3878" t="s">
        <v>69</v>
      </c>
      <c r="C3878" s="1">
        <v>44645</v>
      </c>
      <c r="D3878">
        <v>118.751</v>
      </c>
    </row>
    <row r="3879" spans="1:4" x14ac:dyDescent="0.25">
      <c r="A3879" s="3" t="str">
        <f t="shared" si="60"/>
        <v>MCHI_44645</v>
      </c>
      <c r="B3879" t="s">
        <v>70</v>
      </c>
      <c r="C3879" s="1">
        <v>44645</v>
      </c>
      <c r="D3879">
        <v>53.09</v>
      </c>
    </row>
    <row r="3880" spans="1:4" x14ac:dyDescent="0.25">
      <c r="A3880" s="3" t="str">
        <f t="shared" si="60"/>
        <v>MVEU.L_44645</v>
      </c>
      <c r="B3880" t="s">
        <v>71</v>
      </c>
      <c r="C3880" s="1">
        <v>44645</v>
      </c>
      <c r="D3880">
        <v>52.7</v>
      </c>
    </row>
    <row r="3881" spans="1:4" x14ac:dyDescent="0.25">
      <c r="A3881" s="3" t="str">
        <f t="shared" si="60"/>
        <v>OGN_44645</v>
      </c>
      <c r="B3881" t="s">
        <v>72</v>
      </c>
      <c r="C3881" s="1">
        <v>44645</v>
      </c>
      <c r="D3881">
        <v>34.99</v>
      </c>
    </row>
    <row r="3882" spans="1:4" x14ac:dyDescent="0.25">
      <c r="A3882" s="3" t="str">
        <f t="shared" si="60"/>
        <v>PG_44645</v>
      </c>
      <c r="B3882" t="s">
        <v>73</v>
      </c>
      <c r="C3882" s="1">
        <v>44645</v>
      </c>
      <c r="D3882">
        <v>151.977</v>
      </c>
    </row>
    <row r="3883" spans="1:4" x14ac:dyDescent="0.25">
      <c r="A3883" s="3" t="str">
        <f t="shared" si="60"/>
        <v>PPL_44645</v>
      </c>
      <c r="B3883" t="s">
        <v>74</v>
      </c>
      <c r="C3883" s="1">
        <v>44645</v>
      </c>
      <c r="D3883">
        <v>27.59</v>
      </c>
    </row>
    <row r="3884" spans="1:4" x14ac:dyDescent="0.25">
      <c r="A3884" s="3" t="str">
        <f t="shared" si="60"/>
        <v>PRU_44645</v>
      </c>
      <c r="B3884" t="s">
        <v>75</v>
      </c>
      <c r="C3884" s="1">
        <v>44645</v>
      </c>
      <c r="D3884">
        <v>120.86</v>
      </c>
    </row>
    <row r="3885" spans="1:4" x14ac:dyDescent="0.25">
      <c r="A3885" s="3" t="str">
        <f t="shared" si="60"/>
        <v>PYPL_44645</v>
      </c>
      <c r="B3885" t="s">
        <v>76</v>
      </c>
      <c r="C3885" s="1">
        <v>44645</v>
      </c>
      <c r="D3885">
        <v>113.76</v>
      </c>
    </row>
    <row r="3886" spans="1:4" x14ac:dyDescent="0.25">
      <c r="A3886" s="3" t="str">
        <f t="shared" si="60"/>
        <v>RE_44645</v>
      </c>
      <c r="B3886" t="s">
        <v>77</v>
      </c>
      <c r="C3886" s="1">
        <v>44645</v>
      </c>
      <c r="D3886">
        <v>299.01</v>
      </c>
    </row>
    <row r="3887" spans="1:4" x14ac:dyDescent="0.25">
      <c r="A3887" s="3" t="str">
        <f t="shared" si="60"/>
        <v>REET_44645</v>
      </c>
      <c r="B3887" t="s">
        <v>78</v>
      </c>
      <c r="C3887" s="1">
        <v>44645</v>
      </c>
      <c r="D3887">
        <v>28.8</v>
      </c>
    </row>
    <row r="3888" spans="1:4" x14ac:dyDescent="0.25">
      <c r="A3888" s="3" t="str">
        <f t="shared" si="60"/>
        <v>ROL_44645</v>
      </c>
      <c r="B3888" t="s">
        <v>79</v>
      </c>
      <c r="C3888" s="1">
        <v>44645</v>
      </c>
      <c r="D3888">
        <v>33.81</v>
      </c>
    </row>
    <row r="3889" spans="1:4" x14ac:dyDescent="0.25">
      <c r="A3889" s="3" t="str">
        <f t="shared" si="60"/>
        <v>ROST_44645</v>
      </c>
      <c r="B3889" t="s">
        <v>80</v>
      </c>
      <c r="C3889" s="1">
        <v>44645</v>
      </c>
      <c r="D3889">
        <v>90.22</v>
      </c>
    </row>
    <row r="3890" spans="1:4" x14ac:dyDescent="0.25">
      <c r="A3890" s="3" t="str">
        <f t="shared" si="60"/>
        <v>SEGA.L_44645</v>
      </c>
      <c r="B3890" t="s">
        <v>81</v>
      </c>
      <c r="C3890" s="1">
        <v>44645</v>
      </c>
      <c r="D3890">
        <v>102.914</v>
      </c>
    </row>
    <row r="3891" spans="1:4" x14ac:dyDescent="0.25">
      <c r="A3891" s="3" t="str">
        <f t="shared" si="60"/>
        <v>SHY_44645</v>
      </c>
      <c r="B3891" t="s">
        <v>82</v>
      </c>
      <c r="C3891" s="1">
        <v>44645</v>
      </c>
      <c r="D3891">
        <v>83.25</v>
      </c>
    </row>
    <row r="3892" spans="1:4" x14ac:dyDescent="0.25">
      <c r="A3892" s="3" t="str">
        <f t="shared" si="60"/>
        <v>SLV_44645</v>
      </c>
      <c r="B3892" t="s">
        <v>83</v>
      </c>
      <c r="C3892" s="1">
        <v>44645</v>
      </c>
      <c r="D3892">
        <v>23.48</v>
      </c>
    </row>
    <row r="3893" spans="1:4" x14ac:dyDescent="0.25">
      <c r="A3893" s="3" t="str">
        <f t="shared" si="60"/>
        <v>SPMV.L_44645</v>
      </c>
      <c r="B3893" t="s">
        <v>84</v>
      </c>
      <c r="C3893" s="1">
        <v>44645</v>
      </c>
      <c r="D3893">
        <v>80.58</v>
      </c>
    </row>
    <row r="3894" spans="1:4" x14ac:dyDescent="0.25">
      <c r="A3894" s="3" t="str">
        <f t="shared" si="60"/>
        <v>TLT_44645</v>
      </c>
      <c r="B3894" t="s">
        <v>85</v>
      </c>
      <c r="C3894" s="1">
        <v>44645</v>
      </c>
      <c r="D3894">
        <v>128.245</v>
      </c>
    </row>
    <row r="3895" spans="1:4" x14ac:dyDescent="0.25">
      <c r="A3895" s="3" t="str">
        <f t="shared" si="60"/>
        <v>UNH_44645</v>
      </c>
      <c r="B3895" t="s">
        <v>86</v>
      </c>
      <c r="C3895" s="1">
        <v>44645</v>
      </c>
      <c r="D3895">
        <v>513.03</v>
      </c>
    </row>
    <row r="3896" spans="1:4" x14ac:dyDescent="0.25">
      <c r="A3896" s="3" t="str">
        <f t="shared" si="60"/>
        <v>URI_44645</v>
      </c>
      <c r="B3896" t="s">
        <v>87</v>
      </c>
      <c r="C3896" s="1">
        <v>44645</v>
      </c>
      <c r="D3896">
        <v>363.67</v>
      </c>
    </row>
    <row r="3897" spans="1:4" x14ac:dyDescent="0.25">
      <c r="A3897" s="3" t="str">
        <f t="shared" si="60"/>
        <v>V_44645</v>
      </c>
      <c r="B3897" t="s">
        <v>88</v>
      </c>
      <c r="C3897" s="1">
        <v>44645</v>
      </c>
      <c r="D3897">
        <v>218.43</v>
      </c>
    </row>
    <row r="3898" spans="1:4" x14ac:dyDescent="0.25">
      <c r="A3898" s="3" t="str">
        <f t="shared" si="60"/>
        <v>VRSK_44645</v>
      </c>
      <c r="B3898" t="s">
        <v>89</v>
      </c>
      <c r="C3898" s="1">
        <v>44645</v>
      </c>
      <c r="D3898">
        <v>208</v>
      </c>
    </row>
    <row r="3899" spans="1:4" x14ac:dyDescent="0.25">
      <c r="A3899" s="3" t="str">
        <f t="shared" si="60"/>
        <v>VXX_44645</v>
      </c>
      <c r="B3899" t="s">
        <v>90</v>
      </c>
      <c r="C3899" s="1">
        <v>44645</v>
      </c>
      <c r="D3899">
        <v>25.2</v>
      </c>
    </row>
    <row r="3900" spans="1:4" x14ac:dyDescent="0.25">
      <c r="A3900" s="3" t="str">
        <f t="shared" si="60"/>
        <v>WRK_44645</v>
      </c>
      <c r="B3900" t="s">
        <v>91</v>
      </c>
      <c r="C3900" s="1">
        <v>44645</v>
      </c>
      <c r="D3900">
        <v>47.96</v>
      </c>
    </row>
    <row r="3901" spans="1:4" x14ac:dyDescent="0.25">
      <c r="A3901" s="3" t="str">
        <f t="shared" si="60"/>
        <v>XLB_44645</v>
      </c>
      <c r="B3901" t="s">
        <v>92</v>
      </c>
      <c r="C3901" s="1">
        <v>44645</v>
      </c>
      <c r="D3901">
        <v>89.29</v>
      </c>
    </row>
    <row r="3902" spans="1:4" x14ac:dyDescent="0.25">
      <c r="A3902" s="3" t="str">
        <f t="shared" si="60"/>
        <v>XLC_44645</v>
      </c>
      <c r="B3902" t="s">
        <v>93</v>
      </c>
      <c r="C3902" s="1">
        <v>44645</v>
      </c>
      <c r="D3902">
        <v>69.180000000000007</v>
      </c>
    </row>
    <row r="3903" spans="1:4" x14ac:dyDescent="0.25">
      <c r="A3903" s="3" t="str">
        <f t="shared" si="60"/>
        <v>XLE_44645</v>
      </c>
      <c r="B3903" t="s">
        <v>94</v>
      </c>
      <c r="C3903" s="1">
        <v>44645</v>
      </c>
      <c r="D3903">
        <v>78.75</v>
      </c>
    </row>
    <row r="3904" spans="1:4" x14ac:dyDescent="0.25">
      <c r="A3904" s="3" t="str">
        <f t="shared" si="60"/>
        <v>XLF_44645</v>
      </c>
      <c r="B3904" t="s">
        <v>95</v>
      </c>
      <c r="C3904" s="1">
        <v>44645</v>
      </c>
      <c r="D3904">
        <v>39.520000000000003</v>
      </c>
    </row>
    <row r="3905" spans="1:4" x14ac:dyDescent="0.25">
      <c r="A3905" s="3" t="str">
        <f t="shared" si="60"/>
        <v>XLI_44645</v>
      </c>
      <c r="B3905" t="s">
        <v>96</v>
      </c>
      <c r="C3905" s="1">
        <v>44645</v>
      </c>
      <c r="D3905">
        <v>103.72</v>
      </c>
    </row>
    <row r="3906" spans="1:4" x14ac:dyDescent="0.25">
      <c r="A3906" s="3" t="str">
        <f t="shared" si="60"/>
        <v>XLK_44645</v>
      </c>
      <c r="B3906" t="s">
        <v>97</v>
      </c>
      <c r="C3906" s="1">
        <v>44645</v>
      </c>
      <c r="D3906">
        <v>158.22</v>
      </c>
    </row>
    <row r="3907" spans="1:4" x14ac:dyDescent="0.25">
      <c r="A3907" s="3" t="str">
        <f t="shared" ref="A3907:A3970" si="61">CONCATENATE(B3907,"_",C3907)</f>
        <v>XLP_44645</v>
      </c>
      <c r="B3907" t="s">
        <v>98</v>
      </c>
      <c r="C3907" s="1">
        <v>44645</v>
      </c>
      <c r="D3907">
        <v>75.040000000000006</v>
      </c>
    </row>
    <row r="3908" spans="1:4" x14ac:dyDescent="0.25">
      <c r="A3908" s="3" t="str">
        <f t="shared" si="61"/>
        <v>XLU_44645</v>
      </c>
      <c r="B3908" t="s">
        <v>99</v>
      </c>
      <c r="C3908" s="1">
        <v>44645</v>
      </c>
      <c r="D3908">
        <v>72.78</v>
      </c>
    </row>
    <row r="3909" spans="1:4" x14ac:dyDescent="0.25">
      <c r="A3909" s="3" t="str">
        <f t="shared" si="61"/>
        <v>XLV_44645</v>
      </c>
      <c r="B3909" t="s">
        <v>100</v>
      </c>
      <c r="C3909" s="1">
        <v>44645</v>
      </c>
      <c r="D3909">
        <v>136.27000000000001</v>
      </c>
    </row>
    <row r="3910" spans="1:4" x14ac:dyDescent="0.25">
      <c r="A3910" s="3" t="str">
        <f t="shared" si="61"/>
        <v>XLY_44645</v>
      </c>
      <c r="B3910" t="s">
        <v>101</v>
      </c>
      <c r="C3910" s="1">
        <v>44645</v>
      </c>
      <c r="D3910">
        <v>183.36</v>
      </c>
    </row>
    <row r="3911" spans="1:4" x14ac:dyDescent="0.25">
      <c r="A3911" s="3" t="str">
        <f t="shared" si="61"/>
        <v>XOM_44645</v>
      </c>
      <c r="B3911" t="s">
        <v>102</v>
      </c>
      <c r="C3911" s="1">
        <v>44645</v>
      </c>
      <c r="D3911">
        <v>85.2</v>
      </c>
    </row>
    <row r="3912" spans="1:4" x14ac:dyDescent="0.25">
      <c r="A3912" s="3" t="str">
        <f t="shared" si="61"/>
        <v>ABBV_44648</v>
      </c>
      <c r="B3912" t="s">
        <v>3</v>
      </c>
      <c r="C3912" s="1">
        <v>44648</v>
      </c>
      <c r="D3912">
        <v>160.60499999999999</v>
      </c>
    </row>
    <row r="3913" spans="1:4" x14ac:dyDescent="0.25">
      <c r="A3913" s="3" t="str">
        <f t="shared" si="61"/>
        <v>ACN_44648</v>
      </c>
      <c r="B3913" t="s">
        <v>4</v>
      </c>
      <c r="C3913" s="1">
        <v>44648</v>
      </c>
      <c r="D3913">
        <v>329.75799999999998</v>
      </c>
    </row>
    <row r="3914" spans="1:4" x14ac:dyDescent="0.25">
      <c r="A3914" s="3" t="str">
        <f t="shared" si="61"/>
        <v>AEP_44648</v>
      </c>
      <c r="B3914" t="s">
        <v>5</v>
      </c>
      <c r="C3914" s="1">
        <v>44648</v>
      </c>
      <c r="D3914">
        <v>97.61</v>
      </c>
    </row>
    <row r="3915" spans="1:4" x14ac:dyDescent="0.25">
      <c r="A3915" s="3" t="str">
        <f t="shared" si="61"/>
        <v>AIZ_44648</v>
      </c>
      <c r="B3915" t="s">
        <v>6</v>
      </c>
      <c r="C3915" s="1">
        <v>44648</v>
      </c>
      <c r="D3915">
        <v>183.67</v>
      </c>
    </row>
    <row r="3916" spans="1:4" x14ac:dyDescent="0.25">
      <c r="A3916" s="3" t="str">
        <f t="shared" si="61"/>
        <v>ALLE_44648</v>
      </c>
      <c r="B3916" t="s">
        <v>7</v>
      </c>
      <c r="C3916" s="1">
        <v>44648</v>
      </c>
      <c r="D3916">
        <v>113.48</v>
      </c>
    </row>
    <row r="3917" spans="1:4" x14ac:dyDescent="0.25">
      <c r="A3917" s="3" t="str">
        <f t="shared" si="61"/>
        <v>AMAT_44648</v>
      </c>
      <c r="B3917" t="s">
        <v>8</v>
      </c>
      <c r="C3917" s="1">
        <v>44648</v>
      </c>
      <c r="D3917">
        <v>137.66</v>
      </c>
    </row>
    <row r="3918" spans="1:4" x14ac:dyDescent="0.25">
      <c r="A3918" s="3" t="str">
        <f t="shared" si="61"/>
        <v>AMP_44648</v>
      </c>
      <c r="B3918" t="s">
        <v>9</v>
      </c>
      <c r="C3918" s="1">
        <v>44648</v>
      </c>
      <c r="D3918">
        <v>309.66300000000001</v>
      </c>
    </row>
    <row r="3919" spans="1:4" x14ac:dyDescent="0.25">
      <c r="A3919" s="3" t="str">
        <f t="shared" si="61"/>
        <v>AMZN_44648</v>
      </c>
      <c r="B3919" t="s">
        <v>10</v>
      </c>
      <c r="C3919" s="1">
        <v>44648</v>
      </c>
      <c r="D3919">
        <v>3379.81</v>
      </c>
    </row>
    <row r="3920" spans="1:4" x14ac:dyDescent="0.25">
      <c r="A3920" s="3" t="str">
        <f t="shared" si="61"/>
        <v>AVB_44648</v>
      </c>
      <c r="B3920" t="s">
        <v>11</v>
      </c>
      <c r="C3920" s="1">
        <v>44648</v>
      </c>
      <c r="D3920">
        <v>248.45099999999999</v>
      </c>
    </row>
    <row r="3921" spans="1:4" x14ac:dyDescent="0.25">
      <c r="A3921" s="3" t="str">
        <f t="shared" si="61"/>
        <v>AVY_44648</v>
      </c>
      <c r="B3921" t="s">
        <v>12</v>
      </c>
      <c r="C3921" s="1">
        <v>44648</v>
      </c>
      <c r="D3921">
        <v>173.5</v>
      </c>
    </row>
    <row r="3922" spans="1:4" x14ac:dyDescent="0.25">
      <c r="A3922" s="3" t="str">
        <f t="shared" si="61"/>
        <v>AXP_44648</v>
      </c>
      <c r="B3922" t="s">
        <v>13</v>
      </c>
      <c r="C3922" s="1">
        <v>44648</v>
      </c>
      <c r="D3922">
        <v>189.16300000000001</v>
      </c>
    </row>
    <row r="3923" spans="1:4" x14ac:dyDescent="0.25">
      <c r="A3923" s="3" t="str">
        <f t="shared" si="61"/>
        <v>BDX_44648</v>
      </c>
      <c r="B3923" t="s">
        <v>14</v>
      </c>
      <c r="C3923" s="1">
        <v>44648</v>
      </c>
      <c r="D3923">
        <v>261.60000000000002</v>
      </c>
    </row>
    <row r="3924" spans="1:4" x14ac:dyDescent="0.25">
      <c r="A3924" s="3" t="str">
        <f t="shared" si="61"/>
        <v>BF-B_44648</v>
      </c>
      <c r="B3924" t="s">
        <v>15</v>
      </c>
      <c r="C3924" s="1">
        <v>44648</v>
      </c>
      <c r="D3924">
        <v>66.84</v>
      </c>
    </row>
    <row r="3925" spans="1:4" x14ac:dyDescent="0.25">
      <c r="A3925" s="3" t="str">
        <f t="shared" si="61"/>
        <v>BMY_44648</v>
      </c>
      <c r="B3925" t="s">
        <v>16</v>
      </c>
      <c r="C3925" s="1">
        <v>44648</v>
      </c>
      <c r="D3925">
        <v>72.573999999999998</v>
      </c>
    </row>
    <row r="3926" spans="1:4" x14ac:dyDescent="0.25">
      <c r="A3926" s="3" t="str">
        <f t="shared" si="61"/>
        <v>BR_44648</v>
      </c>
      <c r="B3926" t="s">
        <v>17</v>
      </c>
      <c r="C3926" s="1">
        <v>44648</v>
      </c>
      <c r="D3926">
        <v>154.41999999999999</v>
      </c>
    </row>
    <row r="3927" spans="1:4" x14ac:dyDescent="0.25">
      <c r="A3927" s="3" t="str">
        <f t="shared" si="61"/>
        <v>CARR_44648</v>
      </c>
      <c r="B3927" t="s">
        <v>18</v>
      </c>
      <c r="C3927" s="1">
        <v>44648</v>
      </c>
      <c r="D3927">
        <v>46.715000000000003</v>
      </c>
    </row>
    <row r="3928" spans="1:4" x14ac:dyDescent="0.25">
      <c r="A3928" s="3" t="str">
        <f t="shared" si="61"/>
        <v>CDW_44648</v>
      </c>
      <c r="B3928" t="s">
        <v>19</v>
      </c>
      <c r="C3928" s="1">
        <v>44648</v>
      </c>
      <c r="D3928">
        <v>177.31</v>
      </c>
    </row>
    <row r="3929" spans="1:4" x14ac:dyDescent="0.25">
      <c r="A3929" s="3" t="str">
        <f t="shared" si="61"/>
        <v>CE_44648</v>
      </c>
      <c r="B3929" t="s">
        <v>20</v>
      </c>
      <c r="C3929" s="1">
        <v>44648</v>
      </c>
      <c r="D3929">
        <v>143.81</v>
      </c>
    </row>
    <row r="3930" spans="1:4" x14ac:dyDescent="0.25">
      <c r="A3930" s="3" t="str">
        <f t="shared" si="61"/>
        <v>CHTR_44648</v>
      </c>
      <c r="B3930" t="s">
        <v>21</v>
      </c>
      <c r="C3930" s="1">
        <v>44648</v>
      </c>
      <c r="D3930">
        <v>565.25</v>
      </c>
    </row>
    <row r="3931" spans="1:4" x14ac:dyDescent="0.25">
      <c r="A3931" s="3" t="str">
        <f t="shared" si="61"/>
        <v>CNC_44648</v>
      </c>
      <c r="B3931" t="s">
        <v>22</v>
      </c>
      <c r="C3931" s="1">
        <v>44648</v>
      </c>
      <c r="D3931">
        <v>85.24</v>
      </c>
    </row>
    <row r="3932" spans="1:4" x14ac:dyDescent="0.25">
      <c r="A3932" s="3" t="str">
        <f t="shared" si="61"/>
        <v>CNP_44648</v>
      </c>
      <c r="B3932" t="s">
        <v>23</v>
      </c>
      <c r="C3932" s="1">
        <v>44648</v>
      </c>
      <c r="D3932">
        <v>30.38</v>
      </c>
    </row>
    <row r="3933" spans="1:4" x14ac:dyDescent="0.25">
      <c r="A3933" s="3" t="str">
        <f t="shared" si="61"/>
        <v>COP_44648</v>
      </c>
      <c r="B3933" t="s">
        <v>24</v>
      </c>
      <c r="C3933" s="1">
        <v>44648</v>
      </c>
      <c r="D3933">
        <v>103.19199999999999</v>
      </c>
    </row>
    <row r="3934" spans="1:4" x14ac:dyDescent="0.25">
      <c r="A3934" s="3" t="str">
        <f t="shared" si="61"/>
        <v>CTAS_44648</v>
      </c>
      <c r="B3934" t="s">
        <v>25</v>
      </c>
      <c r="C3934" s="1">
        <v>44648</v>
      </c>
      <c r="D3934">
        <v>423.24</v>
      </c>
    </row>
    <row r="3935" spans="1:4" x14ac:dyDescent="0.25">
      <c r="A3935" s="3" t="str">
        <f t="shared" si="61"/>
        <v>CZR_44648</v>
      </c>
      <c r="B3935" t="s">
        <v>26</v>
      </c>
      <c r="C3935" s="1">
        <v>44648</v>
      </c>
      <c r="D3935">
        <v>76.88</v>
      </c>
    </row>
    <row r="3936" spans="1:4" x14ac:dyDescent="0.25">
      <c r="A3936" s="3" t="str">
        <f t="shared" si="61"/>
        <v>DG_44648</v>
      </c>
      <c r="B3936" t="s">
        <v>27</v>
      </c>
      <c r="C3936" s="1">
        <v>44648</v>
      </c>
      <c r="D3936">
        <v>225.75</v>
      </c>
    </row>
    <row r="3937" spans="1:4" x14ac:dyDescent="0.25">
      <c r="A3937" s="3" t="str">
        <f t="shared" si="61"/>
        <v>DPZ_44648</v>
      </c>
      <c r="B3937" t="s">
        <v>28</v>
      </c>
      <c r="C3937" s="1">
        <v>44648</v>
      </c>
      <c r="D3937">
        <v>399.07</v>
      </c>
    </row>
    <row r="3938" spans="1:4" x14ac:dyDescent="0.25">
      <c r="A3938" s="3" t="str">
        <f t="shared" si="61"/>
        <v>DRE_44648</v>
      </c>
      <c r="B3938" t="s">
        <v>29</v>
      </c>
      <c r="C3938" s="1">
        <v>44648</v>
      </c>
      <c r="D3938">
        <v>57.64</v>
      </c>
    </row>
    <row r="3939" spans="1:4" x14ac:dyDescent="0.25">
      <c r="A3939" s="3" t="str">
        <f t="shared" si="61"/>
        <v>DXC_44648</v>
      </c>
      <c r="B3939" t="s">
        <v>30</v>
      </c>
      <c r="C3939" s="1">
        <v>44648</v>
      </c>
      <c r="D3939">
        <v>32.93</v>
      </c>
    </row>
    <row r="3940" spans="1:4" x14ac:dyDescent="0.25">
      <c r="A3940" s="3" t="str">
        <f t="shared" si="61"/>
        <v>EWA_44648</v>
      </c>
      <c r="B3940" t="s">
        <v>31</v>
      </c>
      <c r="C3940" s="1">
        <v>44648</v>
      </c>
      <c r="D3940">
        <v>26.37</v>
      </c>
    </row>
    <row r="3941" spans="1:4" x14ac:dyDescent="0.25">
      <c r="A3941" s="3" t="str">
        <f t="shared" si="61"/>
        <v>EWC_44648</v>
      </c>
      <c r="B3941" t="s">
        <v>32</v>
      </c>
      <c r="C3941" s="1">
        <v>44648</v>
      </c>
      <c r="D3941">
        <v>40.369999999999997</v>
      </c>
    </row>
    <row r="3942" spans="1:4" x14ac:dyDescent="0.25">
      <c r="A3942" s="3" t="str">
        <f t="shared" si="61"/>
        <v>EWG_44648</v>
      </c>
      <c r="B3942" t="s">
        <v>33</v>
      </c>
      <c r="C3942" s="1">
        <v>44648</v>
      </c>
      <c r="D3942">
        <v>28.63</v>
      </c>
    </row>
    <row r="3943" spans="1:4" x14ac:dyDescent="0.25">
      <c r="A3943" s="3" t="str">
        <f t="shared" si="61"/>
        <v>EWH_44648</v>
      </c>
      <c r="B3943" t="s">
        <v>34</v>
      </c>
      <c r="C3943" s="1">
        <v>44648</v>
      </c>
      <c r="D3943">
        <v>22.68</v>
      </c>
    </row>
    <row r="3944" spans="1:4" x14ac:dyDescent="0.25">
      <c r="A3944" s="3" t="str">
        <f t="shared" si="61"/>
        <v>EWJ_44648</v>
      </c>
      <c r="B3944" t="s">
        <v>35</v>
      </c>
      <c r="C3944" s="1">
        <v>44648</v>
      </c>
      <c r="D3944">
        <v>61.8</v>
      </c>
    </row>
    <row r="3945" spans="1:4" x14ac:dyDescent="0.25">
      <c r="A3945" s="3" t="str">
        <f t="shared" si="61"/>
        <v>EWL_44648</v>
      </c>
      <c r="B3945" t="s">
        <v>36</v>
      </c>
      <c r="C3945" s="1">
        <v>44648</v>
      </c>
      <c r="D3945">
        <v>48.8</v>
      </c>
    </row>
    <row r="3946" spans="1:4" x14ac:dyDescent="0.25">
      <c r="A3946" s="3" t="str">
        <f t="shared" si="61"/>
        <v>EWQ_44648</v>
      </c>
      <c r="B3946" t="s">
        <v>37</v>
      </c>
      <c r="C3946" s="1">
        <v>44648</v>
      </c>
      <c r="D3946">
        <v>35.14</v>
      </c>
    </row>
    <row r="3947" spans="1:4" x14ac:dyDescent="0.25">
      <c r="A3947" s="3" t="str">
        <f t="shared" si="61"/>
        <v>EWT_44648</v>
      </c>
      <c r="B3947" t="s">
        <v>38</v>
      </c>
      <c r="C3947" s="1">
        <v>44648</v>
      </c>
      <c r="D3947">
        <v>61.38</v>
      </c>
    </row>
    <row r="3948" spans="1:4" x14ac:dyDescent="0.25">
      <c r="A3948" s="3" t="str">
        <f t="shared" si="61"/>
        <v>EWU_44648</v>
      </c>
      <c r="B3948" t="s">
        <v>39</v>
      </c>
      <c r="C3948" s="1">
        <v>44648</v>
      </c>
      <c r="D3948">
        <v>33.54</v>
      </c>
    </row>
    <row r="3949" spans="1:4" x14ac:dyDescent="0.25">
      <c r="A3949" s="3" t="str">
        <f t="shared" si="61"/>
        <v>EWY_44648</v>
      </c>
      <c r="B3949" t="s">
        <v>40</v>
      </c>
      <c r="C3949" s="1">
        <v>44648</v>
      </c>
      <c r="D3949">
        <v>70.88</v>
      </c>
    </row>
    <row r="3950" spans="1:4" x14ac:dyDescent="0.25">
      <c r="A3950" s="3" t="str">
        <f t="shared" si="61"/>
        <v>EWZ_44648</v>
      </c>
      <c r="B3950" t="s">
        <v>41</v>
      </c>
      <c r="C3950" s="1">
        <v>44648</v>
      </c>
      <c r="D3950">
        <v>37.4</v>
      </c>
    </row>
    <row r="3951" spans="1:4" x14ac:dyDescent="0.25">
      <c r="A3951" s="3" t="str">
        <f t="shared" si="61"/>
        <v>FB_44648</v>
      </c>
      <c r="B3951" t="s">
        <v>42</v>
      </c>
      <c r="C3951" s="1">
        <v>44648</v>
      </c>
      <c r="D3951">
        <v>223.59</v>
      </c>
    </row>
    <row r="3952" spans="1:4" x14ac:dyDescent="0.25">
      <c r="A3952" s="3" t="str">
        <f t="shared" si="61"/>
        <v>FTV_44648</v>
      </c>
      <c r="B3952" t="s">
        <v>43</v>
      </c>
      <c r="C3952" s="1">
        <v>44648</v>
      </c>
      <c r="D3952">
        <v>62.08</v>
      </c>
    </row>
    <row r="3953" spans="1:4" x14ac:dyDescent="0.25">
      <c r="A3953" s="3" t="str">
        <f t="shared" si="61"/>
        <v>GOOG_44648</v>
      </c>
      <c r="B3953" t="s">
        <v>44</v>
      </c>
      <c r="C3953" s="1">
        <v>44648</v>
      </c>
      <c r="D3953">
        <v>2839</v>
      </c>
    </row>
    <row r="3954" spans="1:4" x14ac:dyDescent="0.25">
      <c r="A3954" s="3" t="str">
        <f t="shared" si="61"/>
        <v>GPC_44648</v>
      </c>
      <c r="B3954" t="s">
        <v>45</v>
      </c>
      <c r="C3954" s="1">
        <v>44648</v>
      </c>
      <c r="D3954">
        <v>127.64</v>
      </c>
    </row>
    <row r="3955" spans="1:4" x14ac:dyDescent="0.25">
      <c r="A3955" s="3" t="str">
        <f t="shared" si="61"/>
        <v>GSG_44648</v>
      </c>
      <c r="B3955" t="s">
        <v>46</v>
      </c>
      <c r="C3955" s="1">
        <v>44648</v>
      </c>
      <c r="D3955">
        <v>22.97</v>
      </c>
    </row>
    <row r="3956" spans="1:4" x14ac:dyDescent="0.25">
      <c r="A3956" s="3" t="str">
        <f t="shared" si="61"/>
        <v>HIG_44648</v>
      </c>
      <c r="B3956" t="s">
        <v>47</v>
      </c>
      <c r="C3956" s="1">
        <v>44648</v>
      </c>
      <c r="D3956">
        <v>72.400000000000006</v>
      </c>
    </row>
    <row r="3957" spans="1:4" x14ac:dyDescent="0.25">
      <c r="A3957" s="3" t="str">
        <f t="shared" si="61"/>
        <v>HIGH.L_44648</v>
      </c>
      <c r="B3957" t="s">
        <v>48</v>
      </c>
      <c r="C3957" s="1">
        <v>44648</v>
      </c>
      <c r="D3957">
        <v>5.274</v>
      </c>
    </row>
    <row r="3958" spans="1:4" x14ac:dyDescent="0.25">
      <c r="A3958" s="3" t="str">
        <f t="shared" si="61"/>
        <v>HST_44648</v>
      </c>
      <c r="B3958" t="s">
        <v>49</v>
      </c>
      <c r="C3958" s="1">
        <v>44648</v>
      </c>
      <c r="D3958">
        <v>19.071000000000002</v>
      </c>
    </row>
    <row r="3959" spans="1:4" x14ac:dyDescent="0.25">
      <c r="A3959" s="3" t="str">
        <f t="shared" si="61"/>
        <v>HYG_44648</v>
      </c>
      <c r="B3959" t="s">
        <v>50</v>
      </c>
      <c r="C3959" s="1">
        <v>44648</v>
      </c>
      <c r="D3959">
        <v>81.182000000000002</v>
      </c>
    </row>
    <row r="3960" spans="1:4" x14ac:dyDescent="0.25">
      <c r="A3960" s="3" t="str">
        <f t="shared" si="61"/>
        <v>IAU_44648</v>
      </c>
      <c r="B3960" t="s">
        <v>51</v>
      </c>
      <c r="C3960" s="1">
        <v>44648</v>
      </c>
      <c r="D3960">
        <v>36.479999999999997</v>
      </c>
    </row>
    <row r="3961" spans="1:4" x14ac:dyDescent="0.25">
      <c r="A3961" s="3" t="str">
        <f t="shared" si="61"/>
        <v>ICLN_44648</v>
      </c>
      <c r="B3961" t="s">
        <v>52</v>
      </c>
      <c r="C3961" s="1">
        <v>44648</v>
      </c>
      <c r="D3961">
        <v>21.13</v>
      </c>
    </row>
    <row r="3962" spans="1:4" x14ac:dyDescent="0.25">
      <c r="A3962" s="3" t="str">
        <f t="shared" si="61"/>
        <v>IEAA.L_44648</v>
      </c>
      <c r="B3962" t="s">
        <v>53</v>
      </c>
      <c r="C3962" s="1">
        <v>44648</v>
      </c>
      <c r="D3962">
        <v>5.0570000000000004</v>
      </c>
    </row>
    <row r="3963" spans="1:4" x14ac:dyDescent="0.25">
      <c r="A3963" s="3" t="str">
        <f t="shared" si="61"/>
        <v>IEF_44648</v>
      </c>
      <c r="B3963" t="s">
        <v>54</v>
      </c>
      <c r="C3963" s="1">
        <v>44648</v>
      </c>
      <c r="D3963">
        <v>106.071</v>
      </c>
    </row>
    <row r="3964" spans="1:4" x14ac:dyDescent="0.25">
      <c r="A3964" s="3" t="str">
        <f t="shared" si="61"/>
        <v>IEFM.L_44648</v>
      </c>
      <c r="B3964" t="s">
        <v>55</v>
      </c>
      <c r="C3964" s="1">
        <v>44648</v>
      </c>
      <c r="D3964">
        <v>759.2</v>
      </c>
    </row>
    <row r="3965" spans="1:4" x14ac:dyDescent="0.25">
      <c r="A3965" s="3" t="str">
        <f t="shared" si="61"/>
        <v>IEMG_44648</v>
      </c>
      <c r="B3965" t="s">
        <v>56</v>
      </c>
      <c r="C3965" s="1">
        <v>44648</v>
      </c>
      <c r="D3965">
        <v>55.62</v>
      </c>
    </row>
    <row r="3966" spans="1:4" x14ac:dyDescent="0.25">
      <c r="A3966" s="3" t="str">
        <f t="shared" si="61"/>
        <v>IEUS_44648</v>
      </c>
      <c r="B3966" t="s">
        <v>57</v>
      </c>
      <c r="C3966" s="1">
        <v>44648</v>
      </c>
      <c r="D3966">
        <v>60.88</v>
      </c>
    </row>
    <row r="3967" spans="1:4" x14ac:dyDescent="0.25">
      <c r="A3967" s="3" t="str">
        <f t="shared" si="61"/>
        <v>IEVL.L_44648</v>
      </c>
      <c r="B3967" t="s">
        <v>58</v>
      </c>
      <c r="C3967" s="1">
        <v>44648</v>
      </c>
      <c r="D3967">
        <v>7.2720000000000002</v>
      </c>
    </row>
    <row r="3968" spans="1:4" x14ac:dyDescent="0.25">
      <c r="A3968" s="3" t="str">
        <f t="shared" si="61"/>
        <v>IGF_44648</v>
      </c>
      <c r="B3968" t="s">
        <v>59</v>
      </c>
      <c r="C3968" s="1">
        <v>44648</v>
      </c>
      <c r="D3968">
        <v>50.17</v>
      </c>
    </row>
    <row r="3969" spans="1:4" x14ac:dyDescent="0.25">
      <c r="A3969" s="3" t="str">
        <f t="shared" si="61"/>
        <v>INDA_44648</v>
      </c>
      <c r="B3969" t="s">
        <v>60</v>
      </c>
      <c r="C3969" s="1">
        <v>44648</v>
      </c>
      <c r="D3969">
        <v>44.6</v>
      </c>
    </row>
    <row r="3970" spans="1:4" x14ac:dyDescent="0.25">
      <c r="A3970" s="3" t="str">
        <f t="shared" si="61"/>
        <v>IUMO.L_44648</v>
      </c>
      <c r="B3970" t="s">
        <v>61</v>
      </c>
      <c r="C3970" s="1">
        <v>44648</v>
      </c>
      <c r="D3970">
        <v>11.525</v>
      </c>
    </row>
    <row r="3971" spans="1:4" x14ac:dyDescent="0.25">
      <c r="A3971" s="3" t="str">
        <f t="shared" ref="A3971:A4034" si="62">CONCATENATE(B3971,"_",C3971)</f>
        <v>IUVL.L_44648</v>
      </c>
      <c r="B3971" t="s">
        <v>62</v>
      </c>
      <c r="C3971" s="1">
        <v>44648</v>
      </c>
      <c r="D3971">
        <v>9.1679999999999993</v>
      </c>
    </row>
    <row r="3972" spans="1:4" x14ac:dyDescent="0.25">
      <c r="A3972" s="3" t="str">
        <f t="shared" si="62"/>
        <v>IVV_44648</v>
      </c>
      <c r="B3972" t="s">
        <v>63</v>
      </c>
      <c r="C3972" s="1">
        <v>44648</v>
      </c>
      <c r="D3972">
        <v>457.83</v>
      </c>
    </row>
    <row r="3973" spans="1:4" x14ac:dyDescent="0.25">
      <c r="A3973" s="3" t="str">
        <f t="shared" si="62"/>
        <v>IWM_44648</v>
      </c>
      <c r="B3973" t="s">
        <v>64</v>
      </c>
      <c r="C3973" s="1">
        <v>44648</v>
      </c>
      <c r="D3973">
        <v>206.19</v>
      </c>
    </row>
    <row r="3974" spans="1:4" x14ac:dyDescent="0.25">
      <c r="A3974" s="3" t="str">
        <f t="shared" si="62"/>
        <v>IXN_44648</v>
      </c>
      <c r="B3974" t="s">
        <v>65</v>
      </c>
      <c r="C3974" s="1">
        <v>44648</v>
      </c>
      <c r="D3974">
        <v>58.39</v>
      </c>
    </row>
    <row r="3975" spans="1:4" x14ac:dyDescent="0.25">
      <c r="A3975" s="3" t="str">
        <f t="shared" si="62"/>
        <v>JPEA.L_44648</v>
      </c>
      <c r="B3975" t="s">
        <v>66</v>
      </c>
      <c r="C3975" s="1">
        <v>44648</v>
      </c>
      <c r="D3975">
        <v>5.3120000000000003</v>
      </c>
    </row>
    <row r="3976" spans="1:4" x14ac:dyDescent="0.25">
      <c r="A3976" s="3" t="str">
        <f t="shared" si="62"/>
        <v>JPM_44648</v>
      </c>
      <c r="B3976" t="s">
        <v>67</v>
      </c>
      <c r="C3976" s="1">
        <v>44648</v>
      </c>
      <c r="D3976">
        <v>139.834</v>
      </c>
    </row>
    <row r="3977" spans="1:4" x14ac:dyDescent="0.25">
      <c r="A3977" s="3" t="str">
        <f t="shared" si="62"/>
        <v>KR_44648</v>
      </c>
      <c r="B3977" t="s">
        <v>68</v>
      </c>
      <c r="C3977" s="1">
        <v>44648</v>
      </c>
      <c r="D3977">
        <v>57</v>
      </c>
    </row>
    <row r="3978" spans="1:4" x14ac:dyDescent="0.25">
      <c r="A3978" s="3" t="str">
        <f t="shared" si="62"/>
        <v>LQD_44648</v>
      </c>
      <c r="B3978" t="s">
        <v>69</v>
      </c>
      <c r="C3978" s="1">
        <v>44648</v>
      </c>
      <c r="D3978">
        <v>119.408</v>
      </c>
    </row>
    <row r="3979" spans="1:4" x14ac:dyDescent="0.25">
      <c r="A3979" s="3" t="str">
        <f t="shared" si="62"/>
        <v>MCHI_44648</v>
      </c>
      <c r="B3979" t="s">
        <v>70</v>
      </c>
      <c r="C3979" s="1">
        <v>44648</v>
      </c>
      <c r="D3979">
        <v>53.71</v>
      </c>
    </row>
    <row r="3980" spans="1:4" x14ac:dyDescent="0.25">
      <c r="A3980" s="3" t="str">
        <f t="shared" si="62"/>
        <v>MVEU.L_44648</v>
      </c>
      <c r="B3980" t="s">
        <v>71</v>
      </c>
      <c r="C3980" s="1">
        <v>44648</v>
      </c>
      <c r="D3980">
        <v>53.04</v>
      </c>
    </row>
    <row r="3981" spans="1:4" x14ac:dyDescent="0.25">
      <c r="A3981" s="3" t="str">
        <f t="shared" si="62"/>
        <v>OGN_44648</v>
      </c>
      <c r="B3981" t="s">
        <v>72</v>
      </c>
      <c r="C3981" s="1">
        <v>44648</v>
      </c>
      <c r="D3981">
        <v>35.17</v>
      </c>
    </row>
    <row r="3982" spans="1:4" x14ac:dyDescent="0.25">
      <c r="A3982" s="3" t="str">
        <f t="shared" si="62"/>
        <v>PG_44648</v>
      </c>
      <c r="B3982" t="s">
        <v>73</v>
      </c>
      <c r="C3982" s="1">
        <v>44648</v>
      </c>
      <c r="D3982">
        <v>153.02099999999999</v>
      </c>
    </row>
    <row r="3983" spans="1:4" x14ac:dyDescent="0.25">
      <c r="A3983" s="3" t="str">
        <f t="shared" si="62"/>
        <v>PPL_44648</v>
      </c>
      <c r="B3983" t="s">
        <v>74</v>
      </c>
      <c r="C3983" s="1">
        <v>44648</v>
      </c>
      <c r="D3983">
        <v>27.77</v>
      </c>
    </row>
    <row r="3984" spans="1:4" x14ac:dyDescent="0.25">
      <c r="A3984" s="3" t="str">
        <f t="shared" si="62"/>
        <v>PRU_44648</v>
      </c>
      <c r="B3984" t="s">
        <v>75</v>
      </c>
      <c r="C3984" s="1">
        <v>44648</v>
      </c>
      <c r="D3984">
        <v>120.06</v>
      </c>
    </row>
    <row r="3985" spans="1:4" x14ac:dyDescent="0.25">
      <c r="A3985" s="3" t="str">
        <f t="shared" si="62"/>
        <v>PYPL_44648</v>
      </c>
      <c r="B3985" t="s">
        <v>76</v>
      </c>
      <c r="C3985" s="1">
        <v>44648</v>
      </c>
      <c r="D3985">
        <v>116.17</v>
      </c>
    </row>
    <row r="3986" spans="1:4" x14ac:dyDescent="0.25">
      <c r="A3986" s="3" t="str">
        <f t="shared" si="62"/>
        <v>RE_44648</v>
      </c>
      <c r="B3986" t="s">
        <v>77</v>
      </c>
      <c r="C3986" s="1">
        <v>44648</v>
      </c>
      <c r="D3986">
        <v>297.77</v>
      </c>
    </row>
    <row r="3987" spans="1:4" x14ac:dyDescent="0.25">
      <c r="A3987" s="3" t="str">
        <f t="shared" si="62"/>
        <v>REET_44648</v>
      </c>
      <c r="B3987" t="s">
        <v>78</v>
      </c>
      <c r="C3987" s="1">
        <v>44648</v>
      </c>
      <c r="D3987">
        <v>29.03</v>
      </c>
    </row>
    <row r="3988" spans="1:4" x14ac:dyDescent="0.25">
      <c r="A3988" s="3" t="str">
        <f t="shared" si="62"/>
        <v>ROL_44648</v>
      </c>
      <c r="B3988" t="s">
        <v>79</v>
      </c>
      <c r="C3988" s="1">
        <v>44648</v>
      </c>
      <c r="D3988">
        <v>34.42</v>
      </c>
    </row>
    <row r="3989" spans="1:4" x14ac:dyDescent="0.25">
      <c r="A3989" s="3" t="str">
        <f t="shared" si="62"/>
        <v>ROST_44648</v>
      </c>
      <c r="B3989" t="s">
        <v>80</v>
      </c>
      <c r="C3989" s="1">
        <v>44648</v>
      </c>
      <c r="D3989">
        <v>91.56</v>
      </c>
    </row>
    <row r="3990" spans="1:4" x14ac:dyDescent="0.25">
      <c r="A3990" s="3" t="str">
        <f t="shared" si="62"/>
        <v>SEGA.L_44648</v>
      </c>
      <c r="B3990" t="s">
        <v>81</v>
      </c>
      <c r="C3990" s="1">
        <v>44648</v>
      </c>
      <c r="D3990">
        <v>102.72</v>
      </c>
    </row>
    <row r="3991" spans="1:4" x14ac:dyDescent="0.25">
      <c r="A3991" s="3" t="str">
        <f t="shared" si="62"/>
        <v>SHY_44648</v>
      </c>
      <c r="B3991" t="s">
        <v>82</v>
      </c>
      <c r="C3991" s="1">
        <v>44648</v>
      </c>
      <c r="D3991">
        <v>83.17</v>
      </c>
    </row>
    <row r="3992" spans="1:4" x14ac:dyDescent="0.25">
      <c r="A3992" s="3" t="str">
        <f t="shared" si="62"/>
        <v>SLV_44648</v>
      </c>
      <c r="B3992" t="s">
        <v>83</v>
      </c>
      <c r="C3992" s="1">
        <v>44648</v>
      </c>
      <c r="D3992">
        <v>22.93</v>
      </c>
    </row>
    <row r="3993" spans="1:4" x14ac:dyDescent="0.25">
      <c r="A3993" s="3" t="str">
        <f t="shared" si="62"/>
        <v>SPMV.L_44648</v>
      </c>
      <c r="B3993" t="s">
        <v>84</v>
      </c>
      <c r="C3993" s="1">
        <v>44648</v>
      </c>
      <c r="D3993">
        <v>81.11</v>
      </c>
    </row>
    <row r="3994" spans="1:4" x14ac:dyDescent="0.25">
      <c r="A3994" s="3" t="str">
        <f t="shared" si="62"/>
        <v>TLT_44648</v>
      </c>
      <c r="B3994" t="s">
        <v>85</v>
      </c>
      <c r="C3994" s="1">
        <v>44648</v>
      </c>
      <c r="D3994">
        <v>129.34200000000001</v>
      </c>
    </row>
    <row r="3995" spans="1:4" x14ac:dyDescent="0.25">
      <c r="A3995" s="3" t="str">
        <f t="shared" si="62"/>
        <v>UNH_44648</v>
      </c>
      <c r="B3995" t="s">
        <v>86</v>
      </c>
      <c r="C3995" s="1">
        <v>44648</v>
      </c>
      <c r="D3995">
        <v>513.20000000000005</v>
      </c>
    </row>
    <row r="3996" spans="1:4" x14ac:dyDescent="0.25">
      <c r="A3996" s="3" t="str">
        <f t="shared" si="62"/>
        <v>URI_44648</v>
      </c>
      <c r="B3996" t="s">
        <v>87</v>
      </c>
      <c r="C3996" s="1">
        <v>44648</v>
      </c>
      <c r="D3996">
        <v>363.4</v>
      </c>
    </row>
    <row r="3997" spans="1:4" x14ac:dyDescent="0.25">
      <c r="A3997" s="3" t="str">
        <f t="shared" si="62"/>
        <v>V_44648</v>
      </c>
      <c r="B3997" t="s">
        <v>88</v>
      </c>
      <c r="C3997" s="1">
        <v>44648</v>
      </c>
      <c r="D3997">
        <v>220.77</v>
      </c>
    </row>
    <row r="3998" spans="1:4" x14ac:dyDescent="0.25">
      <c r="A3998" s="3" t="str">
        <f t="shared" si="62"/>
        <v>VRSK_44648</v>
      </c>
      <c r="B3998" t="s">
        <v>89</v>
      </c>
      <c r="C3998" s="1">
        <v>44648</v>
      </c>
      <c r="D3998">
        <v>211.6</v>
      </c>
    </row>
    <row r="3999" spans="1:4" x14ac:dyDescent="0.25">
      <c r="A3999" s="3" t="str">
        <f t="shared" si="62"/>
        <v>VXX_44648</v>
      </c>
      <c r="B3999" t="s">
        <v>90</v>
      </c>
      <c r="C3999" s="1">
        <v>44648</v>
      </c>
      <c r="D3999">
        <v>25.73</v>
      </c>
    </row>
    <row r="4000" spans="1:4" x14ac:dyDescent="0.25">
      <c r="A4000" s="3" t="str">
        <f t="shared" si="62"/>
        <v>WRK_44648</v>
      </c>
      <c r="B4000" t="s">
        <v>91</v>
      </c>
      <c r="C4000" s="1">
        <v>44648</v>
      </c>
      <c r="D4000">
        <v>47.51</v>
      </c>
    </row>
    <row r="4001" spans="1:4" x14ac:dyDescent="0.25">
      <c r="A4001" s="3" t="str">
        <f t="shared" si="62"/>
        <v>XLB_44648</v>
      </c>
      <c r="B4001" t="s">
        <v>92</v>
      </c>
      <c r="C4001" s="1">
        <v>44648</v>
      </c>
      <c r="D4001">
        <v>88.89</v>
      </c>
    </row>
    <row r="4002" spans="1:4" x14ac:dyDescent="0.25">
      <c r="A4002" s="3" t="str">
        <f t="shared" si="62"/>
        <v>XLC_44648</v>
      </c>
      <c r="B4002" t="s">
        <v>93</v>
      </c>
      <c r="C4002" s="1">
        <v>44648</v>
      </c>
      <c r="D4002">
        <v>69.400000000000006</v>
      </c>
    </row>
    <row r="4003" spans="1:4" x14ac:dyDescent="0.25">
      <c r="A4003" s="3" t="str">
        <f t="shared" si="62"/>
        <v>XLE_44648</v>
      </c>
      <c r="B4003" t="s">
        <v>94</v>
      </c>
      <c r="C4003" s="1">
        <v>44648</v>
      </c>
      <c r="D4003">
        <v>76.8</v>
      </c>
    </row>
    <row r="4004" spans="1:4" x14ac:dyDescent="0.25">
      <c r="A4004" s="3" t="str">
        <f t="shared" si="62"/>
        <v>XLF_44648</v>
      </c>
      <c r="B4004" t="s">
        <v>95</v>
      </c>
      <c r="C4004" s="1">
        <v>44648</v>
      </c>
      <c r="D4004">
        <v>39.409999999999997</v>
      </c>
    </row>
    <row r="4005" spans="1:4" x14ac:dyDescent="0.25">
      <c r="A4005" s="3" t="str">
        <f t="shared" si="62"/>
        <v>XLI_44648</v>
      </c>
      <c r="B4005" t="s">
        <v>96</v>
      </c>
      <c r="C4005" s="1">
        <v>44648</v>
      </c>
      <c r="D4005">
        <v>103.75</v>
      </c>
    </row>
    <row r="4006" spans="1:4" x14ac:dyDescent="0.25">
      <c r="A4006" s="3" t="str">
        <f t="shared" si="62"/>
        <v>XLK_44648</v>
      </c>
      <c r="B4006" t="s">
        <v>97</v>
      </c>
      <c r="C4006" s="1">
        <v>44648</v>
      </c>
      <c r="D4006">
        <v>160.1</v>
      </c>
    </row>
    <row r="4007" spans="1:4" x14ac:dyDescent="0.25">
      <c r="A4007" s="3" t="str">
        <f t="shared" si="62"/>
        <v>XLP_44648</v>
      </c>
      <c r="B4007" t="s">
        <v>98</v>
      </c>
      <c r="C4007" s="1">
        <v>44648</v>
      </c>
      <c r="D4007">
        <v>75.349999999999994</v>
      </c>
    </row>
    <row r="4008" spans="1:4" x14ac:dyDescent="0.25">
      <c r="A4008" s="3" t="str">
        <f t="shared" si="62"/>
        <v>XLU_44648</v>
      </c>
      <c r="B4008" t="s">
        <v>99</v>
      </c>
      <c r="C4008" s="1">
        <v>44648</v>
      </c>
      <c r="D4008">
        <v>73.25</v>
      </c>
    </row>
    <row r="4009" spans="1:4" x14ac:dyDescent="0.25">
      <c r="A4009" s="3" t="str">
        <f t="shared" si="62"/>
        <v>XLV_44648</v>
      </c>
      <c r="B4009" t="s">
        <v>100</v>
      </c>
      <c r="C4009" s="1">
        <v>44648</v>
      </c>
      <c r="D4009">
        <v>137.26</v>
      </c>
    </row>
    <row r="4010" spans="1:4" x14ac:dyDescent="0.25">
      <c r="A4010" s="3" t="str">
        <f t="shared" si="62"/>
        <v>XLY_44648</v>
      </c>
      <c r="B4010" t="s">
        <v>101</v>
      </c>
      <c r="C4010" s="1">
        <v>44648</v>
      </c>
      <c r="D4010">
        <v>188.25</v>
      </c>
    </row>
    <row r="4011" spans="1:4" x14ac:dyDescent="0.25">
      <c r="A4011" s="3" t="str">
        <f t="shared" si="62"/>
        <v>XOM_44648</v>
      </c>
      <c r="B4011" t="s">
        <v>102</v>
      </c>
      <c r="C4011" s="1">
        <v>44648</v>
      </c>
      <c r="D4011">
        <v>82.81</v>
      </c>
    </row>
    <row r="4012" spans="1:4" x14ac:dyDescent="0.25">
      <c r="A4012" s="3" t="str">
        <f t="shared" si="62"/>
        <v>ABBV_44649</v>
      </c>
      <c r="B4012" t="s">
        <v>3</v>
      </c>
      <c r="C4012" s="1">
        <v>44649</v>
      </c>
      <c r="D4012">
        <v>160.81299999999999</v>
      </c>
    </row>
    <row r="4013" spans="1:4" x14ac:dyDescent="0.25">
      <c r="A4013" s="3" t="str">
        <f t="shared" si="62"/>
        <v>ACN_44649</v>
      </c>
      <c r="B4013" t="s">
        <v>4</v>
      </c>
      <c r="C4013" s="1">
        <v>44649</v>
      </c>
      <c r="D4013">
        <v>339.67899999999997</v>
      </c>
    </row>
    <row r="4014" spans="1:4" x14ac:dyDescent="0.25">
      <c r="A4014" s="3" t="str">
        <f t="shared" si="62"/>
        <v>AEP_44649</v>
      </c>
      <c r="B4014" t="s">
        <v>5</v>
      </c>
      <c r="C4014" s="1">
        <v>44649</v>
      </c>
      <c r="D4014">
        <v>98.69</v>
      </c>
    </row>
    <row r="4015" spans="1:4" x14ac:dyDescent="0.25">
      <c r="A4015" s="3" t="str">
        <f t="shared" si="62"/>
        <v>AIZ_44649</v>
      </c>
      <c r="B4015" t="s">
        <v>6</v>
      </c>
      <c r="C4015" s="1">
        <v>44649</v>
      </c>
      <c r="D4015">
        <v>181.31</v>
      </c>
    </row>
    <row r="4016" spans="1:4" x14ac:dyDescent="0.25">
      <c r="A4016" s="3" t="str">
        <f t="shared" si="62"/>
        <v>ALLE_44649</v>
      </c>
      <c r="B4016" t="s">
        <v>7</v>
      </c>
      <c r="C4016" s="1">
        <v>44649</v>
      </c>
      <c r="D4016">
        <v>115.05</v>
      </c>
    </row>
    <row r="4017" spans="1:4" x14ac:dyDescent="0.25">
      <c r="A4017" s="3" t="str">
        <f t="shared" si="62"/>
        <v>AMAT_44649</v>
      </c>
      <c r="B4017" t="s">
        <v>8</v>
      </c>
      <c r="C4017" s="1">
        <v>44649</v>
      </c>
      <c r="D4017">
        <v>141.44</v>
      </c>
    </row>
    <row r="4018" spans="1:4" x14ac:dyDescent="0.25">
      <c r="A4018" s="3" t="str">
        <f t="shared" si="62"/>
        <v>AMP_44649</v>
      </c>
      <c r="B4018" t="s">
        <v>9</v>
      </c>
      <c r="C4018" s="1">
        <v>44649</v>
      </c>
      <c r="D4018">
        <v>310.77800000000002</v>
      </c>
    </row>
    <row r="4019" spans="1:4" x14ac:dyDescent="0.25">
      <c r="A4019" s="3" t="str">
        <f t="shared" si="62"/>
        <v>AMZN_44649</v>
      </c>
      <c r="B4019" t="s">
        <v>10</v>
      </c>
      <c r="C4019" s="1">
        <v>44649</v>
      </c>
      <c r="D4019">
        <v>3386.3</v>
      </c>
    </row>
    <row r="4020" spans="1:4" x14ac:dyDescent="0.25">
      <c r="A4020" s="3" t="str">
        <f t="shared" si="62"/>
        <v>AVB_44649</v>
      </c>
      <c r="B4020" t="s">
        <v>11</v>
      </c>
      <c r="C4020" s="1">
        <v>44649</v>
      </c>
      <c r="D4020">
        <v>256.67</v>
      </c>
    </row>
    <row r="4021" spans="1:4" x14ac:dyDescent="0.25">
      <c r="A4021" s="3" t="str">
        <f t="shared" si="62"/>
        <v>AVY_44649</v>
      </c>
      <c r="B4021" t="s">
        <v>12</v>
      </c>
      <c r="C4021" s="1">
        <v>44649</v>
      </c>
      <c r="D4021">
        <v>178.9</v>
      </c>
    </row>
    <row r="4022" spans="1:4" x14ac:dyDescent="0.25">
      <c r="A4022" s="3" t="str">
        <f t="shared" si="62"/>
        <v>AXP_44649</v>
      </c>
      <c r="B4022" t="s">
        <v>13</v>
      </c>
      <c r="C4022" s="1">
        <v>44649</v>
      </c>
      <c r="D4022">
        <v>190.4</v>
      </c>
    </row>
    <row r="4023" spans="1:4" x14ac:dyDescent="0.25">
      <c r="A4023" s="3" t="str">
        <f t="shared" si="62"/>
        <v>BDX_44649</v>
      </c>
      <c r="B4023" t="s">
        <v>14</v>
      </c>
      <c r="C4023" s="1">
        <v>44649</v>
      </c>
      <c r="D4023">
        <v>263.19</v>
      </c>
    </row>
    <row r="4024" spans="1:4" x14ac:dyDescent="0.25">
      <c r="A4024" s="3" t="str">
        <f t="shared" si="62"/>
        <v>BF-B_44649</v>
      </c>
      <c r="B4024" t="s">
        <v>15</v>
      </c>
      <c r="C4024" s="1">
        <v>44649</v>
      </c>
      <c r="D4024">
        <v>67.53</v>
      </c>
    </row>
    <row r="4025" spans="1:4" x14ac:dyDescent="0.25">
      <c r="A4025" s="3" t="str">
        <f t="shared" si="62"/>
        <v>BMY_44649</v>
      </c>
      <c r="B4025" t="s">
        <v>16</v>
      </c>
      <c r="C4025" s="1">
        <v>44649</v>
      </c>
      <c r="D4025">
        <v>72.694000000000003</v>
      </c>
    </row>
    <row r="4026" spans="1:4" x14ac:dyDescent="0.25">
      <c r="A4026" s="3" t="str">
        <f t="shared" si="62"/>
        <v>BR_44649</v>
      </c>
      <c r="B4026" t="s">
        <v>17</v>
      </c>
      <c r="C4026" s="1">
        <v>44649</v>
      </c>
      <c r="D4026">
        <v>157.47999999999999</v>
      </c>
    </row>
    <row r="4027" spans="1:4" x14ac:dyDescent="0.25">
      <c r="A4027" s="3" t="str">
        <f t="shared" si="62"/>
        <v>CARR_44649</v>
      </c>
      <c r="B4027" t="s">
        <v>18</v>
      </c>
      <c r="C4027" s="1">
        <v>44649</v>
      </c>
      <c r="D4027">
        <v>47.901000000000003</v>
      </c>
    </row>
    <row r="4028" spans="1:4" x14ac:dyDescent="0.25">
      <c r="A4028" s="3" t="str">
        <f t="shared" si="62"/>
        <v>CDW_44649</v>
      </c>
      <c r="B4028" t="s">
        <v>19</v>
      </c>
      <c r="C4028" s="1">
        <v>44649</v>
      </c>
      <c r="D4028">
        <v>180.96</v>
      </c>
    </row>
    <row r="4029" spans="1:4" x14ac:dyDescent="0.25">
      <c r="A4029" s="3" t="str">
        <f t="shared" si="62"/>
        <v>CE_44649</v>
      </c>
      <c r="B4029" t="s">
        <v>20</v>
      </c>
      <c r="C4029" s="1">
        <v>44649</v>
      </c>
      <c r="D4029">
        <v>146.33000000000001</v>
      </c>
    </row>
    <row r="4030" spans="1:4" x14ac:dyDescent="0.25">
      <c r="A4030" s="3" t="str">
        <f t="shared" si="62"/>
        <v>CHTR_44649</v>
      </c>
      <c r="B4030" t="s">
        <v>21</v>
      </c>
      <c r="C4030" s="1">
        <v>44649</v>
      </c>
      <c r="D4030">
        <v>572.33000000000004</v>
      </c>
    </row>
    <row r="4031" spans="1:4" x14ac:dyDescent="0.25">
      <c r="A4031" s="3" t="str">
        <f t="shared" si="62"/>
        <v>CNC_44649</v>
      </c>
      <c r="B4031" t="s">
        <v>22</v>
      </c>
      <c r="C4031" s="1">
        <v>44649</v>
      </c>
      <c r="D4031">
        <v>84.93</v>
      </c>
    </row>
    <row r="4032" spans="1:4" x14ac:dyDescent="0.25">
      <c r="A4032" s="3" t="str">
        <f t="shared" si="62"/>
        <v>CNP_44649</v>
      </c>
      <c r="B4032" t="s">
        <v>23</v>
      </c>
      <c r="C4032" s="1">
        <v>44649</v>
      </c>
      <c r="D4032">
        <v>30.8</v>
      </c>
    </row>
    <row r="4033" spans="1:4" x14ac:dyDescent="0.25">
      <c r="A4033" s="3" t="str">
        <f t="shared" si="62"/>
        <v>COP_44649</v>
      </c>
      <c r="B4033" t="s">
        <v>24</v>
      </c>
      <c r="C4033" s="1">
        <v>44649</v>
      </c>
      <c r="D4033">
        <v>100.39</v>
      </c>
    </row>
    <row r="4034" spans="1:4" x14ac:dyDescent="0.25">
      <c r="A4034" s="3" t="str">
        <f t="shared" si="62"/>
        <v>CTAS_44649</v>
      </c>
      <c r="B4034" t="s">
        <v>25</v>
      </c>
      <c r="C4034" s="1">
        <v>44649</v>
      </c>
      <c r="D4034">
        <v>431.51</v>
      </c>
    </row>
    <row r="4035" spans="1:4" x14ac:dyDescent="0.25">
      <c r="A4035" s="3" t="str">
        <f t="shared" ref="A4035:A4098" si="63">CONCATENATE(B4035,"_",C4035)</f>
        <v>CZR_44649</v>
      </c>
      <c r="B4035" t="s">
        <v>26</v>
      </c>
      <c r="C4035" s="1">
        <v>44649</v>
      </c>
      <c r="D4035">
        <v>81.23</v>
      </c>
    </row>
    <row r="4036" spans="1:4" x14ac:dyDescent="0.25">
      <c r="A4036" s="3" t="str">
        <f t="shared" si="63"/>
        <v>DG_44649</v>
      </c>
      <c r="B4036" t="s">
        <v>27</v>
      </c>
      <c r="C4036" s="1">
        <v>44649</v>
      </c>
      <c r="D4036">
        <v>227.965</v>
      </c>
    </row>
    <row r="4037" spans="1:4" x14ac:dyDescent="0.25">
      <c r="A4037" s="3" t="str">
        <f t="shared" si="63"/>
        <v>DPZ_44649</v>
      </c>
      <c r="B4037" t="s">
        <v>28</v>
      </c>
      <c r="C4037" s="1">
        <v>44649</v>
      </c>
      <c r="D4037">
        <v>412.01</v>
      </c>
    </row>
    <row r="4038" spans="1:4" x14ac:dyDescent="0.25">
      <c r="A4038" s="3" t="str">
        <f t="shared" si="63"/>
        <v>DRE_44649</v>
      </c>
      <c r="B4038" t="s">
        <v>29</v>
      </c>
      <c r="C4038" s="1">
        <v>44649</v>
      </c>
      <c r="D4038">
        <v>58.7</v>
      </c>
    </row>
    <row r="4039" spans="1:4" x14ac:dyDescent="0.25">
      <c r="A4039" s="3" t="str">
        <f t="shared" si="63"/>
        <v>DXC_44649</v>
      </c>
      <c r="B4039" t="s">
        <v>30</v>
      </c>
      <c r="C4039" s="1">
        <v>44649</v>
      </c>
      <c r="D4039">
        <v>33.93</v>
      </c>
    </row>
    <row r="4040" spans="1:4" x14ac:dyDescent="0.25">
      <c r="A4040" s="3" t="str">
        <f t="shared" si="63"/>
        <v>EWA_44649</v>
      </c>
      <c r="B4040" t="s">
        <v>31</v>
      </c>
      <c r="C4040" s="1">
        <v>44649</v>
      </c>
      <c r="D4040">
        <v>26.68</v>
      </c>
    </row>
    <row r="4041" spans="1:4" x14ac:dyDescent="0.25">
      <c r="A4041" s="3" t="str">
        <f t="shared" si="63"/>
        <v>EWC_44649</v>
      </c>
      <c r="B4041" t="s">
        <v>32</v>
      </c>
      <c r="C4041" s="1">
        <v>44649</v>
      </c>
      <c r="D4041">
        <v>40.590000000000003</v>
      </c>
    </row>
    <row r="4042" spans="1:4" x14ac:dyDescent="0.25">
      <c r="A4042" s="3" t="str">
        <f t="shared" si="63"/>
        <v>EWG_44649</v>
      </c>
      <c r="B4042" t="s">
        <v>33</v>
      </c>
      <c r="C4042" s="1">
        <v>44649</v>
      </c>
      <c r="D4042">
        <v>29.56</v>
      </c>
    </row>
    <row r="4043" spans="1:4" x14ac:dyDescent="0.25">
      <c r="A4043" s="3" t="str">
        <f t="shared" si="63"/>
        <v>EWH_44649</v>
      </c>
      <c r="B4043" t="s">
        <v>34</v>
      </c>
      <c r="C4043" s="1">
        <v>44649</v>
      </c>
      <c r="D4043">
        <v>22.93</v>
      </c>
    </row>
    <row r="4044" spans="1:4" x14ac:dyDescent="0.25">
      <c r="A4044" s="3" t="str">
        <f t="shared" si="63"/>
        <v>EWJ_44649</v>
      </c>
      <c r="B4044" t="s">
        <v>35</v>
      </c>
      <c r="C4044" s="1">
        <v>44649</v>
      </c>
      <c r="D4044">
        <v>63.02</v>
      </c>
    </row>
    <row r="4045" spans="1:4" x14ac:dyDescent="0.25">
      <c r="A4045" s="3" t="str">
        <f t="shared" si="63"/>
        <v>EWL_44649</v>
      </c>
      <c r="B4045" t="s">
        <v>36</v>
      </c>
      <c r="C4045" s="1">
        <v>44649</v>
      </c>
      <c r="D4045">
        <v>49.76</v>
      </c>
    </row>
    <row r="4046" spans="1:4" x14ac:dyDescent="0.25">
      <c r="A4046" s="3" t="str">
        <f t="shared" si="63"/>
        <v>EWQ_44649</v>
      </c>
      <c r="B4046" t="s">
        <v>37</v>
      </c>
      <c r="C4046" s="1">
        <v>44649</v>
      </c>
      <c r="D4046">
        <v>36.409999999999997</v>
      </c>
    </row>
    <row r="4047" spans="1:4" x14ac:dyDescent="0.25">
      <c r="A4047" s="3" t="str">
        <f t="shared" si="63"/>
        <v>EWT_44649</v>
      </c>
      <c r="B4047" t="s">
        <v>38</v>
      </c>
      <c r="C4047" s="1">
        <v>44649</v>
      </c>
      <c r="D4047">
        <v>62.1</v>
      </c>
    </row>
    <row r="4048" spans="1:4" x14ac:dyDescent="0.25">
      <c r="A4048" s="3" t="str">
        <f t="shared" si="63"/>
        <v>EWU_44649</v>
      </c>
      <c r="B4048" t="s">
        <v>39</v>
      </c>
      <c r="C4048" s="1">
        <v>44649</v>
      </c>
      <c r="D4048">
        <v>33.81</v>
      </c>
    </row>
    <row r="4049" spans="1:4" x14ac:dyDescent="0.25">
      <c r="A4049" s="3" t="str">
        <f t="shared" si="63"/>
        <v>EWY_44649</v>
      </c>
      <c r="B4049" t="s">
        <v>40</v>
      </c>
      <c r="C4049" s="1">
        <v>44649</v>
      </c>
      <c r="D4049">
        <v>72.5</v>
      </c>
    </row>
    <row r="4050" spans="1:4" x14ac:dyDescent="0.25">
      <c r="A4050" s="3" t="str">
        <f t="shared" si="63"/>
        <v>EWZ_44649</v>
      </c>
      <c r="B4050" t="s">
        <v>41</v>
      </c>
      <c r="C4050" s="1">
        <v>44649</v>
      </c>
      <c r="D4050">
        <v>37.86</v>
      </c>
    </row>
    <row r="4051" spans="1:4" x14ac:dyDescent="0.25">
      <c r="A4051" s="3" t="str">
        <f t="shared" si="63"/>
        <v>FB_44649</v>
      </c>
      <c r="B4051" t="s">
        <v>42</v>
      </c>
      <c r="C4051" s="1">
        <v>44649</v>
      </c>
      <c r="D4051">
        <v>229.86</v>
      </c>
    </row>
    <row r="4052" spans="1:4" x14ac:dyDescent="0.25">
      <c r="A4052" s="3" t="str">
        <f t="shared" si="63"/>
        <v>FTV_44649</v>
      </c>
      <c r="B4052" t="s">
        <v>43</v>
      </c>
      <c r="C4052" s="1">
        <v>44649</v>
      </c>
      <c r="D4052">
        <v>63.28</v>
      </c>
    </row>
    <row r="4053" spans="1:4" x14ac:dyDescent="0.25">
      <c r="A4053" s="3" t="str">
        <f t="shared" si="63"/>
        <v>GOOG_44649</v>
      </c>
      <c r="B4053" t="s">
        <v>44</v>
      </c>
      <c r="C4053" s="1">
        <v>44649</v>
      </c>
      <c r="D4053">
        <v>2865</v>
      </c>
    </row>
    <row r="4054" spans="1:4" x14ac:dyDescent="0.25">
      <c r="A4054" s="3" t="str">
        <f t="shared" si="63"/>
        <v>GPC_44649</v>
      </c>
      <c r="B4054" t="s">
        <v>45</v>
      </c>
      <c r="C4054" s="1">
        <v>44649</v>
      </c>
      <c r="D4054">
        <v>130.28</v>
      </c>
    </row>
    <row r="4055" spans="1:4" x14ac:dyDescent="0.25">
      <c r="A4055" s="3" t="str">
        <f t="shared" si="63"/>
        <v>GSG_44649</v>
      </c>
      <c r="B4055" t="s">
        <v>46</v>
      </c>
      <c r="C4055" s="1">
        <v>44649</v>
      </c>
      <c r="D4055">
        <v>23.05</v>
      </c>
    </row>
    <row r="4056" spans="1:4" x14ac:dyDescent="0.25">
      <c r="A4056" s="3" t="str">
        <f t="shared" si="63"/>
        <v>HIG_44649</v>
      </c>
      <c r="B4056" t="s">
        <v>47</v>
      </c>
      <c r="C4056" s="1">
        <v>44649</v>
      </c>
      <c r="D4056">
        <v>73.38</v>
      </c>
    </row>
    <row r="4057" spans="1:4" x14ac:dyDescent="0.25">
      <c r="A4057" s="3" t="str">
        <f t="shared" si="63"/>
        <v>HIGH.L_44649</v>
      </c>
      <c r="B4057" t="s">
        <v>48</v>
      </c>
      <c r="C4057" s="1">
        <v>44649</v>
      </c>
      <c r="D4057">
        <v>5.3259999999999996</v>
      </c>
    </row>
    <row r="4058" spans="1:4" x14ac:dyDescent="0.25">
      <c r="A4058" s="3" t="str">
        <f t="shared" si="63"/>
        <v>HST_44649</v>
      </c>
      <c r="B4058" t="s">
        <v>49</v>
      </c>
      <c r="C4058" s="1">
        <v>44649</v>
      </c>
      <c r="D4058">
        <v>19.79</v>
      </c>
    </row>
    <row r="4059" spans="1:4" x14ac:dyDescent="0.25">
      <c r="A4059" s="3" t="str">
        <f t="shared" si="63"/>
        <v>HYG_44649</v>
      </c>
      <c r="B4059" t="s">
        <v>50</v>
      </c>
      <c r="C4059" s="1">
        <v>44649</v>
      </c>
      <c r="D4059">
        <v>82.183999999999997</v>
      </c>
    </row>
    <row r="4060" spans="1:4" x14ac:dyDescent="0.25">
      <c r="A4060" s="3" t="str">
        <f t="shared" si="63"/>
        <v>IAU_44649</v>
      </c>
      <c r="B4060" t="s">
        <v>51</v>
      </c>
      <c r="C4060" s="1">
        <v>44649</v>
      </c>
      <c r="D4060">
        <v>36.5</v>
      </c>
    </row>
    <row r="4061" spans="1:4" x14ac:dyDescent="0.25">
      <c r="A4061" s="3" t="str">
        <f t="shared" si="63"/>
        <v>ICLN_44649</v>
      </c>
      <c r="B4061" t="s">
        <v>52</v>
      </c>
      <c r="C4061" s="1">
        <v>44649</v>
      </c>
      <c r="D4061">
        <v>21.44</v>
      </c>
    </row>
    <row r="4062" spans="1:4" x14ac:dyDescent="0.25">
      <c r="A4062" s="3" t="str">
        <f t="shared" si="63"/>
        <v>IEAA.L_44649</v>
      </c>
      <c r="B4062" t="s">
        <v>53</v>
      </c>
      <c r="C4062" s="1">
        <v>44649</v>
      </c>
      <c r="D4062">
        <v>5.0640000000000001</v>
      </c>
    </row>
    <row r="4063" spans="1:4" x14ac:dyDescent="0.25">
      <c r="A4063" s="3" t="str">
        <f t="shared" si="63"/>
        <v>IEF_44649</v>
      </c>
      <c r="B4063" t="s">
        <v>54</v>
      </c>
      <c r="C4063" s="1">
        <v>44649</v>
      </c>
      <c r="D4063">
        <v>106.599</v>
      </c>
    </row>
    <row r="4064" spans="1:4" x14ac:dyDescent="0.25">
      <c r="A4064" s="3" t="str">
        <f t="shared" si="63"/>
        <v>IEFM.L_44649</v>
      </c>
      <c r="B4064" t="s">
        <v>55</v>
      </c>
      <c r="C4064" s="1">
        <v>44649</v>
      </c>
      <c r="D4064">
        <v>781.6</v>
      </c>
    </row>
    <row r="4065" spans="1:4" x14ac:dyDescent="0.25">
      <c r="A4065" s="3" t="str">
        <f t="shared" si="63"/>
        <v>IEMG_44649</v>
      </c>
      <c r="B4065" t="s">
        <v>56</v>
      </c>
      <c r="C4065" s="1">
        <v>44649</v>
      </c>
      <c r="D4065">
        <v>56.56</v>
      </c>
    </row>
    <row r="4066" spans="1:4" x14ac:dyDescent="0.25">
      <c r="A4066" s="3" t="str">
        <f t="shared" si="63"/>
        <v>IEUS_44649</v>
      </c>
      <c r="B4066" t="s">
        <v>57</v>
      </c>
      <c r="C4066" s="1">
        <v>44649</v>
      </c>
      <c r="D4066">
        <v>62.54</v>
      </c>
    </row>
    <row r="4067" spans="1:4" x14ac:dyDescent="0.25">
      <c r="A4067" s="3" t="str">
        <f t="shared" si="63"/>
        <v>IEVL.L_44649</v>
      </c>
      <c r="B4067" t="s">
        <v>58</v>
      </c>
      <c r="C4067" s="1">
        <v>44649</v>
      </c>
      <c r="D4067">
        <v>7.3410000000000002</v>
      </c>
    </row>
    <row r="4068" spans="1:4" x14ac:dyDescent="0.25">
      <c r="A4068" s="3" t="str">
        <f t="shared" si="63"/>
        <v>IGF_44649</v>
      </c>
      <c r="B4068" t="s">
        <v>59</v>
      </c>
      <c r="C4068" s="1">
        <v>44649</v>
      </c>
      <c r="D4068">
        <v>50.67</v>
      </c>
    </row>
    <row r="4069" spans="1:4" x14ac:dyDescent="0.25">
      <c r="A4069" s="3" t="str">
        <f t="shared" si="63"/>
        <v>INDA_44649</v>
      </c>
      <c r="B4069" t="s">
        <v>60</v>
      </c>
      <c r="C4069" s="1">
        <v>44649</v>
      </c>
      <c r="D4069">
        <v>45.38</v>
      </c>
    </row>
    <row r="4070" spans="1:4" x14ac:dyDescent="0.25">
      <c r="A4070" s="3" t="str">
        <f t="shared" si="63"/>
        <v>IUMO.L_44649</v>
      </c>
      <c r="B4070" t="s">
        <v>61</v>
      </c>
      <c r="C4070" s="1">
        <v>44649</v>
      </c>
      <c r="D4070">
        <v>11.775</v>
      </c>
    </row>
    <row r="4071" spans="1:4" x14ac:dyDescent="0.25">
      <c r="A4071" s="3" t="str">
        <f t="shared" si="63"/>
        <v>IUVL.L_44649</v>
      </c>
      <c r="B4071" t="s">
        <v>62</v>
      </c>
      <c r="C4071" s="1">
        <v>44649</v>
      </c>
      <c r="D4071">
        <v>9.31</v>
      </c>
    </row>
    <row r="4072" spans="1:4" x14ac:dyDescent="0.25">
      <c r="A4072" s="3" t="str">
        <f t="shared" si="63"/>
        <v>IVV_44649</v>
      </c>
      <c r="B4072" t="s">
        <v>63</v>
      </c>
      <c r="C4072" s="1">
        <v>44649</v>
      </c>
      <c r="D4072">
        <v>463.67</v>
      </c>
    </row>
    <row r="4073" spans="1:4" x14ac:dyDescent="0.25">
      <c r="A4073" s="3" t="str">
        <f t="shared" si="63"/>
        <v>IWM_44649</v>
      </c>
      <c r="B4073" t="s">
        <v>64</v>
      </c>
      <c r="C4073" s="1">
        <v>44649</v>
      </c>
      <c r="D4073">
        <v>211.71</v>
      </c>
    </row>
    <row r="4074" spans="1:4" x14ac:dyDescent="0.25">
      <c r="A4074" s="3" t="str">
        <f t="shared" si="63"/>
        <v>IXN_44649</v>
      </c>
      <c r="B4074" t="s">
        <v>65</v>
      </c>
      <c r="C4074" s="1">
        <v>44649</v>
      </c>
      <c r="D4074">
        <v>59.67</v>
      </c>
    </row>
    <row r="4075" spans="1:4" x14ac:dyDescent="0.25">
      <c r="A4075" s="3" t="str">
        <f t="shared" si="63"/>
        <v>JPEA.L_44649</v>
      </c>
      <c r="B4075" t="s">
        <v>66</v>
      </c>
      <c r="C4075" s="1">
        <v>44649</v>
      </c>
      <c r="D4075">
        <v>5.3929999999999998</v>
      </c>
    </row>
    <row r="4076" spans="1:4" x14ac:dyDescent="0.25">
      <c r="A4076" s="3" t="str">
        <f t="shared" si="63"/>
        <v>JPM_44649</v>
      </c>
      <c r="B4076" t="s">
        <v>67</v>
      </c>
      <c r="C4076" s="1">
        <v>44649</v>
      </c>
      <c r="D4076">
        <v>140.14099999999999</v>
      </c>
    </row>
    <row r="4077" spans="1:4" x14ac:dyDescent="0.25">
      <c r="A4077" s="3" t="str">
        <f t="shared" si="63"/>
        <v>KR_44649</v>
      </c>
      <c r="B4077" t="s">
        <v>68</v>
      </c>
      <c r="C4077" s="1">
        <v>44649</v>
      </c>
      <c r="D4077">
        <v>56.39</v>
      </c>
    </row>
    <row r="4078" spans="1:4" x14ac:dyDescent="0.25">
      <c r="A4078" s="3" t="str">
        <f t="shared" si="63"/>
        <v>LQD_44649</v>
      </c>
      <c r="B4078" t="s">
        <v>69</v>
      </c>
      <c r="C4078" s="1">
        <v>44649</v>
      </c>
      <c r="D4078">
        <v>120.413</v>
      </c>
    </row>
    <row r="4079" spans="1:4" x14ac:dyDescent="0.25">
      <c r="A4079" s="3" t="str">
        <f t="shared" si="63"/>
        <v>MCHI_44649</v>
      </c>
      <c r="B4079" t="s">
        <v>70</v>
      </c>
      <c r="C4079" s="1">
        <v>44649</v>
      </c>
      <c r="D4079">
        <v>54.73</v>
      </c>
    </row>
    <row r="4080" spans="1:4" x14ac:dyDescent="0.25">
      <c r="A4080" s="3" t="str">
        <f t="shared" si="63"/>
        <v>MVEU.L_44649</v>
      </c>
      <c r="B4080" t="s">
        <v>71</v>
      </c>
      <c r="C4080" s="1">
        <v>44649</v>
      </c>
      <c r="D4080">
        <v>53.545000000000002</v>
      </c>
    </row>
    <row r="4081" spans="1:4" x14ac:dyDescent="0.25">
      <c r="A4081" s="3" t="str">
        <f t="shared" si="63"/>
        <v>OGN_44649</v>
      </c>
      <c r="B4081" t="s">
        <v>72</v>
      </c>
      <c r="C4081" s="1">
        <v>44649</v>
      </c>
      <c r="D4081">
        <v>35.32</v>
      </c>
    </row>
    <row r="4082" spans="1:4" x14ac:dyDescent="0.25">
      <c r="A4082" s="3" t="str">
        <f t="shared" si="63"/>
        <v>PG_44649</v>
      </c>
      <c r="B4082" t="s">
        <v>73</v>
      </c>
      <c r="C4082" s="1">
        <v>44649</v>
      </c>
      <c r="D4082">
        <v>154.59200000000001</v>
      </c>
    </row>
    <row r="4083" spans="1:4" x14ac:dyDescent="0.25">
      <c r="A4083" s="3" t="str">
        <f t="shared" si="63"/>
        <v>PPL_44649</v>
      </c>
      <c r="B4083" t="s">
        <v>74</v>
      </c>
      <c r="C4083" s="1">
        <v>44649</v>
      </c>
      <c r="D4083">
        <v>28.44</v>
      </c>
    </row>
    <row r="4084" spans="1:4" x14ac:dyDescent="0.25">
      <c r="A4084" s="3" t="str">
        <f t="shared" si="63"/>
        <v>PRU_44649</v>
      </c>
      <c r="B4084" t="s">
        <v>75</v>
      </c>
      <c r="C4084" s="1">
        <v>44649</v>
      </c>
      <c r="D4084">
        <v>120.86</v>
      </c>
    </row>
    <row r="4085" spans="1:4" x14ac:dyDescent="0.25">
      <c r="A4085" s="3" t="str">
        <f t="shared" si="63"/>
        <v>PYPL_44649</v>
      </c>
      <c r="B4085" t="s">
        <v>76</v>
      </c>
      <c r="C4085" s="1">
        <v>44649</v>
      </c>
      <c r="D4085">
        <v>121.18</v>
      </c>
    </row>
    <row r="4086" spans="1:4" x14ac:dyDescent="0.25">
      <c r="A4086" s="3" t="str">
        <f t="shared" si="63"/>
        <v>RE_44649</v>
      </c>
      <c r="B4086" t="s">
        <v>77</v>
      </c>
      <c r="C4086" s="1">
        <v>44649</v>
      </c>
      <c r="D4086">
        <v>302.58</v>
      </c>
    </row>
    <row r="4087" spans="1:4" x14ac:dyDescent="0.25">
      <c r="A4087" s="3" t="str">
        <f t="shared" si="63"/>
        <v>REET_44649</v>
      </c>
      <c r="B4087" t="s">
        <v>78</v>
      </c>
      <c r="C4087" s="1">
        <v>44649</v>
      </c>
      <c r="D4087">
        <v>29.83</v>
      </c>
    </row>
    <row r="4088" spans="1:4" x14ac:dyDescent="0.25">
      <c r="A4088" s="3" t="str">
        <f t="shared" si="63"/>
        <v>ROL_44649</v>
      </c>
      <c r="B4088" t="s">
        <v>79</v>
      </c>
      <c r="C4088" s="1">
        <v>44649</v>
      </c>
      <c r="D4088">
        <v>35.15</v>
      </c>
    </row>
    <row r="4089" spans="1:4" x14ac:dyDescent="0.25">
      <c r="A4089" s="3" t="str">
        <f t="shared" si="63"/>
        <v>ROST_44649</v>
      </c>
      <c r="B4089" t="s">
        <v>80</v>
      </c>
      <c r="C4089" s="1">
        <v>44649</v>
      </c>
      <c r="D4089">
        <v>95.55</v>
      </c>
    </row>
    <row r="4090" spans="1:4" x14ac:dyDescent="0.25">
      <c r="A4090" s="3" t="str">
        <f t="shared" si="63"/>
        <v>SEGA.L_44649</v>
      </c>
      <c r="B4090" t="s">
        <v>81</v>
      </c>
      <c r="C4090" s="1">
        <v>44649</v>
      </c>
      <c r="D4090">
        <v>103.81</v>
      </c>
    </row>
    <row r="4091" spans="1:4" x14ac:dyDescent="0.25">
      <c r="A4091" s="3" t="str">
        <f t="shared" si="63"/>
        <v>SHY_44649</v>
      </c>
      <c r="B4091" t="s">
        <v>82</v>
      </c>
      <c r="C4091" s="1">
        <v>44649</v>
      </c>
      <c r="D4091">
        <v>83.21</v>
      </c>
    </row>
    <row r="4092" spans="1:4" x14ac:dyDescent="0.25">
      <c r="A4092" s="3" t="str">
        <f t="shared" si="63"/>
        <v>SLV_44649</v>
      </c>
      <c r="B4092" t="s">
        <v>83</v>
      </c>
      <c r="C4092" s="1">
        <v>44649</v>
      </c>
      <c r="D4092">
        <v>22.91</v>
      </c>
    </row>
    <row r="4093" spans="1:4" x14ac:dyDescent="0.25">
      <c r="A4093" s="3" t="str">
        <f t="shared" si="63"/>
        <v>SPMV.L_44649</v>
      </c>
      <c r="B4093" t="s">
        <v>84</v>
      </c>
      <c r="C4093" s="1">
        <v>44649</v>
      </c>
      <c r="D4093">
        <v>82.21</v>
      </c>
    </row>
    <row r="4094" spans="1:4" x14ac:dyDescent="0.25">
      <c r="A4094" s="3" t="str">
        <f t="shared" si="63"/>
        <v>TLT_44649</v>
      </c>
      <c r="B4094" t="s">
        <v>85</v>
      </c>
      <c r="C4094" s="1">
        <v>44649</v>
      </c>
      <c r="D4094">
        <v>130.31800000000001</v>
      </c>
    </row>
    <row r="4095" spans="1:4" x14ac:dyDescent="0.25">
      <c r="A4095" s="3" t="str">
        <f t="shared" si="63"/>
        <v>UNH_44649</v>
      </c>
      <c r="B4095" t="s">
        <v>86</v>
      </c>
      <c r="C4095" s="1">
        <v>44649</v>
      </c>
      <c r="D4095">
        <v>510.73</v>
      </c>
    </row>
    <row r="4096" spans="1:4" x14ac:dyDescent="0.25">
      <c r="A4096" s="3" t="str">
        <f t="shared" si="63"/>
        <v>URI_44649</v>
      </c>
      <c r="B4096" t="s">
        <v>87</v>
      </c>
      <c r="C4096" s="1">
        <v>44649</v>
      </c>
      <c r="D4096">
        <v>365.2</v>
      </c>
    </row>
    <row r="4097" spans="1:4" x14ac:dyDescent="0.25">
      <c r="A4097" s="3" t="str">
        <f t="shared" si="63"/>
        <v>V_44649</v>
      </c>
      <c r="B4097" t="s">
        <v>88</v>
      </c>
      <c r="C4097" s="1">
        <v>44649</v>
      </c>
      <c r="D4097">
        <v>228.12</v>
      </c>
    </row>
    <row r="4098" spans="1:4" x14ac:dyDescent="0.25">
      <c r="A4098" s="3" t="str">
        <f t="shared" si="63"/>
        <v>VRSK_44649</v>
      </c>
      <c r="B4098" t="s">
        <v>89</v>
      </c>
      <c r="C4098" s="1">
        <v>44649</v>
      </c>
      <c r="D4098">
        <v>214.8</v>
      </c>
    </row>
    <row r="4099" spans="1:4" x14ac:dyDescent="0.25">
      <c r="A4099" s="3" t="str">
        <f t="shared" ref="A4099:A4162" si="64">CONCATENATE(B4099,"_",C4099)</f>
        <v>VXX_44649</v>
      </c>
      <c r="B4099" t="s">
        <v>90</v>
      </c>
      <c r="C4099" s="1">
        <v>44649</v>
      </c>
      <c r="D4099">
        <v>24.85</v>
      </c>
    </row>
    <row r="4100" spans="1:4" x14ac:dyDescent="0.25">
      <c r="A4100" s="3" t="str">
        <f t="shared" si="64"/>
        <v>WRK_44649</v>
      </c>
      <c r="B4100" t="s">
        <v>91</v>
      </c>
      <c r="C4100" s="1">
        <v>44649</v>
      </c>
      <c r="D4100">
        <v>47.99</v>
      </c>
    </row>
    <row r="4101" spans="1:4" x14ac:dyDescent="0.25">
      <c r="A4101" s="3" t="str">
        <f t="shared" si="64"/>
        <v>XLB_44649</v>
      </c>
      <c r="B4101" t="s">
        <v>92</v>
      </c>
      <c r="C4101" s="1">
        <v>44649</v>
      </c>
      <c r="D4101">
        <v>89.64</v>
      </c>
    </row>
    <row r="4102" spans="1:4" x14ac:dyDescent="0.25">
      <c r="A4102" s="3" t="str">
        <f t="shared" si="64"/>
        <v>XLC_44649</v>
      </c>
      <c r="B4102" t="s">
        <v>93</v>
      </c>
      <c r="C4102" s="1">
        <v>44649</v>
      </c>
      <c r="D4102">
        <v>70.61</v>
      </c>
    </row>
    <row r="4103" spans="1:4" x14ac:dyDescent="0.25">
      <c r="A4103" s="3" t="str">
        <f t="shared" si="64"/>
        <v>XLE_44649</v>
      </c>
      <c r="B4103" t="s">
        <v>94</v>
      </c>
      <c r="C4103" s="1">
        <v>44649</v>
      </c>
      <c r="D4103">
        <v>76.599999999999994</v>
      </c>
    </row>
    <row r="4104" spans="1:4" x14ac:dyDescent="0.25">
      <c r="A4104" s="3" t="str">
        <f t="shared" si="64"/>
        <v>XLF_44649</v>
      </c>
      <c r="B4104" t="s">
        <v>95</v>
      </c>
      <c r="C4104" s="1">
        <v>44649</v>
      </c>
      <c r="D4104">
        <v>39.5</v>
      </c>
    </row>
    <row r="4105" spans="1:4" x14ac:dyDescent="0.25">
      <c r="A4105" s="3" t="str">
        <f t="shared" si="64"/>
        <v>XLI_44649</v>
      </c>
      <c r="B4105" t="s">
        <v>96</v>
      </c>
      <c r="C4105" s="1">
        <v>44649</v>
      </c>
      <c r="D4105">
        <v>104.71</v>
      </c>
    </row>
    <row r="4106" spans="1:4" x14ac:dyDescent="0.25">
      <c r="A4106" s="3" t="str">
        <f t="shared" si="64"/>
        <v>XLK_44649</v>
      </c>
      <c r="B4106" t="s">
        <v>97</v>
      </c>
      <c r="C4106" s="1">
        <v>44649</v>
      </c>
      <c r="D4106">
        <v>163.5</v>
      </c>
    </row>
    <row r="4107" spans="1:4" x14ac:dyDescent="0.25">
      <c r="A4107" s="3" t="str">
        <f t="shared" si="64"/>
        <v>XLP_44649</v>
      </c>
      <c r="B4107" t="s">
        <v>98</v>
      </c>
      <c r="C4107" s="1">
        <v>44649</v>
      </c>
      <c r="D4107">
        <v>76.02</v>
      </c>
    </row>
    <row r="4108" spans="1:4" x14ac:dyDescent="0.25">
      <c r="A4108" s="3" t="str">
        <f t="shared" si="64"/>
        <v>XLU_44649</v>
      </c>
      <c r="B4108" t="s">
        <v>99</v>
      </c>
      <c r="C4108" s="1">
        <v>44649</v>
      </c>
      <c r="D4108">
        <v>73.930000000000007</v>
      </c>
    </row>
    <row r="4109" spans="1:4" x14ac:dyDescent="0.25">
      <c r="A4109" s="3" t="str">
        <f t="shared" si="64"/>
        <v>XLV_44649</v>
      </c>
      <c r="B4109" t="s">
        <v>100</v>
      </c>
      <c r="C4109" s="1">
        <v>44649</v>
      </c>
      <c r="D4109">
        <v>138.07</v>
      </c>
    </row>
    <row r="4110" spans="1:4" x14ac:dyDescent="0.25">
      <c r="A4110" s="3" t="str">
        <f t="shared" si="64"/>
        <v>XLY_44649</v>
      </c>
      <c r="B4110" t="s">
        <v>101</v>
      </c>
      <c r="C4110" s="1">
        <v>44649</v>
      </c>
      <c r="D4110">
        <v>191.53</v>
      </c>
    </row>
    <row r="4111" spans="1:4" x14ac:dyDescent="0.25">
      <c r="A4111" s="3" t="str">
        <f t="shared" si="64"/>
        <v>XOM_44649</v>
      </c>
      <c r="B4111" t="s">
        <v>102</v>
      </c>
      <c r="C4111" s="1">
        <v>44649</v>
      </c>
      <c r="D4111">
        <v>82.37</v>
      </c>
    </row>
    <row r="4112" spans="1:4" x14ac:dyDescent="0.25">
      <c r="A4112" s="3" t="str">
        <f t="shared" si="64"/>
        <v>ABBV_44650</v>
      </c>
      <c r="B4112" t="s">
        <v>3</v>
      </c>
      <c r="C4112" s="1">
        <v>44650</v>
      </c>
      <c r="D4112">
        <v>162.37</v>
      </c>
    </row>
    <row r="4113" spans="1:4" x14ac:dyDescent="0.25">
      <c r="A4113" s="3" t="str">
        <f t="shared" si="64"/>
        <v>ACN_44650</v>
      </c>
      <c r="B4113" t="s">
        <v>4</v>
      </c>
      <c r="C4113" s="1">
        <v>44650</v>
      </c>
      <c r="D4113">
        <v>337.45499999999998</v>
      </c>
    </row>
    <row r="4114" spans="1:4" x14ac:dyDescent="0.25">
      <c r="A4114" s="3" t="str">
        <f t="shared" si="64"/>
        <v>AEP_44650</v>
      </c>
      <c r="B4114" t="s">
        <v>5</v>
      </c>
      <c r="C4114" s="1">
        <v>44650</v>
      </c>
      <c r="D4114">
        <v>99.42</v>
      </c>
    </row>
    <row r="4115" spans="1:4" x14ac:dyDescent="0.25">
      <c r="A4115" s="3" t="str">
        <f t="shared" si="64"/>
        <v>AIZ_44650</v>
      </c>
      <c r="B4115" t="s">
        <v>6</v>
      </c>
      <c r="C4115" s="1">
        <v>44650</v>
      </c>
      <c r="D4115">
        <v>182.17</v>
      </c>
    </row>
    <row r="4116" spans="1:4" x14ac:dyDescent="0.25">
      <c r="A4116" s="3" t="str">
        <f t="shared" si="64"/>
        <v>ALLE_44650</v>
      </c>
      <c r="B4116" t="s">
        <v>7</v>
      </c>
      <c r="C4116" s="1">
        <v>44650</v>
      </c>
      <c r="D4116">
        <v>113.35</v>
      </c>
    </row>
    <row r="4117" spans="1:4" x14ac:dyDescent="0.25">
      <c r="A4117" s="3" t="str">
        <f t="shared" si="64"/>
        <v>AMAT_44650</v>
      </c>
      <c r="B4117" t="s">
        <v>8</v>
      </c>
      <c r="C4117" s="1">
        <v>44650</v>
      </c>
      <c r="D4117">
        <v>135.80000000000001</v>
      </c>
    </row>
    <row r="4118" spans="1:4" x14ac:dyDescent="0.25">
      <c r="A4118" s="3" t="str">
        <f t="shared" si="64"/>
        <v>AMP_44650</v>
      </c>
      <c r="B4118" t="s">
        <v>9</v>
      </c>
      <c r="C4118" s="1">
        <v>44650</v>
      </c>
      <c r="D4118">
        <v>309.166</v>
      </c>
    </row>
    <row r="4119" spans="1:4" x14ac:dyDescent="0.25">
      <c r="A4119" s="3" t="str">
        <f t="shared" si="64"/>
        <v>AMZN_44650</v>
      </c>
      <c r="B4119" t="s">
        <v>10</v>
      </c>
      <c r="C4119" s="1">
        <v>44650</v>
      </c>
      <c r="D4119">
        <v>3326.02</v>
      </c>
    </row>
    <row r="4120" spans="1:4" x14ac:dyDescent="0.25">
      <c r="A4120" s="3" t="str">
        <f t="shared" si="64"/>
        <v>AVB_44650</v>
      </c>
      <c r="B4120" t="s">
        <v>11</v>
      </c>
      <c r="C4120" s="1">
        <v>44650</v>
      </c>
      <c r="D4120">
        <v>251.95</v>
      </c>
    </row>
    <row r="4121" spans="1:4" x14ac:dyDescent="0.25">
      <c r="A4121" s="3" t="str">
        <f t="shared" si="64"/>
        <v>AVY_44650</v>
      </c>
      <c r="B4121" t="s">
        <v>12</v>
      </c>
      <c r="C4121" s="1">
        <v>44650</v>
      </c>
      <c r="D4121">
        <v>176.83</v>
      </c>
    </row>
    <row r="4122" spans="1:4" x14ac:dyDescent="0.25">
      <c r="A4122" s="3" t="str">
        <f t="shared" si="64"/>
        <v>AXP_44650</v>
      </c>
      <c r="B4122" t="s">
        <v>13</v>
      </c>
      <c r="C4122" s="1">
        <v>44650</v>
      </c>
      <c r="D4122">
        <v>189.22300000000001</v>
      </c>
    </row>
    <row r="4123" spans="1:4" x14ac:dyDescent="0.25">
      <c r="A4123" s="3" t="str">
        <f t="shared" si="64"/>
        <v>BDX_44650</v>
      </c>
      <c r="B4123" t="s">
        <v>14</v>
      </c>
      <c r="C4123" s="1">
        <v>44650</v>
      </c>
      <c r="D4123">
        <v>263.01499999999999</v>
      </c>
    </row>
    <row r="4124" spans="1:4" x14ac:dyDescent="0.25">
      <c r="A4124" s="3" t="str">
        <f t="shared" si="64"/>
        <v>BF-B_44650</v>
      </c>
      <c r="B4124" t="s">
        <v>15</v>
      </c>
      <c r="C4124" s="1">
        <v>44650</v>
      </c>
      <c r="D4124">
        <v>67.31</v>
      </c>
    </row>
    <row r="4125" spans="1:4" x14ac:dyDescent="0.25">
      <c r="A4125" s="3" t="str">
        <f t="shared" si="64"/>
        <v>BMY_44650</v>
      </c>
      <c r="B4125" t="s">
        <v>16</v>
      </c>
      <c r="C4125" s="1">
        <v>44650</v>
      </c>
      <c r="D4125">
        <v>73.180000000000007</v>
      </c>
    </row>
    <row r="4126" spans="1:4" x14ac:dyDescent="0.25">
      <c r="A4126" s="3" t="str">
        <f t="shared" si="64"/>
        <v>BR_44650</v>
      </c>
      <c r="B4126" t="s">
        <v>17</v>
      </c>
      <c r="C4126" s="1">
        <v>44650</v>
      </c>
      <c r="D4126">
        <v>155.84</v>
      </c>
    </row>
    <row r="4127" spans="1:4" x14ac:dyDescent="0.25">
      <c r="A4127" s="3" t="str">
        <f t="shared" si="64"/>
        <v>CARR_44650</v>
      </c>
      <c r="B4127" t="s">
        <v>18</v>
      </c>
      <c r="C4127" s="1">
        <v>44650</v>
      </c>
      <c r="D4127">
        <v>47.393000000000001</v>
      </c>
    </row>
    <row r="4128" spans="1:4" x14ac:dyDescent="0.25">
      <c r="A4128" s="3" t="str">
        <f t="shared" si="64"/>
        <v>CDW_44650</v>
      </c>
      <c r="B4128" t="s">
        <v>19</v>
      </c>
      <c r="C4128" s="1">
        <v>44650</v>
      </c>
      <c r="D4128">
        <v>178.82</v>
      </c>
    </row>
    <row r="4129" spans="1:4" x14ac:dyDescent="0.25">
      <c r="A4129" s="3" t="str">
        <f t="shared" si="64"/>
        <v>CE_44650</v>
      </c>
      <c r="B4129" t="s">
        <v>20</v>
      </c>
      <c r="C4129" s="1">
        <v>44650</v>
      </c>
      <c r="D4129">
        <v>144.63999999999999</v>
      </c>
    </row>
    <row r="4130" spans="1:4" x14ac:dyDescent="0.25">
      <c r="A4130" s="3" t="str">
        <f t="shared" si="64"/>
        <v>CHTR_44650</v>
      </c>
      <c r="B4130" t="s">
        <v>21</v>
      </c>
      <c r="C4130" s="1">
        <v>44650</v>
      </c>
      <c r="D4130">
        <v>570.12</v>
      </c>
    </row>
    <row r="4131" spans="1:4" x14ac:dyDescent="0.25">
      <c r="A4131" s="3" t="str">
        <f t="shared" si="64"/>
        <v>CNC_44650</v>
      </c>
      <c r="B4131" t="s">
        <v>22</v>
      </c>
      <c r="C4131" s="1">
        <v>44650</v>
      </c>
      <c r="D4131">
        <v>86.36</v>
      </c>
    </row>
    <row r="4132" spans="1:4" x14ac:dyDescent="0.25">
      <c r="A4132" s="3" t="str">
        <f t="shared" si="64"/>
        <v>CNP_44650</v>
      </c>
      <c r="B4132" t="s">
        <v>23</v>
      </c>
      <c r="C4132" s="1">
        <v>44650</v>
      </c>
      <c r="D4132">
        <v>30.78</v>
      </c>
    </row>
    <row r="4133" spans="1:4" x14ac:dyDescent="0.25">
      <c r="A4133" s="3" t="str">
        <f t="shared" si="64"/>
        <v>COP_44650</v>
      </c>
      <c r="B4133" t="s">
        <v>24</v>
      </c>
      <c r="C4133" s="1">
        <v>44650</v>
      </c>
      <c r="D4133">
        <v>101.1</v>
      </c>
    </row>
    <row r="4134" spans="1:4" x14ac:dyDescent="0.25">
      <c r="A4134" s="3" t="str">
        <f t="shared" si="64"/>
        <v>CTAS_44650</v>
      </c>
      <c r="B4134" t="s">
        <v>25</v>
      </c>
      <c r="C4134" s="1">
        <v>44650</v>
      </c>
      <c r="D4134">
        <v>432.01</v>
      </c>
    </row>
    <row r="4135" spans="1:4" x14ac:dyDescent="0.25">
      <c r="A4135" s="3" t="str">
        <f t="shared" si="64"/>
        <v>CZR_44650</v>
      </c>
      <c r="B4135" t="s">
        <v>26</v>
      </c>
      <c r="C4135" s="1">
        <v>44650</v>
      </c>
      <c r="D4135">
        <v>77.53</v>
      </c>
    </row>
    <row r="4136" spans="1:4" x14ac:dyDescent="0.25">
      <c r="A4136" s="3" t="str">
        <f t="shared" si="64"/>
        <v>DG_44650</v>
      </c>
      <c r="B4136" t="s">
        <v>27</v>
      </c>
      <c r="C4136" s="1">
        <v>44650</v>
      </c>
      <c r="D4136">
        <v>226.917</v>
      </c>
    </row>
    <row r="4137" spans="1:4" x14ac:dyDescent="0.25">
      <c r="A4137" s="3" t="str">
        <f t="shared" si="64"/>
        <v>DPZ_44650</v>
      </c>
      <c r="B4137" t="s">
        <v>28</v>
      </c>
      <c r="C4137" s="1">
        <v>44650</v>
      </c>
      <c r="D4137">
        <v>406.27</v>
      </c>
    </row>
    <row r="4138" spans="1:4" x14ac:dyDescent="0.25">
      <c r="A4138" s="3" t="str">
        <f t="shared" si="64"/>
        <v>DRE_44650</v>
      </c>
      <c r="B4138" t="s">
        <v>29</v>
      </c>
      <c r="C4138" s="1">
        <v>44650</v>
      </c>
      <c r="D4138">
        <v>59.11</v>
      </c>
    </row>
    <row r="4139" spans="1:4" x14ac:dyDescent="0.25">
      <c r="A4139" s="3" t="str">
        <f t="shared" si="64"/>
        <v>DXC_44650</v>
      </c>
      <c r="B4139" t="s">
        <v>30</v>
      </c>
      <c r="C4139" s="1">
        <v>44650</v>
      </c>
      <c r="D4139">
        <v>33.1</v>
      </c>
    </row>
    <row r="4140" spans="1:4" x14ac:dyDescent="0.25">
      <c r="A4140" s="3" t="str">
        <f t="shared" si="64"/>
        <v>EWA_44650</v>
      </c>
      <c r="B4140" t="s">
        <v>31</v>
      </c>
      <c r="C4140" s="1">
        <v>44650</v>
      </c>
      <c r="D4140">
        <v>26.7</v>
      </c>
    </row>
    <row r="4141" spans="1:4" x14ac:dyDescent="0.25">
      <c r="A4141" s="3" t="str">
        <f t="shared" si="64"/>
        <v>EWC_44650</v>
      </c>
      <c r="B4141" t="s">
        <v>32</v>
      </c>
      <c r="C4141" s="1">
        <v>44650</v>
      </c>
      <c r="D4141">
        <v>40.659999999999997</v>
      </c>
    </row>
    <row r="4142" spans="1:4" x14ac:dyDescent="0.25">
      <c r="A4142" s="3" t="str">
        <f t="shared" si="64"/>
        <v>EWG_44650</v>
      </c>
      <c r="B4142" t="s">
        <v>33</v>
      </c>
      <c r="C4142" s="1">
        <v>44650</v>
      </c>
      <c r="D4142">
        <v>29.18</v>
      </c>
    </row>
    <row r="4143" spans="1:4" x14ac:dyDescent="0.25">
      <c r="A4143" s="3" t="str">
        <f t="shared" si="64"/>
        <v>EWH_44650</v>
      </c>
      <c r="B4143" t="s">
        <v>34</v>
      </c>
      <c r="C4143" s="1">
        <v>44650</v>
      </c>
      <c r="D4143">
        <v>23.01</v>
      </c>
    </row>
    <row r="4144" spans="1:4" x14ac:dyDescent="0.25">
      <c r="A4144" s="3" t="str">
        <f t="shared" si="64"/>
        <v>EWJ_44650</v>
      </c>
      <c r="B4144" t="s">
        <v>35</v>
      </c>
      <c r="C4144" s="1">
        <v>44650</v>
      </c>
      <c r="D4144">
        <v>62.36</v>
      </c>
    </row>
    <row r="4145" spans="1:4" x14ac:dyDescent="0.25">
      <c r="A4145" s="3" t="str">
        <f t="shared" si="64"/>
        <v>EWL_44650</v>
      </c>
      <c r="B4145" t="s">
        <v>36</v>
      </c>
      <c r="C4145" s="1">
        <v>44650</v>
      </c>
      <c r="D4145">
        <v>49.66</v>
      </c>
    </row>
    <row r="4146" spans="1:4" x14ac:dyDescent="0.25">
      <c r="A4146" s="3" t="str">
        <f t="shared" si="64"/>
        <v>EWQ_44650</v>
      </c>
      <c r="B4146" t="s">
        <v>37</v>
      </c>
      <c r="C4146" s="1">
        <v>44650</v>
      </c>
      <c r="D4146">
        <v>36.21</v>
      </c>
    </row>
    <row r="4147" spans="1:4" x14ac:dyDescent="0.25">
      <c r="A4147" s="3" t="str">
        <f t="shared" si="64"/>
        <v>EWT_44650</v>
      </c>
      <c r="B4147" t="s">
        <v>38</v>
      </c>
      <c r="C4147" s="1">
        <v>44650</v>
      </c>
      <c r="D4147">
        <v>62.12</v>
      </c>
    </row>
    <row r="4148" spans="1:4" x14ac:dyDescent="0.25">
      <c r="A4148" s="3" t="str">
        <f t="shared" si="64"/>
        <v>EWU_44650</v>
      </c>
      <c r="B4148" t="s">
        <v>39</v>
      </c>
      <c r="C4148" s="1">
        <v>44650</v>
      </c>
      <c r="D4148">
        <v>33.950000000000003</v>
      </c>
    </row>
    <row r="4149" spans="1:4" x14ac:dyDescent="0.25">
      <c r="A4149" s="3" t="str">
        <f t="shared" si="64"/>
        <v>EWY_44650</v>
      </c>
      <c r="B4149" t="s">
        <v>40</v>
      </c>
      <c r="C4149" s="1">
        <v>44650</v>
      </c>
      <c r="D4149">
        <v>71.55</v>
      </c>
    </row>
    <row r="4150" spans="1:4" x14ac:dyDescent="0.25">
      <c r="A4150" s="3" t="str">
        <f t="shared" si="64"/>
        <v>EWZ_44650</v>
      </c>
      <c r="B4150" t="s">
        <v>41</v>
      </c>
      <c r="C4150" s="1">
        <v>44650</v>
      </c>
      <c r="D4150">
        <v>37.74</v>
      </c>
    </row>
    <row r="4151" spans="1:4" x14ac:dyDescent="0.25">
      <c r="A4151" s="3" t="str">
        <f t="shared" si="64"/>
        <v>FB_44650</v>
      </c>
      <c r="B4151" t="s">
        <v>42</v>
      </c>
      <c r="C4151" s="1">
        <v>44650</v>
      </c>
      <c r="D4151">
        <v>227.85</v>
      </c>
    </row>
    <row r="4152" spans="1:4" x14ac:dyDescent="0.25">
      <c r="A4152" s="3" t="str">
        <f t="shared" si="64"/>
        <v>FTV_44650</v>
      </c>
      <c r="B4152" t="s">
        <v>43</v>
      </c>
      <c r="C4152" s="1">
        <v>44650</v>
      </c>
      <c r="D4152">
        <v>62.13</v>
      </c>
    </row>
    <row r="4153" spans="1:4" x14ac:dyDescent="0.25">
      <c r="A4153" s="3" t="str">
        <f t="shared" si="64"/>
        <v>GOOG_44650</v>
      </c>
      <c r="B4153" t="s">
        <v>44</v>
      </c>
      <c r="C4153" s="1">
        <v>44650</v>
      </c>
      <c r="D4153">
        <v>2852.89</v>
      </c>
    </row>
    <row r="4154" spans="1:4" x14ac:dyDescent="0.25">
      <c r="A4154" s="3" t="str">
        <f t="shared" si="64"/>
        <v>GPC_44650</v>
      </c>
      <c r="B4154" t="s">
        <v>45</v>
      </c>
      <c r="C4154" s="1">
        <v>44650</v>
      </c>
      <c r="D4154">
        <v>128.83000000000001</v>
      </c>
    </row>
    <row r="4155" spans="1:4" x14ac:dyDescent="0.25">
      <c r="A4155" s="3" t="str">
        <f t="shared" si="64"/>
        <v>GSG_44650</v>
      </c>
      <c r="B4155" t="s">
        <v>46</v>
      </c>
      <c r="C4155" s="1">
        <v>44650</v>
      </c>
      <c r="D4155">
        <v>23.42</v>
      </c>
    </row>
    <row r="4156" spans="1:4" x14ac:dyDescent="0.25">
      <c r="A4156" s="3" t="str">
        <f t="shared" si="64"/>
        <v>HIG_44650</v>
      </c>
      <c r="B4156" t="s">
        <v>47</v>
      </c>
      <c r="C4156" s="1">
        <v>44650</v>
      </c>
      <c r="D4156">
        <v>73.52</v>
      </c>
    </row>
    <row r="4157" spans="1:4" x14ac:dyDescent="0.25">
      <c r="A4157" s="3" t="str">
        <f t="shared" si="64"/>
        <v>HIGH.L_44650</v>
      </c>
      <c r="B4157" t="s">
        <v>48</v>
      </c>
      <c r="C4157" s="1">
        <v>44650</v>
      </c>
      <c r="D4157">
        <v>5.3019999999999996</v>
      </c>
    </row>
    <row r="4158" spans="1:4" x14ac:dyDescent="0.25">
      <c r="A4158" s="3" t="str">
        <f t="shared" si="64"/>
        <v>HST_44650</v>
      </c>
      <c r="B4158" t="s">
        <v>49</v>
      </c>
      <c r="C4158" s="1">
        <v>44650</v>
      </c>
      <c r="D4158">
        <v>19.93</v>
      </c>
    </row>
    <row r="4159" spans="1:4" x14ac:dyDescent="0.25">
      <c r="A4159" s="3" t="str">
        <f t="shared" si="64"/>
        <v>HYG_44650</v>
      </c>
      <c r="B4159" t="s">
        <v>50</v>
      </c>
      <c r="C4159" s="1">
        <v>44650</v>
      </c>
      <c r="D4159">
        <v>81.936000000000007</v>
      </c>
    </row>
    <row r="4160" spans="1:4" x14ac:dyDescent="0.25">
      <c r="A4160" s="3" t="str">
        <f t="shared" si="64"/>
        <v>IAU_44650</v>
      </c>
      <c r="B4160" t="s">
        <v>51</v>
      </c>
      <c r="C4160" s="1">
        <v>44650</v>
      </c>
      <c r="D4160">
        <v>36.76</v>
      </c>
    </row>
    <row r="4161" spans="1:4" x14ac:dyDescent="0.25">
      <c r="A4161" s="3" t="str">
        <f t="shared" si="64"/>
        <v>ICLN_44650</v>
      </c>
      <c r="B4161" t="s">
        <v>52</v>
      </c>
      <c r="C4161" s="1">
        <v>44650</v>
      </c>
      <c r="D4161">
        <v>21.39</v>
      </c>
    </row>
    <row r="4162" spans="1:4" x14ac:dyDescent="0.25">
      <c r="A4162" s="3" t="str">
        <f t="shared" si="64"/>
        <v>IEAA.L_44650</v>
      </c>
      <c r="B4162" t="s">
        <v>53</v>
      </c>
      <c r="C4162" s="1">
        <v>44650</v>
      </c>
      <c r="D4162">
        <v>5.0419999999999998</v>
      </c>
    </row>
    <row r="4163" spans="1:4" x14ac:dyDescent="0.25">
      <c r="A4163" s="3" t="str">
        <f t="shared" ref="A4163:A4226" si="65">CONCATENATE(B4163,"_",C4163)</f>
        <v>IEF_44650</v>
      </c>
      <c r="B4163" t="s">
        <v>54</v>
      </c>
      <c r="C4163" s="1">
        <v>44650</v>
      </c>
      <c r="D4163">
        <v>107.018</v>
      </c>
    </row>
    <row r="4164" spans="1:4" x14ac:dyDescent="0.25">
      <c r="A4164" s="3" t="str">
        <f t="shared" si="65"/>
        <v>IEFM.L_44650</v>
      </c>
      <c r="B4164" t="s">
        <v>55</v>
      </c>
      <c r="C4164" s="1">
        <v>44650</v>
      </c>
      <c r="D4164">
        <v>779.25</v>
      </c>
    </row>
    <row r="4165" spans="1:4" x14ac:dyDescent="0.25">
      <c r="A4165" s="3" t="str">
        <f t="shared" si="65"/>
        <v>IEMG_44650</v>
      </c>
      <c r="B4165" t="s">
        <v>56</v>
      </c>
      <c r="C4165" s="1">
        <v>44650</v>
      </c>
      <c r="D4165">
        <v>56.4</v>
      </c>
    </row>
    <row r="4166" spans="1:4" x14ac:dyDescent="0.25">
      <c r="A4166" s="3" t="str">
        <f t="shared" si="65"/>
        <v>IEUS_44650</v>
      </c>
      <c r="B4166" t="s">
        <v>57</v>
      </c>
      <c r="C4166" s="1">
        <v>44650</v>
      </c>
      <c r="D4166">
        <v>62.12</v>
      </c>
    </row>
    <row r="4167" spans="1:4" x14ac:dyDescent="0.25">
      <c r="A4167" s="3" t="str">
        <f t="shared" si="65"/>
        <v>IEVL.L_44650</v>
      </c>
      <c r="B4167" t="s">
        <v>58</v>
      </c>
      <c r="C4167" s="1">
        <v>44650</v>
      </c>
      <c r="D4167">
        <v>7.3170000000000002</v>
      </c>
    </row>
    <row r="4168" spans="1:4" x14ac:dyDescent="0.25">
      <c r="A4168" s="3" t="str">
        <f t="shared" si="65"/>
        <v>IGF_44650</v>
      </c>
      <c r="B4168" t="s">
        <v>59</v>
      </c>
      <c r="C4168" s="1">
        <v>44650</v>
      </c>
      <c r="D4168">
        <v>50.95</v>
      </c>
    </row>
    <row r="4169" spans="1:4" x14ac:dyDescent="0.25">
      <c r="A4169" s="3" t="str">
        <f t="shared" si="65"/>
        <v>INDA_44650</v>
      </c>
      <c r="B4169" t="s">
        <v>60</v>
      </c>
      <c r="C4169" s="1">
        <v>44650</v>
      </c>
      <c r="D4169">
        <v>44.87</v>
      </c>
    </row>
    <row r="4170" spans="1:4" x14ac:dyDescent="0.25">
      <c r="A4170" s="3" t="str">
        <f t="shared" si="65"/>
        <v>IUMO.L_44650</v>
      </c>
      <c r="B4170" t="s">
        <v>61</v>
      </c>
      <c r="C4170" s="1">
        <v>44650</v>
      </c>
      <c r="D4170">
        <v>11.77</v>
      </c>
    </row>
    <row r="4171" spans="1:4" x14ac:dyDescent="0.25">
      <c r="A4171" s="3" t="str">
        <f t="shared" si="65"/>
        <v>IUVL.L_44650</v>
      </c>
      <c r="B4171" t="s">
        <v>62</v>
      </c>
      <c r="C4171" s="1">
        <v>44650</v>
      </c>
      <c r="D4171">
        <v>9.32</v>
      </c>
    </row>
    <row r="4172" spans="1:4" x14ac:dyDescent="0.25">
      <c r="A4172" s="3" t="str">
        <f t="shared" si="65"/>
        <v>IVV_44650</v>
      </c>
      <c r="B4172" t="s">
        <v>63</v>
      </c>
      <c r="C4172" s="1">
        <v>44650</v>
      </c>
      <c r="D4172">
        <v>460.79</v>
      </c>
    </row>
    <row r="4173" spans="1:4" x14ac:dyDescent="0.25">
      <c r="A4173" s="3" t="str">
        <f t="shared" si="65"/>
        <v>IWM_44650</v>
      </c>
      <c r="B4173" t="s">
        <v>64</v>
      </c>
      <c r="C4173" s="1">
        <v>44650</v>
      </c>
      <c r="D4173">
        <v>207.46</v>
      </c>
    </row>
    <row r="4174" spans="1:4" x14ac:dyDescent="0.25">
      <c r="A4174" s="3" t="str">
        <f t="shared" si="65"/>
        <v>IXN_44650</v>
      </c>
      <c r="B4174" t="s">
        <v>65</v>
      </c>
      <c r="C4174" s="1">
        <v>44650</v>
      </c>
      <c r="D4174">
        <v>58.86</v>
      </c>
    </row>
    <row r="4175" spans="1:4" x14ac:dyDescent="0.25">
      <c r="A4175" s="3" t="str">
        <f t="shared" si="65"/>
        <v>JPEA.L_44650</v>
      </c>
      <c r="B4175" t="s">
        <v>66</v>
      </c>
      <c r="C4175" s="1">
        <v>44650</v>
      </c>
      <c r="D4175">
        <v>5.3970000000000002</v>
      </c>
    </row>
    <row r="4176" spans="1:4" x14ac:dyDescent="0.25">
      <c r="A4176" s="3" t="str">
        <f t="shared" si="65"/>
        <v>JPM_44650</v>
      </c>
      <c r="B4176" t="s">
        <v>67</v>
      </c>
      <c r="C4176" s="1">
        <v>44650</v>
      </c>
      <c r="D4176">
        <v>139.506</v>
      </c>
    </row>
    <row r="4177" spans="1:4" x14ac:dyDescent="0.25">
      <c r="A4177" s="3" t="str">
        <f t="shared" si="65"/>
        <v>KR_44650</v>
      </c>
      <c r="B4177" t="s">
        <v>68</v>
      </c>
      <c r="C4177" s="1">
        <v>44650</v>
      </c>
      <c r="D4177">
        <v>56.37</v>
      </c>
    </row>
    <row r="4178" spans="1:4" x14ac:dyDescent="0.25">
      <c r="A4178" s="3" t="str">
        <f t="shared" si="65"/>
        <v>LQD_44650</v>
      </c>
      <c r="B4178" t="s">
        <v>69</v>
      </c>
      <c r="C4178" s="1">
        <v>44650</v>
      </c>
      <c r="D4178">
        <v>120.69199999999999</v>
      </c>
    </row>
    <row r="4179" spans="1:4" x14ac:dyDescent="0.25">
      <c r="A4179" s="3" t="str">
        <f t="shared" si="65"/>
        <v>MCHI_44650</v>
      </c>
      <c r="B4179" t="s">
        <v>70</v>
      </c>
      <c r="C4179" s="1">
        <v>44650</v>
      </c>
      <c r="D4179">
        <v>54.84</v>
      </c>
    </row>
    <row r="4180" spans="1:4" x14ac:dyDescent="0.25">
      <c r="A4180" s="3" t="str">
        <f t="shared" si="65"/>
        <v>MVEU.L_44650</v>
      </c>
      <c r="B4180" t="s">
        <v>71</v>
      </c>
      <c r="C4180" s="1">
        <v>44650</v>
      </c>
      <c r="D4180">
        <v>53.75</v>
      </c>
    </row>
    <row r="4181" spans="1:4" x14ac:dyDescent="0.25">
      <c r="A4181" s="3" t="str">
        <f t="shared" si="65"/>
        <v>OGN_44650</v>
      </c>
      <c r="B4181" t="s">
        <v>72</v>
      </c>
      <c r="C4181" s="1">
        <v>44650</v>
      </c>
      <c r="D4181">
        <v>35.81</v>
      </c>
    </row>
    <row r="4182" spans="1:4" x14ac:dyDescent="0.25">
      <c r="A4182" s="3" t="str">
        <f t="shared" si="65"/>
        <v>PG_44650</v>
      </c>
      <c r="B4182" t="s">
        <v>73</v>
      </c>
      <c r="C4182" s="1">
        <v>44650</v>
      </c>
      <c r="D4182">
        <v>153.52799999999999</v>
      </c>
    </row>
    <row r="4183" spans="1:4" x14ac:dyDescent="0.25">
      <c r="A4183" s="3" t="str">
        <f t="shared" si="65"/>
        <v>PPL_44650</v>
      </c>
      <c r="B4183" t="s">
        <v>74</v>
      </c>
      <c r="C4183" s="1">
        <v>44650</v>
      </c>
      <c r="D4183">
        <v>28.7</v>
      </c>
    </row>
    <row r="4184" spans="1:4" x14ac:dyDescent="0.25">
      <c r="A4184" s="3" t="str">
        <f t="shared" si="65"/>
        <v>PRU_44650</v>
      </c>
      <c r="B4184" t="s">
        <v>75</v>
      </c>
      <c r="C4184" s="1">
        <v>44650</v>
      </c>
      <c r="D4184">
        <v>120.3</v>
      </c>
    </row>
    <row r="4185" spans="1:4" x14ac:dyDescent="0.25">
      <c r="A4185" s="3" t="str">
        <f t="shared" si="65"/>
        <v>PYPL_44650</v>
      </c>
      <c r="B4185" t="s">
        <v>76</v>
      </c>
      <c r="C4185" s="1">
        <v>44650</v>
      </c>
      <c r="D4185">
        <v>118.49</v>
      </c>
    </row>
    <row r="4186" spans="1:4" x14ac:dyDescent="0.25">
      <c r="A4186" s="3" t="str">
        <f t="shared" si="65"/>
        <v>RE_44650</v>
      </c>
      <c r="B4186" t="s">
        <v>77</v>
      </c>
      <c r="C4186" s="1">
        <v>44650</v>
      </c>
      <c r="D4186">
        <v>304.72000000000003</v>
      </c>
    </row>
    <row r="4187" spans="1:4" x14ac:dyDescent="0.25">
      <c r="A4187" s="3" t="str">
        <f t="shared" si="65"/>
        <v>REET_44650</v>
      </c>
      <c r="B4187" t="s">
        <v>78</v>
      </c>
      <c r="C4187" s="1">
        <v>44650</v>
      </c>
      <c r="D4187">
        <v>29.6</v>
      </c>
    </row>
    <row r="4188" spans="1:4" x14ac:dyDescent="0.25">
      <c r="A4188" s="3" t="str">
        <f t="shared" si="65"/>
        <v>ROL_44650</v>
      </c>
      <c r="B4188" t="s">
        <v>79</v>
      </c>
      <c r="C4188" s="1">
        <v>44650</v>
      </c>
      <c r="D4188">
        <v>35.44</v>
      </c>
    </row>
    <row r="4189" spans="1:4" x14ac:dyDescent="0.25">
      <c r="A4189" s="3" t="str">
        <f t="shared" si="65"/>
        <v>ROST_44650</v>
      </c>
      <c r="B4189" t="s">
        <v>80</v>
      </c>
      <c r="C4189" s="1">
        <v>44650</v>
      </c>
      <c r="D4189">
        <v>92.61</v>
      </c>
    </row>
    <row r="4190" spans="1:4" x14ac:dyDescent="0.25">
      <c r="A4190" s="3" t="str">
        <f t="shared" si="65"/>
        <v>SEGA.L_44650</v>
      </c>
      <c r="B4190" t="s">
        <v>81</v>
      </c>
      <c r="C4190" s="1">
        <v>44650</v>
      </c>
      <c r="D4190">
        <v>103.99</v>
      </c>
    </row>
    <row r="4191" spans="1:4" x14ac:dyDescent="0.25">
      <c r="A4191" s="3" t="str">
        <f t="shared" si="65"/>
        <v>SHY_44650</v>
      </c>
      <c r="B4191" t="s">
        <v>82</v>
      </c>
      <c r="C4191" s="1">
        <v>44650</v>
      </c>
      <c r="D4191">
        <v>83.27</v>
      </c>
    </row>
    <row r="4192" spans="1:4" x14ac:dyDescent="0.25">
      <c r="A4192" s="3" t="str">
        <f t="shared" si="65"/>
        <v>SLV_44650</v>
      </c>
      <c r="B4192" t="s">
        <v>83</v>
      </c>
      <c r="C4192" s="1">
        <v>44650</v>
      </c>
      <c r="D4192">
        <v>22.94</v>
      </c>
    </row>
    <row r="4193" spans="1:4" x14ac:dyDescent="0.25">
      <c r="A4193" s="3" t="str">
        <f t="shared" si="65"/>
        <v>SPMV.L_44650</v>
      </c>
      <c r="B4193" t="s">
        <v>84</v>
      </c>
      <c r="C4193" s="1">
        <v>44650</v>
      </c>
      <c r="D4193">
        <v>82.5</v>
      </c>
    </row>
    <row r="4194" spans="1:4" x14ac:dyDescent="0.25">
      <c r="A4194" s="3" t="str">
        <f t="shared" si="65"/>
        <v>TLT_44650</v>
      </c>
      <c r="B4194" t="s">
        <v>85</v>
      </c>
      <c r="C4194" s="1">
        <v>44650</v>
      </c>
      <c r="D4194">
        <v>131.33500000000001</v>
      </c>
    </row>
    <row r="4195" spans="1:4" x14ac:dyDescent="0.25">
      <c r="A4195" s="3" t="str">
        <f t="shared" si="65"/>
        <v>UNH_44650</v>
      </c>
      <c r="B4195" t="s">
        <v>86</v>
      </c>
      <c r="C4195" s="1">
        <v>44650</v>
      </c>
      <c r="D4195">
        <v>520.82000000000005</v>
      </c>
    </row>
    <row r="4196" spans="1:4" x14ac:dyDescent="0.25">
      <c r="A4196" s="3" t="str">
        <f t="shared" si="65"/>
        <v>URI_44650</v>
      </c>
      <c r="B4196" t="s">
        <v>87</v>
      </c>
      <c r="C4196" s="1">
        <v>44650</v>
      </c>
      <c r="D4196">
        <v>359.19</v>
      </c>
    </row>
    <row r="4197" spans="1:4" x14ac:dyDescent="0.25">
      <c r="A4197" s="3" t="str">
        <f t="shared" si="65"/>
        <v>V_44650</v>
      </c>
      <c r="B4197" t="s">
        <v>88</v>
      </c>
      <c r="C4197" s="1">
        <v>44650</v>
      </c>
      <c r="D4197">
        <v>223.95</v>
      </c>
    </row>
    <row r="4198" spans="1:4" x14ac:dyDescent="0.25">
      <c r="A4198" s="3" t="str">
        <f t="shared" si="65"/>
        <v>VRSK_44650</v>
      </c>
      <c r="B4198" t="s">
        <v>89</v>
      </c>
      <c r="C4198" s="1">
        <v>44650</v>
      </c>
      <c r="D4198">
        <v>216.97</v>
      </c>
    </row>
    <row r="4199" spans="1:4" x14ac:dyDescent="0.25">
      <c r="A4199" s="3" t="str">
        <f t="shared" si="65"/>
        <v>VXX_44650</v>
      </c>
      <c r="B4199" t="s">
        <v>90</v>
      </c>
      <c r="C4199" s="1">
        <v>44650</v>
      </c>
      <c r="D4199">
        <v>25</v>
      </c>
    </row>
    <row r="4200" spans="1:4" x14ac:dyDescent="0.25">
      <c r="A4200" s="3" t="str">
        <f t="shared" si="65"/>
        <v>WRK_44650</v>
      </c>
      <c r="B4200" t="s">
        <v>91</v>
      </c>
      <c r="C4200" s="1">
        <v>44650</v>
      </c>
      <c r="D4200">
        <v>47.34</v>
      </c>
    </row>
    <row r="4201" spans="1:4" x14ac:dyDescent="0.25">
      <c r="A4201" s="3" t="str">
        <f t="shared" si="65"/>
        <v>XLB_44650</v>
      </c>
      <c r="B4201" t="s">
        <v>92</v>
      </c>
      <c r="C4201" s="1">
        <v>44650</v>
      </c>
      <c r="D4201">
        <v>89.34</v>
      </c>
    </row>
    <row r="4202" spans="1:4" x14ac:dyDescent="0.25">
      <c r="A4202" s="3" t="str">
        <f t="shared" si="65"/>
        <v>XLC_44650</v>
      </c>
      <c r="B4202" t="s">
        <v>93</v>
      </c>
      <c r="C4202" s="1">
        <v>44650</v>
      </c>
      <c r="D4202">
        <v>70.11</v>
      </c>
    </row>
    <row r="4203" spans="1:4" x14ac:dyDescent="0.25">
      <c r="A4203" s="3" t="str">
        <f t="shared" si="65"/>
        <v>XLE_44650</v>
      </c>
      <c r="B4203" t="s">
        <v>94</v>
      </c>
      <c r="C4203" s="1">
        <v>44650</v>
      </c>
      <c r="D4203">
        <v>77.489999999999995</v>
      </c>
    </row>
    <row r="4204" spans="1:4" x14ac:dyDescent="0.25">
      <c r="A4204" s="3" t="str">
        <f t="shared" si="65"/>
        <v>XLF_44650</v>
      </c>
      <c r="B4204" t="s">
        <v>95</v>
      </c>
      <c r="C4204" s="1">
        <v>44650</v>
      </c>
      <c r="D4204">
        <v>39.22</v>
      </c>
    </row>
    <row r="4205" spans="1:4" x14ac:dyDescent="0.25">
      <c r="A4205" s="3" t="str">
        <f t="shared" si="65"/>
        <v>XLI_44650</v>
      </c>
      <c r="B4205" t="s">
        <v>96</v>
      </c>
      <c r="C4205" s="1">
        <v>44650</v>
      </c>
      <c r="D4205">
        <v>104.59</v>
      </c>
    </row>
    <row r="4206" spans="1:4" x14ac:dyDescent="0.25">
      <c r="A4206" s="3" t="str">
        <f t="shared" si="65"/>
        <v>XLK_44650</v>
      </c>
      <c r="B4206" t="s">
        <v>97</v>
      </c>
      <c r="C4206" s="1">
        <v>44650</v>
      </c>
      <c r="D4206">
        <v>161.32</v>
      </c>
    </row>
    <row r="4207" spans="1:4" x14ac:dyDescent="0.25">
      <c r="A4207" s="3" t="str">
        <f t="shared" si="65"/>
        <v>XLP_44650</v>
      </c>
      <c r="B4207" t="s">
        <v>98</v>
      </c>
      <c r="C4207" s="1">
        <v>44650</v>
      </c>
      <c r="D4207">
        <v>76.069999999999993</v>
      </c>
    </row>
    <row r="4208" spans="1:4" x14ac:dyDescent="0.25">
      <c r="A4208" s="3" t="str">
        <f t="shared" si="65"/>
        <v>XLU_44650</v>
      </c>
      <c r="B4208" t="s">
        <v>99</v>
      </c>
      <c r="C4208" s="1">
        <v>44650</v>
      </c>
      <c r="D4208">
        <v>74.540000000000006</v>
      </c>
    </row>
    <row r="4209" spans="1:4" x14ac:dyDescent="0.25">
      <c r="A4209" s="3" t="str">
        <f t="shared" si="65"/>
        <v>XLV_44650</v>
      </c>
      <c r="B4209" t="s">
        <v>100</v>
      </c>
      <c r="C4209" s="1">
        <v>44650</v>
      </c>
      <c r="D4209">
        <v>138.34</v>
      </c>
    </row>
    <row r="4210" spans="1:4" x14ac:dyDescent="0.25">
      <c r="A4210" s="3" t="str">
        <f t="shared" si="65"/>
        <v>XLY_44650</v>
      </c>
      <c r="B4210" t="s">
        <v>101</v>
      </c>
      <c r="C4210" s="1">
        <v>44650</v>
      </c>
      <c r="D4210">
        <v>188.62</v>
      </c>
    </row>
    <row r="4211" spans="1:4" x14ac:dyDescent="0.25">
      <c r="A4211" s="3" t="str">
        <f t="shared" si="65"/>
        <v>XOM_44650</v>
      </c>
      <c r="B4211" t="s">
        <v>102</v>
      </c>
      <c r="C4211" s="1">
        <v>44650</v>
      </c>
      <c r="D4211">
        <v>83.78</v>
      </c>
    </row>
    <row r="4212" spans="1:4" x14ac:dyDescent="0.25">
      <c r="A4212" s="3" t="str">
        <f t="shared" si="65"/>
        <v>ABBV_44651</v>
      </c>
      <c r="B4212" t="s">
        <v>3</v>
      </c>
      <c r="C4212" s="1">
        <v>44651</v>
      </c>
      <c r="D4212">
        <v>160.744</v>
      </c>
    </row>
    <row r="4213" spans="1:4" x14ac:dyDescent="0.25">
      <c r="A4213" s="3" t="str">
        <f t="shared" si="65"/>
        <v>ACN_44651</v>
      </c>
      <c r="B4213" t="s">
        <v>4</v>
      </c>
      <c r="C4213" s="1">
        <v>44651</v>
      </c>
      <c r="D4213">
        <v>336.22899999999998</v>
      </c>
    </row>
    <row r="4214" spans="1:4" x14ac:dyDescent="0.25">
      <c r="A4214" s="3" t="str">
        <f t="shared" si="65"/>
        <v>AEP_44651</v>
      </c>
      <c r="B4214" t="s">
        <v>5</v>
      </c>
      <c r="C4214" s="1">
        <v>44651</v>
      </c>
      <c r="D4214">
        <v>98.989000000000004</v>
      </c>
    </row>
    <row r="4215" spans="1:4" x14ac:dyDescent="0.25">
      <c r="A4215" s="3" t="str">
        <f t="shared" si="65"/>
        <v>AIZ_44651</v>
      </c>
      <c r="B4215" t="s">
        <v>6</v>
      </c>
      <c r="C4215" s="1">
        <v>44651</v>
      </c>
      <c r="D4215">
        <v>181.83</v>
      </c>
    </row>
    <row r="4216" spans="1:4" x14ac:dyDescent="0.25">
      <c r="A4216" s="3" t="str">
        <f t="shared" si="65"/>
        <v>ALLE_44651</v>
      </c>
      <c r="B4216" t="s">
        <v>7</v>
      </c>
      <c r="C4216" s="1">
        <v>44651</v>
      </c>
      <c r="D4216">
        <v>109.78</v>
      </c>
    </row>
    <row r="4217" spans="1:4" x14ac:dyDescent="0.25">
      <c r="A4217" s="3" t="str">
        <f t="shared" si="65"/>
        <v>AMAT_44651</v>
      </c>
      <c r="B4217" t="s">
        <v>8</v>
      </c>
      <c r="C4217" s="1">
        <v>44651</v>
      </c>
      <c r="D4217">
        <v>131.80000000000001</v>
      </c>
    </row>
    <row r="4218" spans="1:4" x14ac:dyDescent="0.25">
      <c r="A4218" s="3" t="str">
        <f t="shared" si="65"/>
        <v>AMP_44651</v>
      </c>
      <c r="B4218" t="s">
        <v>9</v>
      </c>
      <c r="C4218" s="1">
        <v>44651</v>
      </c>
      <c r="D4218">
        <v>298.97300000000001</v>
      </c>
    </row>
    <row r="4219" spans="1:4" x14ac:dyDescent="0.25">
      <c r="A4219" s="3" t="str">
        <f t="shared" si="65"/>
        <v>AMZN_44651</v>
      </c>
      <c r="B4219" t="s">
        <v>10</v>
      </c>
      <c r="C4219" s="1">
        <v>44651</v>
      </c>
      <c r="D4219">
        <v>3259.95</v>
      </c>
    </row>
    <row r="4220" spans="1:4" x14ac:dyDescent="0.25">
      <c r="A4220" s="3" t="str">
        <f t="shared" si="65"/>
        <v>AVB_44651</v>
      </c>
      <c r="B4220" t="s">
        <v>11</v>
      </c>
      <c r="C4220" s="1">
        <v>44651</v>
      </c>
      <c r="D4220">
        <v>248.37</v>
      </c>
    </row>
    <row r="4221" spans="1:4" x14ac:dyDescent="0.25">
      <c r="A4221" s="3" t="str">
        <f t="shared" si="65"/>
        <v>AVY_44651</v>
      </c>
      <c r="B4221" t="s">
        <v>12</v>
      </c>
      <c r="C4221" s="1">
        <v>44651</v>
      </c>
      <c r="D4221">
        <v>173.97</v>
      </c>
    </row>
    <row r="4222" spans="1:4" x14ac:dyDescent="0.25">
      <c r="A4222" s="3" t="str">
        <f t="shared" si="65"/>
        <v>AXP_44651</v>
      </c>
      <c r="B4222" t="s">
        <v>13</v>
      </c>
      <c r="C4222" s="1">
        <v>44651</v>
      </c>
      <c r="D4222">
        <v>186.471</v>
      </c>
    </row>
    <row r="4223" spans="1:4" x14ac:dyDescent="0.25">
      <c r="A4223" s="3" t="str">
        <f t="shared" si="65"/>
        <v>BDX_44651</v>
      </c>
      <c r="B4223" t="s">
        <v>14</v>
      </c>
      <c r="C4223" s="1">
        <v>44651</v>
      </c>
      <c r="D4223">
        <v>259.512</v>
      </c>
    </row>
    <row r="4224" spans="1:4" x14ac:dyDescent="0.25">
      <c r="A4224" s="3" t="str">
        <f t="shared" si="65"/>
        <v>BF-B_44651</v>
      </c>
      <c r="B4224" t="s">
        <v>15</v>
      </c>
      <c r="C4224" s="1">
        <v>44651</v>
      </c>
      <c r="D4224">
        <v>67.02</v>
      </c>
    </row>
    <row r="4225" spans="1:4" x14ac:dyDescent="0.25">
      <c r="A4225" s="3" t="str">
        <f t="shared" si="65"/>
        <v>BMY_44651</v>
      </c>
      <c r="B4225" t="s">
        <v>16</v>
      </c>
      <c r="C4225" s="1">
        <v>44651</v>
      </c>
      <c r="D4225">
        <v>73.03</v>
      </c>
    </row>
    <row r="4226" spans="1:4" x14ac:dyDescent="0.25">
      <c r="A4226" s="3" t="str">
        <f t="shared" si="65"/>
        <v>BR_44651</v>
      </c>
      <c r="B4226" t="s">
        <v>17</v>
      </c>
      <c r="C4226" s="1">
        <v>44651</v>
      </c>
      <c r="D4226">
        <v>155.71</v>
      </c>
    </row>
    <row r="4227" spans="1:4" x14ac:dyDescent="0.25">
      <c r="A4227" s="3" t="str">
        <f t="shared" ref="A4227:A4290" si="66">CONCATENATE(B4227,"_",C4227)</f>
        <v>CARR_44651</v>
      </c>
      <c r="B4227" t="s">
        <v>18</v>
      </c>
      <c r="C4227" s="1">
        <v>44651</v>
      </c>
      <c r="D4227">
        <v>45.698999999999998</v>
      </c>
    </row>
    <row r="4228" spans="1:4" x14ac:dyDescent="0.25">
      <c r="A4228" s="3" t="str">
        <f t="shared" si="66"/>
        <v>CDW_44651</v>
      </c>
      <c r="B4228" t="s">
        <v>19</v>
      </c>
      <c r="C4228" s="1">
        <v>44651</v>
      </c>
      <c r="D4228">
        <v>178.89</v>
      </c>
    </row>
    <row r="4229" spans="1:4" x14ac:dyDescent="0.25">
      <c r="A4229" s="3" t="str">
        <f t="shared" si="66"/>
        <v>CE_44651</v>
      </c>
      <c r="B4229" t="s">
        <v>20</v>
      </c>
      <c r="C4229" s="1">
        <v>44651</v>
      </c>
      <c r="D4229">
        <v>142.87</v>
      </c>
    </row>
    <row r="4230" spans="1:4" x14ac:dyDescent="0.25">
      <c r="A4230" s="3" t="str">
        <f t="shared" si="66"/>
        <v>CHTR_44651</v>
      </c>
      <c r="B4230" t="s">
        <v>21</v>
      </c>
      <c r="C4230" s="1">
        <v>44651</v>
      </c>
      <c r="D4230">
        <v>545.52</v>
      </c>
    </row>
    <row r="4231" spans="1:4" x14ac:dyDescent="0.25">
      <c r="A4231" s="3" t="str">
        <f t="shared" si="66"/>
        <v>CNC_44651</v>
      </c>
      <c r="B4231" t="s">
        <v>22</v>
      </c>
      <c r="C4231" s="1">
        <v>44651</v>
      </c>
      <c r="D4231">
        <v>84.19</v>
      </c>
    </row>
    <row r="4232" spans="1:4" x14ac:dyDescent="0.25">
      <c r="A4232" s="3" t="str">
        <f t="shared" si="66"/>
        <v>CNP_44651</v>
      </c>
      <c r="B4232" t="s">
        <v>23</v>
      </c>
      <c r="C4232" s="1">
        <v>44651</v>
      </c>
      <c r="D4232">
        <v>30.64</v>
      </c>
    </row>
    <row r="4233" spans="1:4" x14ac:dyDescent="0.25">
      <c r="A4233" s="3" t="str">
        <f t="shared" si="66"/>
        <v>COP_44651</v>
      </c>
      <c r="B4233" t="s">
        <v>24</v>
      </c>
      <c r="C4233" s="1">
        <v>44651</v>
      </c>
      <c r="D4233">
        <v>100</v>
      </c>
    </row>
    <row r="4234" spans="1:4" x14ac:dyDescent="0.25">
      <c r="A4234" s="3" t="str">
        <f t="shared" si="66"/>
        <v>CTAS_44651</v>
      </c>
      <c r="B4234" t="s">
        <v>25</v>
      </c>
      <c r="C4234" s="1">
        <v>44651</v>
      </c>
      <c r="D4234">
        <v>425.39</v>
      </c>
    </row>
    <row r="4235" spans="1:4" x14ac:dyDescent="0.25">
      <c r="A4235" s="3" t="str">
        <f t="shared" si="66"/>
        <v>CZR_44651</v>
      </c>
      <c r="B4235" t="s">
        <v>26</v>
      </c>
      <c r="C4235" s="1">
        <v>44651</v>
      </c>
      <c r="D4235">
        <v>77.36</v>
      </c>
    </row>
    <row r="4236" spans="1:4" x14ac:dyDescent="0.25">
      <c r="A4236" s="3" t="str">
        <f t="shared" si="66"/>
        <v>DG_44651</v>
      </c>
      <c r="B4236" t="s">
        <v>27</v>
      </c>
      <c r="C4236" s="1">
        <v>44651</v>
      </c>
      <c r="D4236">
        <v>222.089</v>
      </c>
    </row>
    <row r="4237" spans="1:4" x14ac:dyDescent="0.25">
      <c r="A4237" s="3" t="str">
        <f t="shared" si="66"/>
        <v>DPZ_44651</v>
      </c>
      <c r="B4237" t="s">
        <v>28</v>
      </c>
      <c r="C4237" s="1">
        <v>44651</v>
      </c>
      <c r="D4237">
        <v>407.01</v>
      </c>
    </row>
    <row r="4238" spans="1:4" x14ac:dyDescent="0.25">
      <c r="A4238" s="3" t="str">
        <f t="shared" si="66"/>
        <v>DRE_44651</v>
      </c>
      <c r="B4238" t="s">
        <v>29</v>
      </c>
      <c r="C4238" s="1">
        <v>44651</v>
      </c>
      <c r="D4238">
        <v>58.06</v>
      </c>
    </row>
    <row r="4239" spans="1:4" x14ac:dyDescent="0.25">
      <c r="A4239" s="3" t="str">
        <f t="shared" si="66"/>
        <v>DXC_44651</v>
      </c>
      <c r="B4239" t="s">
        <v>30</v>
      </c>
      <c r="C4239" s="1">
        <v>44651</v>
      </c>
      <c r="D4239">
        <v>32.630000000000003</v>
      </c>
    </row>
    <row r="4240" spans="1:4" x14ac:dyDescent="0.25">
      <c r="A4240" s="3" t="str">
        <f t="shared" si="66"/>
        <v>EWA_44651</v>
      </c>
      <c r="B4240" t="s">
        <v>31</v>
      </c>
      <c r="C4240" s="1">
        <v>44651</v>
      </c>
      <c r="D4240">
        <v>26.43</v>
      </c>
    </row>
    <row r="4241" spans="1:4" x14ac:dyDescent="0.25">
      <c r="A4241" s="3" t="str">
        <f t="shared" si="66"/>
        <v>EWC_44651</v>
      </c>
      <c r="B4241" t="s">
        <v>32</v>
      </c>
      <c r="C4241" s="1">
        <v>44651</v>
      </c>
      <c r="D4241">
        <v>40.21</v>
      </c>
    </row>
    <row r="4242" spans="1:4" x14ac:dyDescent="0.25">
      <c r="A4242" s="3" t="str">
        <f t="shared" si="66"/>
        <v>EWG_44651</v>
      </c>
      <c r="B4242" t="s">
        <v>33</v>
      </c>
      <c r="C4242" s="1">
        <v>44651</v>
      </c>
      <c r="D4242">
        <v>28.39</v>
      </c>
    </row>
    <row r="4243" spans="1:4" x14ac:dyDescent="0.25">
      <c r="A4243" s="3" t="str">
        <f t="shared" si="66"/>
        <v>EWH_44651</v>
      </c>
      <c r="B4243" t="s">
        <v>34</v>
      </c>
      <c r="C4243" s="1">
        <v>44651</v>
      </c>
      <c r="D4243">
        <v>22.57</v>
      </c>
    </row>
    <row r="4244" spans="1:4" x14ac:dyDescent="0.25">
      <c r="A4244" s="3" t="str">
        <f t="shared" si="66"/>
        <v>EWJ_44651</v>
      </c>
      <c r="B4244" t="s">
        <v>35</v>
      </c>
      <c r="C4244" s="1">
        <v>44651</v>
      </c>
      <c r="D4244">
        <v>61.61</v>
      </c>
    </row>
    <row r="4245" spans="1:4" x14ac:dyDescent="0.25">
      <c r="A4245" s="3" t="str">
        <f t="shared" si="66"/>
        <v>EWL_44651</v>
      </c>
      <c r="B4245" t="s">
        <v>36</v>
      </c>
      <c r="C4245" s="1">
        <v>44651</v>
      </c>
      <c r="D4245">
        <v>49.1</v>
      </c>
    </row>
    <row r="4246" spans="1:4" x14ac:dyDescent="0.25">
      <c r="A4246" s="3" t="str">
        <f t="shared" si="66"/>
        <v>EWQ_44651</v>
      </c>
      <c r="B4246" t="s">
        <v>37</v>
      </c>
      <c r="C4246" s="1">
        <v>44651</v>
      </c>
      <c r="D4246">
        <v>35.33</v>
      </c>
    </row>
    <row r="4247" spans="1:4" x14ac:dyDescent="0.25">
      <c r="A4247" s="3" t="str">
        <f t="shared" si="66"/>
        <v>EWT_44651</v>
      </c>
      <c r="B4247" t="s">
        <v>38</v>
      </c>
      <c r="C4247" s="1">
        <v>44651</v>
      </c>
      <c r="D4247">
        <v>61.45</v>
      </c>
    </row>
    <row r="4248" spans="1:4" x14ac:dyDescent="0.25">
      <c r="A4248" s="3" t="str">
        <f t="shared" si="66"/>
        <v>EWU_44651</v>
      </c>
      <c r="B4248" t="s">
        <v>39</v>
      </c>
      <c r="C4248" s="1">
        <v>44651</v>
      </c>
      <c r="D4248">
        <v>33.64</v>
      </c>
    </row>
    <row r="4249" spans="1:4" x14ac:dyDescent="0.25">
      <c r="A4249" s="3" t="str">
        <f t="shared" si="66"/>
        <v>EWY_44651</v>
      </c>
      <c r="B4249" t="s">
        <v>40</v>
      </c>
      <c r="C4249" s="1">
        <v>44651</v>
      </c>
      <c r="D4249">
        <v>71.23</v>
      </c>
    </row>
    <row r="4250" spans="1:4" x14ac:dyDescent="0.25">
      <c r="A4250" s="3" t="str">
        <f t="shared" si="66"/>
        <v>EWZ_44651</v>
      </c>
      <c r="B4250" t="s">
        <v>41</v>
      </c>
      <c r="C4250" s="1">
        <v>44651</v>
      </c>
      <c r="D4250">
        <v>37.81</v>
      </c>
    </row>
    <row r="4251" spans="1:4" x14ac:dyDescent="0.25">
      <c r="A4251" s="3" t="str">
        <f t="shared" si="66"/>
        <v>FB_44651</v>
      </c>
      <c r="B4251" t="s">
        <v>42</v>
      </c>
      <c r="C4251" s="1">
        <v>44651</v>
      </c>
      <c r="D4251">
        <v>222.36</v>
      </c>
    </row>
    <row r="4252" spans="1:4" x14ac:dyDescent="0.25">
      <c r="A4252" s="3" t="str">
        <f t="shared" si="66"/>
        <v>FTV_44651</v>
      </c>
      <c r="B4252" t="s">
        <v>43</v>
      </c>
      <c r="C4252" s="1">
        <v>44651</v>
      </c>
      <c r="D4252">
        <v>60.93</v>
      </c>
    </row>
    <row r="4253" spans="1:4" x14ac:dyDescent="0.25">
      <c r="A4253" s="3" t="str">
        <f t="shared" si="66"/>
        <v>GOOG_44651</v>
      </c>
      <c r="B4253" t="s">
        <v>44</v>
      </c>
      <c r="C4253" s="1">
        <v>44651</v>
      </c>
      <c r="D4253">
        <v>2792.99</v>
      </c>
    </row>
    <row r="4254" spans="1:4" x14ac:dyDescent="0.25">
      <c r="A4254" s="3" t="str">
        <f t="shared" si="66"/>
        <v>GPC_44651</v>
      </c>
      <c r="B4254" t="s">
        <v>45</v>
      </c>
      <c r="C4254" s="1">
        <v>44651</v>
      </c>
      <c r="D4254">
        <v>126.02</v>
      </c>
    </row>
    <row r="4255" spans="1:4" x14ac:dyDescent="0.25">
      <c r="A4255" s="3" t="str">
        <f t="shared" si="66"/>
        <v>GSG_44651</v>
      </c>
      <c r="B4255" t="s">
        <v>46</v>
      </c>
      <c r="C4255" s="1">
        <v>44651</v>
      </c>
      <c r="D4255">
        <v>22.65</v>
      </c>
    </row>
    <row r="4256" spans="1:4" x14ac:dyDescent="0.25">
      <c r="A4256" s="3" t="str">
        <f t="shared" si="66"/>
        <v>HIG_44651</v>
      </c>
      <c r="B4256" t="s">
        <v>47</v>
      </c>
      <c r="C4256" s="1">
        <v>44651</v>
      </c>
      <c r="D4256">
        <v>71.81</v>
      </c>
    </row>
    <row r="4257" spans="1:4" x14ac:dyDescent="0.25">
      <c r="A4257" s="3" t="str">
        <f t="shared" si="66"/>
        <v>HIGH.L_44651</v>
      </c>
      <c r="B4257" t="s">
        <v>48</v>
      </c>
      <c r="C4257" s="1">
        <v>44651</v>
      </c>
      <c r="D4257">
        <v>5.3010000000000002</v>
      </c>
    </row>
    <row r="4258" spans="1:4" x14ac:dyDescent="0.25">
      <c r="A4258" s="3" t="str">
        <f t="shared" si="66"/>
        <v>HST_44651</v>
      </c>
      <c r="B4258" t="s">
        <v>49</v>
      </c>
      <c r="C4258" s="1">
        <v>44651</v>
      </c>
      <c r="D4258">
        <v>19.43</v>
      </c>
    </row>
    <row r="4259" spans="1:4" x14ac:dyDescent="0.25">
      <c r="A4259" s="3" t="str">
        <f t="shared" si="66"/>
        <v>HYG_44651</v>
      </c>
      <c r="B4259" t="s">
        <v>50</v>
      </c>
      <c r="C4259" s="1">
        <v>44651</v>
      </c>
      <c r="D4259">
        <v>81.638000000000005</v>
      </c>
    </row>
    <row r="4260" spans="1:4" x14ac:dyDescent="0.25">
      <c r="A4260" s="3" t="str">
        <f t="shared" si="66"/>
        <v>IAU_44651</v>
      </c>
      <c r="B4260" t="s">
        <v>51</v>
      </c>
      <c r="C4260" s="1">
        <v>44651</v>
      </c>
      <c r="D4260">
        <v>36.83</v>
      </c>
    </row>
    <row r="4261" spans="1:4" x14ac:dyDescent="0.25">
      <c r="A4261" s="3" t="str">
        <f t="shared" si="66"/>
        <v>ICLN_44651</v>
      </c>
      <c r="B4261" t="s">
        <v>52</v>
      </c>
      <c r="C4261" s="1">
        <v>44651</v>
      </c>
      <c r="D4261">
        <v>21.52</v>
      </c>
    </row>
    <row r="4262" spans="1:4" x14ac:dyDescent="0.25">
      <c r="A4262" s="3" t="str">
        <f t="shared" si="66"/>
        <v>IEAA.L_44651</v>
      </c>
      <c r="B4262" t="s">
        <v>53</v>
      </c>
      <c r="C4262" s="1">
        <v>44651</v>
      </c>
      <c r="D4262">
        <v>5.069</v>
      </c>
    </row>
    <row r="4263" spans="1:4" x14ac:dyDescent="0.25">
      <c r="A4263" s="3" t="str">
        <f t="shared" si="66"/>
        <v>IEF_44651</v>
      </c>
      <c r="B4263" t="s">
        <v>54</v>
      </c>
      <c r="C4263" s="1">
        <v>44651</v>
      </c>
      <c r="D4263">
        <v>107.218</v>
      </c>
    </row>
    <row r="4264" spans="1:4" x14ac:dyDescent="0.25">
      <c r="A4264" s="3" t="str">
        <f t="shared" si="66"/>
        <v>IEFM.L_44651</v>
      </c>
      <c r="B4264" t="s">
        <v>55</v>
      </c>
      <c r="C4264" s="1">
        <v>44651</v>
      </c>
      <c r="D4264">
        <v>771.7</v>
      </c>
    </row>
    <row r="4265" spans="1:4" x14ac:dyDescent="0.25">
      <c r="A4265" s="3" t="str">
        <f t="shared" si="66"/>
        <v>IEMG_44651</v>
      </c>
      <c r="B4265" t="s">
        <v>56</v>
      </c>
      <c r="C4265" s="1">
        <v>44651</v>
      </c>
      <c r="D4265">
        <v>55.55</v>
      </c>
    </row>
    <row r="4266" spans="1:4" x14ac:dyDescent="0.25">
      <c r="A4266" s="3" t="str">
        <f t="shared" si="66"/>
        <v>IEUS_44651</v>
      </c>
      <c r="B4266" t="s">
        <v>57</v>
      </c>
      <c r="C4266" s="1">
        <v>44651</v>
      </c>
      <c r="D4266">
        <v>61.03</v>
      </c>
    </row>
    <row r="4267" spans="1:4" x14ac:dyDescent="0.25">
      <c r="A4267" s="3" t="str">
        <f t="shared" si="66"/>
        <v>IEVL.L_44651</v>
      </c>
      <c r="B4267" t="s">
        <v>58</v>
      </c>
      <c r="C4267" s="1">
        <v>44651</v>
      </c>
      <c r="D4267">
        <v>7.2249999999999996</v>
      </c>
    </row>
    <row r="4268" spans="1:4" x14ac:dyDescent="0.25">
      <c r="A4268" s="3" t="str">
        <f t="shared" si="66"/>
        <v>IGF_44651</v>
      </c>
      <c r="B4268" t="s">
        <v>59</v>
      </c>
      <c r="C4268" s="1">
        <v>44651</v>
      </c>
      <c r="D4268">
        <v>50.86</v>
      </c>
    </row>
    <row r="4269" spans="1:4" x14ac:dyDescent="0.25">
      <c r="A4269" s="3" t="str">
        <f t="shared" si="66"/>
        <v>INDA_44651</v>
      </c>
      <c r="B4269" t="s">
        <v>60</v>
      </c>
      <c r="C4269" s="1">
        <v>44651</v>
      </c>
      <c r="D4269">
        <v>44.57</v>
      </c>
    </row>
    <row r="4270" spans="1:4" x14ac:dyDescent="0.25">
      <c r="A4270" s="3" t="str">
        <f t="shared" si="66"/>
        <v>IUMO.L_44651</v>
      </c>
      <c r="B4270" t="s">
        <v>61</v>
      </c>
      <c r="C4270" s="1">
        <v>44651</v>
      </c>
      <c r="D4270">
        <v>11.742000000000001</v>
      </c>
    </row>
    <row r="4271" spans="1:4" x14ac:dyDescent="0.25">
      <c r="A4271" s="3" t="str">
        <f t="shared" si="66"/>
        <v>IUVL.L_44651</v>
      </c>
      <c r="B4271" t="s">
        <v>62</v>
      </c>
      <c r="C4271" s="1">
        <v>44651</v>
      </c>
      <c r="D4271">
        <v>9.2050000000000001</v>
      </c>
    </row>
    <row r="4272" spans="1:4" x14ac:dyDescent="0.25">
      <c r="A4272" s="3" t="str">
        <f t="shared" si="66"/>
        <v>IVV_44651</v>
      </c>
      <c r="B4272" t="s">
        <v>63</v>
      </c>
      <c r="C4272" s="1">
        <v>44651</v>
      </c>
      <c r="D4272">
        <v>453.69</v>
      </c>
    </row>
    <row r="4273" spans="1:4" x14ac:dyDescent="0.25">
      <c r="A4273" s="3" t="str">
        <f t="shared" si="66"/>
        <v>IWM_44651</v>
      </c>
      <c r="B4273" t="s">
        <v>64</v>
      </c>
      <c r="C4273" s="1">
        <v>44651</v>
      </c>
      <c r="D4273">
        <v>205.27</v>
      </c>
    </row>
    <row r="4274" spans="1:4" x14ac:dyDescent="0.25">
      <c r="A4274" s="3" t="str">
        <f t="shared" si="66"/>
        <v>IXN_44651</v>
      </c>
      <c r="B4274" t="s">
        <v>65</v>
      </c>
      <c r="C4274" s="1">
        <v>44651</v>
      </c>
      <c r="D4274">
        <v>58.01</v>
      </c>
    </row>
    <row r="4275" spans="1:4" x14ac:dyDescent="0.25">
      <c r="A4275" s="3" t="str">
        <f t="shared" si="66"/>
        <v>JPEA.L_44651</v>
      </c>
      <c r="B4275" t="s">
        <v>66</v>
      </c>
      <c r="C4275" s="1">
        <v>44651</v>
      </c>
      <c r="D4275">
        <v>5.3949999999999996</v>
      </c>
    </row>
    <row r="4276" spans="1:4" x14ac:dyDescent="0.25">
      <c r="A4276" s="3" t="str">
        <f t="shared" si="66"/>
        <v>JPM_44651</v>
      </c>
      <c r="B4276" t="s">
        <v>67</v>
      </c>
      <c r="C4276" s="1">
        <v>44651</v>
      </c>
      <c r="D4276">
        <v>135.31700000000001</v>
      </c>
    </row>
    <row r="4277" spans="1:4" x14ac:dyDescent="0.25">
      <c r="A4277" s="3" t="str">
        <f t="shared" si="66"/>
        <v>KR_44651</v>
      </c>
      <c r="B4277" t="s">
        <v>68</v>
      </c>
      <c r="C4277" s="1">
        <v>44651</v>
      </c>
      <c r="D4277">
        <v>57.37</v>
      </c>
    </row>
    <row r="4278" spans="1:4" x14ac:dyDescent="0.25">
      <c r="A4278" s="3" t="str">
        <f t="shared" si="66"/>
        <v>LQD_44651</v>
      </c>
      <c r="B4278" t="s">
        <v>69</v>
      </c>
      <c r="C4278" s="1">
        <v>44651</v>
      </c>
      <c r="D4278">
        <v>120.413</v>
      </c>
    </row>
    <row r="4279" spans="1:4" x14ac:dyDescent="0.25">
      <c r="A4279" s="3" t="str">
        <f t="shared" si="66"/>
        <v>MCHI_44651</v>
      </c>
      <c r="B4279" t="s">
        <v>70</v>
      </c>
      <c r="C4279" s="1">
        <v>44651</v>
      </c>
      <c r="D4279">
        <v>52.89</v>
      </c>
    </row>
    <row r="4280" spans="1:4" x14ac:dyDescent="0.25">
      <c r="A4280" s="3" t="str">
        <f t="shared" si="66"/>
        <v>MVEU.L_44651</v>
      </c>
      <c r="B4280" t="s">
        <v>71</v>
      </c>
      <c r="C4280" s="1">
        <v>44651</v>
      </c>
      <c r="D4280">
        <v>53.36</v>
      </c>
    </row>
    <row r="4281" spans="1:4" x14ac:dyDescent="0.25">
      <c r="A4281" s="3" t="str">
        <f t="shared" si="66"/>
        <v>OGN_44651</v>
      </c>
      <c r="B4281" t="s">
        <v>72</v>
      </c>
      <c r="C4281" s="1">
        <v>44651</v>
      </c>
      <c r="D4281">
        <v>34.93</v>
      </c>
    </row>
    <row r="4282" spans="1:4" x14ac:dyDescent="0.25">
      <c r="A4282" s="3" t="str">
        <f t="shared" si="66"/>
        <v>PG_44651</v>
      </c>
      <c r="B4282" t="s">
        <v>73</v>
      </c>
      <c r="C4282" s="1">
        <v>44651</v>
      </c>
      <c r="D4282">
        <v>151.947</v>
      </c>
    </row>
    <row r="4283" spans="1:4" x14ac:dyDescent="0.25">
      <c r="A4283" s="3" t="str">
        <f t="shared" si="66"/>
        <v>PPL_44651</v>
      </c>
      <c r="B4283" t="s">
        <v>74</v>
      </c>
      <c r="C4283" s="1">
        <v>44651</v>
      </c>
      <c r="D4283">
        <v>28.56</v>
      </c>
    </row>
    <row r="4284" spans="1:4" x14ac:dyDescent="0.25">
      <c r="A4284" s="3" t="str">
        <f t="shared" si="66"/>
        <v>PRU_44651</v>
      </c>
      <c r="B4284" t="s">
        <v>75</v>
      </c>
      <c r="C4284" s="1">
        <v>44651</v>
      </c>
      <c r="D4284">
        <v>118.17</v>
      </c>
    </row>
    <row r="4285" spans="1:4" x14ac:dyDescent="0.25">
      <c r="A4285" s="3" t="str">
        <f t="shared" si="66"/>
        <v>PYPL_44651</v>
      </c>
      <c r="B4285" t="s">
        <v>76</v>
      </c>
      <c r="C4285" s="1">
        <v>44651</v>
      </c>
      <c r="D4285">
        <v>115.65</v>
      </c>
    </row>
    <row r="4286" spans="1:4" x14ac:dyDescent="0.25">
      <c r="A4286" s="3" t="str">
        <f t="shared" si="66"/>
        <v>RE_44651</v>
      </c>
      <c r="B4286" t="s">
        <v>77</v>
      </c>
      <c r="C4286" s="1">
        <v>44651</v>
      </c>
      <c r="D4286">
        <v>301.38</v>
      </c>
    </row>
    <row r="4287" spans="1:4" x14ac:dyDescent="0.25">
      <c r="A4287" s="3" t="str">
        <f t="shared" si="66"/>
        <v>REET_44651</v>
      </c>
      <c r="B4287" t="s">
        <v>78</v>
      </c>
      <c r="C4287" s="1">
        <v>44651</v>
      </c>
      <c r="D4287">
        <v>29.21</v>
      </c>
    </row>
    <row r="4288" spans="1:4" x14ac:dyDescent="0.25">
      <c r="A4288" s="3" t="str">
        <f t="shared" si="66"/>
        <v>ROL_44651</v>
      </c>
      <c r="B4288" t="s">
        <v>79</v>
      </c>
      <c r="C4288" s="1">
        <v>44651</v>
      </c>
      <c r="D4288">
        <v>34.947000000000003</v>
      </c>
    </row>
    <row r="4289" spans="1:4" x14ac:dyDescent="0.25">
      <c r="A4289" s="3" t="str">
        <f t="shared" si="66"/>
        <v>ROST_44651</v>
      </c>
      <c r="B4289" t="s">
        <v>80</v>
      </c>
      <c r="C4289" s="1">
        <v>44651</v>
      </c>
      <c r="D4289">
        <v>90.46</v>
      </c>
    </row>
    <row r="4290" spans="1:4" x14ac:dyDescent="0.25">
      <c r="A4290" s="3" t="str">
        <f t="shared" si="66"/>
        <v>SEGA.L_44651</v>
      </c>
      <c r="B4290" t="s">
        <v>81</v>
      </c>
      <c r="C4290" s="1">
        <v>44651</v>
      </c>
      <c r="D4290">
        <v>104.28</v>
      </c>
    </row>
    <row r="4291" spans="1:4" x14ac:dyDescent="0.25">
      <c r="A4291" s="3" t="str">
        <f t="shared" ref="A4291:A4354" si="67">CONCATENATE(B4291,"_",C4291)</f>
        <v>SHY_44651</v>
      </c>
      <c r="B4291" t="s">
        <v>82</v>
      </c>
      <c r="C4291" s="1">
        <v>44651</v>
      </c>
      <c r="D4291">
        <v>83.27</v>
      </c>
    </row>
    <row r="4292" spans="1:4" x14ac:dyDescent="0.25">
      <c r="A4292" s="3" t="str">
        <f t="shared" si="67"/>
        <v>SLV_44651</v>
      </c>
      <c r="B4292" t="s">
        <v>83</v>
      </c>
      <c r="C4292" s="1">
        <v>44651</v>
      </c>
      <c r="D4292">
        <v>22.88</v>
      </c>
    </row>
    <row r="4293" spans="1:4" x14ac:dyDescent="0.25">
      <c r="A4293" s="3" t="str">
        <f t="shared" si="67"/>
        <v>SPMV.L_44651</v>
      </c>
      <c r="B4293" t="s">
        <v>84</v>
      </c>
      <c r="C4293" s="1">
        <v>44651</v>
      </c>
      <c r="D4293">
        <v>82.48</v>
      </c>
    </row>
    <row r="4294" spans="1:4" x14ac:dyDescent="0.25">
      <c r="A4294" s="3" t="str">
        <f t="shared" si="67"/>
        <v>TLT_44651</v>
      </c>
      <c r="B4294" t="s">
        <v>85</v>
      </c>
      <c r="C4294" s="1">
        <v>44651</v>
      </c>
      <c r="D4294">
        <v>131.654</v>
      </c>
    </row>
    <row r="4295" spans="1:4" x14ac:dyDescent="0.25">
      <c r="A4295" s="3" t="str">
        <f t="shared" si="67"/>
        <v>UNH_44651</v>
      </c>
      <c r="B4295" t="s">
        <v>86</v>
      </c>
      <c r="C4295" s="1">
        <v>44651</v>
      </c>
      <c r="D4295">
        <v>509.97</v>
      </c>
    </row>
    <row r="4296" spans="1:4" x14ac:dyDescent="0.25">
      <c r="A4296" s="3" t="str">
        <f t="shared" si="67"/>
        <v>URI_44651</v>
      </c>
      <c r="B4296" t="s">
        <v>87</v>
      </c>
      <c r="C4296" s="1">
        <v>44651</v>
      </c>
      <c r="D4296">
        <v>355.21</v>
      </c>
    </row>
    <row r="4297" spans="1:4" x14ac:dyDescent="0.25">
      <c r="A4297" s="3" t="str">
        <f t="shared" si="67"/>
        <v>V_44651</v>
      </c>
      <c r="B4297" t="s">
        <v>88</v>
      </c>
      <c r="C4297" s="1">
        <v>44651</v>
      </c>
      <c r="D4297">
        <v>221.77</v>
      </c>
    </row>
    <row r="4298" spans="1:4" x14ac:dyDescent="0.25">
      <c r="A4298" s="3" t="str">
        <f t="shared" si="67"/>
        <v>VRSK_44651</v>
      </c>
      <c r="B4298" t="s">
        <v>89</v>
      </c>
      <c r="C4298" s="1">
        <v>44651</v>
      </c>
      <c r="D4298">
        <v>214.63</v>
      </c>
    </row>
    <row r="4299" spans="1:4" x14ac:dyDescent="0.25">
      <c r="A4299" s="3" t="str">
        <f t="shared" si="67"/>
        <v>VXX_44651</v>
      </c>
      <c r="B4299" t="s">
        <v>90</v>
      </c>
      <c r="C4299" s="1">
        <v>44651</v>
      </c>
      <c r="D4299">
        <v>25.7</v>
      </c>
    </row>
    <row r="4300" spans="1:4" x14ac:dyDescent="0.25">
      <c r="A4300" s="3" t="str">
        <f t="shared" si="67"/>
        <v>WRK_44651</v>
      </c>
      <c r="B4300" t="s">
        <v>91</v>
      </c>
      <c r="C4300" s="1">
        <v>44651</v>
      </c>
      <c r="D4300">
        <v>47.03</v>
      </c>
    </row>
    <row r="4301" spans="1:4" x14ac:dyDescent="0.25">
      <c r="A4301" s="3" t="str">
        <f t="shared" si="67"/>
        <v>XLB_44651</v>
      </c>
      <c r="B4301" t="s">
        <v>92</v>
      </c>
      <c r="C4301" s="1">
        <v>44651</v>
      </c>
      <c r="D4301">
        <v>88.15</v>
      </c>
    </row>
    <row r="4302" spans="1:4" x14ac:dyDescent="0.25">
      <c r="A4302" s="3" t="str">
        <f t="shared" si="67"/>
        <v>XLC_44651</v>
      </c>
      <c r="B4302" t="s">
        <v>93</v>
      </c>
      <c r="C4302" s="1">
        <v>44651</v>
      </c>
      <c r="D4302">
        <v>68.78</v>
      </c>
    </row>
    <row r="4303" spans="1:4" x14ac:dyDescent="0.25">
      <c r="A4303" s="3" t="str">
        <f t="shared" si="67"/>
        <v>XLE_44651</v>
      </c>
      <c r="B4303" t="s">
        <v>94</v>
      </c>
      <c r="C4303" s="1">
        <v>44651</v>
      </c>
      <c r="D4303">
        <v>76.44</v>
      </c>
    </row>
    <row r="4304" spans="1:4" x14ac:dyDescent="0.25">
      <c r="A4304" s="3" t="str">
        <f t="shared" si="67"/>
        <v>XLF_44651</v>
      </c>
      <c r="B4304" t="s">
        <v>95</v>
      </c>
      <c r="C4304" s="1">
        <v>44651</v>
      </c>
      <c r="D4304">
        <v>38.32</v>
      </c>
    </row>
    <row r="4305" spans="1:4" x14ac:dyDescent="0.25">
      <c r="A4305" s="3" t="str">
        <f t="shared" si="67"/>
        <v>XLI_44651</v>
      </c>
      <c r="B4305" t="s">
        <v>96</v>
      </c>
      <c r="C4305" s="1">
        <v>44651</v>
      </c>
      <c r="D4305">
        <v>102.98</v>
      </c>
    </row>
    <row r="4306" spans="1:4" x14ac:dyDescent="0.25">
      <c r="A4306" s="3" t="str">
        <f t="shared" si="67"/>
        <v>XLK_44651</v>
      </c>
      <c r="B4306" t="s">
        <v>97</v>
      </c>
      <c r="C4306" s="1">
        <v>44651</v>
      </c>
      <c r="D4306">
        <v>158.93</v>
      </c>
    </row>
    <row r="4307" spans="1:4" x14ac:dyDescent="0.25">
      <c r="A4307" s="3" t="str">
        <f t="shared" si="67"/>
        <v>XLP_44651</v>
      </c>
      <c r="B4307" t="s">
        <v>98</v>
      </c>
      <c r="C4307" s="1">
        <v>44651</v>
      </c>
      <c r="D4307">
        <v>75.89</v>
      </c>
    </row>
    <row r="4308" spans="1:4" x14ac:dyDescent="0.25">
      <c r="A4308" s="3" t="str">
        <f t="shared" si="67"/>
        <v>XLU_44651</v>
      </c>
      <c r="B4308" t="s">
        <v>99</v>
      </c>
      <c r="C4308" s="1">
        <v>44651</v>
      </c>
      <c r="D4308">
        <v>74.459999999999994</v>
      </c>
    </row>
    <row r="4309" spans="1:4" x14ac:dyDescent="0.25">
      <c r="A4309" s="3" t="str">
        <f t="shared" si="67"/>
        <v>XLV_44651</v>
      </c>
      <c r="B4309" t="s">
        <v>100</v>
      </c>
      <c r="C4309" s="1">
        <v>44651</v>
      </c>
      <c r="D4309">
        <v>136.99</v>
      </c>
    </row>
    <row r="4310" spans="1:4" x14ac:dyDescent="0.25">
      <c r="A4310" s="3" t="str">
        <f t="shared" si="67"/>
        <v>XLY_44651</v>
      </c>
      <c r="B4310" t="s">
        <v>101</v>
      </c>
      <c r="C4310" s="1">
        <v>44651</v>
      </c>
      <c r="D4310">
        <v>185</v>
      </c>
    </row>
    <row r="4311" spans="1:4" x14ac:dyDescent="0.25">
      <c r="A4311" s="3" t="str">
        <f t="shared" si="67"/>
        <v>XOM_44651</v>
      </c>
      <c r="B4311" t="s">
        <v>102</v>
      </c>
      <c r="C4311" s="1">
        <v>44651</v>
      </c>
      <c r="D4311">
        <v>82.59</v>
      </c>
    </row>
    <row r="4312" spans="1:4" x14ac:dyDescent="0.25">
      <c r="A4312" s="3" t="str">
        <f t="shared" si="67"/>
        <v>ABBV_44652</v>
      </c>
      <c r="B4312" t="s">
        <v>3</v>
      </c>
      <c r="C4312" s="1">
        <v>44652</v>
      </c>
      <c r="D4312">
        <v>161.309</v>
      </c>
    </row>
    <row r="4313" spans="1:4" x14ac:dyDescent="0.25">
      <c r="A4313" s="3" t="str">
        <f t="shared" si="67"/>
        <v>ACN_44652</v>
      </c>
      <c r="B4313" t="s">
        <v>4</v>
      </c>
      <c r="C4313" s="1">
        <v>44652</v>
      </c>
      <c r="D4313">
        <v>339.62900000000002</v>
      </c>
    </row>
    <row r="4314" spans="1:4" x14ac:dyDescent="0.25">
      <c r="A4314" s="3" t="str">
        <f t="shared" si="67"/>
        <v>AEP_44652</v>
      </c>
      <c r="B4314" t="s">
        <v>5</v>
      </c>
      <c r="C4314" s="1">
        <v>44652</v>
      </c>
      <c r="D4314">
        <v>100.715</v>
      </c>
    </row>
    <row r="4315" spans="1:4" x14ac:dyDescent="0.25">
      <c r="A4315" s="3" t="str">
        <f t="shared" si="67"/>
        <v>AIZ_44652</v>
      </c>
      <c r="B4315" t="s">
        <v>6</v>
      </c>
      <c r="C4315" s="1">
        <v>44652</v>
      </c>
      <c r="D4315">
        <v>185.42</v>
      </c>
    </row>
    <row r="4316" spans="1:4" x14ac:dyDescent="0.25">
      <c r="A4316" s="3" t="str">
        <f t="shared" si="67"/>
        <v>ALLE_44652</v>
      </c>
      <c r="B4316" t="s">
        <v>7</v>
      </c>
      <c r="C4316" s="1">
        <v>44652</v>
      </c>
      <c r="D4316">
        <v>111.52</v>
      </c>
    </row>
    <row r="4317" spans="1:4" x14ac:dyDescent="0.25">
      <c r="A4317" s="3" t="str">
        <f t="shared" si="67"/>
        <v>AMAT_44652</v>
      </c>
      <c r="B4317" t="s">
        <v>8</v>
      </c>
      <c r="C4317" s="1">
        <v>44652</v>
      </c>
      <c r="D4317">
        <v>127.41</v>
      </c>
    </row>
    <row r="4318" spans="1:4" x14ac:dyDescent="0.25">
      <c r="A4318" s="3" t="str">
        <f t="shared" si="67"/>
        <v>AMP_44652</v>
      </c>
      <c r="B4318" t="s">
        <v>9</v>
      </c>
      <c r="C4318" s="1">
        <v>44652</v>
      </c>
      <c r="D4318">
        <v>296.03699999999998</v>
      </c>
    </row>
    <row r="4319" spans="1:4" x14ac:dyDescent="0.25">
      <c r="A4319" s="3" t="str">
        <f t="shared" si="67"/>
        <v>AMZN_44652</v>
      </c>
      <c r="B4319" t="s">
        <v>10</v>
      </c>
      <c r="C4319" s="1">
        <v>44652</v>
      </c>
      <c r="D4319">
        <v>3271.2</v>
      </c>
    </row>
    <row r="4320" spans="1:4" x14ac:dyDescent="0.25">
      <c r="A4320" s="3" t="str">
        <f t="shared" si="67"/>
        <v>AVB_44652</v>
      </c>
      <c r="B4320" t="s">
        <v>11</v>
      </c>
      <c r="C4320" s="1">
        <v>44652</v>
      </c>
      <c r="D4320">
        <v>254.44</v>
      </c>
    </row>
    <row r="4321" spans="1:4" x14ac:dyDescent="0.25">
      <c r="A4321" s="3" t="str">
        <f t="shared" si="67"/>
        <v>AVY_44652</v>
      </c>
      <c r="B4321" t="s">
        <v>12</v>
      </c>
      <c r="C4321" s="1">
        <v>44652</v>
      </c>
      <c r="D4321">
        <v>175.04</v>
      </c>
    </row>
    <row r="4322" spans="1:4" x14ac:dyDescent="0.25">
      <c r="A4322" s="3" t="str">
        <f t="shared" si="67"/>
        <v>AXP_44652</v>
      </c>
      <c r="B4322" t="s">
        <v>13</v>
      </c>
      <c r="C4322" s="1">
        <v>44652</v>
      </c>
      <c r="D4322">
        <v>186.64</v>
      </c>
    </row>
    <row r="4323" spans="1:4" x14ac:dyDescent="0.25">
      <c r="A4323" s="3" t="str">
        <f t="shared" si="67"/>
        <v>BDX_44652</v>
      </c>
      <c r="B4323" t="s">
        <v>14</v>
      </c>
      <c r="C4323" s="1">
        <v>44652</v>
      </c>
      <c r="D4323">
        <v>262.5</v>
      </c>
    </row>
    <row r="4324" spans="1:4" x14ac:dyDescent="0.25">
      <c r="A4324" s="3" t="str">
        <f t="shared" si="67"/>
        <v>BF-B_44652</v>
      </c>
      <c r="B4324" t="s">
        <v>15</v>
      </c>
      <c r="C4324" s="1">
        <v>44652</v>
      </c>
      <c r="D4324">
        <v>67.849999999999994</v>
      </c>
    </row>
    <row r="4325" spans="1:4" x14ac:dyDescent="0.25">
      <c r="A4325" s="3" t="str">
        <f t="shared" si="67"/>
        <v>BMY_44652</v>
      </c>
      <c r="B4325" t="s">
        <v>16</v>
      </c>
      <c r="C4325" s="1">
        <v>44652</v>
      </c>
      <c r="D4325">
        <v>73.819999999999993</v>
      </c>
    </row>
    <row r="4326" spans="1:4" x14ac:dyDescent="0.25">
      <c r="A4326" s="3" t="str">
        <f t="shared" si="67"/>
        <v>BR_44652</v>
      </c>
      <c r="B4326" t="s">
        <v>17</v>
      </c>
      <c r="C4326" s="1">
        <v>44652</v>
      </c>
      <c r="D4326">
        <v>156.31</v>
      </c>
    </row>
    <row r="4327" spans="1:4" x14ac:dyDescent="0.25">
      <c r="A4327" s="3" t="str">
        <f t="shared" si="67"/>
        <v>CARR_44652</v>
      </c>
      <c r="B4327" t="s">
        <v>18</v>
      </c>
      <c r="C4327" s="1">
        <v>44652</v>
      </c>
      <c r="D4327">
        <v>45.868000000000002</v>
      </c>
    </row>
    <row r="4328" spans="1:4" x14ac:dyDescent="0.25">
      <c r="A4328" s="3" t="str">
        <f t="shared" si="67"/>
        <v>CDW_44652</v>
      </c>
      <c r="B4328" t="s">
        <v>19</v>
      </c>
      <c r="C4328" s="1">
        <v>44652</v>
      </c>
      <c r="D4328">
        <v>177.8</v>
      </c>
    </row>
    <row r="4329" spans="1:4" x14ac:dyDescent="0.25">
      <c r="A4329" s="3" t="str">
        <f t="shared" si="67"/>
        <v>CE_44652</v>
      </c>
      <c r="B4329" t="s">
        <v>20</v>
      </c>
      <c r="C4329" s="1">
        <v>44652</v>
      </c>
      <c r="D4329">
        <v>143.68</v>
      </c>
    </row>
    <row r="4330" spans="1:4" x14ac:dyDescent="0.25">
      <c r="A4330" s="3" t="str">
        <f t="shared" si="67"/>
        <v>CHTR_44652</v>
      </c>
      <c r="B4330" t="s">
        <v>21</v>
      </c>
      <c r="C4330" s="1">
        <v>44652</v>
      </c>
      <c r="D4330">
        <v>561.67999999999995</v>
      </c>
    </row>
    <row r="4331" spans="1:4" x14ac:dyDescent="0.25">
      <c r="A4331" s="3" t="str">
        <f t="shared" si="67"/>
        <v>CNC_44652</v>
      </c>
      <c r="B4331" t="s">
        <v>22</v>
      </c>
      <c r="C4331" s="1">
        <v>44652</v>
      </c>
      <c r="D4331">
        <v>85.51</v>
      </c>
    </row>
    <row r="4332" spans="1:4" x14ac:dyDescent="0.25">
      <c r="A4332" s="3" t="str">
        <f t="shared" si="67"/>
        <v>CNP_44652</v>
      </c>
      <c r="B4332" t="s">
        <v>23</v>
      </c>
      <c r="C4332" s="1">
        <v>44652</v>
      </c>
      <c r="D4332">
        <v>31.15</v>
      </c>
    </row>
    <row r="4333" spans="1:4" x14ac:dyDescent="0.25">
      <c r="A4333" s="3" t="str">
        <f t="shared" si="67"/>
        <v>COP_44652</v>
      </c>
      <c r="B4333" t="s">
        <v>24</v>
      </c>
      <c r="C4333" s="1">
        <v>44652</v>
      </c>
      <c r="D4333">
        <v>100.58</v>
      </c>
    </row>
    <row r="4334" spans="1:4" x14ac:dyDescent="0.25">
      <c r="A4334" s="3" t="str">
        <f t="shared" si="67"/>
        <v>CTAS_44652</v>
      </c>
      <c r="B4334" t="s">
        <v>25</v>
      </c>
      <c r="C4334" s="1">
        <v>44652</v>
      </c>
      <c r="D4334">
        <v>423.88</v>
      </c>
    </row>
    <row r="4335" spans="1:4" x14ac:dyDescent="0.25">
      <c r="A4335" s="3" t="str">
        <f t="shared" si="67"/>
        <v>CZR_44652</v>
      </c>
      <c r="B4335" t="s">
        <v>26</v>
      </c>
      <c r="C4335" s="1">
        <v>44652</v>
      </c>
      <c r="D4335">
        <v>76.650000000000006</v>
      </c>
    </row>
    <row r="4336" spans="1:4" x14ac:dyDescent="0.25">
      <c r="A4336" s="3" t="str">
        <f t="shared" si="67"/>
        <v>DG_44652</v>
      </c>
      <c r="B4336" t="s">
        <v>27</v>
      </c>
      <c r="C4336" s="1">
        <v>44652</v>
      </c>
      <c r="D4336">
        <v>225.75</v>
      </c>
    </row>
    <row r="4337" spans="1:4" x14ac:dyDescent="0.25">
      <c r="A4337" s="3" t="str">
        <f t="shared" si="67"/>
        <v>DPZ_44652</v>
      </c>
      <c r="B4337" t="s">
        <v>28</v>
      </c>
      <c r="C4337" s="1">
        <v>44652</v>
      </c>
      <c r="D4337">
        <v>397.18</v>
      </c>
    </row>
    <row r="4338" spans="1:4" x14ac:dyDescent="0.25">
      <c r="A4338" s="3" t="str">
        <f t="shared" si="67"/>
        <v>DRE_44652</v>
      </c>
      <c r="B4338" t="s">
        <v>29</v>
      </c>
      <c r="C4338" s="1">
        <v>44652</v>
      </c>
      <c r="D4338">
        <v>59.23</v>
      </c>
    </row>
    <row r="4339" spans="1:4" x14ac:dyDescent="0.25">
      <c r="A4339" s="3" t="str">
        <f t="shared" si="67"/>
        <v>DXC_44652</v>
      </c>
      <c r="B4339" t="s">
        <v>30</v>
      </c>
      <c r="C4339" s="1">
        <v>44652</v>
      </c>
      <c r="D4339">
        <v>31.35</v>
      </c>
    </row>
    <row r="4340" spans="1:4" x14ac:dyDescent="0.25">
      <c r="A4340" s="3" t="str">
        <f t="shared" si="67"/>
        <v>EWA_44652</v>
      </c>
      <c r="B4340" t="s">
        <v>31</v>
      </c>
      <c r="C4340" s="1">
        <v>44652</v>
      </c>
      <c r="D4340">
        <v>26.69</v>
      </c>
    </row>
    <row r="4341" spans="1:4" x14ac:dyDescent="0.25">
      <c r="A4341" s="3" t="str">
        <f t="shared" si="67"/>
        <v>EWC_44652</v>
      </c>
      <c r="B4341" t="s">
        <v>32</v>
      </c>
      <c r="C4341" s="1">
        <v>44652</v>
      </c>
      <c r="D4341">
        <v>40.22</v>
      </c>
    </row>
    <row r="4342" spans="1:4" x14ac:dyDescent="0.25">
      <c r="A4342" s="3" t="str">
        <f t="shared" si="67"/>
        <v>EWG_44652</v>
      </c>
      <c r="B4342" t="s">
        <v>33</v>
      </c>
      <c r="C4342" s="1">
        <v>44652</v>
      </c>
      <c r="D4342">
        <v>28.61</v>
      </c>
    </row>
    <row r="4343" spans="1:4" x14ac:dyDescent="0.25">
      <c r="A4343" s="3" t="str">
        <f t="shared" si="67"/>
        <v>EWH_44652</v>
      </c>
      <c r="B4343" t="s">
        <v>34</v>
      </c>
      <c r="C4343" s="1">
        <v>44652</v>
      </c>
      <c r="D4343">
        <v>22.92</v>
      </c>
    </row>
    <row r="4344" spans="1:4" x14ac:dyDescent="0.25">
      <c r="A4344" s="3" t="str">
        <f t="shared" si="67"/>
        <v>EWJ_44652</v>
      </c>
      <c r="B4344" t="s">
        <v>35</v>
      </c>
      <c r="C4344" s="1">
        <v>44652</v>
      </c>
      <c r="D4344">
        <v>61.93</v>
      </c>
    </row>
    <row r="4345" spans="1:4" x14ac:dyDescent="0.25">
      <c r="A4345" s="3" t="str">
        <f t="shared" si="67"/>
        <v>EWL_44652</v>
      </c>
      <c r="B4345" t="s">
        <v>36</v>
      </c>
      <c r="C4345" s="1">
        <v>44652</v>
      </c>
      <c r="D4345">
        <v>49.51</v>
      </c>
    </row>
    <row r="4346" spans="1:4" x14ac:dyDescent="0.25">
      <c r="A4346" s="3" t="str">
        <f t="shared" si="67"/>
        <v>EWQ_44652</v>
      </c>
      <c r="B4346" t="s">
        <v>37</v>
      </c>
      <c r="C4346" s="1">
        <v>44652</v>
      </c>
      <c r="D4346">
        <v>35.64</v>
      </c>
    </row>
    <row r="4347" spans="1:4" x14ac:dyDescent="0.25">
      <c r="A4347" s="3" t="str">
        <f t="shared" si="67"/>
        <v>EWT_44652</v>
      </c>
      <c r="B4347" t="s">
        <v>38</v>
      </c>
      <c r="C4347" s="1">
        <v>44652</v>
      </c>
      <c r="D4347">
        <v>61.49</v>
      </c>
    </row>
    <row r="4348" spans="1:4" x14ac:dyDescent="0.25">
      <c r="A4348" s="3" t="str">
        <f t="shared" si="67"/>
        <v>EWU_44652</v>
      </c>
      <c r="B4348" t="s">
        <v>39</v>
      </c>
      <c r="C4348" s="1">
        <v>44652</v>
      </c>
      <c r="D4348">
        <v>33.93</v>
      </c>
    </row>
    <row r="4349" spans="1:4" x14ac:dyDescent="0.25">
      <c r="A4349" s="3" t="str">
        <f t="shared" si="67"/>
        <v>EWY_44652</v>
      </c>
      <c r="B4349" t="s">
        <v>40</v>
      </c>
      <c r="C4349" s="1">
        <v>44652</v>
      </c>
      <c r="D4349">
        <v>71.02</v>
      </c>
    </row>
    <row r="4350" spans="1:4" x14ac:dyDescent="0.25">
      <c r="A4350" s="3" t="str">
        <f t="shared" si="67"/>
        <v>EWZ_44652</v>
      </c>
      <c r="B4350" t="s">
        <v>41</v>
      </c>
      <c r="C4350" s="1">
        <v>44652</v>
      </c>
      <c r="D4350">
        <v>39.14</v>
      </c>
    </row>
    <row r="4351" spans="1:4" x14ac:dyDescent="0.25">
      <c r="A4351" s="3" t="str">
        <f t="shared" si="67"/>
        <v>FB_44652</v>
      </c>
      <c r="B4351" t="s">
        <v>42</v>
      </c>
      <c r="C4351" s="1">
        <v>44652</v>
      </c>
      <c r="D4351">
        <v>224.85</v>
      </c>
    </row>
    <row r="4352" spans="1:4" x14ac:dyDescent="0.25">
      <c r="A4352" s="3" t="str">
        <f t="shared" si="67"/>
        <v>FTV_44652</v>
      </c>
      <c r="B4352" t="s">
        <v>43</v>
      </c>
      <c r="C4352" s="1">
        <v>44652</v>
      </c>
      <c r="D4352">
        <v>60.63</v>
      </c>
    </row>
    <row r="4353" spans="1:4" x14ac:dyDescent="0.25">
      <c r="A4353" s="3" t="str">
        <f t="shared" si="67"/>
        <v>GOOG_44652</v>
      </c>
      <c r="B4353" t="s">
        <v>44</v>
      </c>
      <c r="C4353" s="1">
        <v>44652</v>
      </c>
      <c r="D4353">
        <v>2814</v>
      </c>
    </row>
    <row r="4354" spans="1:4" x14ac:dyDescent="0.25">
      <c r="A4354" s="3" t="str">
        <f t="shared" si="67"/>
        <v>GPC_44652</v>
      </c>
      <c r="B4354" t="s">
        <v>45</v>
      </c>
      <c r="C4354" s="1">
        <v>44652</v>
      </c>
      <c r="D4354">
        <v>125.93</v>
      </c>
    </row>
    <row r="4355" spans="1:4" x14ac:dyDescent="0.25">
      <c r="A4355" s="3" t="str">
        <f t="shared" ref="A4355:A4418" si="68">CONCATENATE(B4355,"_",C4355)</f>
        <v>GSG_44652</v>
      </c>
      <c r="B4355" t="s">
        <v>46</v>
      </c>
      <c r="C4355" s="1">
        <v>44652</v>
      </c>
      <c r="D4355">
        <v>22.61</v>
      </c>
    </row>
    <row r="4356" spans="1:4" x14ac:dyDescent="0.25">
      <c r="A4356" s="3" t="str">
        <f t="shared" si="68"/>
        <v>HIG_44652</v>
      </c>
      <c r="B4356" t="s">
        <v>47</v>
      </c>
      <c r="C4356" s="1">
        <v>44652</v>
      </c>
      <c r="D4356">
        <v>72.540000000000006</v>
      </c>
    </row>
    <row r="4357" spans="1:4" x14ac:dyDescent="0.25">
      <c r="A4357" s="3" t="str">
        <f t="shared" si="68"/>
        <v>HIGH.L_44652</v>
      </c>
      <c r="B4357" t="s">
        <v>48</v>
      </c>
      <c r="C4357" s="1">
        <v>44652</v>
      </c>
      <c r="D4357">
        <v>5.3029999999999999</v>
      </c>
    </row>
    <row r="4358" spans="1:4" x14ac:dyDescent="0.25">
      <c r="A4358" s="3" t="str">
        <f t="shared" si="68"/>
        <v>HST_44652</v>
      </c>
      <c r="B4358" t="s">
        <v>49</v>
      </c>
      <c r="C4358" s="1">
        <v>44652</v>
      </c>
      <c r="D4358">
        <v>19.55</v>
      </c>
    </row>
    <row r="4359" spans="1:4" x14ac:dyDescent="0.25">
      <c r="A4359" s="3" t="str">
        <f t="shared" si="68"/>
        <v>HYG_44652</v>
      </c>
      <c r="B4359" t="s">
        <v>50</v>
      </c>
      <c r="C4359" s="1">
        <v>44652</v>
      </c>
      <c r="D4359">
        <v>81.632000000000005</v>
      </c>
    </row>
    <row r="4360" spans="1:4" x14ac:dyDescent="0.25">
      <c r="A4360" s="3" t="str">
        <f t="shared" si="68"/>
        <v>IAU_44652</v>
      </c>
      <c r="B4360" t="s">
        <v>51</v>
      </c>
      <c r="C4360" s="1">
        <v>44652</v>
      </c>
      <c r="D4360">
        <v>36.54</v>
      </c>
    </row>
    <row r="4361" spans="1:4" x14ac:dyDescent="0.25">
      <c r="A4361" s="3" t="str">
        <f t="shared" si="68"/>
        <v>ICLN_44652</v>
      </c>
      <c r="B4361" t="s">
        <v>52</v>
      </c>
      <c r="C4361" s="1">
        <v>44652</v>
      </c>
      <c r="D4361">
        <v>21.64</v>
      </c>
    </row>
    <row r="4362" spans="1:4" x14ac:dyDescent="0.25">
      <c r="A4362" s="3" t="str">
        <f t="shared" si="68"/>
        <v>IEAA.L_44652</v>
      </c>
      <c r="B4362" t="s">
        <v>53</v>
      </c>
      <c r="C4362" s="1">
        <v>44652</v>
      </c>
      <c r="D4362">
        <v>5.0650000000000004</v>
      </c>
    </row>
    <row r="4363" spans="1:4" x14ac:dyDescent="0.25">
      <c r="A4363" s="3" t="str">
        <f t="shared" si="68"/>
        <v>IEF_44652</v>
      </c>
      <c r="B4363" t="s">
        <v>54</v>
      </c>
      <c r="C4363" s="1">
        <v>44652</v>
      </c>
      <c r="D4363">
        <v>106.52</v>
      </c>
    </row>
    <row r="4364" spans="1:4" x14ac:dyDescent="0.25">
      <c r="A4364" s="3" t="str">
        <f t="shared" si="68"/>
        <v>IEFM.L_44652</v>
      </c>
      <c r="B4364" t="s">
        <v>55</v>
      </c>
      <c r="C4364" s="1">
        <v>44652</v>
      </c>
      <c r="D4364">
        <v>770.75</v>
      </c>
    </row>
    <row r="4365" spans="1:4" x14ac:dyDescent="0.25">
      <c r="A4365" s="3" t="str">
        <f t="shared" si="68"/>
        <v>IEMG_44652</v>
      </c>
      <c r="B4365" t="s">
        <v>56</v>
      </c>
      <c r="C4365" s="1">
        <v>44652</v>
      </c>
      <c r="D4365">
        <v>56.47</v>
      </c>
    </row>
    <row r="4366" spans="1:4" x14ac:dyDescent="0.25">
      <c r="A4366" s="3" t="str">
        <f t="shared" si="68"/>
        <v>IEUS_44652</v>
      </c>
      <c r="B4366" t="s">
        <v>57</v>
      </c>
      <c r="C4366" s="1">
        <v>44652</v>
      </c>
      <c r="D4366">
        <v>61.53</v>
      </c>
    </row>
    <row r="4367" spans="1:4" x14ac:dyDescent="0.25">
      <c r="A4367" s="3" t="str">
        <f t="shared" si="68"/>
        <v>IEVL.L_44652</v>
      </c>
      <c r="B4367" t="s">
        <v>58</v>
      </c>
      <c r="C4367" s="1">
        <v>44652</v>
      </c>
      <c r="D4367">
        <v>7.2720000000000002</v>
      </c>
    </row>
    <row r="4368" spans="1:4" x14ac:dyDescent="0.25">
      <c r="A4368" s="3" t="str">
        <f t="shared" si="68"/>
        <v>IGF_44652</v>
      </c>
      <c r="B4368" t="s">
        <v>59</v>
      </c>
      <c r="C4368" s="1">
        <v>44652</v>
      </c>
      <c r="D4368">
        <v>51.31</v>
      </c>
    </row>
    <row r="4369" spans="1:4" x14ac:dyDescent="0.25">
      <c r="A4369" s="3" t="str">
        <f t="shared" si="68"/>
        <v>INDA_44652</v>
      </c>
      <c r="B4369" t="s">
        <v>60</v>
      </c>
      <c r="C4369" s="1">
        <v>44652</v>
      </c>
      <c r="D4369">
        <v>45.41</v>
      </c>
    </row>
    <row r="4370" spans="1:4" x14ac:dyDescent="0.25">
      <c r="A4370" s="3" t="str">
        <f t="shared" si="68"/>
        <v>IUMO.L_44652</v>
      </c>
      <c r="B4370" t="s">
        <v>61</v>
      </c>
      <c r="C4370" s="1">
        <v>44652</v>
      </c>
      <c r="D4370">
        <v>11.561999999999999</v>
      </c>
    </row>
    <row r="4371" spans="1:4" x14ac:dyDescent="0.25">
      <c r="A4371" s="3" t="str">
        <f t="shared" si="68"/>
        <v>IUVL.L_44652</v>
      </c>
      <c r="B4371" t="s">
        <v>62</v>
      </c>
      <c r="C4371" s="1">
        <v>44652</v>
      </c>
      <c r="D4371">
        <v>9.0399999999999991</v>
      </c>
    </row>
    <row r="4372" spans="1:4" x14ac:dyDescent="0.25">
      <c r="A4372" s="3" t="str">
        <f t="shared" si="68"/>
        <v>IVV_44652</v>
      </c>
      <c r="B4372" t="s">
        <v>63</v>
      </c>
      <c r="C4372" s="1">
        <v>44652</v>
      </c>
      <c r="D4372">
        <v>454.79</v>
      </c>
    </row>
    <row r="4373" spans="1:4" x14ac:dyDescent="0.25">
      <c r="A4373" s="3" t="str">
        <f t="shared" si="68"/>
        <v>IWM_44652</v>
      </c>
      <c r="B4373" t="s">
        <v>64</v>
      </c>
      <c r="C4373" s="1">
        <v>44652</v>
      </c>
      <c r="D4373">
        <v>207.57</v>
      </c>
    </row>
    <row r="4374" spans="1:4" x14ac:dyDescent="0.25">
      <c r="A4374" s="3" t="str">
        <f t="shared" si="68"/>
        <v>IXN_44652</v>
      </c>
      <c r="B4374" t="s">
        <v>65</v>
      </c>
      <c r="C4374" s="1">
        <v>44652</v>
      </c>
      <c r="D4374">
        <v>57.76</v>
      </c>
    </row>
    <row r="4375" spans="1:4" x14ac:dyDescent="0.25">
      <c r="A4375" s="3" t="str">
        <f t="shared" si="68"/>
        <v>JPEA.L_44652</v>
      </c>
      <c r="B4375" t="s">
        <v>66</v>
      </c>
      <c r="C4375" s="1">
        <v>44652</v>
      </c>
      <c r="D4375">
        <v>5.3940000000000001</v>
      </c>
    </row>
    <row r="4376" spans="1:4" x14ac:dyDescent="0.25">
      <c r="A4376" s="3" t="str">
        <f t="shared" si="68"/>
        <v>JPM_44652</v>
      </c>
      <c r="B4376" t="s">
        <v>67</v>
      </c>
      <c r="C4376" s="1">
        <v>44652</v>
      </c>
      <c r="D4376">
        <v>134.31399999999999</v>
      </c>
    </row>
    <row r="4377" spans="1:4" x14ac:dyDescent="0.25">
      <c r="A4377" s="3" t="str">
        <f t="shared" si="68"/>
        <v>KR_44652</v>
      </c>
      <c r="B4377" t="s">
        <v>68</v>
      </c>
      <c r="C4377" s="1">
        <v>44652</v>
      </c>
      <c r="D4377">
        <v>57.48</v>
      </c>
    </row>
    <row r="4378" spans="1:4" x14ac:dyDescent="0.25">
      <c r="A4378" s="3" t="str">
        <f t="shared" si="68"/>
        <v>LQD_44652</v>
      </c>
      <c r="B4378" t="s">
        <v>69</v>
      </c>
      <c r="C4378" s="1">
        <v>44652</v>
      </c>
      <c r="D4378">
        <v>120.81699999999999</v>
      </c>
    </row>
    <row r="4379" spans="1:4" x14ac:dyDescent="0.25">
      <c r="A4379" s="3" t="str">
        <f t="shared" si="68"/>
        <v>MCHI_44652</v>
      </c>
      <c r="B4379" t="s">
        <v>70</v>
      </c>
      <c r="C4379" s="1">
        <v>44652</v>
      </c>
      <c r="D4379">
        <v>54.75</v>
      </c>
    </row>
    <row r="4380" spans="1:4" x14ac:dyDescent="0.25">
      <c r="A4380" s="3" t="str">
        <f t="shared" si="68"/>
        <v>MVEU.L_44652</v>
      </c>
      <c r="B4380" t="s">
        <v>71</v>
      </c>
      <c r="C4380" s="1">
        <v>44652</v>
      </c>
      <c r="D4380">
        <v>53.59</v>
      </c>
    </row>
    <row r="4381" spans="1:4" x14ac:dyDescent="0.25">
      <c r="A4381" s="3" t="str">
        <f t="shared" si="68"/>
        <v>OGN_44652</v>
      </c>
      <c r="B4381" t="s">
        <v>72</v>
      </c>
      <c r="C4381" s="1">
        <v>44652</v>
      </c>
      <c r="D4381">
        <v>35.15</v>
      </c>
    </row>
    <row r="4382" spans="1:4" x14ac:dyDescent="0.25">
      <c r="A4382" s="3" t="str">
        <f t="shared" si="68"/>
        <v>PG_44652</v>
      </c>
      <c r="B4382" t="s">
        <v>73</v>
      </c>
      <c r="C4382" s="1">
        <v>44652</v>
      </c>
      <c r="D4382">
        <v>154.22399999999999</v>
      </c>
    </row>
    <row r="4383" spans="1:4" x14ac:dyDescent="0.25">
      <c r="A4383" s="3" t="str">
        <f t="shared" si="68"/>
        <v>PPL_44652</v>
      </c>
      <c r="B4383" t="s">
        <v>74</v>
      </c>
      <c r="C4383" s="1">
        <v>44652</v>
      </c>
      <c r="D4383">
        <v>29.02</v>
      </c>
    </row>
    <row r="4384" spans="1:4" x14ac:dyDescent="0.25">
      <c r="A4384" s="3" t="str">
        <f t="shared" si="68"/>
        <v>PRU_44652</v>
      </c>
      <c r="B4384" t="s">
        <v>75</v>
      </c>
      <c r="C4384" s="1">
        <v>44652</v>
      </c>
      <c r="D4384">
        <v>118.4</v>
      </c>
    </row>
    <row r="4385" spans="1:4" x14ac:dyDescent="0.25">
      <c r="A4385" s="3" t="str">
        <f t="shared" si="68"/>
        <v>PYPL_44652</v>
      </c>
      <c r="B4385" t="s">
        <v>76</v>
      </c>
      <c r="C4385" s="1">
        <v>44652</v>
      </c>
      <c r="D4385">
        <v>116.67</v>
      </c>
    </row>
    <row r="4386" spans="1:4" x14ac:dyDescent="0.25">
      <c r="A4386" s="3" t="str">
        <f t="shared" si="68"/>
        <v>RE_44652</v>
      </c>
      <c r="B4386" t="s">
        <v>77</v>
      </c>
      <c r="C4386" s="1">
        <v>44652</v>
      </c>
      <c r="D4386">
        <v>307.10000000000002</v>
      </c>
    </row>
    <row r="4387" spans="1:4" x14ac:dyDescent="0.25">
      <c r="A4387" s="3" t="str">
        <f t="shared" si="68"/>
        <v>REET_44652</v>
      </c>
      <c r="B4387" t="s">
        <v>78</v>
      </c>
      <c r="C4387" s="1">
        <v>44652</v>
      </c>
      <c r="D4387">
        <v>29.7</v>
      </c>
    </row>
    <row r="4388" spans="1:4" x14ac:dyDescent="0.25">
      <c r="A4388" s="3" t="str">
        <f t="shared" si="68"/>
        <v>ROL_44652</v>
      </c>
      <c r="B4388" t="s">
        <v>79</v>
      </c>
      <c r="C4388" s="1">
        <v>44652</v>
      </c>
      <c r="D4388">
        <v>34.707999999999998</v>
      </c>
    </row>
    <row r="4389" spans="1:4" x14ac:dyDescent="0.25">
      <c r="A4389" s="3" t="str">
        <f t="shared" si="68"/>
        <v>ROST_44652</v>
      </c>
      <c r="B4389" t="s">
        <v>80</v>
      </c>
      <c r="C4389" s="1">
        <v>44652</v>
      </c>
      <c r="D4389">
        <v>90.61</v>
      </c>
    </row>
    <row r="4390" spans="1:4" x14ac:dyDescent="0.25">
      <c r="A4390" s="3" t="str">
        <f t="shared" si="68"/>
        <v>SEGA.L_44652</v>
      </c>
      <c r="B4390" t="s">
        <v>81</v>
      </c>
      <c r="C4390" s="1">
        <v>44652</v>
      </c>
      <c r="D4390">
        <v>103.68</v>
      </c>
    </row>
    <row r="4391" spans="1:4" x14ac:dyDescent="0.25">
      <c r="A4391" s="3" t="str">
        <f t="shared" si="68"/>
        <v>SHY_44652</v>
      </c>
      <c r="B4391" t="s">
        <v>82</v>
      </c>
      <c r="C4391" s="1">
        <v>44652</v>
      </c>
      <c r="D4391">
        <v>83.096000000000004</v>
      </c>
    </row>
    <row r="4392" spans="1:4" x14ac:dyDescent="0.25">
      <c r="A4392" s="3" t="str">
        <f t="shared" si="68"/>
        <v>SLV_44652</v>
      </c>
      <c r="B4392" t="s">
        <v>83</v>
      </c>
      <c r="C4392" s="1">
        <v>44652</v>
      </c>
      <c r="D4392">
        <v>22.74</v>
      </c>
    </row>
    <row r="4393" spans="1:4" x14ac:dyDescent="0.25">
      <c r="A4393" s="3" t="str">
        <f t="shared" si="68"/>
        <v>SPMV.L_44652</v>
      </c>
      <c r="B4393" t="s">
        <v>84</v>
      </c>
      <c r="C4393" s="1">
        <v>44652</v>
      </c>
      <c r="D4393">
        <v>81.75</v>
      </c>
    </row>
    <row r="4394" spans="1:4" x14ac:dyDescent="0.25">
      <c r="A4394" s="3" t="str">
        <f t="shared" si="68"/>
        <v>TLT_44652</v>
      </c>
      <c r="B4394" t="s">
        <v>85</v>
      </c>
      <c r="C4394" s="1">
        <v>44652</v>
      </c>
      <c r="D4394">
        <v>132.155</v>
      </c>
    </row>
    <row r="4395" spans="1:4" x14ac:dyDescent="0.25">
      <c r="A4395" s="3" t="str">
        <f t="shared" si="68"/>
        <v>UNH_44652</v>
      </c>
      <c r="B4395" t="s">
        <v>86</v>
      </c>
      <c r="C4395" s="1">
        <v>44652</v>
      </c>
      <c r="D4395">
        <v>512.59</v>
      </c>
    </row>
    <row r="4396" spans="1:4" x14ac:dyDescent="0.25">
      <c r="A4396" s="3" t="str">
        <f t="shared" si="68"/>
        <v>URI_44652</v>
      </c>
      <c r="B4396" t="s">
        <v>87</v>
      </c>
      <c r="C4396" s="1">
        <v>44652</v>
      </c>
      <c r="D4396">
        <v>354</v>
      </c>
    </row>
    <row r="4397" spans="1:4" x14ac:dyDescent="0.25">
      <c r="A4397" s="3" t="str">
        <f t="shared" si="68"/>
        <v>V_44652</v>
      </c>
      <c r="B4397" t="s">
        <v>88</v>
      </c>
      <c r="C4397" s="1">
        <v>44652</v>
      </c>
      <c r="D4397">
        <v>226.36</v>
      </c>
    </row>
    <row r="4398" spans="1:4" x14ac:dyDescent="0.25">
      <c r="A4398" s="3" t="str">
        <f t="shared" si="68"/>
        <v>VRSK_44652</v>
      </c>
      <c r="B4398" t="s">
        <v>89</v>
      </c>
      <c r="C4398" s="1">
        <v>44652</v>
      </c>
      <c r="D4398">
        <v>214.12</v>
      </c>
    </row>
    <row r="4399" spans="1:4" x14ac:dyDescent="0.25">
      <c r="A4399" s="3" t="str">
        <f t="shared" si="68"/>
        <v>VXX_44652</v>
      </c>
      <c r="B4399" t="s">
        <v>90</v>
      </c>
      <c r="C4399" s="1">
        <v>44652</v>
      </c>
      <c r="D4399">
        <v>25.03</v>
      </c>
    </row>
    <row r="4400" spans="1:4" x14ac:dyDescent="0.25">
      <c r="A4400" s="3" t="str">
        <f t="shared" si="68"/>
        <v>WRK_44652</v>
      </c>
      <c r="B4400" t="s">
        <v>91</v>
      </c>
      <c r="C4400" s="1">
        <v>44652</v>
      </c>
      <c r="D4400">
        <v>47.19</v>
      </c>
    </row>
    <row r="4401" spans="1:4" x14ac:dyDescent="0.25">
      <c r="A4401" s="3" t="str">
        <f t="shared" si="68"/>
        <v>XLB_44652</v>
      </c>
      <c r="B4401" t="s">
        <v>92</v>
      </c>
      <c r="C4401" s="1">
        <v>44652</v>
      </c>
      <c r="D4401">
        <v>89.08</v>
      </c>
    </row>
    <row r="4402" spans="1:4" x14ac:dyDescent="0.25">
      <c r="A4402" s="3" t="str">
        <f t="shared" si="68"/>
        <v>XLC_44652</v>
      </c>
      <c r="B4402" t="s">
        <v>93</v>
      </c>
      <c r="C4402" s="1">
        <v>44652</v>
      </c>
      <c r="D4402">
        <v>69.290000000000006</v>
      </c>
    </row>
    <row r="4403" spans="1:4" x14ac:dyDescent="0.25">
      <c r="A4403" s="3" t="str">
        <f t="shared" si="68"/>
        <v>XLE_44652</v>
      </c>
      <c r="B4403" t="s">
        <v>94</v>
      </c>
      <c r="C4403" s="1">
        <v>44652</v>
      </c>
      <c r="D4403">
        <v>77.06</v>
      </c>
    </row>
    <row r="4404" spans="1:4" x14ac:dyDescent="0.25">
      <c r="A4404" s="3" t="str">
        <f t="shared" si="68"/>
        <v>XLF_44652</v>
      </c>
      <c r="B4404" t="s">
        <v>95</v>
      </c>
      <c r="C4404" s="1">
        <v>44652</v>
      </c>
      <c r="D4404">
        <v>38.22</v>
      </c>
    </row>
    <row r="4405" spans="1:4" x14ac:dyDescent="0.25">
      <c r="A4405" s="3" t="str">
        <f t="shared" si="68"/>
        <v>XLI_44652</v>
      </c>
      <c r="B4405" t="s">
        <v>96</v>
      </c>
      <c r="C4405" s="1">
        <v>44652</v>
      </c>
      <c r="D4405">
        <v>102.18</v>
      </c>
    </row>
    <row r="4406" spans="1:4" x14ac:dyDescent="0.25">
      <c r="A4406" s="3" t="str">
        <f t="shared" si="68"/>
        <v>XLK_44652</v>
      </c>
      <c r="B4406" t="s">
        <v>97</v>
      </c>
      <c r="C4406" s="1">
        <v>44652</v>
      </c>
      <c r="D4406">
        <v>158.46</v>
      </c>
    </row>
    <row r="4407" spans="1:4" x14ac:dyDescent="0.25">
      <c r="A4407" s="3" t="str">
        <f t="shared" si="68"/>
        <v>XLP_44652</v>
      </c>
      <c r="B4407" t="s">
        <v>98</v>
      </c>
      <c r="C4407" s="1">
        <v>44652</v>
      </c>
      <c r="D4407">
        <v>76.650000000000006</v>
      </c>
    </row>
    <row r="4408" spans="1:4" x14ac:dyDescent="0.25">
      <c r="A4408" s="3" t="str">
        <f t="shared" si="68"/>
        <v>XLU_44652</v>
      </c>
      <c r="B4408" t="s">
        <v>99</v>
      </c>
      <c r="C4408" s="1">
        <v>44652</v>
      </c>
      <c r="D4408">
        <v>75.5</v>
      </c>
    </row>
    <row r="4409" spans="1:4" x14ac:dyDescent="0.25">
      <c r="A4409" s="3" t="str">
        <f t="shared" si="68"/>
        <v>XLV_44652</v>
      </c>
      <c r="B4409" t="s">
        <v>100</v>
      </c>
      <c r="C4409" s="1">
        <v>44652</v>
      </c>
      <c r="D4409">
        <v>138.07</v>
      </c>
    </row>
    <row r="4410" spans="1:4" x14ac:dyDescent="0.25">
      <c r="A4410" s="3" t="str">
        <f t="shared" si="68"/>
        <v>XLY_44652</v>
      </c>
      <c r="B4410" t="s">
        <v>101</v>
      </c>
      <c r="C4410" s="1">
        <v>44652</v>
      </c>
      <c r="D4410">
        <v>185.23</v>
      </c>
    </row>
    <row r="4411" spans="1:4" x14ac:dyDescent="0.25">
      <c r="A4411" s="3" t="str">
        <f t="shared" si="68"/>
        <v>XOM_44652</v>
      </c>
      <c r="B4411" t="s">
        <v>102</v>
      </c>
      <c r="C4411" s="1">
        <v>44652</v>
      </c>
      <c r="D4411">
        <v>83.12</v>
      </c>
    </row>
    <row r="4412" spans="1:4" x14ac:dyDescent="0.25">
      <c r="A4412" s="3" t="str">
        <f t="shared" si="68"/>
        <v>ABBV_44655</v>
      </c>
      <c r="B4412" t="s">
        <v>3</v>
      </c>
      <c r="C4412" s="1">
        <v>44655</v>
      </c>
      <c r="D4412">
        <v>160.52600000000001</v>
      </c>
    </row>
    <row r="4413" spans="1:4" x14ac:dyDescent="0.25">
      <c r="A4413" s="3" t="str">
        <f t="shared" si="68"/>
        <v>ACN_44655</v>
      </c>
      <c r="B4413" t="s">
        <v>4</v>
      </c>
      <c r="C4413" s="1">
        <v>44655</v>
      </c>
      <c r="D4413">
        <v>343.447</v>
      </c>
    </row>
    <row r="4414" spans="1:4" x14ac:dyDescent="0.25">
      <c r="A4414" s="3" t="str">
        <f t="shared" si="68"/>
        <v>AEP_44655</v>
      </c>
      <c r="B4414" t="s">
        <v>5</v>
      </c>
      <c r="C4414" s="1">
        <v>44655</v>
      </c>
      <c r="D4414">
        <v>99.861999999999995</v>
      </c>
    </row>
    <row r="4415" spans="1:4" x14ac:dyDescent="0.25">
      <c r="A4415" s="3" t="str">
        <f t="shared" si="68"/>
        <v>AIZ_44655</v>
      </c>
      <c r="B4415" t="s">
        <v>6</v>
      </c>
      <c r="C4415" s="1">
        <v>44655</v>
      </c>
      <c r="D4415">
        <v>181.8</v>
      </c>
    </row>
    <row r="4416" spans="1:4" x14ac:dyDescent="0.25">
      <c r="A4416" s="3" t="str">
        <f t="shared" si="68"/>
        <v>ALLE_44655</v>
      </c>
      <c r="B4416" t="s">
        <v>7</v>
      </c>
      <c r="C4416" s="1">
        <v>44655</v>
      </c>
      <c r="D4416">
        <v>111.3</v>
      </c>
    </row>
    <row r="4417" spans="1:4" x14ac:dyDescent="0.25">
      <c r="A4417" s="3" t="str">
        <f t="shared" si="68"/>
        <v>AMAT_44655</v>
      </c>
      <c r="B4417" t="s">
        <v>8</v>
      </c>
      <c r="C4417" s="1">
        <v>44655</v>
      </c>
      <c r="D4417">
        <v>129.44</v>
      </c>
    </row>
    <row r="4418" spans="1:4" x14ac:dyDescent="0.25">
      <c r="A4418" s="3" t="str">
        <f t="shared" si="68"/>
        <v>AMP_44655</v>
      </c>
      <c r="B4418" t="s">
        <v>9</v>
      </c>
      <c r="C4418" s="1">
        <v>44655</v>
      </c>
      <c r="D4418">
        <v>296.15600000000001</v>
      </c>
    </row>
    <row r="4419" spans="1:4" x14ac:dyDescent="0.25">
      <c r="A4419" s="3" t="str">
        <f t="shared" ref="A4419:A4482" si="69">CONCATENATE(B4419,"_",C4419)</f>
        <v>AMZN_44655</v>
      </c>
      <c r="B4419" t="s">
        <v>10</v>
      </c>
      <c r="C4419" s="1">
        <v>44655</v>
      </c>
      <c r="D4419">
        <v>3366.93</v>
      </c>
    </row>
    <row r="4420" spans="1:4" x14ac:dyDescent="0.25">
      <c r="A4420" s="3" t="str">
        <f t="shared" si="69"/>
        <v>AVB_44655</v>
      </c>
      <c r="B4420" t="s">
        <v>11</v>
      </c>
      <c r="C4420" s="1">
        <v>44655</v>
      </c>
      <c r="D4420">
        <v>251.01</v>
      </c>
    </row>
    <row r="4421" spans="1:4" x14ac:dyDescent="0.25">
      <c r="A4421" s="3" t="str">
        <f t="shared" si="69"/>
        <v>AVY_44655</v>
      </c>
      <c r="B4421" t="s">
        <v>12</v>
      </c>
      <c r="C4421" s="1">
        <v>44655</v>
      </c>
      <c r="D4421">
        <v>174.57</v>
      </c>
    </row>
    <row r="4422" spans="1:4" x14ac:dyDescent="0.25">
      <c r="A4422" s="3" t="str">
        <f t="shared" si="69"/>
        <v>AXP_44655</v>
      </c>
      <c r="B4422" t="s">
        <v>13</v>
      </c>
      <c r="C4422" s="1">
        <v>44655</v>
      </c>
      <c r="D4422">
        <v>187.12899999999999</v>
      </c>
    </row>
    <row r="4423" spans="1:4" x14ac:dyDescent="0.25">
      <c r="A4423" s="3" t="str">
        <f t="shared" si="69"/>
        <v>BDX_44655</v>
      </c>
      <c r="B4423" t="s">
        <v>14</v>
      </c>
      <c r="C4423" s="1">
        <v>44655</v>
      </c>
      <c r="D4423">
        <v>258.31</v>
      </c>
    </row>
    <row r="4424" spans="1:4" x14ac:dyDescent="0.25">
      <c r="A4424" s="3" t="str">
        <f t="shared" si="69"/>
        <v>BF-B_44655</v>
      </c>
      <c r="B4424" t="s">
        <v>15</v>
      </c>
      <c r="C4424" s="1">
        <v>44655</v>
      </c>
      <c r="D4424">
        <v>67.39</v>
      </c>
    </row>
    <row r="4425" spans="1:4" x14ac:dyDescent="0.25">
      <c r="A4425" s="3" t="str">
        <f t="shared" si="69"/>
        <v>BMY_44655</v>
      </c>
      <c r="B4425" t="s">
        <v>16</v>
      </c>
      <c r="C4425" s="1">
        <v>44655</v>
      </c>
      <c r="D4425">
        <v>73.790000000000006</v>
      </c>
    </row>
    <row r="4426" spans="1:4" x14ac:dyDescent="0.25">
      <c r="A4426" s="3" t="str">
        <f t="shared" si="69"/>
        <v>BR_44655</v>
      </c>
      <c r="B4426" t="s">
        <v>17</v>
      </c>
      <c r="C4426" s="1">
        <v>44655</v>
      </c>
      <c r="D4426">
        <v>156.61000000000001</v>
      </c>
    </row>
    <row r="4427" spans="1:4" x14ac:dyDescent="0.25">
      <c r="A4427" s="3" t="str">
        <f t="shared" si="69"/>
        <v>CARR_44655</v>
      </c>
      <c r="B4427" t="s">
        <v>18</v>
      </c>
      <c r="C4427" s="1">
        <v>44655</v>
      </c>
      <c r="D4427">
        <v>45.081000000000003</v>
      </c>
    </row>
    <row r="4428" spans="1:4" x14ac:dyDescent="0.25">
      <c r="A4428" s="3" t="str">
        <f t="shared" si="69"/>
        <v>CDW_44655</v>
      </c>
      <c r="B4428" t="s">
        <v>19</v>
      </c>
      <c r="C4428" s="1">
        <v>44655</v>
      </c>
      <c r="D4428">
        <v>178.83</v>
      </c>
    </row>
    <row r="4429" spans="1:4" x14ac:dyDescent="0.25">
      <c r="A4429" s="3" t="str">
        <f t="shared" si="69"/>
        <v>CE_44655</v>
      </c>
      <c r="B4429" t="s">
        <v>20</v>
      </c>
      <c r="C4429" s="1">
        <v>44655</v>
      </c>
      <c r="D4429">
        <v>143.38</v>
      </c>
    </row>
    <row r="4430" spans="1:4" x14ac:dyDescent="0.25">
      <c r="A4430" s="3" t="str">
        <f t="shared" si="69"/>
        <v>CHTR_44655</v>
      </c>
      <c r="B4430" t="s">
        <v>21</v>
      </c>
      <c r="C4430" s="1">
        <v>44655</v>
      </c>
      <c r="D4430">
        <v>562</v>
      </c>
    </row>
    <row r="4431" spans="1:4" x14ac:dyDescent="0.25">
      <c r="A4431" s="3" t="str">
        <f t="shared" si="69"/>
        <v>CNC_44655</v>
      </c>
      <c r="B4431" t="s">
        <v>22</v>
      </c>
      <c r="C4431" s="1">
        <v>44655</v>
      </c>
      <c r="D4431">
        <v>84.18</v>
      </c>
    </row>
    <row r="4432" spans="1:4" x14ac:dyDescent="0.25">
      <c r="A4432" s="3" t="str">
        <f t="shared" si="69"/>
        <v>CNP_44655</v>
      </c>
      <c r="B4432" t="s">
        <v>23</v>
      </c>
      <c r="C4432" s="1">
        <v>44655</v>
      </c>
      <c r="D4432">
        <v>30.93</v>
      </c>
    </row>
    <row r="4433" spans="1:4" x14ac:dyDescent="0.25">
      <c r="A4433" s="3" t="str">
        <f t="shared" si="69"/>
        <v>COP_44655</v>
      </c>
      <c r="B4433" t="s">
        <v>24</v>
      </c>
      <c r="C4433" s="1">
        <v>44655</v>
      </c>
      <c r="D4433">
        <v>100.55</v>
      </c>
    </row>
    <row r="4434" spans="1:4" x14ac:dyDescent="0.25">
      <c r="A4434" s="3" t="str">
        <f t="shared" si="69"/>
        <v>CTAS_44655</v>
      </c>
      <c r="B4434" t="s">
        <v>25</v>
      </c>
      <c r="C4434" s="1">
        <v>44655</v>
      </c>
      <c r="D4434">
        <v>429.22</v>
      </c>
    </row>
    <row r="4435" spans="1:4" x14ac:dyDescent="0.25">
      <c r="A4435" s="3" t="str">
        <f t="shared" si="69"/>
        <v>CZR_44655</v>
      </c>
      <c r="B4435" t="s">
        <v>26</v>
      </c>
      <c r="C4435" s="1">
        <v>44655</v>
      </c>
      <c r="D4435">
        <v>80.69</v>
      </c>
    </row>
    <row r="4436" spans="1:4" x14ac:dyDescent="0.25">
      <c r="A4436" s="3" t="str">
        <f t="shared" si="69"/>
        <v>DG_44655</v>
      </c>
      <c r="B4436" t="s">
        <v>27</v>
      </c>
      <c r="C4436" s="1">
        <v>44655</v>
      </c>
      <c r="D4436">
        <v>226.27</v>
      </c>
    </row>
    <row r="4437" spans="1:4" x14ac:dyDescent="0.25">
      <c r="A4437" s="3" t="str">
        <f t="shared" si="69"/>
        <v>DPZ_44655</v>
      </c>
      <c r="B4437" t="s">
        <v>28</v>
      </c>
      <c r="C4437" s="1">
        <v>44655</v>
      </c>
      <c r="D4437">
        <v>403.79</v>
      </c>
    </row>
    <row r="4438" spans="1:4" x14ac:dyDescent="0.25">
      <c r="A4438" s="3" t="str">
        <f t="shared" si="69"/>
        <v>DRE_44655</v>
      </c>
      <c r="B4438" t="s">
        <v>29</v>
      </c>
      <c r="C4438" s="1">
        <v>44655</v>
      </c>
      <c r="D4438">
        <v>58.83</v>
      </c>
    </row>
    <row r="4439" spans="1:4" x14ac:dyDescent="0.25">
      <c r="A4439" s="3" t="str">
        <f t="shared" si="69"/>
        <v>DXC_44655</v>
      </c>
      <c r="B4439" t="s">
        <v>30</v>
      </c>
      <c r="C4439" s="1">
        <v>44655</v>
      </c>
      <c r="D4439">
        <v>31.86</v>
      </c>
    </row>
    <row r="4440" spans="1:4" x14ac:dyDescent="0.25">
      <c r="A4440" s="3" t="str">
        <f t="shared" si="69"/>
        <v>EWA_44655</v>
      </c>
      <c r="B4440" t="s">
        <v>31</v>
      </c>
      <c r="C4440" s="1">
        <v>44655</v>
      </c>
      <c r="D4440">
        <v>26.88</v>
      </c>
    </row>
    <row r="4441" spans="1:4" x14ac:dyDescent="0.25">
      <c r="A4441" s="3" t="str">
        <f t="shared" si="69"/>
        <v>EWC_44655</v>
      </c>
      <c r="B4441" t="s">
        <v>32</v>
      </c>
      <c r="C4441" s="1">
        <v>44655</v>
      </c>
      <c r="D4441">
        <v>40.619999999999997</v>
      </c>
    </row>
    <row r="4442" spans="1:4" x14ac:dyDescent="0.25">
      <c r="A4442" s="3" t="str">
        <f t="shared" si="69"/>
        <v>EWG_44655</v>
      </c>
      <c r="B4442" t="s">
        <v>33</v>
      </c>
      <c r="C4442" s="1">
        <v>44655</v>
      </c>
      <c r="D4442">
        <v>28.6</v>
      </c>
    </row>
    <row r="4443" spans="1:4" x14ac:dyDescent="0.25">
      <c r="A4443" s="3" t="str">
        <f t="shared" si="69"/>
        <v>EWH_44655</v>
      </c>
      <c r="B4443" t="s">
        <v>34</v>
      </c>
      <c r="C4443" s="1">
        <v>44655</v>
      </c>
      <c r="D4443">
        <v>23.09</v>
      </c>
    </row>
    <row r="4444" spans="1:4" x14ac:dyDescent="0.25">
      <c r="A4444" s="3" t="str">
        <f t="shared" si="69"/>
        <v>EWJ_44655</v>
      </c>
      <c r="B4444" t="s">
        <v>35</v>
      </c>
      <c r="C4444" s="1">
        <v>44655</v>
      </c>
      <c r="D4444">
        <v>62.43</v>
      </c>
    </row>
    <row r="4445" spans="1:4" x14ac:dyDescent="0.25">
      <c r="A4445" s="3" t="str">
        <f t="shared" si="69"/>
        <v>EWL_44655</v>
      </c>
      <c r="B4445" t="s">
        <v>36</v>
      </c>
      <c r="C4445" s="1">
        <v>44655</v>
      </c>
      <c r="D4445">
        <v>49.79</v>
      </c>
    </row>
    <row r="4446" spans="1:4" x14ac:dyDescent="0.25">
      <c r="A4446" s="3" t="str">
        <f t="shared" si="69"/>
        <v>EWQ_44655</v>
      </c>
      <c r="B4446" t="s">
        <v>37</v>
      </c>
      <c r="C4446" s="1">
        <v>44655</v>
      </c>
      <c r="D4446">
        <v>35.67</v>
      </c>
    </row>
    <row r="4447" spans="1:4" x14ac:dyDescent="0.25">
      <c r="A4447" s="3" t="str">
        <f t="shared" si="69"/>
        <v>EWT_44655</v>
      </c>
      <c r="B4447" t="s">
        <v>38</v>
      </c>
      <c r="C4447" s="1">
        <v>44655</v>
      </c>
      <c r="D4447">
        <v>62.43</v>
      </c>
    </row>
    <row r="4448" spans="1:4" x14ac:dyDescent="0.25">
      <c r="A4448" s="3" t="str">
        <f t="shared" si="69"/>
        <v>EWU_44655</v>
      </c>
      <c r="B4448" t="s">
        <v>39</v>
      </c>
      <c r="C4448" s="1">
        <v>44655</v>
      </c>
      <c r="D4448">
        <v>33.9</v>
      </c>
    </row>
    <row r="4449" spans="1:4" x14ac:dyDescent="0.25">
      <c r="A4449" s="3" t="str">
        <f t="shared" si="69"/>
        <v>EWY_44655</v>
      </c>
      <c r="B4449" t="s">
        <v>40</v>
      </c>
      <c r="C4449" s="1">
        <v>44655</v>
      </c>
      <c r="D4449">
        <v>72.03</v>
      </c>
    </row>
    <row r="4450" spans="1:4" x14ac:dyDescent="0.25">
      <c r="A4450" s="3" t="str">
        <f t="shared" si="69"/>
        <v>EWZ_44655</v>
      </c>
      <c r="B4450" t="s">
        <v>41</v>
      </c>
      <c r="C4450" s="1">
        <v>44655</v>
      </c>
      <c r="D4450">
        <v>39.520000000000003</v>
      </c>
    </row>
    <row r="4451" spans="1:4" x14ac:dyDescent="0.25">
      <c r="A4451" s="3" t="str">
        <f t="shared" si="69"/>
        <v>FB_44655</v>
      </c>
      <c r="B4451" t="s">
        <v>42</v>
      </c>
      <c r="C4451" s="1">
        <v>44655</v>
      </c>
      <c r="D4451">
        <v>233.89</v>
      </c>
    </row>
    <row r="4452" spans="1:4" x14ac:dyDescent="0.25">
      <c r="A4452" s="3" t="str">
        <f t="shared" si="69"/>
        <v>FTV_44655</v>
      </c>
      <c r="B4452" t="s">
        <v>43</v>
      </c>
      <c r="C4452" s="1">
        <v>44655</v>
      </c>
      <c r="D4452">
        <v>60.91</v>
      </c>
    </row>
    <row r="4453" spans="1:4" x14ac:dyDescent="0.25">
      <c r="A4453" s="3" t="str">
        <f t="shared" si="69"/>
        <v>GOOG_44655</v>
      </c>
      <c r="B4453" t="s">
        <v>44</v>
      </c>
      <c r="C4453" s="1">
        <v>44655</v>
      </c>
      <c r="D4453">
        <v>2872.85</v>
      </c>
    </row>
    <row r="4454" spans="1:4" x14ac:dyDescent="0.25">
      <c r="A4454" s="3" t="str">
        <f t="shared" si="69"/>
        <v>GPC_44655</v>
      </c>
      <c r="B4454" t="s">
        <v>45</v>
      </c>
      <c r="C4454" s="1">
        <v>44655</v>
      </c>
      <c r="D4454">
        <v>129.28</v>
      </c>
    </row>
    <row r="4455" spans="1:4" x14ac:dyDescent="0.25">
      <c r="A4455" s="3" t="str">
        <f t="shared" si="69"/>
        <v>GSG_44655</v>
      </c>
      <c r="B4455" t="s">
        <v>46</v>
      </c>
      <c r="C4455" s="1">
        <v>44655</v>
      </c>
      <c r="D4455">
        <v>23.14</v>
      </c>
    </row>
    <row r="4456" spans="1:4" x14ac:dyDescent="0.25">
      <c r="A4456" s="3" t="str">
        <f t="shared" si="69"/>
        <v>HIG_44655</v>
      </c>
      <c r="B4456" t="s">
        <v>47</v>
      </c>
      <c r="C4456" s="1">
        <v>44655</v>
      </c>
      <c r="D4456">
        <v>71.02</v>
      </c>
    </row>
    <row r="4457" spans="1:4" x14ac:dyDescent="0.25">
      <c r="A4457" s="3" t="str">
        <f t="shared" si="69"/>
        <v>HIGH.L_44655</v>
      </c>
      <c r="B4457" t="s">
        <v>48</v>
      </c>
      <c r="C4457" s="1">
        <v>44655</v>
      </c>
      <c r="D4457">
        <v>5.3209999999999997</v>
      </c>
    </row>
    <row r="4458" spans="1:4" x14ac:dyDescent="0.25">
      <c r="A4458" s="3" t="str">
        <f t="shared" si="69"/>
        <v>HST_44655</v>
      </c>
      <c r="B4458" t="s">
        <v>49</v>
      </c>
      <c r="C4458" s="1">
        <v>44655</v>
      </c>
      <c r="D4458">
        <v>19.45</v>
      </c>
    </row>
    <row r="4459" spans="1:4" x14ac:dyDescent="0.25">
      <c r="A4459" s="3" t="str">
        <f t="shared" si="69"/>
        <v>HYG_44655</v>
      </c>
      <c r="B4459" t="s">
        <v>50</v>
      </c>
      <c r="C4459" s="1">
        <v>44655</v>
      </c>
      <c r="D4459">
        <v>82.248999999999995</v>
      </c>
    </row>
    <row r="4460" spans="1:4" x14ac:dyDescent="0.25">
      <c r="A4460" s="3" t="str">
        <f t="shared" si="69"/>
        <v>IAU_44655</v>
      </c>
      <c r="B4460" t="s">
        <v>51</v>
      </c>
      <c r="C4460" s="1">
        <v>44655</v>
      </c>
      <c r="D4460">
        <v>36.729999999999997</v>
      </c>
    </row>
    <row r="4461" spans="1:4" x14ac:dyDescent="0.25">
      <c r="A4461" s="3" t="str">
        <f t="shared" si="69"/>
        <v>ICLN_44655</v>
      </c>
      <c r="B4461" t="s">
        <v>52</v>
      </c>
      <c r="C4461" s="1">
        <v>44655</v>
      </c>
      <c r="D4461">
        <v>22.08</v>
      </c>
    </row>
    <row r="4462" spans="1:4" x14ac:dyDescent="0.25">
      <c r="A4462" s="3" t="str">
        <f t="shared" si="69"/>
        <v>IEAA.L_44655</v>
      </c>
      <c r="B4462" t="s">
        <v>53</v>
      </c>
      <c r="C4462" s="1">
        <v>44655</v>
      </c>
      <c r="D4462">
        <v>5.0789999999999997</v>
      </c>
    </row>
    <row r="4463" spans="1:4" x14ac:dyDescent="0.25">
      <c r="A4463" s="3" t="str">
        <f t="shared" si="69"/>
        <v>IEF_44655</v>
      </c>
      <c r="B4463" t="s">
        <v>54</v>
      </c>
      <c r="C4463" s="1">
        <v>44655</v>
      </c>
      <c r="D4463">
        <v>106.45</v>
      </c>
    </row>
    <row r="4464" spans="1:4" x14ac:dyDescent="0.25">
      <c r="A4464" s="3" t="str">
        <f t="shared" si="69"/>
        <v>IEFM.L_44655</v>
      </c>
      <c r="B4464" t="s">
        <v>55</v>
      </c>
      <c r="C4464" s="1">
        <v>44655</v>
      </c>
      <c r="D4464">
        <v>774.65</v>
      </c>
    </row>
    <row r="4465" spans="1:4" x14ac:dyDescent="0.25">
      <c r="A4465" s="3" t="str">
        <f t="shared" si="69"/>
        <v>IEMG_44655</v>
      </c>
      <c r="B4465" t="s">
        <v>56</v>
      </c>
      <c r="C4465" s="1">
        <v>44655</v>
      </c>
      <c r="D4465">
        <v>57.45</v>
      </c>
    </row>
    <row r="4466" spans="1:4" x14ac:dyDescent="0.25">
      <c r="A4466" s="3" t="str">
        <f t="shared" si="69"/>
        <v>IEUS_44655</v>
      </c>
      <c r="B4466" t="s">
        <v>57</v>
      </c>
      <c r="C4466" s="1">
        <v>44655</v>
      </c>
      <c r="D4466">
        <v>61.67</v>
      </c>
    </row>
    <row r="4467" spans="1:4" x14ac:dyDescent="0.25">
      <c r="A4467" s="3" t="str">
        <f t="shared" si="69"/>
        <v>IEVL.L_44655</v>
      </c>
      <c r="B4467" t="s">
        <v>58</v>
      </c>
      <c r="C4467" s="1">
        <v>44655</v>
      </c>
      <c r="D4467">
        <v>7.3129999999999997</v>
      </c>
    </row>
    <row r="4468" spans="1:4" x14ac:dyDescent="0.25">
      <c r="A4468" s="3" t="str">
        <f t="shared" si="69"/>
        <v>IGF_44655</v>
      </c>
      <c r="B4468" t="s">
        <v>59</v>
      </c>
      <c r="C4468" s="1">
        <v>44655</v>
      </c>
      <c r="D4468">
        <v>51.1</v>
      </c>
    </row>
    <row r="4469" spans="1:4" x14ac:dyDescent="0.25">
      <c r="A4469" s="3" t="str">
        <f t="shared" si="69"/>
        <v>INDA_44655</v>
      </c>
      <c r="B4469" t="s">
        <v>60</v>
      </c>
      <c r="C4469" s="1">
        <v>44655</v>
      </c>
      <c r="D4469">
        <v>46.44</v>
      </c>
    </row>
    <row r="4470" spans="1:4" x14ac:dyDescent="0.25">
      <c r="A4470" s="3" t="str">
        <f t="shared" si="69"/>
        <v>IUMO.L_44655</v>
      </c>
      <c r="B4470" t="s">
        <v>61</v>
      </c>
      <c r="C4470" s="1">
        <v>44655</v>
      </c>
      <c r="D4470">
        <v>11.65</v>
      </c>
    </row>
    <row r="4471" spans="1:4" x14ac:dyDescent="0.25">
      <c r="A4471" s="3" t="str">
        <f t="shared" si="69"/>
        <v>IUVL.L_44655</v>
      </c>
      <c r="B4471" t="s">
        <v>62</v>
      </c>
      <c r="C4471" s="1">
        <v>44655</v>
      </c>
      <c r="D4471">
        <v>9.0719999999999992</v>
      </c>
    </row>
    <row r="4472" spans="1:4" x14ac:dyDescent="0.25">
      <c r="A4472" s="3" t="str">
        <f t="shared" si="69"/>
        <v>IVV_44655</v>
      </c>
      <c r="B4472" t="s">
        <v>63</v>
      </c>
      <c r="C4472" s="1">
        <v>44655</v>
      </c>
      <c r="D4472">
        <v>458.8</v>
      </c>
    </row>
    <row r="4473" spans="1:4" x14ac:dyDescent="0.25">
      <c r="A4473" s="3" t="str">
        <f t="shared" si="69"/>
        <v>IWM_44655</v>
      </c>
      <c r="B4473" t="s">
        <v>64</v>
      </c>
      <c r="C4473" s="1">
        <v>44655</v>
      </c>
      <c r="D4473">
        <v>207.91</v>
      </c>
    </row>
    <row r="4474" spans="1:4" x14ac:dyDescent="0.25">
      <c r="A4474" s="3" t="str">
        <f t="shared" si="69"/>
        <v>IXN_44655</v>
      </c>
      <c r="B4474" t="s">
        <v>65</v>
      </c>
      <c r="C4474" s="1">
        <v>44655</v>
      </c>
      <c r="D4474">
        <v>58.78</v>
      </c>
    </row>
    <row r="4475" spans="1:4" x14ac:dyDescent="0.25">
      <c r="A4475" s="3" t="str">
        <f t="shared" si="69"/>
        <v>JPEA.L_44655</v>
      </c>
      <c r="B4475" t="s">
        <v>66</v>
      </c>
      <c r="C4475" s="1">
        <v>44655</v>
      </c>
      <c r="D4475">
        <v>5.4169999999999998</v>
      </c>
    </row>
    <row r="4476" spans="1:4" x14ac:dyDescent="0.25">
      <c r="A4476" s="3" t="str">
        <f t="shared" si="69"/>
        <v>JPM_44655</v>
      </c>
      <c r="B4476" t="s">
        <v>67</v>
      </c>
      <c r="C4476" s="1">
        <v>44655</v>
      </c>
      <c r="D4476">
        <v>134.91</v>
      </c>
    </row>
    <row r="4477" spans="1:4" x14ac:dyDescent="0.25">
      <c r="A4477" s="3" t="str">
        <f t="shared" si="69"/>
        <v>KR_44655</v>
      </c>
      <c r="B4477" t="s">
        <v>68</v>
      </c>
      <c r="C4477" s="1">
        <v>44655</v>
      </c>
      <c r="D4477">
        <v>57.218000000000004</v>
      </c>
    </row>
    <row r="4478" spans="1:4" x14ac:dyDescent="0.25">
      <c r="A4478" s="3" t="str">
        <f t="shared" si="69"/>
        <v>LQD_44655</v>
      </c>
      <c r="B4478" t="s">
        <v>69</v>
      </c>
      <c r="C4478" s="1">
        <v>44655</v>
      </c>
      <c r="D4478">
        <v>121.236</v>
      </c>
    </row>
    <row r="4479" spans="1:4" x14ac:dyDescent="0.25">
      <c r="A4479" s="3" t="str">
        <f t="shared" si="69"/>
        <v>MCHI_44655</v>
      </c>
      <c r="B4479" t="s">
        <v>70</v>
      </c>
      <c r="C4479" s="1">
        <v>44655</v>
      </c>
      <c r="D4479">
        <v>56.49</v>
      </c>
    </row>
    <row r="4480" spans="1:4" x14ac:dyDescent="0.25">
      <c r="A4480" s="3" t="str">
        <f t="shared" si="69"/>
        <v>MVEU.L_44655</v>
      </c>
      <c r="B4480" t="s">
        <v>71</v>
      </c>
      <c r="C4480" s="1">
        <v>44655</v>
      </c>
      <c r="D4480">
        <v>54.04</v>
      </c>
    </row>
    <row r="4481" spans="1:4" x14ac:dyDescent="0.25">
      <c r="A4481" s="3" t="str">
        <f t="shared" si="69"/>
        <v>OGN_44655</v>
      </c>
      <c r="B4481" t="s">
        <v>72</v>
      </c>
      <c r="C4481" s="1">
        <v>44655</v>
      </c>
      <c r="D4481">
        <v>34.439</v>
      </c>
    </row>
    <row r="4482" spans="1:4" x14ac:dyDescent="0.25">
      <c r="A4482" s="3" t="str">
        <f t="shared" si="69"/>
        <v>PG_44655</v>
      </c>
      <c r="B4482" t="s">
        <v>73</v>
      </c>
      <c r="C4482" s="1">
        <v>44655</v>
      </c>
      <c r="D4482">
        <v>153.22</v>
      </c>
    </row>
    <row r="4483" spans="1:4" x14ac:dyDescent="0.25">
      <c r="A4483" s="3" t="str">
        <f t="shared" ref="A4483:A4546" si="70">CONCATENATE(B4483,"_",C4483)</f>
        <v>PPL_44655</v>
      </c>
      <c r="B4483" t="s">
        <v>74</v>
      </c>
      <c r="C4483" s="1">
        <v>44655</v>
      </c>
      <c r="D4483">
        <v>28.7</v>
      </c>
    </row>
    <row r="4484" spans="1:4" x14ac:dyDescent="0.25">
      <c r="A4484" s="3" t="str">
        <f t="shared" si="70"/>
        <v>PRU_44655</v>
      </c>
      <c r="B4484" t="s">
        <v>75</v>
      </c>
      <c r="C4484" s="1">
        <v>44655</v>
      </c>
      <c r="D4484">
        <v>116.38</v>
      </c>
    </row>
    <row r="4485" spans="1:4" x14ac:dyDescent="0.25">
      <c r="A4485" s="3" t="str">
        <f t="shared" si="70"/>
        <v>PYPL_44655</v>
      </c>
      <c r="B4485" t="s">
        <v>76</v>
      </c>
      <c r="C4485" s="1">
        <v>44655</v>
      </c>
      <c r="D4485">
        <v>121.86</v>
      </c>
    </row>
    <row r="4486" spans="1:4" x14ac:dyDescent="0.25">
      <c r="A4486" s="3" t="str">
        <f t="shared" si="70"/>
        <v>RE_44655</v>
      </c>
      <c r="B4486" t="s">
        <v>77</v>
      </c>
      <c r="C4486" s="1">
        <v>44655</v>
      </c>
      <c r="D4486">
        <v>297.29000000000002</v>
      </c>
    </row>
    <row r="4487" spans="1:4" x14ac:dyDescent="0.25">
      <c r="A4487" s="3" t="str">
        <f t="shared" si="70"/>
        <v>REET_44655</v>
      </c>
      <c r="B4487" t="s">
        <v>78</v>
      </c>
      <c r="C4487" s="1">
        <v>44655</v>
      </c>
      <c r="D4487">
        <v>29.49</v>
      </c>
    </row>
    <row r="4488" spans="1:4" x14ac:dyDescent="0.25">
      <c r="A4488" s="3" t="str">
        <f t="shared" si="70"/>
        <v>ROL_44655</v>
      </c>
      <c r="B4488" t="s">
        <v>79</v>
      </c>
      <c r="C4488" s="1">
        <v>44655</v>
      </c>
      <c r="D4488">
        <v>34.987000000000002</v>
      </c>
    </row>
    <row r="4489" spans="1:4" x14ac:dyDescent="0.25">
      <c r="A4489" s="3" t="str">
        <f t="shared" si="70"/>
        <v>ROST_44655</v>
      </c>
      <c r="B4489" t="s">
        <v>80</v>
      </c>
      <c r="C4489" s="1">
        <v>44655</v>
      </c>
      <c r="D4489">
        <v>93.17</v>
      </c>
    </row>
    <row r="4490" spans="1:4" x14ac:dyDescent="0.25">
      <c r="A4490" s="3" t="str">
        <f t="shared" si="70"/>
        <v>SEGA.L_44655</v>
      </c>
      <c r="B4490" t="s">
        <v>81</v>
      </c>
      <c r="C4490" s="1">
        <v>44655</v>
      </c>
      <c r="D4490">
        <v>103.38500000000001</v>
      </c>
    </row>
    <row r="4491" spans="1:4" x14ac:dyDescent="0.25">
      <c r="A4491" s="3" t="str">
        <f t="shared" si="70"/>
        <v>SHY_44655</v>
      </c>
      <c r="B4491" t="s">
        <v>82</v>
      </c>
      <c r="C4491" s="1">
        <v>44655</v>
      </c>
      <c r="D4491">
        <v>83.146000000000001</v>
      </c>
    </row>
    <row r="4492" spans="1:4" x14ac:dyDescent="0.25">
      <c r="A4492" s="3" t="str">
        <f t="shared" si="70"/>
        <v>SLV_44655</v>
      </c>
      <c r="B4492" t="s">
        <v>83</v>
      </c>
      <c r="C4492" s="1">
        <v>44655</v>
      </c>
      <c r="D4492">
        <v>22.63</v>
      </c>
    </row>
    <row r="4493" spans="1:4" x14ac:dyDescent="0.25">
      <c r="A4493" s="3" t="str">
        <f t="shared" si="70"/>
        <v>SPMV.L_44655</v>
      </c>
      <c r="B4493" t="s">
        <v>84</v>
      </c>
      <c r="C4493" s="1">
        <v>44655</v>
      </c>
      <c r="D4493">
        <v>82.41</v>
      </c>
    </row>
    <row r="4494" spans="1:4" x14ac:dyDescent="0.25">
      <c r="A4494" s="3" t="str">
        <f t="shared" si="70"/>
        <v>TLT_44655</v>
      </c>
      <c r="B4494" t="s">
        <v>85</v>
      </c>
      <c r="C4494" s="1">
        <v>44655</v>
      </c>
      <c r="D4494">
        <v>131.23599999999999</v>
      </c>
    </row>
    <row r="4495" spans="1:4" x14ac:dyDescent="0.25">
      <c r="A4495" s="3" t="str">
        <f t="shared" si="70"/>
        <v>UNH_44655</v>
      </c>
      <c r="B4495" t="s">
        <v>86</v>
      </c>
      <c r="C4495" s="1">
        <v>44655</v>
      </c>
      <c r="D4495">
        <v>510.02</v>
      </c>
    </row>
    <row r="4496" spans="1:4" x14ac:dyDescent="0.25">
      <c r="A4496" s="3" t="str">
        <f t="shared" si="70"/>
        <v>URI_44655</v>
      </c>
      <c r="B4496" t="s">
        <v>87</v>
      </c>
      <c r="C4496" s="1">
        <v>44655</v>
      </c>
      <c r="D4496">
        <v>349.9</v>
      </c>
    </row>
    <row r="4497" spans="1:4" x14ac:dyDescent="0.25">
      <c r="A4497" s="3" t="str">
        <f t="shared" si="70"/>
        <v>V_44655</v>
      </c>
      <c r="B4497" t="s">
        <v>88</v>
      </c>
      <c r="C4497" s="1">
        <v>44655</v>
      </c>
      <c r="D4497">
        <v>227.30600000000001</v>
      </c>
    </row>
    <row r="4498" spans="1:4" x14ac:dyDescent="0.25">
      <c r="A4498" s="3" t="str">
        <f t="shared" si="70"/>
        <v>VRSK_44655</v>
      </c>
      <c r="B4498" t="s">
        <v>89</v>
      </c>
      <c r="C4498" s="1">
        <v>44655</v>
      </c>
      <c r="D4498">
        <v>217.01</v>
      </c>
    </row>
    <row r="4499" spans="1:4" x14ac:dyDescent="0.25">
      <c r="A4499" s="3" t="str">
        <f t="shared" si="70"/>
        <v>VXX_44655</v>
      </c>
      <c r="B4499" t="s">
        <v>90</v>
      </c>
      <c r="C4499" s="1">
        <v>44655</v>
      </c>
      <c r="D4499">
        <v>24.43</v>
      </c>
    </row>
    <row r="4500" spans="1:4" x14ac:dyDescent="0.25">
      <c r="A4500" s="3" t="str">
        <f t="shared" si="70"/>
        <v>WRK_44655</v>
      </c>
      <c r="B4500" t="s">
        <v>91</v>
      </c>
      <c r="C4500" s="1">
        <v>44655</v>
      </c>
      <c r="D4500">
        <v>46.871000000000002</v>
      </c>
    </row>
    <row r="4501" spans="1:4" x14ac:dyDescent="0.25">
      <c r="A4501" s="3" t="str">
        <f t="shared" si="70"/>
        <v>XLB_44655</v>
      </c>
      <c r="B4501" t="s">
        <v>92</v>
      </c>
      <c r="C4501" s="1">
        <v>44655</v>
      </c>
      <c r="D4501">
        <v>89.1</v>
      </c>
    </row>
    <row r="4502" spans="1:4" x14ac:dyDescent="0.25">
      <c r="A4502" s="3" t="str">
        <f t="shared" si="70"/>
        <v>XLC_44655</v>
      </c>
      <c r="B4502" t="s">
        <v>93</v>
      </c>
      <c r="C4502" s="1">
        <v>44655</v>
      </c>
      <c r="D4502">
        <v>71.2</v>
      </c>
    </row>
    <row r="4503" spans="1:4" x14ac:dyDescent="0.25">
      <c r="A4503" s="3" t="str">
        <f t="shared" si="70"/>
        <v>XLE_44655</v>
      </c>
      <c r="B4503" t="s">
        <v>94</v>
      </c>
      <c r="C4503" s="1">
        <v>44655</v>
      </c>
      <c r="D4503">
        <v>77.16</v>
      </c>
    </row>
    <row r="4504" spans="1:4" x14ac:dyDescent="0.25">
      <c r="A4504" s="3" t="str">
        <f t="shared" si="70"/>
        <v>XLF_44655</v>
      </c>
      <c r="B4504" t="s">
        <v>95</v>
      </c>
      <c r="C4504" s="1">
        <v>44655</v>
      </c>
      <c r="D4504">
        <v>38.049999999999997</v>
      </c>
    </row>
    <row r="4505" spans="1:4" x14ac:dyDescent="0.25">
      <c r="A4505" s="3" t="str">
        <f t="shared" si="70"/>
        <v>XLI_44655</v>
      </c>
      <c r="B4505" t="s">
        <v>96</v>
      </c>
      <c r="C4505" s="1">
        <v>44655</v>
      </c>
      <c r="D4505">
        <v>102.05</v>
      </c>
    </row>
    <row r="4506" spans="1:4" x14ac:dyDescent="0.25">
      <c r="A4506" s="3" t="str">
        <f t="shared" si="70"/>
        <v>XLK_44655</v>
      </c>
      <c r="B4506" t="s">
        <v>97</v>
      </c>
      <c r="C4506" s="1">
        <v>44655</v>
      </c>
      <c r="D4506">
        <v>161.47</v>
      </c>
    </row>
    <row r="4507" spans="1:4" x14ac:dyDescent="0.25">
      <c r="A4507" s="3" t="str">
        <f t="shared" si="70"/>
        <v>XLP_44655</v>
      </c>
      <c r="B4507" t="s">
        <v>98</v>
      </c>
      <c r="C4507" s="1">
        <v>44655</v>
      </c>
      <c r="D4507">
        <v>76.41</v>
      </c>
    </row>
    <row r="4508" spans="1:4" x14ac:dyDescent="0.25">
      <c r="A4508" s="3" t="str">
        <f t="shared" si="70"/>
        <v>XLU_44655</v>
      </c>
      <c r="B4508" t="s">
        <v>99</v>
      </c>
      <c r="C4508" s="1">
        <v>44655</v>
      </c>
      <c r="D4508">
        <v>74.92</v>
      </c>
    </row>
    <row r="4509" spans="1:4" x14ac:dyDescent="0.25">
      <c r="A4509" s="3" t="str">
        <f t="shared" si="70"/>
        <v>XLV_44655</v>
      </c>
      <c r="B4509" t="s">
        <v>100</v>
      </c>
      <c r="C4509" s="1">
        <v>44655</v>
      </c>
      <c r="D4509">
        <v>136.91999999999999</v>
      </c>
    </row>
    <row r="4510" spans="1:4" x14ac:dyDescent="0.25">
      <c r="A4510" s="3" t="str">
        <f t="shared" si="70"/>
        <v>XLY_44655</v>
      </c>
      <c r="B4510" t="s">
        <v>101</v>
      </c>
      <c r="C4510" s="1">
        <v>44655</v>
      </c>
      <c r="D4510">
        <v>189.39</v>
      </c>
    </row>
    <row r="4511" spans="1:4" x14ac:dyDescent="0.25">
      <c r="A4511" s="3" t="str">
        <f t="shared" si="70"/>
        <v>XOM_44655</v>
      </c>
      <c r="B4511" t="s">
        <v>102</v>
      </c>
      <c r="C4511" s="1">
        <v>44655</v>
      </c>
      <c r="D4511">
        <v>82.316999999999993</v>
      </c>
    </row>
    <row r="4512" spans="1:4" x14ac:dyDescent="0.25">
      <c r="A4512" s="3" t="str">
        <f t="shared" si="70"/>
        <v>ABBV_44656</v>
      </c>
      <c r="B4512" t="s">
        <v>3</v>
      </c>
      <c r="C4512" s="1">
        <v>44656</v>
      </c>
      <c r="D4512">
        <v>162.053</v>
      </c>
    </row>
    <row r="4513" spans="1:4" x14ac:dyDescent="0.25">
      <c r="A4513" s="3" t="str">
        <f t="shared" si="70"/>
        <v>ACN_44656</v>
      </c>
      <c r="B4513" t="s">
        <v>4</v>
      </c>
      <c r="C4513" s="1">
        <v>44656</v>
      </c>
      <c r="D4513">
        <v>341.80200000000002</v>
      </c>
    </row>
    <row r="4514" spans="1:4" x14ac:dyDescent="0.25">
      <c r="A4514" s="3" t="str">
        <f t="shared" si="70"/>
        <v>AEP_44656</v>
      </c>
      <c r="B4514" t="s">
        <v>5</v>
      </c>
      <c r="C4514" s="1">
        <v>44656</v>
      </c>
      <c r="D4514">
        <v>100.517</v>
      </c>
    </row>
    <row r="4515" spans="1:4" x14ac:dyDescent="0.25">
      <c r="A4515" s="3" t="str">
        <f t="shared" si="70"/>
        <v>AIZ_44656</v>
      </c>
      <c r="B4515" t="s">
        <v>6</v>
      </c>
      <c r="C4515" s="1">
        <v>44656</v>
      </c>
      <c r="D4515">
        <v>181.87</v>
      </c>
    </row>
    <row r="4516" spans="1:4" x14ac:dyDescent="0.25">
      <c r="A4516" s="3" t="str">
        <f t="shared" si="70"/>
        <v>ALLE_44656</v>
      </c>
      <c r="B4516" t="s">
        <v>7</v>
      </c>
      <c r="C4516" s="1">
        <v>44656</v>
      </c>
      <c r="D4516">
        <v>110.13</v>
      </c>
    </row>
    <row r="4517" spans="1:4" x14ac:dyDescent="0.25">
      <c r="A4517" s="3" t="str">
        <f t="shared" si="70"/>
        <v>AMAT_44656</v>
      </c>
      <c r="B4517" t="s">
        <v>8</v>
      </c>
      <c r="C4517" s="1">
        <v>44656</v>
      </c>
      <c r="D4517">
        <v>121.71</v>
      </c>
    </row>
    <row r="4518" spans="1:4" x14ac:dyDescent="0.25">
      <c r="A4518" s="3" t="str">
        <f t="shared" si="70"/>
        <v>AMP_44656</v>
      </c>
      <c r="B4518" t="s">
        <v>9</v>
      </c>
      <c r="C4518" s="1">
        <v>44656</v>
      </c>
      <c r="D4518">
        <v>297.161</v>
      </c>
    </row>
    <row r="4519" spans="1:4" x14ac:dyDescent="0.25">
      <c r="A4519" s="3" t="str">
        <f t="shared" si="70"/>
        <v>AMZN_44656</v>
      </c>
      <c r="B4519" t="s">
        <v>10</v>
      </c>
      <c r="C4519" s="1">
        <v>44656</v>
      </c>
      <c r="D4519">
        <v>3281.1</v>
      </c>
    </row>
    <row r="4520" spans="1:4" x14ac:dyDescent="0.25">
      <c r="A4520" s="3" t="str">
        <f t="shared" si="70"/>
        <v>AVB_44656</v>
      </c>
      <c r="B4520" t="s">
        <v>11</v>
      </c>
      <c r="C4520" s="1">
        <v>44656</v>
      </c>
      <c r="D4520">
        <v>249.44</v>
      </c>
    </row>
    <row r="4521" spans="1:4" x14ac:dyDescent="0.25">
      <c r="A4521" s="3" t="str">
        <f t="shared" si="70"/>
        <v>AVY_44656</v>
      </c>
      <c r="B4521" t="s">
        <v>12</v>
      </c>
      <c r="C4521" s="1">
        <v>44656</v>
      </c>
      <c r="D4521">
        <v>175.41</v>
      </c>
    </row>
    <row r="4522" spans="1:4" x14ac:dyDescent="0.25">
      <c r="A4522" s="3" t="str">
        <f t="shared" si="70"/>
        <v>AXP_44656</v>
      </c>
      <c r="B4522" t="s">
        <v>13</v>
      </c>
      <c r="C4522" s="1">
        <v>44656</v>
      </c>
      <c r="D4522">
        <v>184.875</v>
      </c>
    </row>
    <row r="4523" spans="1:4" x14ac:dyDescent="0.25">
      <c r="A4523" s="3" t="str">
        <f t="shared" si="70"/>
        <v>BDX_44656</v>
      </c>
      <c r="B4523" t="s">
        <v>14</v>
      </c>
      <c r="C4523" s="1">
        <v>44656</v>
      </c>
      <c r="D4523">
        <v>262.94</v>
      </c>
    </row>
    <row r="4524" spans="1:4" x14ac:dyDescent="0.25">
      <c r="A4524" s="3" t="str">
        <f t="shared" si="70"/>
        <v>BF-B_44656</v>
      </c>
      <c r="B4524" t="s">
        <v>15</v>
      </c>
      <c r="C4524" s="1">
        <v>44656</v>
      </c>
      <c r="D4524">
        <v>67.650000000000006</v>
      </c>
    </row>
    <row r="4525" spans="1:4" x14ac:dyDescent="0.25">
      <c r="A4525" s="3" t="str">
        <f t="shared" si="70"/>
        <v>BMY_44656</v>
      </c>
      <c r="B4525" t="s">
        <v>16</v>
      </c>
      <c r="C4525" s="1">
        <v>44656</v>
      </c>
      <c r="D4525">
        <v>74.430000000000007</v>
      </c>
    </row>
    <row r="4526" spans="1:4" x14ac:dyDescent="0.25">
      <c r="A4526" s="3" t="str">
        <f t="shared" si="70"/>
        <v>BR_44656</v>
      </c>
      <c r="B4526" t="s">
        <v>17</v>
      </c>
      <c r="C4526" s="1">
        <v>44656</v>
      </c>
      <c r="D4526">
        <v>159.51</v>
      </c>
    </row>
    <row r="4527" spans="1:4" x14ac:dyDescent="0.25">
      <c r="A4527" s="3" t="str">
        <f t="shared" si="70"/>
        <v>CARR_44656</v>
      </c>
      <c r="B4527" t="s">
        <v>18</v>
      </c>
      <c r="C4527" s="1">
        <v>44656</v>
      </c>
      <c r="D4527">
        <v>44.374000000000002</v>
      </c>
    </row>
    <row r="4528" spans="1:4" x14ac:dyDescent="0.25">
      <c r="A4528" s="3" t="str">
        <f t="shared" si="70"/>
        <v>CDW_44656</v>
      </c>
      <c r="B4528" t="s">
        <v>19</v>
      </c>
      <c r="C4528" s="1">
        <v>44656</v>
      </c>
      <c r="D4528">
        <v>176.81</v>
      </c>
    </row>
    <row r="4529" spans="1:4" x14ac:dyDescent="0.25">
      <c r="A4529" s="3" t="str">
        <f t="shared" si="70"/>
        <v>CE_44656</v>
      </c>
      <c r="B4529" t="s">
        <v>20</v>
      </c>
      <c r="C4529" s="1">
        <v>44656</v>
      </c>
      <c r="D4529">
        <v>142.52000000000001</v>
      </c>
    </row>
    <row r="4530" spans="1:4" x14ac:dyDescent="0.25">
      <c r="A4530" s="3" t="str">
        <f t="shared" si="70"/>
        <v>CHTR_44656</v>
      </c>
      <c r="B4530" t="s">
        <v>21</v>
      </c>
      <c r="C4530" s="1">
        <v>44656</v>
      </c>
      <c r="D4530">
        <v>556.79</v>
      </c>
    </row>
    <row r="4531" spans="1:4" x14ac:dyDescent="0.25">
      <c r="A4531" s="3" t="str">
        <f t="shared" si="70"/>
        <v>CNC_44656</v>
      </c>
      <c r="B4531" t="s">
        <v>22</v>
      </c>
      <c r="C4531" s="1">
        <v>44656</v>
      </c>
      <c r="D4531">
        <v>84.83</v>
      </c>
    </row>
    <row r="4532" spans="1:4" x14ac:dyDescent="0.25">
      <c r="A4532" s="3" t="str">
        <f t="shared" si="70"/>
        <v>CNP_44656</v>
      </c>
      <c r="B4532" t="s">
        <v>23</v>
      </c>
      <c r="C4532" s="1">
        <v>44656</v>
      </c>
      <c r="D4532">
        <v>31.03</v>
      </c>
    </row>
    <row r="4533" spans="1:4" x14ac:dyDescent="0.25">
      <c r="A4533" s="3" t="str">
        <f t="shared" si="70"/>
        <v>COP_44656</v>
      </c>
      <c r="B4533" t="s">
        <v>24</v>
      </c>
      <c r="C4533" s="1">
        <v>44656</v>
      </c>
      <c r="D4533">
        <v>98.05</v>
      </c>
    </row>
    <row r="4534" spans="1:4" x14ac:dyDescent="0.25">
      <c r="A4534" s="3" t="str">
        <f t="shared" si="70"/>
        <v>CTAS_44656</v>
      </c>
      <c r="B4534" t="s">
        <v>25</v>
      </c>
      <c r="C4534" s="1">
        <v>44656</v>
      </c>
      <c r="D4534">
        <v>430.28399999999999</v>
      </c>
    </row>
    <row r="4535" spans="1:4" x14ac:dyDescent="0.25">
      <c r="A4535" s="3" t="str">
        <f t="shared" si="70"/>
        <v>CZR_44656</v>
      </c>
      <c r="B4535" t="s">
        <v>26</v>
      </c>
      <c r="C4535" s="1">
        <v>44656</v>
      </c>
      <c r="D4535">
        <v>77.16</v>
      </c>
    </row>
    <row r="4536" spans="1:4" x14ac:dyDescent="0.25">
      <c r="A4536" s="3" t="str">
        <f t="shared" si="70"/>
        <v>DG_44656</v>
      </c>
      <c r="B4536" t="s">
        <v>27</v>
      </c>
      <c r="C4536" s="1">
        <v>44656</v>
      </c>
      <c r="D4536">
        <v>229.36</v>
      </c>
    </row>
    <row r="4537" spans="1:4" x14ac:dyDescent="0.25">
      <c r="A4537" s="3" t="str">
        <f t="shared" si="70"/>
        <v>DPZ_44656</v>
      </c>
      <c r="B4537" t="s">
        <v>28</v>
      </c>
      <c r="C4537" s="1">
        <v>44656</v>
      </c>
      <c r="D4537">
        <v>391.17</v>
      </c>
    </row>
    <row r="4538" spans="1:4" x14ac:dyDescent="0.25">
      <c r="A4538" s="3" t="str">
        <f t="shared" si="70"/>
        <v>DRE_44656</v>
      </c>
      <c r="B4538" t="s">
        <v>29</v>
      </c>
      <c r="C4538" s="1">
        <v>44656</v>
      </c>
      <c r="D4538">
        <v>58.981999999999999</v>
      </c>
    </row>
    <row r="4539" spans="1:4" x14ac:dyDescent="0.25">
      <c r="A4539" s="3" t="str">
        <f t="shared" si="70"/>
        <v>DXC_44656</v>
      </c>
      <c r="B4539" t="s">
        <v>30</v>
      </c>
      <c r="C4539" s="1">
        <v>44656</v>
      </c>
      <c r="D4539">
        <v>30.77</v>
      </c>
    </row>
    <row r="4540" spans="1:4" x14ac:dyDescent="0.25">
      <c r="A4540" s="3" t="str">
        <f t="shared" si="70"/>
        <v>EWA_44656</v>
      </c>
      <c r="B4540" t="s">
        <v>31</v>
      </c>
      <c r="C4540" s="1">
        <v>44656</v>
      </c>
      <c r="D4540">
        <v>26.74</v>
      </c>
    </row>
    <row r="4541" spans="1:4" x14ac:dyDescent="0.25">
      <c r="A4541" s="3" t="str">
        <f t="shared" si="70"/>
        <v>EWC_44656</v>
      </c>
      <c r="B4541" t="s">
        <v>32</v>
      </c>
      <c r="C4541" s="1">
        <v>44656</v>
      </c>
      <c r="D4541">
        <v>40.33</v>
      </c>
    </row>
    <row r="4542" spans="1:4" x14ac:dyDescent="0.25">
      <c r="A4542" s="3" t="str">
        <f t="shared" si="70"/>
        <v>EWG_44656</v>
      </c>
      <c r="B4542" t="s">
        <v>33</v>
      </c>
      <c r="C4542" s="1">
        <v>44656</v>
      </c>
      <c r="D4542">
        <v>28.07</v>
      </c>
    </row>
    <row r="4543" spans="1:4" x14ac:dyDescent="0.25">
      <c r="A4543" s="3" t="str">
        <f t="shared" si="70"/>
        <v>EWH_44656</v>
      </c>
      <c r="B4543" t="s">
        <v>34</v>
      </c>
      <c r="C4543" s="1">
        <v>44656</v>
      </c>
      <c r="D4543">
        <v>22.85</v>
      </c>
    </row>
    <row r="4544" spans="1:4" x14ac:dyDescent="0.25">
      <c r="A4544" s="3" t="str">
        <f t="shared" si="70"/>
        <v>EWJ_44656</v>
      </c>
      <c r="B4544" t="s">
        <v>35</v>
      </c>
      <c r="C4544" s="1">
        <v>44656</v>
      </c>
      <c r="D4544">
        <v>60.8</v>
      </c>
    </row>
    <row r="4545" spans="1:4" x14ac:dyDescent="0.25">
      <c r="A4545" s="3" t="str">
        <f t="shared" si="70"/>
        <v>EWL_44656</v>
      </c>
      <c r="B4545" t="s">
        <v>36</v>
      </c>
      <c r="C4545" s="1">
        <v>44656</v>
      </c>
      <c r="D4545">
        <v>49.71</v>
      </c>
    </row>
    <row r="4546" spans="1:4" x14ac:dyDescent="0.25">
      <c r="A4546" s="3" t="str">
        <f t="shared" si="70"/>
        <v>EWQ_44656</v>
      </c>
      <c r="B4546" t="s">
        <v>37</v>
      </c>
      <c r="C4546" s="1">
        <v>44656</v>
      </c>
      <c r="D4546">
        <v>34.78</v>
      </c>
    </row>
    <row r="4547" spans="1:4" x14ac:dyDescent="0.25">
      <c r="A4547" s="3" t="str">
        <f t="shared" ref="A4547:A4610" si="71">CONCATENATE(B4547,"_",C4547)</f>
        <v>EWT_44656</v>
      </c>
      <c r="B4547" t="s">
        <v>38</v>
      </c>
      <c r="C4547" s="1">
        <v>44656</v>
      </c>
      <c r="D4547">
        <v>61.65</v>
      </c>
    </row>
    <row r="4548" spans="1:4" x14ac:dyDescent="0.25">
      <c r="A4548" s="3" t="str">
        <f t="shared" si="71"/>
        <v>EWU_44656</v>
      </c>
      <c r="B4548" t="s">
        <v>39</v>
      </c>
      <c r="C4548" s="1">
        <v>44656</v>
      </c>
      <c r="D4548">
        <v>33.950000000000003</v>
      </c>
    </row>
    <row r="4549" spans="1:4" x14ac:dyDescent="0.25">
      <c r="A4549" s="3" t="str">
        <f t="shared" si="71"/>
        <v>EWY_44656</v>
      </c>
      <c r="B4549" t="s">
        <v>40</v>
      </c>
      <c r="C4549" s="1">
        <v>44656</v>
      </c>
      <c r="D4549">
        <v>70.86</v>
      </c>
    </row>
    <row r="4550" spans="1:4" x14ac:dyDescent="0.25">
      <c r="A4550" s="3" t="str">
        <f t="shared" si="71"/>
        <v>EWZ_44656</v>
      </c>
      <c r="B4550" t="s">
        <v>41</v>
      </c>
      <c r="C4550" s="1">
        <v>44656</v>
      </c>
      <c r="D4550">
        <v>38.32</v>
      </c>
    </row>
    <row r="4551" spans="1:4" x14ac:dyDescent="0.25">
      <c r="A4551" s="3" t="str">
        <f t="shared" si="71"/>
        <v>FB_44656</v>
      </c>
      <c r="B4551" t="s">
        <v>42</v>
      </c>
      <c r="C4551" s="1">
        <v>44656</v>
      </c>
      <c r="D4551">
        <v>231.84</v>
      </c>
    </row>
    <row r="4552" spans="1:4" x14ac:dyDescent="0.25">
      <c r="A4552" s="3" t="str">
        <f t="shared" si="71"/>
        <v>FTV_44656</v>
      </c>
      <c r="B4552" t="s">
        <v>43</v>
      </c>
      <c r="C4552" s="1">
        <v>44656</v>
      </c>
      <c r="D4552">
        <v>59.85</v>
      </c>
    </row>
    <row r="4553" spans="1:4" x14ac:dyDescent="0.25">
      <c r="A4553" s="3" t="str">
        <f t="shared" si="71"/>
        <v>GOOG_44656</v>
      </c>
      <c r="B4553" t="s">
        <v>44</v>
      </c>
      <c r="C4553" s="1">
        <v>44656</v>
      </c>
      <c r="D4553">
        <v>2821.26</v>
      </c>
    </row>
    <row r="4554" spans="1:4" x14ac:dyDescent="0.25">
      <c r="A4554" s="3" t="str">
        <f t="shared" si="71"/>
        <v>GPC_44656</v>
      </c>
      <c r="B4554" t="s">
        <v>45</v>
      </c>
      <c r="C4554" s="1">
        <v>44656</v>
      </c>
      <c r="D4554">
        <v>126.9</v>
      </c>
    </row>
    <row r="4555" spans="1:4" x14ac:dyDescent="0.25">
      <c r="A4555" s="3" t="str">
        <f t="shared" si="71"/>
        <v>GSG_44656</v>
      </c>
      <c r="B4555" t="s">
        <v>46</v>
      </c>
      <c r="C4555" s="1">
        <v>44656</v>
      </c>
      <c r="D4555">
        <v>22.77</v>
      </c>
    </row>
    <row r="4556" spans="1:4" x14ac:dyDescent="0.25">
      <c r="A4556" s="3" t="str">
        <f t="shared" si="71"/>
        <v>HIG_44656</v>
      </c>
      <c r="B4556" t="s">
        <v>47</v>
      </c>
      <c r="C4556" s="1">
        <v>44656</v>
      </c>
      <c r="D4556">
        <v>71.47</v>
      </c>
    </row>
    <row r="4557" spans="1:4" x14ac:dyDescent="0.25">
      <c r="A4557" s="3" t="str">
        <f t="shared" si="71"/>
        <v>HIGH.L_44656</v>
      </c>
      <c r="B4557" t="s">
        <v>48</v>
      </c>
      <c r="C4557" s="1">
        <v>44656</v>
      </c>
      <c r="D4557">
        <v>5.3040000000000003</v>
      </c>
    </row>
    <row r="4558" spans="1:4" x14ac:dyDescent="0.25">
      <c r="A4558" s="3" t="str">
        <f t="shared" si="71"/>
        <v>HST_44656</v>
      </c>
      <c r="B4558" t="s">
        <v>49</v>
      </c>
      <c r="C4558" s="1">
        <v>44656</v>
      </c>
      <c r="D4558">
        <v>19.010000000000002</v>
      </c>
    </row>
    <row r="4559" spans="1:4" x14ac:dyDescent="0.25">
      <c r="A4559" s="3" t="str">
        <f t="shared" si="71"/>
        <v>HYG_44656</v>
      </c>
      <c r="B4559" t="s">
        <v>50</v>
      </c>
      <c r="C4559" s="1">
        <v>44656</v>
      </c>
      <c r="D4559">
        <v>81.183000000000007</v>
      </c>
    </row>
    <row r="4560" spans="1:4" x14ac:dyDescent="0.25">
      <c r="A4560" s="3" t="str">
        <f t="shared" si="71"/>
        <v>IAU_44656</v>
      </c>
      <c r="B4560" t="s">
        <v>51</v>
      </c>
      <c r="C4560" s="1">
        <v>44656</v>
      </c>
      <c r="D4560">
        <v>36.49</v>
      </c>
    </row>
    <row r="4561" spans="1:4" x14ac:dyDescent="0.25">
      <c r="A4561" s="3" t="str">
        <f t="shared" si="71"/>
        <v>ICLN_44656</v>
      </c>
      <c r="B4561" t="s">
        <v>52</v>
      </c>
      <c r="C4561" s="1">
        <v>44656</v>
      </c>
      <c r="D4561">
        <v>22.02</v>
      </c>
    </row>
    <row r="4562" spans="1:4" x14ac:dyDescent="0.25">
      <c r="A4562" s="3" t="str">
        <f t="shared" si="71"/>
        <v>IEAA.L_44656</v>
      </c>
      <c r="B4562" t="s">
        <v>53</v>
      </c>
      <c r="C4562" s="1">
        <v>44656</v>
      </c>
      <c r="D4562">
        <v>5.0519999999999996</v>
      </c>
    </row>
    <row r="4563" spans="1:4" x14ac:dyDescent="0.25">
      <c r="A4563" s="3" t="str">
        <f t="shared" si="71"/>
        <v>IEF_44656</v>
      </c>
      <c r="B4563" t="s">
        <v>54</v>
      </c>
      <c r="C4563" s="1">
        <v>44656</v>
      </c>
      <c r="D4563">
        <v>105.182</v>
      </c>
    </row>
    <row r="4564" spans="1:4" x14ac:dyDescent="0.25">
      <c r="A4564" s="3" t="str">
        <f t="shared" si="71"/>
        <v>IEFM.L_44656</v>
      </c>
      <c r="B4564" t="s">
        <v>55</v>
      </c>
      <c r="C4564" s="1">
        <v>44656</v>
      </c>
      <c r="D4564">
        <v>766.7</v>
      </c>
    </row>
    <row r="4565" spans="1:4" x14ac:dyDescent="0.25">
      <c r="A4565" s="3" t="str">
        <f t="shared" si="71"/>
        <v>IEMG_44656</v>
      </c>
      <c r="B4565" t="s">
        <v>56</v>
      </c>
      <c r="C4565" s="1">
        <v>44656</v>
      </c>
      <c r="D4565">
        <v>56.45</v>
      </c>
    </row>
    <row r="4566" spans="1:4" x14ac:dyDescent="0.25">
      <c r="A4566" s="3" t="str">
        <f t="shared" si="71"/>
        <v>IEUS_44656</v>
      </c>
      <c r="B4566" t="s">
        <v>57</v>
      </c>
      <c r="C4566" s="1">
        <v>44656</v>
      </c>
      <c r="D4566">
        <v>61.3</v>
      </c>
    </row>
    <row r="4567" spans="1:4" x14ac:dyDescent="0.25">
      <c r="A4567" s="3" t="str">
        <f t="shared" si="71"/>
        <v>IEVL.L_44656</v>
      </c>
      <c r="B4567" t="s">
        <v>58</v>
      </c>
      <c r="C4567" s="1">
        <v>44656</v>
      </c>
      <c r="D4567">
        <v>7.2530000000000001</v>
      </c>
    </row>
    <row r="4568" spans="1:4" x14ac:dyDescent="0.25">
      <c r="A4568" s="3" t="str">
        <f t="shared" si="71"/>
        <v>IGF_44656</v>
      </c>
      <c r="B4568" t="s">
        <v>59</v>
      </c>
      <c r="C4568" s="1">
        <v>44656</v>
      </c>
      <c r="D4568">
        <v>50.89</v>
      </c>
    </row>
    <row r="4569" spans="1:4" x14ac:dyDescent="0.25">
      <c r="A4569" s="3" t="str">
        <f t="shared" si="71"/>
        <v>INDA_44656</v>
      </c>
      <c r="B4569" t="s">
        <v>60</v>
      </c>
      <c r="C4569" s="1">
        <v>44656</v>
      </c>
      <c r="D4569">
        <v>45.98</v>
      </c>
    </row>
    <row r="4570" spans="1:4" x14ac:dyDescent="0.25">
      <c r="A4570" s="3" t="str">
        <f t="shared" si="71"/>
        <v>IUMO.L_44656</v>
      </c>
      <c r="B4570" t="s">
        <v>61</v>
      </c>
      <c r="C4570" s="1">
        <v>44656</v>
      </c>
      <c r="D4570">
        <v>11.55</v>
      </c>
    </row>
    <row r="4571" spans="1:4" x14ac:dyDescent="0.25">
      <c r="A4571" s="3" t="str">
        <f t="shared" si="71"/>
        <v>IUVL.L_44656</v>
      </c>
      <c r="B4571" t="s">
        <v>62</v>
      </c>
      <c r="C4571" s="1">
        <v>44656</v>
      </c>
      <c r="D4571">
        <v>9.0519999999999996</v>
      </c>
    </row>
    <row r="4572" spans="1:4" x14ac:dyDescent="0.25">
      <c r="A4572" s="3" t="str">
        <f t="shared" si="71"/>
        <v>IVV_44656</v>
      </c>
      <c r="B4572" t="s">
        <v>63</v>
      </c>
      <c r="C4572" s="1">
        <v>44656</v>
      </c>
      <c r="D4572">
        <v>452.89</v>
      </c>
    </row>
    <row r="4573" spans="1:4" x14ac:dyDescent="0.25">
      <c r="A4573" s="3" t="str">
        <f t="shared" si="71"/>
        <v>IWM_44656</v>
      </c>
      <c r="B4573" t="s">
        <v>64</v>
      </c>
      <c r="C4573" s="1">
        <v>44656</v>
      </c>
      <c r="D4573">
        <v>202.99</v>
      </c>
    </row>
    <row r="4574" spans="1:4" x14ac:dyDescent="0.25">
      <c r="A4574" s="3" t="str">
        <f t="shared" si="71"/>
        <v>IXN_44656</v>
      </c>
      <c r="B4574" t="s">
        <v>65</v>
      </c>
      <c r="C4574" s="1">
        <v>44656</v>
      </c>
      <c r="D4574">
        <v>57.61</v>
      </c>
    </row>
    <row r="4575" spans="1:4" x14ac:dyDescent="0.25">
      <c r="A4575" s="3" t="str">
        <f t="shared" si="71"/>
        <v>JPEA.L_44656</v>
      </c>
      <c r="B4575" t="s">
        <v>66</v>
      </c>
      <c r="C4575" s="1">
        <v>44656</v>
      </c>
      <c r="D4575">
        <v>5.3819999999999997</v>
      </c>
    </row>
    <row r="4576" spans="1:4" x14ac:dyDescent="0.25">
      <c r="A4576" s="3" t="str">
        <f t="shared" si="71"/>
        <v>JPM_44656</v>
      </c>
      <c r="B4576" t="s">
        <v>67</v>
      </c>
      <c r="C4576" s="1">
        <v>44656</v>
      </c>
      <c r="D4576">
        <v>133.34</v>
      </c>
    </row>
    <row r="4577" spans="1:4" x14ac:dyDescent="0.25">
      <c r="A4577" s="3" t="str">
        <f t="shared" si="71"/>
        <v>KR_44656</v>
      </c>
      <c r="B4577" t="s">
        <v>68</v>
      </c>
      <c r="C4577" s="1">
        <v>44656</v>
      </c>
      <c r="D4577">
        <v>57.427</v>
      </c>
    </row>
    <row r="4578" spans="1:4" x14ac:dyDescent="0.25">
      <c r="A4578" s="3" t="str">
        <f t="shared" si="71"/>
        <v>LQD_44656</v>
      </c>
      <c r="B4578" t="s">
        <v>69</v>
      </c>
      <c r="C4578" s="1">
        <v>44656</v>
      </c>
      <c r="D4578">
        <v>119.111</v>
      </c>
    </row>
    <row r="4579" spans="1:4" x14ac:dyDescent="0.25">
      <c r="A4579" s="3" t="str">
        <f t="shared" si="71"/>
        <v>MCHI_44656</v>
      </c>
      <c r="B4579" t="s">
        <v>70</v>
      </c>
      <c r="C4579" s="1">
        <v>44656</v>
      </c>
      <c r="D4579">
        <v>54.92</v>
      </c>
    </row>
    <row r="4580" spans="1:4" x14ac:dyDescent="0.25">
      <c r="A4580" s="3" t="str">
        <f t="shared" si="71"/>
        <v>MVEU.L_44656</v>
      </c>
      <c r="B4580" t="s">
        <v>71</v>
      </c>
      <c r="C4580" s="1">
        <v>44656</v>
      </c>
      <c r="D4580">
        <v>54.61</v>
      </c>
    </row>
    <row r="4581" spans="1:4" x14ac:dyDescent="0.25">
      <c r="A4581" s="3" t="str">
        <f t="shared" si="71"/>
        <v>OGN_44656</v>
      </c>
      <c r="B4581" t="s">
        <v>72</v>
      </c>
      <c r="C4581" s="1">
        <v>44656</v>
      </c>
      <c r="D4581">
        <v>35.113999999999997</v>
      </c>
    </row>
    <row r="4582" spans="1:4" x14ac:dyDescent="0.25">
      <c r="A4582" s="3" t="str">
        <f t="shared" si="71"/>
        <v>PG_44656</v>
      </c>
      <c r="B4582" t="s">
        <v>73</v>
      </c>
      <c r="C4582" s="1">
        <v>44656</v>
      </c>
      <c r="D4582">
        <v>153.75700000000001</v>
      </c>
    </row>
    <row r="4583" spans="1:4" x14ac:dyDescent="0.25">
      <c r="A4583" s="3" t="str">
        <f t="shared" si="71"/>
        <v>PPL_44656</v>
      </c>
      <c r="B4583" t="s">
        <v>74</v>
      </c>
      <c r="C4583" s="1">
        <v>44656</v>
      </c>
      <c r="D4583">
        <v>28.71</v>
      </c>
    </row>
    <row r="4584" spans="1:4" x14ac:dyDescent="0.25">
      <c r="A4584" s="3" t="str">
        <f t="shared" si="71"/>
        <v>PRU_44656</v>
      </c>
      <c r="B4584" t="s">
        <v>75</v>
      </c>
      <c r="C4584" s="1">
        <v>44656</v>
      </c>
      <c r="D4584">
        <v>116.85</v>
      </c>
    </row>
    <row r="4585" spans="1:4" x14ac:dyDescent="0.25">
      <c r="A4585" s="3" t="str">
        <f t="shared" si="71"/>
        <v>PYPL_44656</v>
      </c>
      <c r="B4585" t="s">
        <v>76</v>
      </c>
      <c r="C4585" s="1">
        <v>44656</v>
      </c>
      <c r="D4585">
        <v>117.65</v>
      </c>
    </row>
    <row r="4586" spans="1:4" x14ac:dyDescent="0.25">
      <c r="A4586" s="3" t="str">
        <f t="shared" si="71"/>
        <v>RE_44656</v>
      </c>
      <c r="B4586" t="s">
        <v>77</v>
      </c>
      <c r="C4586" s="1">
        <v>44656</v>
      </c>
      <c r="D4586">
        <v>298.88</v>
      </c>
    </row>
    <row r="4587" spans="1:4" x14ac:dyDescent="0.25">
      <c r="A4587" s="3" t="str">
        <f t="shared" si="71"/>
        <v>REET_44656</v>
      </c>
      <c r="B4587" t="s">
        <v>78</v>
      </c>
      <c r="C4587" s="1">
        <v>44656</v>
      </c>
      <c r="D4587">
        <v>29.33</v>
      </c>
    </row>
    <row r="4588" spans="1:4" x14ac:dyDescent="0.25">
      <c r="A4588" s="3" t="str">
        <f t="shared" si="71"/>
        <v>ROL_44656</v>
      </c>
      <c r="B4588" t="s">
        <v>79</v>
      </c>
      <c r="C4588" s="1">
        <v>44656</v>
      </c>
      <c r="D4588">
        <v>34.747999999999998</v>
      </c>
    </row>
    <row r="4589" spans="1:4" x14ac:dyDescent="0.25">
      <c r="A4589" s="3" t="str">
        <f t="shared" si="71"/>
        <v>ROST_44656</v>
      </c>
      <c r="B4589" t="s">
        <v>80</v>
      </c>
      <c r="C4589" s="1">
        <v>44656</v>
      </c>
      <c r="D4589">
        <v>93.15</v>
      </c>
    </row>
    <row r="4590" spans="1:4" x14ac:dyDescent="0.25">
      <c r="A4590" s="3" t="str">
        <f t="shared" si="71"/>
        <v>SEGA.L_44656</v>
      </c>
      <c r="B4590" t="s">
        <v>81</v>
      </c>
      <c r="C4590" s="1">
        <v>44656</v>
      </c>
      <c r="D4590">
        <v>101.81</v>
      </c>
    </row>
    <row r="4591" spans="1:4" x14ac:dyDescent="0.25">
      <c r="A4591" s="3" t="str">
        <f t="shared" si="71"/>
        <v>SHY_44656</v>
      </c>
      <c r="B4591" t="s">
        <v>82</v>
      </c>
      <c r="C4591" s="1">
        <v>44656</v>
      </c>
      <c r="D4591">
        <v>82.995999999999995</v>
      </c>
    </row>
    <row r="4592" spans="1:4" x14ac:dyDescent="0.25">
      <c r="A4592" s="3" t="str">
        <f t="shared" si="71"/>
        <v>SLV_44656</v>
      </c>
      <c r="B4592" t="s">
        <v>83</v>
      </c>
      <c r="C4592" s="1">
        <v>44656</v>
      </c>
      <c r="D4592">
        <v>22.36</v>
      </c>
    </row>
    <row r="4593" spans="1:4" x14ac:dyDescent="0.25">
      <c r="A4593" s="3" t="str">
        <f t="shared" si="71"/>
        <v>SPMV.L_44656</v>
      </c>
      <c r="B4593" t="s">
        <v>84</v>
      </c>
      <c r="C4593" s="1">
        <v>44656</v>
      </c>
      <c r="D4593">
        <v>82.94</v>
      </c>
    </row>
    <row r="4594" spans="1:4" x14ac:dyDescent="0.25">
      <c r="A4594" s="3" t="str">
        <f t="shared" si="71"/>
        <v>TLT_44656</v>
      </c>
      <c r="B4594" t="s">
        <v>85</v>
      </c>
      <c r="C4594" s="1">
        <v>44656</v>
      </c>
      <c r="D4594">
        <v>128.27199999999999</v>
      </c>
    </row>
    <row r="4595" spans="1:4" x14ac:dyDescent="0.25">
      <c r="A4595" s="3" t="str">
        <f t="shared" si="71"/>
        <v>UNH_44656</v>
      </c>
      <c r="B4595" t="s">
        <v>86</v>
      </c>
      <c r="C4595" s="1">
        <v>44656</v>
      </c>
      <c r="D4595">
        <v>517.76</v>
      </c>
    </row>
    <row r="4596" spans="1:4" x14ac:dyDescent="0.25">
      <c r="A4596" s="3" t="str">
        <f t="shared" si="71"/>
        <v>URI_44656</v>
      </c>
      <c r="B4596" t="s">
        <v>87</v>
      </c>
      <c r="C4596" s="1">
        <v>44656</v>
      </c>
      <c r="D4596">
        <v>342.22</v>
      </c>
    </row>
    <row r="4597" spans="1:4" x14ac:dyDescent="0.25">
      <c r="A4597" s="3" t="str">
        <f t="shared" si="71"/>
        <v>V_44656</v>
      </c>
      <c r="B4597" t="s">
        <v>88</v>
      </c>
      <c r="C4597" s="1">
        <v>44656</v>
      </c>
      <c r="D4597">
        <v>225.65899999999999</v>
      </c>
    </row>
    <row r="4598" spans="1:4" x14ac:dyDescent="0.25">
      <c r="A4598" s="3" t="str">
        <f t="shared" si="71"/>
        <v>VRSK_44656</v>
      </c>
      <c r="B4598" t="s">
        <v>89</v>
      </c>
      <c r="C4598" s="1">
        <v>44656</v>
      </c>
      <c r="D4598">
        <v>219.41</v>
      </c>
    </row>
    <row r="4599" spans="1:4" x14ac:dyDescent="0.25">
      <c r="A4599" s="3" t="str">
        <f t="shared" si="71"/>
        <v>VXX_44656</v>
      </c>
      <c r="B4599" t="s">
        <v>90</v>
      </c>
      <c r="C4599" s="1">
        <v>44656</v>
      </c>
      <c r="D4599">
        <v>24.81</v>
      </c>
    </row>
    <row r="4600" spans="1:4" x14ac:dyDescent="0.25">
      <c r="A4600" s="3" t="str">
        <f t="shared" si="71"/>
        <v>WRK_44656</v>
      </c>
      <c r="B4600" t="s">
        <v>91</v>
      </c>
      <c r="C4600" s="1">
        <v>44656</v>
      </c>
      <c r="D4600">
        <v>46.531999999999996</v>
      </c>
    </row>
    <row r="4601" spans="1:4" x14ac:dyDescent="0.25">
      <c r="A4601" s="3" t="str">
        <f t="shared" si="71"/>
        <v>XLB_44656</v>
      </c>
      <c r="B4601" t="s">
        <v>92</v>
      </c>
      <c r="C4601" s="1">
        <v>44656</v>
      </c>
      <c r="D4601">
        <v>88.39</v>
      </c>
    </row>
    <row r="4602" spans="1:4" x14ac:dyDescent="0.25">
      <c r="A4602" s="3" t="str">
        <f t="shared" si="71"/>
        <v>XLC_44656</v>
      </c>
      <c r="B4602" t="s">
        <v>93</v>
      </c>
      <c r="C4602" s="1">
        <v>44656</v>
      </c>
      <c r="D4602">
        <v>70.290000000000006</v>
      </c>
    </row>
    <row r="4603" spans="1:4" x14ac:dyDescent="0.25">
      <c r="A4603" s="3" t="str">
        <f t="shared" si="71"/>
        <v>XLE_44656</v>
      </c>
      <c r="B4603" t="s">
        <v>94</v>
      </c>
      <c r="C4603" s="1">
        <v>44656</v>
      </c>
      <c r="D4603">
        <v>75.95</v>
      </c>
    </row>
    <row r="4604" spans="1:4" x14ac:dyDescent="0.25">
      <c r="A4604" s="3" t="str">
        <f t="shared" si="71"/>
        <v>XLF_44656</v>
      </c>
      <c r="B4604" t="s">
        <v>95</v>
      </c>
      <c r="C4604" s="1">
        <v>44656</v>
      </c>
      <c r="D4604">
        <v>37.81</v>
      </c>
    </row>
    <row r="4605" spans="1:4" x14ac:dyDescent="0.25">
      <c r="A4605" s="3" t="str">
        <f t="shared" si="71"/>
        <v>XLI_44656</v>
      </c>
      <c r="B4605" t="s">
        <v>96</v>
      </c>
      <c r="C4605" s="1">
        <v>44656</v>
      </c>
      <c r="D4605">
        <v>100.6</v>
      </c>
    </row>
    <row r="4606" spans="1:4" x14ac:dyDescent="0.25">
      <c r="A4606" s="3" t="str">
        <f t="shared" si="71"/>
        <v>XLK_44656</v>
      </c>
      <c r="B4606" t="s">
        <v>97</v>
      </c>
      <c r="C4606" s="1">
        <v>44656</v>
      </c>
      <c r="D4606">
        <v>158.07</v>
      </c>
    </row>
    <row r="4607" spans="1:4" x14ac:dyDescent="0.25">
      <c r="A4607" s="3" t="str">
        <f t="shared" si="71"/>
        <v>XLP_44656</v>
      </c>
      <c r="B4607" t="s">
        <v>98</v>
      </c>
      <c r="C4607" s="1">
        <v>44656</v>
      </c>
      <c r="D4607">
        <v>76.48</v>
      </c>
    </row>
    <row r="4608" spans="1:4" x14ac:dyDescent="0.25">
      <c r="A4608" s="3" t="str">
        <f t="shared" si="71"/>
        <v>XLU_44656</v>
      </c>
      <c r="B4608" t="s">
        <v>99</v>
      </c>
      <c r="C4608" s="1">
        <v>44656</v>
      </c>
      <c r="D4608">
        <v>75.39</v>
      </c>
    </row>
    <row r="4609" spans="1:4" x14ac:dyDescent="0.25">
      <c r="A4609" s="3" t="str">
        <f t="shared" si="71"/>
        <v>XLV_44656</v>
      </c>
      <c r="B4609" t="s">
        <v>100</v>
      </c>
      <c r="C4609" s="1">
        <v>44656</v>
      </c>
      <c r="D4609">
        <v>137.21</v>
      </c>
    </row>
    <row r="4610" spans="1:4" x14ac:dyDescent="0.25">
      <c r="A4610" s="3" t="str">
        <f t="shared" si="71"/>
        <v>XLY_44656</v>
      </c>
      <c r="B4610" t="s">
        <v>101</v>
      </c>
      <c r="C4610" s="1">
        <v>44656</v>
      </c>
      <c r="D4610">
        <v>184.95</v>
      </c>
    </row>
    <row r="4611" spans="1:4" x14ac:dyDescent="0.25">
      <c r="A4611" s="3" t="str">
        <f t="shared" ref="A4611:A4674" si="72">CONCATENATE(B4611,"_",C4611)</f>
        <v>XOM_44656</v>
      </c>
      <c r="B4611" t="s">
        <v>102</v>
      </c>
      <c r="C4611" s="1">
        <v>44656</v>
      </c>
      <c r="D4611">
        <v>81.891000000000005</v>
      </c>
    </row>
    <row r="4612" spans="1:4" x14ac:dyDescent="0.25">
      <c r="A4612" s="3" t="str">
        <f t="shared" si="72"/>
        <v>ABBV_44657</v>
      </c>
      <c r="B4612" t="s">
        <v>3</v>
      </c>
      <c r="C4612" s="1">
        <v>44657</v>
      </c>
      <c r="D4612">
        <v>167.48599999999999</v>
      </c>
    </row>
    <row r="4613" spans="1:4" x14ac:dyDescent="0.25">
      <c r="A4613" s="3" t="str">
        <f t="shared" si="72"/>
        <v>ACN_44657</v>
      </c>
      <c r="B4613" t="s">
        <v>4</v>
      </c>
      <c r="C4613" s="1">
        <v>44657</v>
      </c>
      <c r="D4613">
        <v>339.25</v>
      </c>
    </row>
    <row r="4614" spans="1:4" x14ac:dyDescent="0.25">
      <c r="A4614" s="3" t="str">
        <f t="shared" si="72"/>
        <v>AEP_44657</v>
      </c>
      <c r="B4614" t="s">
        <v>5</v>
      </c>
      <c r="C4614" s="1">
        <v>44657</v>
      </c>
      <c r="D4614">
        <v>103.672</v>
      </c>
    </row>
    <row r="4615" spans="1:4" x14ac:dyDescent="0.25">
      <c r="A4615" s="3" t="str">
        <f t="shared" si="72"/>
        <v>AIZ_44657</v>
      </c>
      <c r="B4615" t="s">
        <v>6</v>
      </c>
      <c r="C4615" s="1">
        <v>44657</v>
      </c>
      <c r="D4615">
        <v>184.56</v>
      </c>
    </row>
    <row r="4616" spans="1:4" x14ac:dyDescent="0.25">
      <c r="A4616" s="3" t="str">
        <f t="shared" si="72"/>
        <v>ALLE_44657</v>
      </c>
      <c r="B4616" t="s">
        <v>7</v>
      </c>
      <c r="C4616" s="1">
        <v>44657</v>
      </c>
      <c r="D4616">
        <v>106.97</v>
      </c>
    </row>
    <row r="4617" spans="1:4" x14ac:dyDescent="0.25">
      <c r="A4617" s="3" t="str">
        <f t="shared" si="72"/>
        <v>AMAT_44657</v>
      </c>
      <c r="B4617" t="s">
        <v>8</v>
      </c>
      <c r="C4617" s="1">
        <v>44657</v>
      </c>
      <c r="D4617">
        <v>119.33</v>
      </c>
    </row>
    <row r="4618" spans="1:4" x14ac:dyDescent="0.25">
      <c r="A4618" s="3" t="str">
        <f t="shared" si="72"/>
        <v>AMP_44657</v>
      </c>
      <c r="B4618" t="s">
        <v>9</v>
      </c>
      <c r="C4618" s="1">
        <v>44657</v>
      </c>
      <c r="D4618">
        <v>290.91000000000003</v>
      </c>
    </row>
    <row r="4619" spans="1:4" x14ac:dyDescent="0.25">
      <c r="A4619" s="3" t="str">
        <f t="shared" si="72"/>
        <v>AMZN_44657</v>
      </c>
      <c r="B4619" t="s">
        <v>10</v>
      </c>
      <c r="C4619" s="1">
        <v>44657</v>
      </c>
      <c r="D4619">
        <v>3175.12</v>
      </c>
    </row>
    <row r="4620" spans="1:4" x14ac:dyDescent="0.25">
      <c r="A4620" s="3" t="str">
        <f t="shared" si="72"/>
        <v>AVB_44657</v>
      </c>
      <c r="B4620" t="s">
        <v>11</v>
      </c>
      <c r="C4620" s="1">
        <v>44657</v>
      </c>
      <c r="D4620">
        <v>254.95</v>
      </c>
    </row>
    <row r="4621" spans="1:4" x14ac:dyDescent="0.25">
      <c r="A4621" s="3" t="str">
        <f t="shared" si="72"/>
        <v>AVY_44657</v>
      </c>
      <c r="B4621" t="s">
        <v>12</v>
      </c>
      <c r="C4621" s="1">
        <v>44657</v>
      </c>
      <c r="D4621">
        <v>174.29</v>
      </c>
    </row>
    <row r="4622" spans="1:4" x14ac:dyDescent="0.25">
      <c r="A4622" s="3" t="str">
        <f t="shared" si="72"/>
        <v>AXP_44657</v>
      </c>
      <c r="B4622" t="s">
        <v>13</v>
      </c>
      <c r="C4622" s="1">
        <v>44657</v>
      </c>
      <c r="D4622">
        <v>183.19</v>
      </c>
    </row>
    <row r="4623" spans="1:4" x14ac:dyDescent="0.25">
      <c r="A4623" s="3" t="str">
        <f t="shared" si="72"/>
        <v>BDX_44657</v>
      </c>
      <c r="B4623" t="s">
        <v>14</v>
      </c>
      <c r="C4623" s="1">
        <v>44657</v>
      </c>
      <c r="D4623">
        <v>270.64999999999998</v>
      </c>
    </row>
    <row r="4624" spans="1:4" x14ac:dyDescent="0.25">
      <c r="A4624" s="3" t="str">
        <f t="shared" si="72"/>
        <v>BF-B_44657</v>
      </c>
      <c r="B4624" t="s">
        <v>15</v>
      </c>
      <c r="C4624" s="1">
        <v>44657</v>
      </c>
      <c r="D4624">
        <v>68.36</v>
      </c>
    </row>
    <row r="4625" spans="1:4" x14ac:dyDescent="0.25">
      <c r="A4625" s="3" t="str">
        <f t="shared" si="72"/>
        <v>BMY_44657</v>
      </c>
      <c r="B4625" t="s">
        <v>16</v>
      </c>
      <c r="C4625" s="1">
        <v>44657</v>
      </c>
      <c r="D4625">
        <v>75.34</v>
      </c>
    </row>
    <row r="4626" spans="1:4" x14ac:dyDescent="0.25">
      <c r="A4626" s="3" t="str">
        <f t="shared" si="72"/>
        <v>BR_44657</v>
      </c>
      <c r="B4626" t="s">
        <v>17</v>
      </c>
      <c r="C4626" s="1">
        <v>44657</v>
      </c>
      <c r="D4626">
        <v>159.6</v>
      </c>
    </row>
    <row r="4627" spans="1:4" x14ac:dyDescent="0.25">
      <c r="A4627" s="3" t="str">
        <f t="shared" si="72"/>
        <v>CARR_44657</v>
      </c>
      <c r="B4627" t="s">
        <v>18</v>
      </c>
      <c r="C4627" s="1">
        <v>44657</v>
      </c>
      <c r="D4627">
        <v>43.716000000000001</v>
      </c>
    </row>
    <row r="4628" spans="1:4" x14ac:dyDescent="0.25">
      <c r="A4628" s="3" t="str">
        <f t="shared" si="72"/>
        <v>CDW_44657</v>
      </c>
      <c r="B4628" t="s">
        <v>19</v>
      </c>
      <c r="C4628" s="1">
        <v>44657</v>
      </c>
      <c r="D4628">
        <v>176.38</v>
      </c>
    </row>
    <row r="4629" spans="1:4" x14ac:dyDescent="0.25">
      <c r="A4629" s="3" t="str">
        <f t="shared" si="72"/>
        <v>CE_44657</v>
      </c>
      <c r="B4629" t="s">
        <v>20</v>
      </c>
      <c r="C4629" s="1">
        <v>44657</v>
      </c>
      <c r="D4629">
        <v>140.44</v>
      </c>
    </row>
    <row r="4630" spans="1:4" x14ac:dyDescent="0.25">
      <c r="A4630" s="3" t="str">
        <f t="shared" si="72"/>
        <v>CHTR_44657</v>
      </c>
      <c r="B4630" t="s">
        <v>21</v>
      </c>
      <c r="C4630" s="1">
        <v>44657</v>
      </c>
      <c r="D4630">
        <v>561.26</v>
      </c>
    </row>
    <row r="4631" spans="1:4" x14ac:dyDescent="0.25">
      <c r="A4631" s="3" t="str">
        <f t="shared" si="72"/>
        <v>CNC_44657</v>
      </c>
      <c r="B4631" t="s">
        <v>22</v>
      </c>
      <c r="C4631" s="1">
        <v>44657</v>
      </c>
      <c r="D4631">
        <v>87.12</v>
      </c>
    </row>
    <row r="4632" spans="1:4" x14ac:dyDescent="0.25">
      <c r="A4632" s="3" t="str">
        <f t="shared" si="72"/>
        <v>CNP_44657</v>
      </c>
      <c r="B4632" t="s">
        <v>23</v>
      </c>
      <c r="C4632" s="1">
        <v>44657</v>
      </c>
      <c r="D4632">
        <v>31.77</v>
      </c>
    </row>
    <row r="4633" spans="1:4" x14ac:dyDescent="0.25">
      <c r="A4633" s="3" t="str">
        <f t="shared" si="72"/>
        <v>COP_44657</v>
      </c>
      <c r="B4633" t="s">
        <v>24</v>
      </c>
      <c r="C4633" s="1">
        <v>44657</v>
      </c>
      <c r="D4633">
        <v>97.54</v>
      </c>
    </row>
    <row r="4634" spans="1:4" x14ac:dyDescent="0.25">
      <c r="A4634" s="3" t="str">
        <f t="shared" si="72"/>
        <v>CTAS_44657</v>
      </c>
      <c r="B4634" t="s">
        <v>25</v>
      </c>
      <c r="C4634" s="1">
        <v>44657</v>
      </c>
      <c r="D4634">
        <v>430.03399999999999</v>
      </c>
    </row>
    <row r="4635" spans="1:4" x14ac:dyDescent="0.25">
      <c r="A4635" s="3" t="str">
        <f t="shared" si="72"/>
        <v>CZR_44657</v>
      </c>
      <c r="B4635" t="s">
        <v>26</v>
      </c>
      <c r="C4635" s="1">
        <v>44657</v>
      </c>
      <c r="D4635">
        <v>72.010000000000005</v>
      </c>
    </row>
    <row r="4636" spans="1:4" x14ac:dyDescent="0.25">
      <c r="A4636" s="3" t="str">
        <f t="shared" si="72"/>
        <v>DG_44657</v>
      </c>
      <c r="B4636" t="s">
        <v>27</v>
      </c>
      <c r="C4636" s="1">
        <v>44657</v>
      </c>
      <c r="D4636">
        <v>239</v>
      </c>
    </row>
    <row r="4637" spans="1:4" x14ac:dyDescent="0.25">
      <c r="A4637" s="3" t="str">
        <f t="shared" si="72"/>
        <v>DPZ_44657</v>
      </c>
      <c r="B4637" t="s">
        <v>28</v>
      </c>
      <c r="C4637" s="1">
        <v>44657</v>
      </c>
      <c r="D4637">
        <v>391.1</v>
      </c>
    </row>
    <row r="4638" spans="1:4" x14ac:dyDescent="0.25">
      <c r="A4638" s="3" t="str">
        <f t="shared" si="72"/>
        <v>DRE_44657</v>
      </c>
      <c r="B4638" t="s">
        <v>29</v>
      </c>
      <c r="C4638" s="1">
        <v>44657</v>
      </c>
      <c r="D4638">
        <v>60.244999999999997</v>
      </c>
    </row>
    <row r="4639" spans="1:4" x14ac:dyDescent="0.25">
      <c r="A4639" s="3" t="str">
        <f t="shared" si="72"/>
        <v>DXC_44657</v>
      </c>
      <c r="B4639" t="s">
        <v>30</v>
      </c>
      <c r="C4639" s="1">
        <v>44657</v>
      </c>
      <c r="D4639">
        <v>30.4</v>
      </c>
    </row>
    <row r="4640" spans="1:4" x14ac:dyDescent="0.25">
      <c r="A4640" s="3" t="str">
        <f t="shared" si="72"/>
        <v>EWA_44657</v>
      </c>
      <c r="B4640" t="s">
        <v>31</v>
      </c>
      <c r="C4640" s="1">
        <v>44657</v>
      </c>
      <c r="D4640">
        <v>26.56</v>
      </c>
    </row>
    <row r="4641" spans="1:4" x14ac:dyDescent="0.25">
      <c r="A4641" s="3" t="str">
        <f t="shared" si="72"/>
        <v>EWC_44657</v>
      </c>
      <c r="B4641" t="s">
        <v>32</v>
      </c>
      <c r="C4641" s="1">
        <v>44657</v>
      </c>
      <c r="D4641">
        <v>39.9</v>
      </c>
    </row>
    <row r="4642" spans="1:4" x14ac:dyDescent="0.25">
      <c r="A4642" s="3" t="str">
        <f t="shared" si="72"/>
        <v>EWG_44657</v>
      </c>
      <c r="B4642" t="s">
        <v>33</v>
      </c>
      <c r="C4642" s="1">
        <v>44657</v>
      </c>
      <c r="D4642">
        <v>27.59</v>
      </c>
    </row>
    <row r="4643" spans="1:4" x14ac:dyDescent="0.25">
      <c r="A4643" s="3" t="str">
        <f t="shared" si="72"/>
        <v>EWH_44657</v>
      </c>
      <c r="B4643" t="s">
        <v>34</v>
      </c>
      <c r="C4643" s="1">
        <v>44657</v>
      </c>
      <c r="D4643">
        <v>22.56</v>
      </c>
    </row>
    <row r="4644" spans="1:4" x14ac:dyDescent="0.25">
      <c r="A4644" s="3" t="str">
        <f t="shared" si="72"/>
        <v>EWJ_44657</v>
      </c>
      <c r="B4644" t="s">
        <v>35</v>
      </c>
      <c r="C4644" s="1">
        <v>44657</v>
      </c>
      <c r="D4644">
        <v>59.89</v>
      </c>
    </row>
    <row r="4645" spans="1:4" x14ac:dyDescent="0.25">
      <c r="A4645" s="3" t="str">
        <f t="shared" si="72"/>
        <v>EWL_44657</v>
      </c>
      <c r="B4645" t="s">
        <v>36</v>
      </c>
      <c r="C4645" s="1">
        <v>44657</v>
      </c>
      <c r="D4645">
        <v>49.17</v>
      </c>
    </row>
    <row r="4646" spans="1:4" x14ac:dyDescent="0.25">
      <c r="A4646" s="3" t="str">
        <f t="shared" si="72"/>
        <v>EWQ_44657</v>
      </c>
      <c r="B4646" t="s">
        <v>37</v>
      </c>
      <c r="C4646" s="1">
        <v>44657</v>
      </c>
      <c r="D4646">
        <v>34.090000000000003</v>
      </c>
    </row>
    <row r="4647" spans="1:4" x14ac:dyDescent="0.25">
      <c r="A4647" s="3" t="str">
        <f t="shared" si="72"/>
        <v>EWT_44657</v>
      </c>
      <c r="B4647" t="s">
        <v>38</v>
      </c>
      <c r="C4647" s="1">
        <v>44657</v>
      </c>
      <c r="D4647">
        <v>60.84</v>
      </c>
    </row>
    <row r="4648" spans="1:4" x14ac:dyDescent="0.25">
      <c r="A4648" s="3" t="str">
        <f t="shared" si="72"/>
        <v>EWU_44657</v>
      </c>
      <c r="B4648" t="s">
        <v>39</v>
      </c>
      <c r="C4648" s="1">
        <v>44657</v>
      </c>
      <c r="D4648">
        <v>33.99</v>
      </c>
    </row>
    <row r="4649" spans="1:4" x14ac:dyDescent="0.25">
      <c r="A4649" s="3" t="str">
        <f t="shared" si="72"/>
        <v>EWY_44657</v>
      </c>
      <c r="B4649" t="s">
        <v>40</v>
      </c>
      <c r="C4649" s="1">
        <v>44657</v>
      </c>
      <c r="D4649">
        <v>69.989999999999995</v>
      </c>
    </row>
    <row r="4650" spans="1:4" x14ac:dyDescent="0.25">
      <c r="A4650" s="3" t="str">
        <f t="shared" si="72"/>
        <v>EWZ_44657</v>
      </c>
      <c r="B4650" t="s">
        <v>41</v>
      </c>
      <c r="C4650" s="1">
        <v>44657</v>
      </c>
      <c r="D4650">
        <v>37.67</v>
      </c>
    </row>
    <row r="4651" spans="1:4" x14ac:dyDescent="0.25">
      <c r="A4651" s="3" t="str">
        <f t="shared" si="72"/>
        <v>FB_44657</v>
      </c>
      <c r="B4651" t="s">
        <v>42</v>
      </c>
      <c r="C4651" s="1">
        <v>44657</v>
      </c>
      <c r="D4651">
        <v>223.3</v>
      </c>
    </row>
    <row r="4652" spans="1:4" x14ac:dyDescent="0.25">
      <c r="A4652" s="3" t="str">
        <f t="shared" si="72"/>
        <v>FTV_44657</v>
      </c>
      <c r="B4652" t="s">
        <v>43</v>
      </c>
      <c r="C4652" s="1">
        <v>44657</v>
      </c>
      <c r="D4652">
        <v>59.28</v>
      </c>
    </row>
    <row r="4653" spans="1:4" x14ac:dyDescent="0.25">
      <c r="A4653" s="3" t="str">
        <f t="shared" si="72"/>
        <v>GOOG_44657</v>
      </c>
      <c r="B4653" t="s">
        <v>44</v>
      </c>
      <c r="C4653" s="1">
        <v>44657</v>
      </c>
      <c r="D4653">
        <v>2743.52</v>
      </c>
    </row>
    <row r="4654" spans="1:4" x14ac:dyDescent="0.25">
      <c r="A4654" s="3" t="str">
        <f t="shared" si="72"/>
        <v>GPC_44657</v>
      </c>
      <c r="B4654" t="s">
        <v>45</v>
      </c>
      <c r="C4654" s="1">
        <v>44657</v>
      </c>
      <c r="D4654">
        <v>127.61</v>
      </c>
    </row>
    <row r="4655" spans="1:4" x14ac:dyDescent="0.25">
      <c r="A4655" s="3" t="str">
        <f t="shared" si="72"/>
        <v>GSG_44657</v>
      </c>
      <c r="B4655" t="s">
        <v>46</v>
      </c>
      <c r="C4655" s="1">
        <v>44657</v>
      </c>
      <c r="D4655">
        <v>22.42</v>
      </c>
    </row>
    <row r="4656" spans="1:4" x14ac:dyDescent="0.25">
      <c r="A4656" s="3" t="str">
        <f t="shared" si="72"/>
        <v>HIG_44657</v>
      </c>
      <c r="B4656" t="s">
        <v>47</v>
      </c>
      <c r="C4656" s="1">
        <v>44657</v>
      </c>
      <c r="D4656">
        <v>71.930000000000007</v>
      </c>
    </row>
    <row r="4657" spans="1:4" x14ac:dyDescent="0.25">
      <c r="A4657" s="3" t="str">
        <f t="shared" si="72"/>
        <v>HIGH.L_44657</v>
      </c>
      <c r="B4657" t="s">
        <v>48</v>
      </c>
      <c r="C4657" s="1">
        <v>44657</v>
      </c>
      <c r="D4657">
        <v>5.2690000000000001</v>
      </c>
    </row>
    <row r="4658" spans="1:4" x14ac:dyDescent="0.25">
      <c r="A4658" s="3" t="str">
        <f t="shared" si="72"/>
        <v>HST_44657</v>
      </c>
      <c r="B4658" t="s">
        <v>49</v>
      </c>
      <c r="C4658" s="1">
        <v>44657</v>
      </c>
      <c r="D4658">
        <v>18.32</v>
      </c>
    </row>
    <row r="4659" spans="1:4" x14ac:dyDescent="0.25">
      <c r="A4659" s="3" t="str">
        <f t="shared" si="72"/>
        <v>HYG_44657</v>
      </c>
      <c r="B4659" t="s">
        <v>50</v>
      </c>
      <c r="C4659" s="1">
        <v>44657</v>
      </c>
      <c r="D4659">
        <v>80.546000000000006</v>
      </c>
    </row>
    <row r="4660" spans="1:4" x14ac:dyDescent="0.25">
      <c r="A4660" s="3" t="str">
        <f t="shared" si="72"/>
        <v>IAU_44657</v>
      </c>
      <c r="B4660" t="s">
        <v>51</v>
      </c>
      <c r="C4660" s="1">
        <v>44657</v>
      </c>
      <c r="D4660">
        <v>36.58</v>
      </c>
    </row>
    <row r="4661" spans="1:4" x14ac:dyDescent="0.25">
      <c r="A4661" s="3" t="str">
        <f t="shared" si="72"/>
        <v>ICLN_44657</v>
      </c>
      <c r="B4661" t="s">
        <v>52</v>
      </c>
      <c r="C4661" s="1">
        <v>44657</v>
      </c>
      <c r="D4661">
        <v>21.76</v>
      </c>
    </row>
    <row r="4662" spans="1:4" x14ac:dyDescent="0.25">
      <c r="A4662" s="3" t="str">
        <f t="shared" si="72"/>
        <v>IEAA.L_44657</v>
      </c>
      <c r="B4662" t="s">
        <v>53</v>
      </c>
      <c r="C4662" s="1">
        <v>44657</v>
      </c>
      <c r="D4662">
        <v>5.0449999999999999</v>
      </c>
    </row>
    <row r="4663" spans="1:4" x14ac:dyDescent="0.25">
      <c r="A4663" s="3" t="str">
        <f t="shared" si="72"/>
        <v>IEF_44657</v>
      </c>
      <c r="B4663" t="s">
        <v>54</v>
      </c>
      <c r="C4663" s="1">
        <v>44657</v>
      </c>
      <c r="D4663">
        <v>104.812</v>
      </c>
    </row>
    <row r="4664" spans="1:4" x14ac:dyDescent="0.25">
      <c r="A4664" s="3" t="str">
        <f t="shared" si="72"/>
        <v>IEFM.L_44657</v>
      </c>
      <c r="B4664" t="s">
        <v>55</v>
      </c>
      <c r="C4664" s="1">
        <v>44657</v>
      </c>
      <c r="D4664">
        <v>752</v>
      </c>
    </row>
    <row r="4665" spans="1:4" x14ac:dyDescent="0.25">
      <c r="A4665" s="3" t="str">
        <f t="shared" si="72"/>
        <v>IEMG_44657</v>
      </c>
      <c r="B4665" t="s">
        <v>56</v>
      </c>
      <c r="C4665" s="1">
        <v>44657</v>
      </c>
      <c r="D4665">
        <v>55.76</v>
      </c>
    </row>
    <row r="4666" spans="1:4" x14ac:dyDescent="0.25">
      <c r="A4666" s="3" t="str">
        <f t="shared" si="72"/>
        <v>IEUS_44657</v>
      </c>
      <c r="B4666" t="s">
        <v>57</v>
      </c>
      <c r="C4666" s="1">
        <v>44657</v>
      </c>
      <c r="D4666">
        <v>59.95</v>
      </c>
    </row>
    <row r="4667" spans="1:4" x14ac:dyDescent="0.25">
      <c r="A4667" s="3" t="str">
        <f t="shared" si="72"/>
        <v>IEVL.L_44657</v>
      </c>
      <c r="B4667" t="s">
        <v>58</v>
      </c>
      <c r="C4667" s="1">
        <v>44657</v>
      </c>
      <c r="D4667">
        <v>7.2039999999999997</v>
      </c>
    </row>
    <row r="4668" spans="1:4" x14ac:dyDescent="0.25">
      <c r="A4668" s="3" t="str">
        <f t="shared" si="72"/>
        <v>IGF_44657</v>
      </c>
      <c r="B4668" t="s">
        <v>59</v>
      </c>
      <c r="C4668" s="1">
        <v>44657</v>
      </c>
      <c r="D4668">
        <v>51.2</v>
      </c>
    </row>
    <row r="4669" spans="1:4" x14ac:dyDescent="0.25">
      <c r="A4669" s="3" t="str">
        <f t="shared" si="72"/>
        <v>INDA_44657</v>
      </c>
      <c r="B4669" t="s">
        <v>60</v>
      </c>
      <c r="C4669" s="1">
        <v>44657</v>
      </c>
      <c r="D4669">
        <v>45.58</v>
      </c>
    </row>
    <row r="4670" spans="1:4" x14ac:dyDescent="0.25">
      <c r="A4670" s="3" t="str">
        <f t="shared" si="72"/>
        <v>IUMO.L_44657</v>
      </c>
      <c r="B4670" t="s">
        <v>61</v>
      </c>
      <c r="C4670" s="1">
        <v>44657</v>
      </c>
      <c r="D4670">
        <v>11.205</v>
      </c>
    </row>
    <row r="4671" spans="1:4" x14ac:dyDescent="0.25">
      <c r="A4671" s="3" t="str">
        <f t="shared" si="72"/>
        <v>IUVL.L_44657</v>
      </c>
      <c r="B4671" t="s">
        <v>62</v>
      </c>
      <c r="C4671" s="1">
        <v>44657</v>
      </c>
      <c r="D4671">
        <v>8.91</v>
      </c>
    </row>
    <row r="4672" spans="1:4" x14ac:dyDescent="0.25">
      <c r="A4672" s="3" t="str">
        <f t="shared" si="72"/>
        <v>IVV_44657</v>
      </c>
      <c r="B4672" t="s">
        <v>63</v>
      </c>
      <c r="C4672" s="1">
        <v>44657</v>
      </c>
      <c r="D4672">
        <v>448.49</v>
      </c>
    </row>
    <row r="4673" spans="1:4" x14ac:dyDescent="0.25">
      <c r="A4673" s="3" t="str">
        <f t="shared" si="72"/>
        <v>IWM_44657</v>
      </c>
      <c r="B4673" t="s">
        <v>64</v>
      </c>
      <c r="C4673" s="1">
        <v>44657</v>
      </c>
      <c r="D4673">
        <v>200.11</v>
      </c>
    </row>
    <row r="4674" spans="1:4" x14ac:dyDescent="0.25">
      <c r="A4674" s="3" t="str">
        <f t="shared" si="72"/>
        <v>IXN_44657</v>
      </c>
      <c r="B4674" t="s">
        <v>65</v>
      </c>
      <c r="C4674" s="1">
        <v>44657</v>
      </c>
      <c r="D4674">
        <v>56.07</v>
      </c>
    </row>
    <row r="4675" spans="1:4" x14ac:dyDescent="0.25">
      <c r="A4675" s="3" t="str">
        <f t="shared" ref="A4675:A4738" si="73">CONCATENATE(B4675,"_",C4675)</f>
        <v>JPEA.L_44657</v>
      </c>
      <c r="B4675" t="s">
        <v>66</v>
      </c>
      <c r="C4675" s="1">
        <v>44657</v>
      </c>
      <c r="D4675">
        <v>5.3179999999999996</v>
      </c>
    </row>
    <row r="4676" spans="1:4" x14ac:dyDescent="0.25">
      <c r="A4676" s="3" t="str">
        <f t="shared" si="73"/>
        <v>JPM_44657</v>
      </c>
      <c r="B4676" t="s">
        <v>67</v>
      </c>
      <c r="C4676" s="1">
        <v>44657</v>
      </c>
      <c r="D4676">
        <v>131.49</v>
      </c>
    </row>
    <row r="4677" spans="1:4" x14ac:dyDescent="0.25">
      <c r="A4677" s="3" t="str">
        <f t="shared" si="73"/>
        <v>KR_44657</v>
      </c>
      <c r="B4677" t="s">
        <v>68</v>
      </c>
      <c r="C4677" s="1">
        <v>44657</v>
      </c>
      <c r="D4677">
        <v>58.503</v>
      </c>
    </row>
    <row r="4678" spans="1:4" x14ac:dyDescent="0.25">
      <c r="A4678" s="3" t="str">
        <f t="shared" si="73"/>
        <v>LQD_44657</v>
      </c>
      <c r="B4678" t="s">
        <v>69</v>
      </c>
      <c r="C4678" s="1">
        <v>44657</v>
      </c>
      <c r="D4678">
        <v>118.413</v>
      </c>
    </row>
    <row r="4679" spans="1:4" x14ac:dyDescent="0.25">
      <c r="A4679" s="3" t="str">
        <f t="shared" si="73"/>
        <v>MCHI_44657</v>
      </c>
      <c r="B4679" t="s">
        <v>70</v>
      </c>
      <c r="C4679" s="1">
        <v>44657</v>
      </c>
      <c r="D4679">
        <v>54.02</v>
      </c>
    </row>
    <row r="4680" spans="1:4" x14ac:dyDescent="0.25">
      <c r="A4680" s="3" t="str">
        <f t="shared" si="73"/>
        <v>MVEU.L_44657</v>
      </c>
      <c r="B4680" t="s">
        <v>71</v>
      </c>
      <c r="C4680" s="1">
        <v>44657</v>
      </c>
      <c r="D4680">
        <v>54.22</v>
      </c>
    </row>
    <row r="4681" spans="1:4" x14ac:dyDescent="0.25">
      <c r="A4681" s="3" t="str">
        <f t="shared" si="73"/>
        <v>OGN_44657</v>
      </c>
      <c r="B4681" t="s">
        <v>72</v>
      </c>
      <c r="C4681" s="1">
        <v>44657</v>
      </c>
      <c r="D4681">
        <v>35.906999999999996</v>
      </c>
    </row>
    <row r="4682" spans="1:4" x14ac:dyDescent="0.25">
      <c r="A4682" s="3" t="str">
        <f t="shared" si="73"/>
        <v>PG_44657</v>
      </c>
      <c r="B4682" t="s">
        <v>73</v>
      </c>
      <c r="C4682" s="1">
        <v>44657</v>
      </c>
      <c r="D4682">
        <v>155.95500000000001</v>
      </c>
    </row>
    <row r="4683" spans="1:4" x14ac:dyDescent="0.25">
      <c r="A4683" s="3" t="str">
        <f t="shared" si="73"/>
        <v>PPL_44657</v>
      </c>
      <c r="B4683" t="s">
        <v>74</v>
      </c>
      <c r="C4683" s="1">
        <v>44657</v>
      </c>
      <c r="D4683">
        <v>29.39</v>
      </c>
    </row>
    <row r="4684" spans="1:4" x14ac:dyDescent="0.25">
      <c r="A4684" s="3" t="str">
        <f t="shared" si="73"/>
        <v>PRU_44657</v>
      </c>
      <c r="B4684" t="s">
        <v>75</v>
      </c>
      <c r="C4684" s="1">
        <v>44657</v>
      </c>
      <c r="D4684">
        <v>116.73</v>
      </c>
    </row>
    <row r="4685" spans="1:4" x14ac:dyDescent="0.25">
      <c r="A4685" s="3" t="str">
        <f t="shared" si="73"/>
        <v>PYPL_44657</v>
      </c>
      <c r="B4685" t="s">
        <v>76</v>
      </c>
      <c r="C4685" s="1">
        <v>44657</v>
      </c>
      <c r="D4685">
        <v>112.49</v>
      </c>
    </row>
    <row r="4686" spans="1:4" x14ac:dyDescent="0.25">
      <c r="A4686" s="3" t="str">
        <f t="shared" si="73"/>
        <v>RE_44657</v>
      </c>
      <c r="B4686" t="s">
        <v>77</v>
      </c>
      <c r="C4686" s="1">
        <v>44657</v>
      </c>
      <c r="D4686">
        <v>297.54000000000002</v>
      </c>
    </row>
    <row r="4687" spans="1:4" x14ac:dyDescent="0.25">
      <c r="A4687" s="3" t="str">
        <f t="shared" si="73"/>
        <v>REET_44657</v>
      </c>
      <c r="B4687" t="s">
        <v>78</v>
      </c>
      <c r="C4687" s="1">
        <v>44657</v>
      </c>
      <c r="D4687">
        <v>29.53</v>
      </c>
    </row>
    <row r="4688" spans="1:4" x14ac:dyDescent="0.25">
      <c r="A4688" s="3" t="str">
        <f t="shared" si="73"/>
        <v>ROL_44657</v>
      </c>
      <c r="B4688" t="s">
        <v>79</v>
      </c>
      <c r="C4688" s="1">
        <v>44657</v>
      </c>
      <c r="D4688">
        <v>34.887</v>
      </c>
    </row>
    <row r="4689" spans="1:4" x14ac:dyDescent="0.25">
      <c r="A4689" s="3" t="str">
        <f t="shared" si="73"/>
        <v>ROST_44657</v>
      </c>
      <c r="B4689" t="s">
        <v>80</v>
      </c>
      <c r="C4689" s="1">
        <v>44657</v>
      </c>
      <c r="D4689">
        <v>94.19</v>
      </c>
    </row>
    <row r="4690" spans="1:4" x14ac:dyDescent="0.25">
      <c r="A4690" s="3" t="str">
        <f t="shared" si="73"/>
        <v>SEGA.L_44657</v>
      </c>
      <c r="B4690" t="s">
        <v>81</v>
      </c>
      <c r="C4690" s="1">
        <v>44657</v>
      </c>
      <c r="D4690">
        <v>101.59</v>
      </c>
    </row>
    <row r="4691" spans="1:4" x14ac:dyDescent="0.25">
      <c r="A4691" s="3" t="str">
        <f t="shared" si="73"/>
        <v>SHY_44657</v>
      </c>
      <c r="B4691" t="s">
        <v>82</v>
      </c>
      <c r="C4691" s="1">
        <v>44657</v>
      </c>
      <c r="D4691">
        <v>83.055999999999997</v>
      </c>
    </row>
    <row r="4692" spans="1:4" x14ac:dyDescent="0.25">
      <c r="A4692" s="3" t="str">
        <f t="shared" si="73"/>
        <v>SLV_44657</v>
      </c>
      <c r="B4692" t="s">
        <v>83</v>
      </c>
      <c r="C4692" s="1">
        <v>44657</v>
      </c>
      <c r="D4692">
        <v>22.57</v>
      </c>
    </row>
    <row r="4693" spans="1:4" x14ac:dyDescent="0.25">
      <c r="A4693" s="3" t="str">
        <f t="shared" si="73"/>
        <v>SPMV.L_44657</v>
      </c>
      <c r="B4693" t="s">
        <v>84</v>
      </c>
      <c r="C4693" s="1">
        <v>44657</v>
      </c>
      <c r="D4693">
        <v>82.05</v>
      </c>
    </row>
    <row r="4694" spans="1:4" x14ac:dyDescent="0.25">
      <c r="A4694" s="3" t="str">
        <f t="shared" si="73"/>
        <v>TLT_44657</v>
      </c>
      <c r="B4694" t="s">
        <v>85</v>
      </c>
      <c r="C4694" s="1">
        <v>44657</v>
      </c>
      <c r="D4694">
        <v>127.233</v>
      </c>
    </row>
    <row r="4695" spans="1:4" x14ac:dyDescent="0.25">
      <c r="A4695" s="3" t="str">
        <f t="shared" si="73"/>
        <v>UNH_44657</v>
      </c>
      <c r="B4695" t="s">
        <v>86</v>
      </c>
      <c r="C4695" s="1">
        <v>44657</v>
      </c>
      <c r="D4695">
        <v>531.75</v>
      </c>
    </row>
    <row r="4696" spans="1:4" x14ac:dyDescent="0.25">
      <c r="A4696" s="3" t="str">
        <f t="shared" si="73"/>
        <v>URI_44657</v>
      </c>
      <c r="B4696" t="s">
        <v>87</v>
      </c>
      <c r="C4696" s="1">
        <v>44657</v>
      </c>
      <c r="D4696">
        <v>325.47000000000003</v>
      </c>
    </row>
    <row r="4697" spans="1:4" x14ac:dyDescent="0.25">
      <c r="A4697" s="3" t="str">
        <f t="shared" si="73"/>
        <v>V_44657</v>
      </c>
      <c r="B4697" t="s">
        <v>88</v>
      </c>
      <c r="C4697" s="1">
        <v>44657</v>
      </c>
      <c r="D4697">
        <v>218.59200000000001</v>
      </c>
    </row>
    <row r="4698" spans="1:4" x14ac:dyDescent="0.25">
      <c r="A4698" s="3" t="str">
        <f t="shared" si="73"/>
        <v>VRSK_44657</v>
      </c>
      <c r="B4698" t="s">
        <v>89</v>
      </c>
      <c r="C4698" s="1">
        <v>44657</v>
      </c>
      <c r="D4698">
        <v>220.25</v>
      </c>
    </row>
    <row r="4699" spans="1:4" x14ac:dyDescent="0.25">
      <c r="A4699" s="3" t="str">
        <f t="shared" si="73"/>
        <v>VXX_44657</v>
      </c>
      <c r="B4699" t="s">
        <v>90</v>
      </c>
      <c r="C4699" s="1">
        <v>44657</v>
      </c>
      <c r="D4699">
        <v>24.38</v>
      </c>
    </row>
    <row r="4700" spans="1:4" x14ac:dyDescent="0.25">
      <c r="A4700" s="3" t="str">
        <f t="shared" si="73"/>
        <v>WRK_44657</v>
      </c>
      <c r="B4700" t="s">
        <v>91</v>
      </c>
      <c r="C4700" s="1">
        <v>44657</v>
      </c>
      <c r="D4700">
        <v>46.383000000000003</v>
      </c>
    </row>
    <row r="4701" spans="1:4" x14ac:dyDescent="0.25">
      <c r="A4701" s="3" t="str">
        <f t="shared" si="73"/>
        <v>XLB_44657</v>
      </c>
      <c r="B4701" t="s">
        <v>92</v>
      </c>
      <c r="C4701" s="1">
        <v>44657</v>
      </c>
      <c r="D4701">
        <v>87.37</v>
      </c>
    </row>
    <row r="4702" spans="1:4" x14ac:dyDescent="0.25">
      <c r="A4702" s="3" t="str">
        <f t="shared" si="73"/>
        <v>XLC_44657</v>
      </c>
      <c r="B4702" t="s">
        <v>93</v>
      </c>
      <c r="C4702" s="1">
        <v>44657</v>
      </c>
      <c r="D4702">
        <v>68.98</v>
      </c>
    </row>
    <row r="4703" spans="1:4" x14ac:dyDescent="0.25">
      <c r="A4703" s="3" t="str">
        <f t="shared" si="73"/>
        <v>XLE_44657</v>
      </c>
      <c r="B4703" t="s">
        <v>94</v>
      </c>
      <c r="C4703" s="1">
        <v>44657</v>
      </c>
      <c r="D4703">
        <v>76.400000000000006</v>
      </c>
    </row>
    <row r="4704" spans="1:4" x14ac:dyDescent="0.25">
      <c r="A4704" s="3" t="str">
        <f t="shared" si="73"/>
        <v>XLF_44657</v>
      </c>
      <c r="B4704" t="s">
        <v>95</v>
      </c>
      <c r="C4704" s="1">
        <v>44657</v>
      </c>
      <c r="D4704">
        <v>37.549999999999997</v>
      </c>
    </row>
    <row r="4705" spans="1:4" x14ac:dyDescent="0.25">
      <c r="A4705" s="3" t="str">
        <f t="shared" si="73"/>
        <v>XLI_44657</v>
      </c>
      <c r="B4705" t="s">
        <v>96</v>
      </c>
      <c r="C4705" s="1">
        <v>44657</v>
      </c>
      <c r="D4705">
        <v>99.82</v>
      </c>
    </row>
    <row r="4706" spans="1:4" x14ac:dyDescent="0.25">
      <c r="A4706" s="3" t="str">
        <f t="shared" si="73"/>
        <v>XLK_44657</v>
      </c>
      <c r="B4706" t="s">
        <v>97</v>
      </c>
      <c r="C4706" s="1">
        <v>44657</v>
      </c>
      <c r="D4706">
        <v>154.33000000000001</v>
      </c>
    </row>
    <row r="4707" spans="1:4" x14ac:dyDescent="0.25">
      <c r="A4707" s="3" t="str">
        <f t="shared" si="73"/>
        <v>XLP_44657</v>
      </c>
      <c r="B4707" t="s">
        <v>98</v>
      </c>
      <c r="C4707" s="1">
        <v>44657</v>
      </c>
      <c r="D4707">
        <v>77.45</v>
      </c>
    </row>
    <row r="4708" spans="1:4" x14ac:dyDescent="0.25">
      <c r="A4708" s="3" t="str">
        <f t="shared" si="73"/>
        <v>XLU_44657</v>
      </c>
      <c r="B4708" t="s">
        <v>99</v>
      </c>
      <c r="C4708" s="1">
        <v>44657</v>
      </c>
      <c r="D4708">
        <v>76.89</v>
      </c>
    </row>
    <row r="4709" spans="1:4" x14ac:dyDescent="0.25">
      <c r="A4709" s="3" t="str">
        <f t="shared" si="73"/>
        <v>XLV_44657</v>
      </c>
      <c r="B4709" t="s">
        <v>100</v>
      </c>
      <c r="C4709" s="1">
        <v>44657</v>
      </c>
      <c r="D4709">
        <v>139.30000000000001</v>
      </c>
    </row>
    <row r="4710" spans="1:4" x14ac:dyDescent="0.25">
      <c r="A4710" s="3" t="str">
        <f t="shared" si="73"/>
        <v>XLY_44657</v>
      </c>
      <c r="B4710" t="s">
        <v>101</v>
      </c>
      <c r="C4710" s="1">
        <v>44657</v>
      </c>
      <c r="D4710">
        <v>180.23</v>
      </c>
    </row>
    <row r="4711" spans="1:4" x14ac:dyDescent="0.25">
      <c r="A4711" s="3" t="str">
        <f t="shared" si="73"/>
        <v>XOM_44657</v>
      </c>
      <c r="B4711" t="s">
        <v>102</v>
      </c>
      <c r="C4711" s="1">
        <v>44657</v>
      </c>
      <c r="D4711">
        <v>82.802000000000007</v>
      </c>
    </row>
    <row r="4712" spans="1:4" x14ac:dyDescent="0.25">
      <c r="A4712" s="3" t="str">
        <f t="shared" si="73"/>
        <v>ABBV_44658</v>
      </c>
      <c r="B4712" t="s">
        <v>3</v>
      </c>
      <c r="C4712" s="1">
        <v>44658</v>
      </c>
      <c r="D4712">
        <v>171.82</v>
      </c>
    </row>
    <row r="4713" spans="1:4" x14ac:dyDescent="0.25">
      <c r="A4713" s="3" t="str">
        <f t="shared" si="73"/>
        <v>ACN_44658</v>
      </c>
      <c r="B4713" t="s">
        <v>4</v>
      </c>
      <c r="C4713" s="1">
        <v>44658</v>
      </c>
      <c r="D4713">
        <v>340.755</v>
      </c>
    </row>
    <row r="4714" spans="1:4" x14ac:dyDescent="0.25">
      <c r="A4714" s="3" t="str">
        <f t="shared" si="73"/>
        <v>AEP_44658</v>
      </c>
      <c r="B4714" t="s">
        <v>5</v>
      </c>
      <c r="C4714" s="1">
        <v>44658</v>
      </c>
      <c r="D4714">
        <v>102.56100000000001</v>
      </c>
    </row>
    <row r="4715" spans="1:4" x14ac:dyDescent="0.25">
      <c r="A4715" s="3" t="str">
        <f t="shared" si="73"/>
        <v>AIZ_44658</v>
      </c>
      <c r="B4715" t="s">
        <v>6</v>
      </c>
      <c r="C4715" s="1">
        <v>44658</v>
      </c>
      <c r="D4715">
        <v>185.74</v>
      </c>
    </row>
    <row r="4716" spans="1:4" x14ac:dyDescent="0.25">
      <c r="A4716" s="3" t="str">
        <f t="shared" si="73"/>
        <v>ALLE_44658</v>
      </c>
      <c r="B4716" t="s">
        <v>7</v>
      </c>
      <c r="C4716" s="1">
        <v>44658</v>
      </c>
      <c r="D4716">
        <v>108.45</v>
      </c>
    </row>
    <row r="4717" spans="1:4" x14ac:dyDescent="0.25">
      <c r="A4717" s="3" t="str">
        <f t="shared" si="73"/>
        <v>AMAT_44658</v>
      </c>
      <c r="B4717" t="s">
        <v>8</v>
      </c>
      <c r="C4717" s="1">
        <v>44658</v>
      </c>
      <c r="D4717">
        <v>122.4</v>
      </c>
    </row>
    <row r="4718" spans="1:4" x14ac:dyDescent="0.25">
      <c r="A4718" s="3" t="str">
        <f t="shared" si="73"/>
        <v>AMP_44658</v>
      </c>
      <c r="B4718" t="s">
        <v>9</v>
      </c>
      <c r="C4718" s="1">
        <v>44658</v>
      </c>
      <c r="D4718">
        <v>287.964</v>
      </c>
    </row>
    <row r="4719" spans="1:4" x14ac:dyDescent="0.25">
      <c r="A4719" s="3" t="str">
        <f t="shared" si="73"/>
        <v>AMZN_44658</v>
      </c>
      <c r="B4719" t="s">
        <v>10</v>
      </c>
      <c r="C4719" s="1">
        <v>44658</v>
      </c>
      <c r="D4719">
        <v>3155.69</v>
      </c>
    </row>
    <row r="4720" spans="1:4" x14ac:dyDescent="0.25">
      <c r="A4720" s="3" t="str">
        <f t="shared" si="73"/>
        <v>AVB_44658</v>
      </c>
      <c r="B4720" t="s">
        <v>11</v>
      </c>
      <c r="C4720" s="1">
        <v>44658</v>
      </c>
      <c r="D4720">
        <v>249.34</v>
      </c>
    </row>
    <row r="4721" spans="1:4" x14ac:dyDescent="0.25">
      <c r="A4721" s="3" t="str">
        <f t="shared" si="73"/>
        <v>AVY_44658</v>
      </c>
      <c r="B4721" t="s">
        <v>12</v>
      </c>
      <c r="C4721" s="1">
        <v>44658</v>
      </c>
      <c r="D4721">
        <v>173.74</v>
      </c>
    </row>
    <row r="4722" spans="1:4" x14ac:dyDescent="0.25">
      <c r="A4722" s="3" t="str">
        <f t="shared" si="73"/>
        <v>AXP_44658</v>
      </c>
      <c r="B4722" t="s">
        <v>13</v>
      </c>
      <c r="C4722" s="1">
        <v>44658</v>
      </c>
      <c r="D4722">
        <v>182.39</v>
      </c>
    </row>
    <row r="4723" spans="1:4" x14ac:dyDescent="0.25">
      <c r="A4723" s="3" t="str">
        <f t="shared" si="73"/>
        <v>BDX_44658</v>
      </c>
      <c r="B4723" t="s">
        <v>14</v>
      </c>
      <c r="C4723" s="1">
        <v>44658</v>
      </c>
      <c r="D4723">
        <v>273.52</v>
      </c>
    </row>
    <row r="4724" spans="1:4" x14ac:dyDescent="0.25">
      <c r="A4724" s="3" t="str">
        <f t="shared" si="73"/>
        <v>BF-B_44658</v>
      </c>
      <c r="B4724" t="s">
        <v>15</v>
      </c>
      <c r="C4724" s="1">
        <v>44658</v>
      </c>
      <c r="D4724">
        <v>68.34</v>
      </c>
    </row>
    <row r="4725" spans="1:4" x14ac:dyDescent="0.25">
      <c r="A4725" s="3" t="str">
        <f t="shared" si="73"/>
        <v>BMY_44658</v>
      </c>
      <c r="B4725" t="s">
        <v>16</v>
      </c>
      <c r="C4725" s="1">
        <v>44658</v>
      </c>
      <c r="D4725">
        <v>77.260000000000005</v>
      </c>
    </row>
    <row r="4726" spans="1:4" x14ac:dyDescent="0.25">
      <c r="A4726" s="3" t="str">
        <f t="shared" si="73"/>
        <v>BR_44658</v>
      </c>
      <c r="B4726" t="s">
        <v>17</v>
      </c>
      <c r="C4726" s="1">
        <v>44658</v>
      </c>
      <c r="D4726">
        <v>158.86000000000001</v>
      </c>
    </row>
    <row r="4727" spans="1:4" x14ac:dyDescent="0.25">
      <c r="A4727" s="3" t="str">
        <f t="shared" si="73"/>
        <v>CARR_44658</v>
      </c>
      <c r="B4727" t="s">
        <v>18</v>
      </c>
      <c r="C4727" s="1">
        <v>44658</v>
      </c>
      <c r="D4727">
        <v>43.527000000000001</v>
      </c>
    </row>
    <row r="4728" spans="1:4" x14ac:dyDescent="0.25">
      <c r="A4728" s="3" t="str">
        <f t="shared" si="73"/>
        <v>CDW_44658</v>
      </c>
      <c r="B4728" t="s">
        <v>19</v>
      </c>
      <c r="C4728" s="1">
        <v>44658</v>
      </c>
      <c r="D4728">
        <v>177.32</v>
      </c>
    </row>
    <row r="4729" spans="1:4" x14ac:dyDescent="0.25">
      <c r="A4729" s="3" t="str">
        <f t="shared" si="73"/>
        <v>CE_44658</v>
      </c>
      <c r="B4729" t="s">
        <v>20</v>
      </c>
      <c r="C4729" s="1">
        <v>44658</v>
      </c>
      <c r="D4729">
        <v>141.13</v>
      </c>
    </row>
    <row r="4730" spans="1:4" x14ac:dyDescent="0.25">
      <c r="A4730" s="3" t="str">
        <f t="shared" si="73"/>
        <v>CHTR_44658</v>
      </c>
      <c r="B4730" t="s">
        <v>21</v>
      </c>
      <c r="C4730" s="1">
        <v>44658</v>
      </c>
      <c r="D4730">
        <v>552.48</v>
      </c>
    </row>
    <row r="4731" spans="1:4" x14ac:dyDescent="0.25">
      <c r="A4731" s="3" t="str">
        <f t="shared" si="73"/>
        <v>CNC_44658</v>
      </c>
      <c r="B4731" t="s">
        <v>22</v>
      </c>
      <c r="C4731" s="1">
        <v>44658</v>
      </c>
      <c r="D4731">
        <v>88.56</v>
      </c>
    </row>
    <row r="4732" spans="1:4" x14ac:dyDescent="0.25">
      <c r="A4732" s="3" t="str">
        <f t="shared" si="73"/>
        <v>CNP_44658</v>
      </c>
      <c r="B4732" t="s">
        <v>23</v>
      </c>
      <c r="C4732" s="1">
        <v>44658</v>
      </c>
      <c r="D4732">
        <v>32.01</v>
      </c>
    </row>
    <row r="4733" spans="1:4" x14ac:dyDescent="0.25">
      <c r="A4733" s="3" t="str">
        <f t="shared" si="73"/>
        <v>COP_44658</v>
      </c>
      <c r="B4733" t="s">
        <v>24</v>
      </c>
      <c r="C4733" s="1">
        <v>44658</v>
      </c>
      <c r="D4733">
        <v>99.513000000000005</v>
      </c>
    </row>
    <row r="4734" spans="1:4" x14ac:dyDescent="0.25">
      <c r="A4734" s="3" t="str">
        <f t="shared" si="73"/>
        <v>CTAS_44658</v>
      </c>
      <c r="B4734" t="s">
        <v>25</v>
      </c>
      <c r="C4734" s="1">
        <v>44658</v>
      </c>
      <c r="D4734">
        <v>433.11599999999999</v>
      </c>
    </row>
    <row r="4735" spans="1:4" x14ac:dyDescent="0.25">
      <c r="A4735" s="3" t="str">
        <f t="shared" si="73"/>
        <v>CZR_44658</v>
      </c>
      <c r="B4735" t="s">
        <v>26</v>
      </c>
      <c r="C4735" s="1">
        <v>44658</v>
      </c>
      <c r="D4735">
        <v>70.56</v>
      </c>
    </row>
    <row r="4736" spans="1:4" x14ac:dyDescent="0.25">
      <c r="A4736" s="3" t="str">
        <f t="shared" si="73"/>
        <v>DG_44658</v>
      </c>
      <c r="B4736" t="s">
        <v>27</v>
      </c>
      <c r="C4736" s="1">
        <v>44658</v>
      </c>
      <c r="D4736">
        <v>241.69</v>
      </c>
    </row>
    <row r="4737" spans="1:4" x14ac:dyDescent="0.25">
      <c r="A4737" s="3" t="str">
        <f t="shared" si="73"/>
        <v>DPZ_44658</v>
      </c>
      <c r="B4737" t="s">
        <v>28</v>
      </c>
      <c r="C4737" s="1">
        <v>44658</v>
      </c>
      <c r="D4737">
        <v>397.4</v>
      </c>
    </row>
    <row r="4738" spans="1:4" x14ac:dyDescent="0.25">
      <c r="A4738" s="3" t="str">
        <f t="shared" si="73"/>
        <v>DRE_44658</v>
      </c>
      <c r="B4738" t="s">
        <v>29</v>
      </c>
      <c r="C4738" s="1">
        <v>44658</v>
      </c>
      <c r="D4738">
        <v>60.036000000000001</v>
      </c>
    </row>
    <row r="4739" spans="1:4" x14ac:dyDescent="0.25">
      <c r="A4739" s="3" t="str">
        <f t="shared" ref="A4739:A4802" si="74">CONCATENATE(B4739,"_",C4739)</f>
        <v>DXC_44658</v>
      </c>
      <c r="B4739" t="s">
        <v>30</v>
      </c>
      <c r="C4739" s="1">
        <v>44658</v>
      </c>
      <c r="D4739">
        <v>30.41</v>
      </c>
    </row>
    <row r="4740" spans="1:4" x14ac:dyDescent="0.25">
      <c r="A4740" s="3" t="str">
        <f t="shared" si="74"/>
        <v>EWA_44658</v>
      </c>
      <c r="B4740" t="s">
        <v>31</v>
      </c>
      <c r="C4740" s="1">
        <v>44658</v>
      </c>
      <c r="D4740">
        <v>26.53</v>
      </c>
    </row>
    <row r="4741" spans="1:4" x14ac:dyDescent="0.25">
      <c r="A4741" s="3" t="str">
        <f t="shared" si="74"/>
        <v>EWC_44658</v>
      </c>
      <c r="B4741" t="s">
        <v>32</v>
      </c>
      <c r="C4741" s="1">
        <v>44658</v>
      </c>
      <c r="D4741">
        <v>39.79</v>
      </c>
    </row>
    <row r="4742" spans="1:4" x14ac:dyDescent="0.25">
      <c r="A4742" s="3" t="str">
        <f t="shared" si="74"/>
        <v>EWG_44658</v>
      </c>
      <c r="B4742" t="s">
        <v>33</v>
      </c>
      <c r="C4742" s="1">
        <v>44658</v>
      </c>
      <c r="D4742">
        <v>27.6</v>
      </c>
    </row>
    <row r="4743" spans="1:4" x14ac:dyDescent="0.25">
      <c r="A4743" s="3" t="str">
        <f t="shared" si="74"/>
        <v>EWH_44658</v>
      </c>
      <c r="B4743" t="s">
        <v>34</v>
      </c>
      <c r="C4743" s="1">
        <v>44658</v>
      </c>
      <c r="D4743">
        <v>22.4</v>
      </c>
    </row>
    <row r="4744" spans="1:4" x14ac:dyDescent="0.25">
      <c r="A4744" s="3" t="str">
        <f t="shared" si="74"/>
        <v>EWJ_44658</v>
      </c>
      <c r="B4744" t="s">
        <v>35</v>
      </c>
      <c r="C4744" s="1">
        <v>44658</v>
      </c>
      <c r="D4744">
        <v>59.68</v>
      </c>
    </row>
    <row r="4745" spans="1:4" x14ac:dyDescent="0.25">
      <c r="A4745" s="3" t="str">
        <f t="shared" si="74"/>
        <v>EWL_44658</v>
      </c>
      <c r="B4745" t="s">
        <v>36</v>
      </c>
      <c r="C4745" s="1">
        <v>44658</v>
      </c>
      <c r="D4745">
        <v>49.67</v>
      </c>
    </row>
    <row r="4746" spans="1:4" x14ac:dyDescent="0.25">
      <c r="A4746" s="3" t="str">
        <f t="shared" si="74"/>
        <v>EWQ_44658</v>
      </c>
      <c r="B4746" t="s">
        <v>37</v>
      </c>
      <c r="C4746" s="1">
        <v>44658</v>
      </c>
      <c r="D4746">
        <v>34.229999999999997</v>
      </c>
    </row>
    <row r="4747" spans="1:4" x14ac:dyDescent="0.25">
      <c r="A4747" s="3" t="str">
        <f t="shared" si="74"/>
        <v>EWT_44658</v>
      </c>
      <c r="B4747" t="s">
        <v>38</v>
      </c>
      <c r="C4747" s="1">
        <v>44658</v>
      </c>
      <c r="D4747">
        <v>60</v>
      </c>
    </row>
    <row r="4748" spans="1:4" x14ac:dyDescent="0.25">
      <c r="A4748" s="3" t="str">
        <f t="shared" si="74"/>
        <v>EWU_44658</v>
      </c>
      <c r="B4748" t="s">
        <v>39</v>
      </c>
      <c r="C4748" s="1">
        <v>44658</v>
      </c>
      <c r="D4748">
        <v>34.14</v>
      </c>
    </row>
    <row r="4749" spans="1:4" x14ac:dyDescent="0.25">
      <c r="A4749" s="3" t="str">
        <f t="shared" si="74"/>
        <v>EWY_44658</v>
      </c>
      <c r="B4749" t="s">
        <v>40</v>
      </c>
      <c r="C4749" s="1">
        <v>44658</v>
      </c>
      <c r="D4749">
        <v>69.55</v>
      </c>
    </row>
    <row r="4750" spans="1:4" x14ac:dyDescent="0.25">
      <c r="A4750" s="3" t="str">
        <f t="shared" si="74"/>
        <v>EWZ_44658</v>
      </c>
      <c r="B4750" t="s">
        <v>41</v>
      </c>
      <c r="C4750" s="1">
        <v>44658</v>
      </c>
      <c r="D4750">
        <v>37.770000000000003</v>
      </c>
    </row>
    <row r="4751" spans="1:4" x14ac:dyDescent="0.25">
      <c r="A4751" s="3" t="str">
        <f t="shared" si="74"/>
        <v>FB_44658</v>
      </c>
      <c r="B4751" t="s">
        <v>42</v>
      </c>
      <c r="C4751" s="1">
        <v>44658</v>
      </c>
      <c r="D4751">
        <v>222.95</v>
      </c>
    </row>
    <row r="4752" spans="1:4" x14ac:dyDescent="0.25">
      <c r="A4752" s="3" t="str">
        <f t="shared" si="74"/>
        <v>FTV_44658</v>
      </c>
      <c r="B4752" t="s">
        <v>43</v>
      </c>
      <c r="C4752" s="1">
        <v>44658</v>
      </c>
      <c r="D4752">
        <v>59.75</v>
      </c>
    </row>
    <row r="4753" spans="1:4" x14ac:dyDescent="0.25">
      <c r="A4753" s="3" t="str">
        <f t="shared" si="74"/>
        <v>GOOG_44658</v>
      </c>
      <c r="B4753" t="s">
        <v>44</v>
      </c>
      <c r="C4753" s="1">
        <v>44658</v>
      </c>
      <c r="D4753">
        <v>2729.3</v>
      </c>
    </row>
    <row r="4754" spans="1:4" x14ac:dyDescent="0.25">
      <c r="A4754" s="3" t="str">
        <f t="shared" si="74"/>
        <v>GPC_44658</v>
      </c>
      <c r="B4754" t="s">
        <v>45</v>
      </c>
      <c r="C4754" s="1">
        <v>44658</v>
      </c>
      <c r="D4754">
        <v>129.19999999999999</v>
      </c>
    </row>
    <row r="4755" spans="1:4" x14ac:dyDescent="0.25">
      <c r="A4755" s="3" t="str">
        <f t="shared" si="74"/>
        <v>GSG_44658</v>
      </c>
      <c r="B4755" t="s">
        <v>46</v>
      </c>
      <c r="C4755" s="1">
        <v>44658</v>
      </c>
      <c r="D4755">
        <v>22.36</v>
      </c>
    </row>
    <row r="4756" spans="1:4" x14ac:dyDescent="0.25">
      <c r="A4756" s="3" t="str">
        <f t="shared" si="74"/>
        <v>HIG_44658</v>
      </c>
      <c r="B4756" t="s">
        <v>47</v>
      </c>
      <c r="C4756" s="1">
        <v>44658</v>
      </c>
      <c r="D4756">
        <v>72.45</v>
      </c>
    </row>
    <row r="4757" spans="1:4" x14ac:dyDescent="0.25">
      <c r="A4757" s="3" t="str">
        <f t="shared" si="74"/>
        <v>HIGH.L_44658</v>
      </c>
      <c r="B4757" t="s">
        <v>48</v>
      </c>
      <c r="C4757" s="1">
        <v>44658</v>
      </c>
      <c r="D4757">
        <v>5.258</v>
      </c>
    </row>
    <row r="4758" spans="1:4" x14ac:dyDescent="0.25">
      <c r="A4758" s="3" t="str">
        <f t="shared" si="74"/>
        <v>HST_44658</v>
      </c>
      <c r="B4758" t="s">
        <v>49</v>
      </c>
      <c r="C4758" s="1">
        <v>44658</v>
      </c>
      <c r="D4758">
        <v>17.95</v>
      </c>
    </row>
    <row r="4759" spans="1:4" x14ac:dyDescent="0.25">
      <c r="A4759" s="3" t="str">
        <f t="shared" si="74"/>
        <v>HYG_44658</v>
      </c>
      <c r="B4759" t="s">
        <v>50</v>
      </c>
      <c r="C4759" s="1">
        <v>44658</v>
      </c>
      <c r="D4759">
        <v>80.415999999999997</v>
      </c>
    </row>
    <row r="4760" spans="1:4" x14ac:dyDescent="0.25">
      <c r="A4760" s="3" t="str">
        <f t="shared" si="74"/>
        <v>IAU_44658</v>
      </c>
      <c r="B4760" t="s">
        <v>51</v>
      </c>
      <c r="C4760" s="1">
        <v>44658</v>
      </c>
      <c r="D4760">
        <v>36.700000000000003</v>
      </c>
    </row>
    <row r="4761" spans="1:4" x14ac:dyDescent="0.25">
      <c r="A4761" s="3" t="str">
        <f t="shared" si="74"/>
        <v>ICLN_44658</v>
      </c>
      <c r="B4761" t="s">
        <v>52</v>
      </c>
      <c r="C4761" s="1">
        <v>44658</v>
      </c>
      <c r="D4761">
        <v>21.5</v>
      </c>
    </row>
    <row r="4762" spans="1:4" x14ac:dyDescent="0.25">
      <c r="A4762" s="3" t="str">
        <f t="shared" si="74"/>
        <v>IEAA.L_44658</v>
      </c>
      <c r="B4762" t="s">
        <v>53</v>
      </c>
      <c r="C4762" s="1">
        <v>44658</v>
      </c>
      <c r="D4762">
        <v>5.0289999999999999</v>
      </c>
    </row>
    <row r="4763" spans="1:4" x14ac:dyDescent="0.25">
      <c r="A4763" s="3" t="str">
        <f t="shared" si="74"/>
        <v>IEF_44658</v>
      </c>
      <c r="B4763" t="s">
        <v>54</v>
      </c>
      <c r="C4763" s="1">
        <v>44658</v>
      </c>
      <c r="D4763">
        <v>104.553</v>
      </c>
    </row>
    <row r="4764" spans="1:4" x14ac:dyDescent="0.25">
      <c r="A4764" s="3" t="str">
        <f t="shared" si="74"/>
        <v>IEFM.L_44658</v>
      </c>
      <c r="B4764" t="s">
        <v>55</v>
      </c>
      <c r="C4764" s="1">
        <v>44658</v>
      </c>
      <c r="D4764">
        <v>750.7</v>
      </c>
    </row>
    <row r="4765" spans="1:4" x14ac:dyDescent="0.25">
      <c r="A4765" s="3" t="str">
        <f t="shared" si="74"/>
        <v>IEMG_44658</v>
      </c>
      <c r="B4765" t="s">
        <v>56</v>
      </c>
      <c r="C4765" s="1">
        <v>44658</v>
      </c>
      <c r="D4765">
        <v>55.33</v>
      </c>
    </row>
    <row r="4766" spans="1:4" x14ac:dyDescent="0.25">
      <c r="A4766" s="3" t="str">
        <f t="shared" si="74"/>
        <v>IEUS_44658</v>
      </c>
      <c r="B4766" t="s">
        <v>57</v>
      </c>
      <c r="C4766" s="1">
        <v>44658</v>
      </c>
      <c r="D4766">
        <v>60.3</v>
      </c>
    </row>
    <row r="4767" spans="1:4" x14ac:dyDescent="0.25">
      <c r="A4767" s="3" t="str">
        <f t="shared" si="74"/>
        <v>IEVL.L_44658</v>
      </c>
      <c r="B4767" t="s">
        <v>58</v>
      </c>
      <c r="C4767" s="1">
        <v>44658</v>
      </c>
      <c r="D4767">
        <v>7.1689999999999996</v>
      </c>
    </row>
    <row r="4768" spans="1:4" x14ac:dyDescent="0.25">
      <c r="A4768" s="3" t="str">
        <f t="shared" si="74"/>
        <v>IGF_44658</v>
      </c>
      <c r="B4768" t="s">
        <v>59</v>
      </c>
      <c r="C4768" s="1">
        <v>44658</v>
      </c>
      <c r="D4768">
        <v>51.24</v>
      </c>
    </row>
    <row r="4769" spans="1:4" x14ac:dyDescent="0.25">
      <c r="A4769" s="3" t="str">
        <f t="shared" si="74"/>
        <v>INDA_44658</v>
      </c>
      <c r="B4769" t="s">
        <v>60</v>
      </c>
      <c r="C4769" s="1">
        <v>44658</v>
      </c>
      <c r="D4769">
        <v>45.51</v>
      </c>
    </row>
    <row r="4770" spans="1:4" x14ac:dyDescent="0.25">
      <c r="A4770" s="3" t="str">
        <f t="shared" si="74"/>
        <v>IUMO.L_44658</v>
      </c>
      <c r="B4770" t="s">
        <v>61</v>
      </c>
      <c r="C4770" s="1">
        <v>44658</v>
      </c>
      <c r="D4770">
        <v>11.188000000000001</v>
      </c>
    </row>
    <row r="4771" spans="1:4" x14ac:dyDescent="0.25">
      <c r="A4771" s="3" t="str">
        <f t="shared" si="74"/>
        <v>IUVL.L_44658</v>
      </c>
      <c r="B4771" t="s">
        <v>62</v>
      </c>
      <c r="C4771" s="1">
        <v>44658</v>
      </c>
      <c r="D4771">
        <v>8.8580000000000005</v>
      </c>
    </row>
    <row r="4772" spans="1:4" x14ac:dyDescent="0.25">
      <c r="A4772" s="3" t="str">
        <f t="shared" si="74"/>
        <v>IVV_44658</v>
      </c>
      <c r="B4772" t="s">
        <v>63</v>
      </c>
      <c r="C4772" s="1">
        <v>44658</v>
      </c>
      <c r="D4772">
        <v>450.71</v>
      </c>
    </row>
    <row r="4773" spans="1:4" x14ac:dyDescent="0.25">
      <c r="A4773" s="3" t="str">
        <f t="shared" si="74"/>
        <v>IWM_44658</v>
      </c>
      <c r="B4773" t="s">
        <v>64</v>
      </c>
      <c r="C4773" s="1">
        <v>44658</v>
      </c>
      <c r="D4773">
        <v>199.46</v>
      </c>
    </row>
    <row r="4774" spans="1:4" x14ac:dyDescent="0.25">
      <c r="A4774" s="3" t="str">
        <f t="shared" si="74"/>
        <v>IXN_44658</v>
      </c>
      <c r="B4774" t="s">
        <v>65</v>
      </c>
      <c r="C4774" s="1">
        <v>44658</v>
      </c>
      <c r="D4774">
        <v>56.12</v>
      </c>
    </row>
    <row r="4775" spans="1:4" x14ac:dyDescent="0.25">
      <c r="A4775" s="3" t="str">
        <f t="shared" si="74"/>
        <v>JPEA.L_44658</v>
      </c>
      <c r="B4775" t="s">
        <v>66</v>
      </c>
      <c r="C4775" s="1">
        <v>44658</v>
      </c>
      <c r="D4775">
        <v>5.3</v>
      </c>
    </row>
    <row r="4776" spans="1:4" x14ac:dyDescent="0.25">
      <c r="A4776" s="3" t="str">
        <f t="shared" si="74"/>
        <v>JPM_44658</v>
      </c>
      <c r="B4776" t="s">
        <v>67</v>
      </c>
      <c r="C4776" s="1">
        <v>44658</v>
      </c>
      <c r="D4776">
        <v>131.09</v>
      </c>
    </row>
    <row r="4777" spans="1:4" x14ac:dyDescent="0.25">
      <c r="A4777" s="3" t="str">
        <f t="shared" si="74"/>
        <v>KR_44658</v>
      </c>
      <c r="B4777" t="s">
        <v>68</v>
      </c>
      <c r="C4777" s="1">
        <v>44658</v>
      </c>
      <c r="D4777">
        <v>59.648000000000003</v>
      </c>
    </row>
    <row r="4778" spans="1:4" x14ac:dyDescent="0.25">
      <c r="A4778" s="3" t="str">
        <f t="shared" si="74"/>
        <v>LQD_44658</v>
      </c>
      <c r="B4778" t="s">
        <v>69</v>
      </c>
      <c r="C4778" s="1">
        <v>44658</v>
      </c>
      <c r="D4778">
        <v>117.864</v>
      </c>
    </row>
    <row r="4779" spans="1:4" x14ac:dyDescent="0.25">
      <c r="A4779" s="3" t="str">
        <f t="shared" si="74"/>
        <v>MCHI_44658</v>
      </c>
      <c r="B4779" t="s">
        <v>70</v>
      </c>
      <c r="C4779" s="1">
        <v>44658</v>
      </c>
      <c r="D4779">
        <v>53.07</v>
      </c>
    </row>
    <row r="4780" spans="1:4" x14ac:dyDescent="0.25">
      <c r="A4780" s="3" t="str">
        <f t="shared" si="74"/>
        <v>MVEU.L_44658</v>
      </c>
      <c r="B4780" t="s">
        <v>71</v>
      </c>
      <c r="C4780" s="1">
        <v>44658</v>
      </c>
      <c r="D4780">
        <v>54.46</v>
      </c>
    </row>
    <row r="4781" spans="1:4" x14ac:dyDescent="0.25">
      <c r="A4781" s="3" t="str">
        <f t="shared" si="74"/>
        <v>OGN_44658</v>
      </c>
      <c r="B4781" t="s">
        <v>72</v>
      </c>
      <c r="C4781" s="1">
        <v>44658</v>
      </c>
      <c r="D4781">
        <v>35.906999999999996</v>
      </c>
    </row>
    <row r="4782" spans="1:4" x14ac:dyDescent="0.25">
      <c r="A4782" s="3" t="str">
        <f t="shared" si="74"/>
        <v>PG_44658</v>
      </c>
      <c r="B4782" t="s">
        <v>73</v>
      </c>
      <c r="C4782" s="1">
        <v>44658</v>
      </c>
      <c r="D4782">
        <v>157.97300000000001</v>
      </c>
    </row>
    <row r="4783" spans="1:4" x14ac:dyDescent="0.25">
      <c r="A4783" s="3" t="str">
        <f t="shared" si="74"/>
        <v>PPL_44658</v>
      </c>
      <c r="B4783" t="s">
        <v>74</v>
      </c>
      <c r="C4783" s="1">
        <v>44658</v>
      </c>
      <c r="D4783">
        <v>29.13</v>
      </c>
    </row>
    <row r="4784" spans="1:4" x14ac:dyDescent="0.25">
      <c r="A4784" s="3" t="str">
        <f t="shared" si="74"/>
        <v>PRU_44658</v>
      </c>
      <c r="B4784" t="s">
        <v>75</v>
      </c>
      <c r="C4784" s="1">
        <v>44658</v>
      </c>
      <c r="D4784">
        <v>114.65</v>
      </c>
    </row>
    <row r="4785" spans="1:4" x14ac:dyDescent="0.25">
      <c r="A4785" s="3" t="str">
        <f t="shared" si="74"/>
        <v>PYPL_44658</v>
      </c>
      <c r="B4785" t="s">
        <v>76</v>
      </c>
      <c r="C4785" s="1">
        <v>44658</v>
      </c>
      <c r="D4785">
        <v>113.04</v>
      </c>
    </row>
    <row r="4786" spans="1:4" x14ac:dyDescent="0.25">
      <c r="A4786" s="3" t="str">
        <f t="shared" si="74"/>
        <v>RE_44658</v>
      </c>
      <c r="B4786" t="s">
        <v>77</v>
      </c>
      <c r="C4786" s="1">
        <v>44658</v>
      </c>
      <c r="D4786">
        <v>296.54000000000002</v>
      </c>
    </row>
    <row r="4787" spans="1:4" x14ac:dyDescent="0.25">
      <c r="A4787" s="3" t="str">
        <f t="shared" si="74"/>
        <v>REET_44658</v>
      </c>
      <c r="B4787" t="s">
        <v>78</v>
      </c>
      <c r="C4787" s="1">
        <v>44658</v>
      </c>
      <c r="D4787">
        <v>29.33</v>
      </c>
    </row>
    <row r="4788" spans="1:4" x14ac:dyDescent="0.25">
      <c r="A4788" s="3" t="str">
        <f t="shared" si="74"/>
        <v>ROL_44658</v>
      </c>
      <c r="B4788" t="s">
        <v>79</v>
      </c>
      <c r="C4788" s="1">
        <v>44658</v>
      </c>
      <c r="D4788">
        <v>35.436</v>
      </c>
    </row>
    <row r="4789" spans="1:4" x14ac:dyDescent="0.25">
      <c r="A4789" s="3" t="str">
        <f t="shared" si="74"/>
        <v>ROST_44658</v>
      </c>
      <c r="B4789" t="s">
        <v>80</v>
      </c>
      <c r="C4789" s="1">
        <v>44658</v>
      </c>
      <c r="D4789">
        <v>95.35</v>
      </c>
    </row>
    <row r="4790" spans="1:4" x14ac:dyDescent="0.25">
      <c r="A4790" s="3" t="str">
        <f t="shared" si="74"/>
        <v>SEGA.L_44658</v>
      </c>
      <c r="B4790" t="s">
        <v>81</v>
      </c>
      <c r="C4790" s="1">
        <v>44658</v>
      </c>
      <c r="D4790">
        <v>101.5</v>
      </c>
    </row>
    <row r="4791" spans="1:4" x14ac:dyDescent="0.25">
      <c r="A4791" s="3" t="str">
        <f t="shared" si="74"/>
        <v>SHY_44658</v>
      </c>
      <c r="B4791" t="s">
        <v>82</v>
      </c>
      <c r="C4791" s="1">
        <v>44658</v>
      </c>
      <c r="D4791">
        <v>83.116</v>
      </c>
    </row>
    <row r="4792" spans="1:4" x14ac:dyDescent="0.25">
      <c r="A4792" s="3" t="str">
        <f t="shared" si="74"/>
        <v>SLV_44658</v>
      </c>
      <c r="B4792" t="s">
        <v>83</v>
      </c>
      <c r="C4792" s="1">
        <v>44658</v>
      </c>
      <c r="D4792">
        <v>22.7</v>
      </c>
    </row>
    <row r="4793" spans="1:4" x14ac:dyDescent="0.25">
      <c r="A4793" s="3" t="str">
        <f t="shared" si="74"/>
        <v>SPMV.L_44658</v>
      </c>
      <c r="B4793" t="s">
        <v>84</v>
      </c>
      <c r="C4793" s="1">
        <v>44658</v>
      </c>
      <c r="D4793">
        <v>82.26</v>
      </c>
    </row>
    <row r="4794" spans="1:4" x14ac:dyDescent="0.25">
      <c r="A4794" s="3" t="str">
        <f t="shared" si="74"/>
        <v>TLT_44658</v>
      </c>
      <c r="B4794" t="s">
        <v>85</v>
      </c>
      <c r="C4794" s="1">
        <v>44658</v>
      </c>
      <c r="D4794">
        <v>126.27500000000001</v>
      </c>
    </row>
    <row r="4795" spans="1:4" x14ac:dyDescent="0.25">
      <c r="A4795" s="3" t="str">
        <f t="shared" si="74"/>
        <v>UNH_44658</v>
      </c>
      <c r="B4795" t="s">
        <v>86</v>
      </c>
      <c r="C4795" s="1">
        <v>44658</v>
      </c>
      <c r="D4795">
        <v>536.95000000000005</v>
      </c>
    </row>
    <row r="4796" spans="1:4" x14ac:dyDescent="0.25">
      <c r="A4796" s="3" t="str">
        <f t="shared" si="74"/>
        <v>URI_44658</v>
      </c>
      <c r="B4796" t="s">
        <v>87</v>
      </c>
      <c r="C4796" s="1">
        <v>44658</v>
      </c>
      <c r="D4796">
        <v>320.92</v>
      </c>
    </row>
    <row r="4797" spans="1:4" x14ac:dyDescent="0.25">
      <c r="A4797" s="3" t="str">
        <f t="shared" si="74"/>
        <v>V_44658</v>
      </c>
      <c r="B4797" t="s">
        <v>88</v>
      </c>
      <c r="C4797" s="1">
        <v>44658</v>
      </c>
      <c r="D4797">
        <v>215.738</v>
      </c>
    </row>
    <row r="4798" spans="1:4" x14ac:dyDescent="0.25">
      <c r="A4798" s="3" t="str">
        <f t="shared" si="74"/>
        <v>VRSK_44658</v>
      </c>
      <c r="B4798" t="s">
        <v>89</v>
      </c>
      <c r="C4798" s="1">
        <v>44658</v>
      </c>
      <c r="D4798">
        <v>220.22</v>
      </c>
    </row>
    <row r="4799" spans="1:4" x14ac:dyDescent="0.25">
      <c r="A4799" s="3" t="str">
        <f t="shared" si="74"/>
        <v>VXX_44658</v>
      </c>
      <c r="B4799" t="s">
        <v>90</v>
      </c>
      <c r="C4799" s="1">
        <v>44658</v>
      </c>
      <c r="D4799">
        <v>24.05</v>
      </c>
    </row>
    <row r="4800" spans="1:4" x14ac:dyDescent="0.25">
      <c r="A4800" s="3" t="str">
        <f t="shared" si="74"/>
        <v>WRK_44658</v>
      </c>
      <c r="B4800" t="s">
        <v>91</v>
      </c>
      <c r="C4800" s="1">
        <v>44658</v>
      </c>
      <c r="D4800">
        <v>46.073999999999998</v>
      </c>
    </row>
    <row r="4801" spans="1:4" x14ac:dyDescent="0.25">
      <c r="A4801" s="3" t="str">
        <f t="shared" si="74"/>
        <v>XLB_44658</v>
      </c>
      <c r="B4801" t="s">
        <v>92</v>
      </c>
      <c r="C4801" s="1">
        <v>44658</v>
      </c>
      <c r="D4801">
        <v>87.94</v>
      </c>
    </row>
    <row r="4802" spans="1:4" x14ac:dyDescent="0.25">
      <c r="A4802" s="3" t="str">
        <f t="shared" si="74"/>
        <v>XLC_44658</v>
      </c>
      <c r="B4802" t="s">
        <v>93</v>
      </c>
      <c r="C4802" s="1">
        <v>44658</v>
      </c>
      <c r="D4802">
        <v>68.38</v>
      </c>
    </row>
    <row r="4803" spans="1:4" x14ac:dyDescent="0.25">
      <c r="A4803" s="3" t="str">
        <f t="shared" ref="A4803:A4866" si="75">CONCATENATE(B4803,"_",C4803)</f>
        <v>XLE_44658</v>
      </c>
      <c r="B4803" t="s">
        <v>94</v>
      </c>
      <c r="C4803" s="1">
        <v>44658</v>
      </c>
      <c r="D4803">
        <v>77.400000000000006</v>
      </c>
    </row>
    <row r="4804" spans="1:4" x14ac:dyDescent="0.25">
      <c r="A4804" s="3" t="str">
        <f t="shared" si="75"/>
        <v>XLF_44658</v>
      </c>
      <c r="B4804" t="s">
        <v>95</v>
      </c>
      <c r="C4804" s="1">
        <v>44658</v>
      </c>
      <c r="D4804">
        <v>37.51</v>
      </c>
    </row>
    <row r="4805" spans="1:4" x14ac:dyDescent="0.25">
      <c r="A4805" s="3" t="str">
        <f t="shared" si="75"/>
        <v>XLI_44658</v>
      </c>
      <c r="B4805" t="s">
        <v>96</v>
      </c>
      <c r="C4805" s="1">
        <v>44658</v>
      </c>
      <c r="D4805">
        <v>100.16</v>
      </c>
    </row>
    <row r="4806" spans="1:4" x14ac:dyDescent="0.25">
      <c r="A4806" s="3" t="str">
        <f t="shared" si="75"/>
        <v>XLK_44658</v>
      </c>
      <c r="B4806" t="s">
        <v>97</v>
      </c>
      <c r="C4806" s="1">
        <v>44658</v>
      </c>
      <c r="D4806">
        <v>154.57</v>
      </c>
    </row>
    <row r="4807" spans="1:4" x14ac:dyDescent="0.25">
      <c r="A4807" s="3" t="str">
        <f t="shared" si="75"/>
        <v>XLP_44658</v>
      </c>
      <c r="B4807" t="s">
        <v>98</v>
      </c>
      <c r="C4807" s="1">
        <v>44658</v>
      </c>
      <c r="D4807">
        <v>78.39</v>
      </c>
    </row>
    <row r="4808" spans="1:4" x14ac:dyDescent="0.25">
      <c r="A4808" s="3" t="str">
        <f t="shared" si="75"/>
        <v>XLU_44658</v>
      </c>
      <c r="B4808" t="s">
        <v>99</v>
      </c>
      <c r="C4808" s="1">
        <v>44658</v>
      </c>
      <c r="D4808">
        <v>76.7</v>
      </c>
    </row>
    <row r="4809" spans="1:4" x14ac:dyDescent="0.25">
      <c r="A4809" s="3" t="str">
        <f t="shared" si="75"/>
        <v>XLV_44658</v>
      </c>
      <c r="B4809" t="s">
        <v>100</v>
      </c>
      <c r="C4809" s="1">
        <v>44658</v>
      </c>
      <c r="D4809">
        <v>141.97999999999999</v>
      </c>
    </row>
    <row r="4810" spans="1:4" x14ac:dyDescent="0.25">
      <c r="A4810" s="3" t="str">
        <f t="shared" si="75"/>
        <v>XLY_44658</v>
      </c>
      <c r="B4810" t="s">
        <v>101</v>
      </c>
      <c r="C4810" s="1">
        <v>44658</v>
      </c>
      <c r="D4810">
        <v>181.15</v>
      </c>
    </row>
    <row r="4811" spans="1:4" x14ac:dyDescent="0.25">
      <c r="A4811" s="3" t="str">
        <f t="shared" si="75"/>
        <v>XOM_44658</v>
      </c>
      <c r="B4811" t="s">
        <v>102</v>
      </c>
      <c r="C4811" s="1">
        <v>44658</v>
      </c>
      <c r="D4811">
        <v>84.188000000000002</v>
      </c>
    </row>
    <row r="4812" spans="1:4" x14ac:dyDescent="0.25">
      <c r="A4812" s="3" t="str">
        <f t="shared" si="75"/>
        <v>ABBV_44659</v>
      </c>
      <c r="B4812" t="s">
        <v>3</v>
      </c>
      <c r="C4812" s="1">
        <v>44659</v>
      </c>
      <c r="D4812">
        <v>173.48599999999999</v>
      </c>
    </row>
    <row r="4813" spans="1:4" x14ac:dyDescent="0.25">
      <c r="A4813" s="3" t="str">
        <f t="shared" si="75"/>
        <v>ACN_44659</v>
      </c>
      <c r="B4813" t="s">
        <v>4</v>
      </c>
      <c r="C4813" s="1">
        <v>44659</v>
      </c>
      <c r="D4813">
        <v>337.91399999999999</v>
      </c>
    </row>
    <row r="4814" spans="1:4" x14ac:dyDescent="0.25">
      <c r="A4814" s="3" t="str">
        <f t="shared" si="75"/>
        <v>AEP_44659</v>
      </c>
      <c r="B4814" t="s">
        <v>5</v>
      </c>
      <c r="C4814" s="1">
        <v>44659</v>
      </c>
      <c r="D4814">
        <v>102.184</v>
      </c>
    </row>
    <row r="4815" spans="1:4" x14ac:dyDescent="0.25">
      <c r="A4815" s="3" t="str">
        <f t="shared" si="75"/>
        <v>AIZ_44659</v>
      </c>
      <c r="B4815" t="s">
        <v>6</v>
      </c>
      <c r="C4815" s="1">
        <v>44659</v>
      </c>
      <c r="D4815">
        <v>186.2</v>
      </c>
    </row>
    <row r="4816" spans="1:4" x14ac:dyDescent="0.25">
      <c r="A4816" s="3" t="str">
        <f t="shared" si="75"/>
        <v>ALLE_44659</v>
      </c>
      <c r="B4816" t="s">
        <v>7</v>
      </c>
      <c r="C4816" s="1">
        <v>44659</v>
      </c>
      <c r="D4816">
        <v>106.7</v>
      </c>
    </row>
    <row r="4817" spans="1:4" x14ac:dyDescent="0.25">
      <c r="A4817" s="3" t="str">
        <f t="shared" si="75"/>
        <v>AMAT_44659</v>
      </c>
      <c r="B4817" t="s">
        <v>8</v>
      </c>
      <c r="C4817" s="1">
        <v>44659</v>
      </c>
      <c r="D4817">
        <v>119.96</v>
      </c>
    </row>
    <row r="4818" spans="1:4" x14ac:dyDescent="0.25">
      <c r="A4818" s="3" t="str">
        <f t="shared" si="75"/>
        <v>AMP_44659</v>
      </c>
      <c r="B4818" t="s">
        <v>9</v>
      </c>
      <c r="C4818" s="1">
        <v>44659</v>
      </c>
      <c r="D4818">
        <v>291.68700000000001</v>
      </c>
    </row>
    <row r="4819" spans="1:4" x14ac:dyDescent="0.25">
      <c r="A4819" s="3" t="str">
        <f t="shared" si="75"/>
        <v>AMZN_44659</v>
      </c>
      <c r="B4819" t="s">
        <v>10</v>
      </c>
      <c r="C4819" s="1">
        <v>44659</v>
      </c>
      <c r="D4819">
        <v>3089.21</v>
      </c>
    </row>
    <row r="4820" spans="1:4" x14ac:dyDescent="0.25">
      <c r="A4820" s="3" t="str">
        <f t="shared" si="75"/>
        <v>AVB_44659</v>
      </c>
      <c r="B4820" t="s">
        <v>11</v>
      </c>
      <c r="C4820" s="1">
        <v>44659</v>
      </c>
      <c r="D4820">
        <v>249.61</v>
      </c>
    </row>
    <row r="4821" spans="1:4" x14ac:dyDescent="0.25">
      <c r="A4821" s="3" t="str">
        <f t="shared" si="75"/>
        <v>AVY_44659</v>
      </c>
      <c r="B4821" t="s">
        <v>12</v>
      </c>
      <c r="C4821" s="1">
        <v>44659</v>
      </c>
      <c r="D4821">
        <v>175.8</v>
      </c>
    </row>
    <row r="4822" spans="1:4" x14ac:dyDescent="0.25">
      <c r="A4822" s="3" t="str">
        <f t="shared" si="75"/>
        <v>AXP_44659</v>
      </c>
      <c r="B4822" t="s">
        <v>13</v>
      </c>
      <c r="C4822" s="1">
        <v>44659</v>
      </c>
      <c r="D4822">
        <v>183.7</v>
      </c>
    </row>
    <row r="4823" spans="1:4" x14ac:dyDescent="0.25">
      <c r="A4823" s="3" t="str">
        <f t="shared" si="75"/>
        <v>BDX_44659</v>
      </c>
      <c r="B4823" t="s">
        <v>14</v>
      </c>
      <c r="C4823" s="1">
        <v>44659</v>
      </c>
      <c r="D4823">
        <v>275.42</v>
      </c>
    </row>
    <row r="4824" spans="1:4" x14ac:dyDescent="0.25">
      <c r="A4824" s="3" t="str">
        <f t="shared" si="75"/>
        <v>BF-B_44659</v>
      </c>
      <c r="B4824" t="s">
        <v>15</v>
      </c>
      <c r="C4824" s="1">
        <v>44659</v>
      </c>
      <c r="D4824">
        <v>68.31</v>
      </c>
    </row>
    <row r="4825" spans="1:4" x14ac:dyDescent="0.25">
      <c r="A4825" s="3" t="str">
        <f t="shared" si="75"/>
        <v>BMY_44659</v>
      </c>
      <c r="B4825" t="s">
        <v>16</v>
      </c>
      <c r="C4825" s="1">
        <v>44659</v>
      </c>
      <c r="D4825">
        <v>77.77</v>
      </c>
    </row>
    <row r="4826" spans="1:4" x14ac:dyDescent="0.25">
      <c r="A4826" s="3" t="str">
        <f t="shared" si="75"/>
        <v>BR_44659</v>
      </c>
      <c r="B4826" t="s">
        <v>17</v>
      </c>
      <c r="C4826" s="1">
        <v>44659</v>
      </c>
      <c r="D4826">
        <v>160.84</v>
      </c>
    </row>
    <row r="4827" spans="1:4" x14ac:dyDescent="0.25">
      <c r="A4827" s="3" t="str">
        <f t="shared" si="75"/>
        <v>CARR_44659</v>
      </c>
      <c r="B4827" t="s">
        <v>18</v>
      </c>
      <c r="C4827" s="1">
        <v>44659</v>
      </c>
      <c r="D4827">
        <v>43.218000000000004</v>
      </c>
    </row>
    <row r="4828" spans="1:4" x14ac:dyDescent="0.25">
      <c r="A4828" s="3" t="str">
        <f t="shared" si="75"/>
        <v>CDW_44659</v>
      </c>
      <c r="B4828" t="s">
        <v>19</v>
      </c>
      <c r="C4828" s="1">
        <v>44659</v>
      </c>
      <c r="D4828">
        <v>175.55</v>
      </c>
    </row>
    <row r="4829" spans="1:4" x14ac:dyDescent="0.25">
      <c r="A4829" s="3" t="str">
        <f t="shared" si="75"/>
        <v>CE_44659</v>
      </c>
      <c r="B4829" t="s">
        <v>20</v>
      </c>
      <c r="C4829" s="1">
        <v>44659</v>
      </c>
      <c r="D4829">
        <v>144.47</v>
      </c>
    </row>
    <row r="4830" spans="1:4" x14ac:dyDescent="0.25">
      <c r="A4830" s="3" t="str">
        <f t="shared" si="75"/>
        <v>CHTR_44659</v>
      </c>
      <c r="B4830" t="s">
        <v>21</v>
      </c>
      <c r="C4830" s="1">
        <v>44659</v>
      </c>
      <c r="D4830">
        <v>557.6</v>
      </c>
    </row>
    <row r="4831" spans="1:4" x14ac:dyDescent="0.25">
      <c r="A4831" s="3" t="str">
        <f t="shared" si="75"/>
        <v>CNC_44659</v>
      </c>
      <c r="B4831" t="s">
        <v>22</v>
      </c>
      <c r="C4831" s="1">
        <v>44659</v>
      </c>
      <c r="D4831">
        <v>88.48</v>
      </c>
    </row>
    <row r="4832" spans="1:4" x14ac:dyDescent="0.25">
      <c r="A4832" s="3" t="str">
        <f t="shared" si="75"/>
        <v>CNP_44659</v>
      </c>
      <c r="B4832" t="s">
        <v>23</v>
      </c>
      <c r="C4832" s="1">
        <v>44659</v>
      </c>
      <c r="D4832">
        <v>32.49</v>
      </c>
    </row>
    <row r="4833" spans="1:4" x14ac:dyDescent="0.25">
      <c r="A4833" s="3" t="str">
        <f t="shared" si="75"/>
        <v>COP_44659</v>
      </c>
      <c r="B4833" t="s">
        <v>24</v>
      </c>
      <c r="C4833" s="1">
        <v>44659</v>
      </c>
      <c r="D4833">
        <v>102.589</v>
      </c>
    </row>
    <row r="4834" spans="1:4" x14ac:dyDescent="0.25">
      <c r="A4834" s="3" t="str">
        <f t="shared" si="75"/>
        <v>CTAS_44659</v>
      </c>
      <c r="B4834" t="s">
        <v>25</v>
      </c>
      <c r="C4834" s="1">
        <v>44659</v>
      </c>
      <c r="D4834">
        <v>428.01</v>
      </c>
    </row>
    <row r="4835" spans="1:4" x14ac:dyDescent="0.25">
      <c r="A4835" s="3" t="str">
        <f t="shared" si="75"/>
        <v>CZR_44659</v>
      </c>
      <c r="B4835" t="s">
        <v>26</v>
      </c>
      <c r="C4835" s="1">
        <v>44659</v>
      </c>
      <c r="D4835">
        <v>68.98</v>
      </c>
    </row>
    <row r="4836" spans="1:4" x14ac:dyDescent="0.25">
      <c r="A4836" s="3" t="str">
        <f t="shared" si="75"/>
        <v>DG_44659</v>
      </c>
      <c r="B4836" t="s">
        <v>27</v>
      </c>
      <c r="C4836" s="1">
        <v>44659</v>
      </c>
      <c r="D4836">
        <v>245.8</v>
      </c>
    </row>
    <row r="4837" spans="1:4" x14ac:dyDescent="0.25">
      <c r="A4837" s="3" t="str">
        <f t="shared" si="75"/>
        <v>DPZ_44659</v>
      </c>
      <c r="B4837" t="s">
        <v>28</v>
      </c>
      <c r="C4837" s="1">
        <v>44659</v>
      </c>
      <c r="D4837">
        <v>394.79</v>
      </c>
    </row>
    <row r="4838" spans="1:4" x14ac:dyDescent="0.25">
      <c r="A4838" s="3" t="str">
        <f t="shared" si="75"/>
        <v>DRE_44659</v>
      </c>
      <c r="B4838" t="s">
        <v>29</v>
      </c>
      <c r="C4838" s="1">
        <v>44659</v>
      </c>
      <c r="D4838">
        <v>59.201000000000001</v>
      </c>
    </row>
    <row r="4839" spans="1:4" x14ac:dyDescent="0.25">
      <c r="A4839" s="3" t="str">
        <f t="shared" si="75"/>
        <v>DXC_44659</v>
      </c>
      <c r="B4839" t="s">
        <v>30</v>
      </c>
      <c r="C4839" s="1">
        <v>44659</v>
      </c>
      <c r="D4839">
        <v>30.71</v>
      </c>
    </row>
    <row r="4840" spans="1:4" x14ac:dyDescent="0.25">
      <c r="A4840" s="3" t="str">
        <f t="shared" si="75"/>
        <v>EWA_44659</v>
      </c>
      <c r="B4840" t="s">
        <v>31</v>
      </c>
      <c r="C4840" s="1">
        <v>44659</v>
      </c>
      <c r="D4840">
        <v>26.54</v>
      </c>
    </row>
    <row r="4841" spans="1:4" x14ac:dyDescent="0.25">
      <c r="A4841" s="3" t="str">
        <f t="shared" si="75"/>
        <v>EWC_44659</v>
      </c>
      <c r="B4841" t="s">
        <v>32</v>
      </c>
      <c r="C4841" s="1">
        <v>44659</v>
      </c>
      <c r="D4841">
        <v>39.89</v>
      </c>
    </row>
    <row r="4842" spans="1:4" x14ac:dyDescent="0.25">
      <c r="A4842" s="3" t="str">
        <f t="shared" si="75"/>
        <v>EWG_44659</v>
      </c>
      <c r="B4842" t="s">
        <v>33</v>
      </c>
      <c r="C4842" s="1">
        <v>44659</v>
      </c>
      <c r="D4842">
        <v>27.69</v>
      </c>
    </row>
    <row r="4843" spans="1:4" x14ac:dyDescent="0.25">
      <c r="A4843" s="3" t="str">
        <f t="shared" si="75"/>
        <v>EWH_44659</v>
      </c>
      <c r="B4843" t="s">
        <v>34</v>
      </c>
      <c r="C4843" s="1">
        <v>44659</v>
      </c>
      <c r="D4843">
        <v>22.62</v>
      </c>
    </row>
    <row r="4844" spans="1:4" x14ac:dyDescent="0.25">
      <c r="A4844" s="3" t="str">
        <f t="shared" si="75"/>
        <v>EWJ_44659</v>
      </c>
      <c r="B4844" t="s">
        <v>35</v>
      </c>
      <c r="C4844" s="1">
        <v>44659</v>
      </c>
      <c r="D4844">
        <v>59.43</v>
      </c>
    </row>
    <row r="4845" spans="1:4" x14ac:dyDescent="0.25">
      <c r="A4845" s="3" t="str">
        <f t="shared" si="75"/>
        <v>EWL_44659</v>
      </c>
      <c r="B4845" t="s">
        <v>36</v>
      </c>
      <c r="C4845" s="1">
        <v>44659</v>
      </c>
      <c r="D4845">
        <v>49.84</v>
      </c>
    </row>
    <row r="4846" spans="1:4" x14ac:dyDescent="0.25">
      <c r="A4846" s="3" t="str">
        <f t="shared" si="75"/>
        <v>EWQ_44659</v>
      </c>
      <c r="B4846" t="s">
        <v>37</v>
      </c>
      <c r="C4846" s="1">
        <v>44659</v>
      </c>
      <c r="D4846">
        <v>34.159999999999997</v>
      </c>
    </row>
    <row r="4847" spans="1:4" x14ac:dyDescent="0.25">
      <c r="A4847" s="3" t="str">
        <f t="shared" si="75"/>
        <v>EWT_44659</v>
      </c>
      <c r="B4847" t="s">
        <v>38</v>
      </c>
      <c r="C4847" s="1">
        <v>44659</v>
      </c>
      <c r="D4847">
        <v>59.83</v>
      </c>
    </row>
    <row r="4848" spans="1:4" x14ac:dyDescent="0.25">
      <c r="A4848" s="3" t="str">
        <f t="shared" si="75"/>
        <v>EWU_44659</v>
      </c>
      <c r="B4848" t="s">
        <v>39</v>
      </c>
      <c r="C4848" s="1">
        <v>44659</v>
      </c>
      <c r="D4848">
        <v>34.200000000000003</v>
      </c>
    </row>
    <row r="4849" spans="1:4" x14ac:dyDescent="0.25">
      <c r="A4849" s="3" t="str">
        <f t="shared" si="75"/>
        <v>EWY_44659</v>
      </c>
      <c r="B4849" t="s">
        <v>40</v>
      </c>
      <c r="C4849" s="1">
        <v>44659</v>
      </c>
      <c r="D4849">
        <v>68.900000000000006</v>
      </c>
    </row>
    <row r="4850" spans="1:4" x14ac:dyDescent="0.25">
      <c r="A4850" s="3" t="str">
        <f t="shared" si="75"/>
        <v>EWZ_44659</v>
      </c>
      <c r="B4850" t="s">
        <v>41</v>
      </c>
      <c r="C4850" s="1">
        <v>44659</v>
      </c>
      <c r="D4850">
        <v>37.86</v>
      </c>
    </row>
    <row r="4851" spans="1:4" x14ac:dyDescent="0.25">
      <c r="A4851" s="3" t="str">
        <f t="shared" si="75"/>
        <v>FB_44659</v>
      </c>
      <c r="B4851" t="s">
        <v>42</v>
      </c>
      <c r="C4851" s="1">
        <v>44659</v>
      </c>
      <c r="D4851">
        <v>222.33</v>
      </c>
    </row>
    <row r="4852" spans="1:4" x14ac:dyDescent="0.25">
      <c r="A4852" s="3" t="str">
        <f t="shared" si="75"/>
        <v>FTV_44659</v>
      </c>
      <c r="B4852" t="s">
        <v>43</v>
      </c>
      <c r="C4852" s="1">
        <v>44659</v>
      </c>
      <c r="D4852">
        <v>59.46</v>
      </c>
    </row>
    <row r="4853" spans="1:4" x14ac:dyDescent="0.25">
      <c r="A4853" s="3" t="str">
        <f t="shared" si="75"/>
        <v>GOOG_44659</v>
      </c>
      <c r="B4853" t="s">
        <v>44</v>
      </c>
      <c r="C4853" s="1">
        <v>44659</v>
      </c>
      <c r="D4853">
        <v>2680.21</v>
      </c>
    </row>
    <row r="4854" spans="1:4" x14ac:dyDescent="0.25">
      <c r="A4854" s="3" t="str">
        <f t="shared" si="75"/>
        <v>GPC_44659</v>
      </c>
      <c r="B4854" t="s">
        <v>45</v>
      </c>
      <c r="C4854" s="1">
        <v>44659</v>
      </c>
      <c r="D4854">
        <v>132.02000000000001</v>
      </c>
    </row>
    <row r="4855" spans="1:4" x14ac:dyDescent="0.25">
      <c r="A4855" s="3" t="str">
        <f t="shared" si="75"/>
        <v>GSG_44659</v>
      </c>
      <c r="B4855" t="s">
        <v>46</v>
      </c>
      <c r="C4855" s="1">
        <v>44659</v>
      </c>
      <c r="D4855">
        <v>22.62</v>
      </c>
    </row>
    <row r="4856" spans="1:4" x14ac:dyDescent="0.25">
      <c r="A4856" s="3" t="str">
        <f t="shared" si="75"/>
        <v>HIG_44659</v>
      </c>
      <c r="B4856" t="s">
        <v>47</v>
      </c>
      <c r="C4856" s="1">
        <v>44659</v>
      </c>
      <c r="D4856">
        <v>74.13</v>
      </c>
    </row>
    <row r="4857" spans="1:4" x14ac:dyDescent="0.25">
      <c r="A4857" s="3" t="str">
        <f t="shared" si="75"/>
        <v>HIGH.L_44659</v>
      </c>
      <c r="B4857" t="s">
        <v>48</v>
      </c>
      <c r="C4857" s="1">
        <v>44659</v>
      </c>
      <c r="D4857">
        <v>5.2619999999999996</v>
      </c>
    </row>
    <row r="4858" spans="1:4" x14ac:dyDescent="0.25">
      <c r="A4858" s="3" t="str">
        <f t="shared" si="75"/>
        <v>HST_44659</v>
      </c>
      <c r="B4858" t="s">
        <v>49</v>
      </c>
      <c r="C4858" s="1">
        <v>44659</v>
      </c>
      <c r="D4858">
        <v>17.82</v>
      </c>
    </row>
    <row r="4859" spans="1:4" x14ac:dyDescent="0.25">
      <c r="A4859" s="3" t="str">
        <f t="shared" si="75"/>
        <v>HYG_44659</v>
      </c>
      <c r="B4859" t="s">
        <v>50</v>
      </c>
      <c r="C4859" s="1">
        <v>44659</v>
      </c>
      <c r="D4859">
        <v>79.927999999999997</v>
      </c>
    </row>
    <row r="4860" spans="1:4" x14ac:dyDescent="0.25">
      <c r="A4860" s="3" t="str">
        <f t="shared" si="75"/>
        <v>IAU_44659</v>
      </c>
      <c r="B4860" t="s">
        <v>51</v>
      </c>
      <c r="C4860" s="1">
        <v>44659</v>
      </c>
      <c r="D4860">
        <v>36.97</v>
      </c>
    </row>
    <row r="4861" spans="1:4" x14ac:dyDescent="0.25">
      <c r="A4861" s="3" t="str">
        <f t="shared" si="75"/>
        <v>ICLN_44659</v>
      </c>
      <c r="B4861" t="s">
        <v>52</v>
      </c>
      <c r="C4861" s="1">
        <v>44659</v>
      </c>
      <c r="D4861">
        <v>21.23</v>
      </c>
    </row>
    <row r="4862" spans="1:4" x14ac:dyDescent="0.25">
      <c r="A4862" s="3" t="str">
        <f t="shared" si="75"/>
        <v>IEAA.L_44659</v>
      </c>
      <c r="B4862" t="s">
        <v>53</v>
      </c>
      <c r="C4862" s="1">
        <v>44659</v>
      </c>
      <c r="D4862">
        <v>5.0199999999999996</v>
      </c>
    </row>
    <row r="4863" spans="1:4" x14ac:dyDescent="0.25">
      <c r="A4863" s="3" t="str">
        <f t="shared" si="75"/>
        <v>IEF_44659</v>
      </c>
      <c r="B4863" t="s">
        <v>54</v>
      </c>
      <c r="C4863" s="1">
        <v>44659</v>
      </c>
      <c r="D4863">
        <v>104.023</v>
      </c>
    </row>
    <row r="4864" spans="1:4" x14ac:dyDescent="0.25">
      <c r="A4864" s="3" t="str">
        <f t="shared" si="75"/>
        <v>IEFM.L_44659</v>
      </c>
      <c r="B4864" t="s">
        <v>55</v>
      </c>
      <c r="C4864" s="1">
        <v>44659</v>
      </c>
      <c r="D4864">
        <v>759.4</v>
      </c>
    </row>
    <row r="4865" spans="1:4" x14ac:dyDescent="0.25">
      <c r="A4865" s="3" t="str">
        <f t="shared" si="75"/>
        <v>IEMG_44659</v>
      </c>
      <c r="B4865" t="s">
        <v>56</v>
      </c>
      <c r="C4865" s="1">
        <v>44659</v>
      </c>
      <c r="D4865">
        <v>55.4</v>
      </c>
    </row>
    <row r="4866" spans="1:4" x14ac:dyDescent="0.25">
      <c r="A4866" s="3" t="str">
        <f t="shared" si="75"/>
        <v>IEUS_44659</v>
      </c>
      <c r="B4866" t="s">
        <v>57</v>
      </c>
      <c r="C4866" s="1">
        <v>44659</v>
      </c>
      <c r="D4866">
        <v>60.29</v>
      </c>
    </row>
    <row r="4867" spans="1:4" x14ac:dyDescent="0.25">
      <c r="A4867" s="3" t="str">
        <f t="shared" ref="A4867:A4930" si="76">CONCATENATE(B4867,"_",C4867)</f>
        <v>IEVL.L_44659</v>
      </c>
      <c r="B4867" t="s">
        <v>58</v>
      </c>
      <c r="C4867" s="1">
        <v>44659</v>
      </c>
      <c r="D4867">
        <v>7.2990000000000004</v>
      </c>
    </row>
    <row r="4868" spans="1:4" x14ac:dyDescent="0.25">
      <c r="A4868" s="3" t="str">
        <f t="shared" si="76"/>
        <v>IGF_44659</v>
      </c>
      <c r="B4868" t="s">
        <v>59</v>
      </c>
      <c r="C4868" s="1">
        <v>44659</v>
      </c>
      <c r="D4868">
        <v>51.58</v>
      </c>
    </row>
    <row r="4869" spans="1:4" x14ac:dyDescent="0.25">
      <c r="A4869" s="3" t="str">
        <f t="shared" si="76"/>
        <v>INDA_44659</v>
      </c>
      <c r="B4869" t="s">
        <v>60</v>
      </c>
      <c r="C4869" s="1">
        <v>44659</v>
      </c>
      <c r="D4869">
        <v>45.86</v>
      </c>
    </row>
    <row r="4870" spans="1:4" x14ac:dyDescent="0.25">
      <c r="A4870" s="3" t="str">
        <f t="shared" si="76"/>
        <v>IUMO.L_44659</v>
      </c>
      <c r="B4870" t="s">
        <v>61</v>
      </c>
      <c r="C4870" s="1">
        <v>44659</v>
      </c>
      <c r="D4870">
        <v>11.324999999999999</v>
      </c>
    </row>
    <row r="4871" spans="1:4" x14ac:dyDescent="0.25">
      <c r="A4871" s="3" t="str">
        <f t="shared" si="76"/>
        <v>IUVL.L_44659</v>
      </c>
      <c r="B4871" t="s">
        <v>62</v>
      </c>
      <c r="C4871" s="1">
        <v>44659</v>
      </c>
      <c r="D4871">
        <v>9.0410000000000004</v>
      </c>
    </row>
    <row r="4872" spans="1:4" x14ac:dyDescent="0.25">
      <c r="A4872" s="3" t="str">
        <f t="shared" si="76"/>
        <v>IVV_44659</v>
      </c>
      <c r="B4872" t="s">
        <v>63</v>
      </c>
      <c r="C4872" s="1">
        <v>44659</v>
      </c>
      <c r="D4872">
        <v>449.51</v>
      </c>
    </row>
    <row r="4873" spans="1:4" x14ac:dyDescent="0.25">
      <c r="A4873" s="3" t="str">
        <f t="shared" si="76"/>
        <v>IWM_44659</v>
      </c>
      <c r="B4873" t="s">
        <v>64</v>
      </c>
      <c r="C4873" s="1">
        <v>44659</v>
      </c>
      <c r="D4873">
        <v>197.87</v>
      </c>
    </row>
    <row r="4874" spans="1:4" x14ac:dyDescent="0.25">
      <c r="A4874" s="3" t="str">
        <f t="shared" si="76"/>
        <v>IXN_44659</v>
      </c>
      <c r="B4874" t="s">
        <v>65</v>
      </c>
      <c r="C4874" s="1">
        <v>44659</v>
      </c>
      <c r="D4874">
        <v>55.33</v>
      </c>
    </row>
    <row r="4875" spans="1:4" x14ac:dyDescent="0.25">
      <c r="A4875" s="3" t="str">
        <f t="shared" si="76"/>
        <v>JPEA.L_44659</v>
      </c>
      <c r="B4875" t="s">
        <v>66</v>
      </c>
      <c r="C4875" s="1">
        <v>44659</v>
      </c>
      <c r="D4875">
        <v>5.282</v>
      </c>
    </row>
    <row r="4876" spans="1:4" x14ac:dyDescent="0.25">
      <c r="A4876" s="3" t="str">
        <f t="shared" si="76"/>
        <v>JPM_44659</v>
      </c>
      <c r="B4876" t="s">
        <v>67</v>
      </c>
      <c r="C4876" s="1">
        <v>44659</v>
      </c>
      <c r="D4876">
        <v>133.49</v>
      </c>
    </row>
    <row r="4877" spans="1:4" x14ac:dyDescent="0.25">
      <c r="A4877" s="3" t="str">
        <f t="shared" si="76"/>
        <v>KR_44659</v>
      </c>
      <c r="B4877" t="s">
        <v>68</v>
      </c>
      <c r="C4877" s="1">
        <v>44659</v>
      </c>
      <c r="D4877">
        <v>61.432000000000002</v>
      </c>
    </row>
    <row r="4878" spans="1:4" x14ac:dyDescent="0.25">
      <c r="A4878" s="3" t="str">
        <f t="shared" si="76"/>
        <v>LQD_44659</v>
      </c>
      <c r="B4878" t="s">
        <v>69</v>
      </c>
      <c r="C4878" s="1">
        <v>44659</v>
      </c>
      <c r="D4878">
        <v>116.93600000000001</v>
      </c>
    </row>
    <row r="4879" spans="1:4" x14ac:dyDescent="0.25">
      <c r="A4879" s="3" t="str">
        <f t="shared" si="76"/>
        <v>MCHI_44659</v>
      </c>
      <c r="B4879" t="s">
        <v>70</v>
      </c>
      <c r="C4879" s="1">
        <v>44659</v>
      </c>
      <c r="D4879">
        <v>53.21</v>
      </c>
    </row>
    <row r="4880" spans="1:4" x14ac:dyDescent="0.25">
      <c r="A4880" s="3" t="str">
        <f t="shared" si="76"/>
        <v>MVEU.L_44659</v>
      </c>
      <c r="B4880" t="s">
        <v>71</v>
      </c>
      <c r="C4880" s="1">
        <v>44659</v>
      </c>
      <c r="D4880">
        <v>54.965000000000003</v>
      </c>
    </row>
    <row r="4881" spans="1:4" x14ac:dyDescent="0.25">
      <c r="A4881" s="3" t="str">
        <f t="shared" si="76"/>
        <v>OGN_44659</v>
      </c>
      <c r="B4881" t="s">
        <v>72</v>
      </c>
      <c r="C4881" s="1">
        <v>44659</v>
      </c>
      <c r="D4881">
        <v>35.58</v>
      </c>
    </row>
    <row r="4882" spans="1:4" x14ac:dyDescent="0.25">
      <c r="A4882" s="3" t="str">
        <f t="shared" si="76"/>
        <v>PG_44659</v>
      </c>
      <c r="B4882" t="s">
        <v>73</v>
      </c>
      <c r="C4882" s="1">
        <v>44659</v>
      </c>
      <c r="D4882">
        <v>159.20599999999999</v>
      </c>
    </row>
    <row r="4883" spans="1:4" x14ac:dyDescent="0.25">
      <c r="A4883" s="3" t="str">
        <f t="shared" si="76"/>
        <v>PPL_44659</v>
      </c>
      <c r="B4883" t="s">
        <v>74</v>
      </c>
      <c r="C4883" s="1">
        <v>44659</v>
      </c>
      <c r="D4883">
        <v>29.11</v>
      </c>
    </row>
    <row r="4884" spans="1:4" x14ac:dyDescent="0.25">
      <c r="A4884" s="3" t="str">
        <f t="shared" si="76"/>
        <v>PRU_44659</v>
      </c>
      <c r="B4884" t="s">
        <v>75</v>
      </c>
      <c r="C4884" s="1">
        <v>44659</v>
      </c>
      <c r="D4884">
        <v>116.71</v>
      </c>
    </row>
    <row r="4885" spans="1:4" x14ac:dyDescent="0.25">
      <c r="A4885" s="3" t="str">
        <f t="shared" si="76"/>
        <v>PYPL_44659</v>
      </c>
      <c r="B4885" t="s">
        <v>76</v>
      </c>
      <c r="C4885" s="1">
        <v>44659</v>
      </c>
      <c r="D4885">
        <v>111.21</v>
      </c>
    </row>
    <row r="4886" spans="1:4" x14ac:dyDescent="0.25">
      <c r="A4886" s="3" t="str">
        <f t="shared" si="76"/>
        <v>RE_44659</v>
      </c>
      <c r="B4886" t="s">
        <v>77</v>
      </c>
      <c r="C4886" s="1">
        <v>44659</v>
      </c>
      <c r="D4886">
        <v>297.82</v>
      </c>
    </row>
    <row r="4887" spans="1:4" x14ac:dyDescent="0.25">
      <c r="A4887" s="3" t="str">
        <f t="shared" si="76"/>
        <v>REET_44659</v>
      </c>
      <c r="B4887" t="s">
        <v>78</v>
      </c>
      <c r="C4887" s="1">
        <v>44659</v>
      </c>
      <c r="D4887">
        <v>29.3</v>
      </c>
    </row>
    <row r="4888" spans="1:4" x14ac:dyDescent="0.25">
      <c r="A4888" s="3" t="str">
        <f t="shared" si="76"/>
        <v>ROL_44659</v>
      </c>
      <c r="B4888" t="s">
        <v>79</v>
      </c>
      <c r="C4888" s="1">
        <v>44659</v>
      </c>
      <c r="D4888">
        <v>35.286000000000001</v>
      </c>
    </row>
    <row r="4889" spans="1:4" x14ac:dyDescent="0.25">
      <c r="A4889" s="3" t="str">
        <f t="shared" si="76"/>
        <v>ROST_44659</v>
      </c>
      <c r="B4889" t="s">
        <v>80</v>
      </c>
      <c r="C4889" s="1">
        <v>44659</v>
      </c>
      <c r="D4889">
        <v>96.84</v>
      </c>
    </row>
    <row r="4890" spans="1:4" x14ac:dyDescent="0.25">
      <c r="A4890" s="3" t="str">
        <f t="shared" si="76"/>
        <v>SEGA.L_44659</v>
      </c>
      <c r="B4890" t="s">
        <v>81</v>
      </c>
      <c r="C4890" s="1">
        <v>44659</v>
      </c>
      <c r="D4890">
        <v>101.33</v>
      </c>
    </row>
    <row r="4891" spans="1:4" x14ac:dyDescent="0.25">
      <c r="A4891" s="3" t="str">
        <f t="shared" si="76"/>
        <v>SHY_44659</v>
      </c>
      <c r="B4891" t="s">
        <v>82</v>
      </c>
      <c r="C4891" s="1">
        <v>44659</v>
      </c>
      <c r="D4891">
        <v>83.016000000000005</v>
      </c>
    </row>
    <row r="4892" spans="1:4" x14ac:dyDescent="0.25">
      <c r="A4892" s="3" t="str">
        <f t="shared" si="76"/>
        <v>SLV_44659</v>
      </c>
      <c r="B4892" t="s">
        <v>83</v>
      </c>
      <c r="C4892" s="1">
        <v>44659</v>
      </c>
      <c r="D4892">
        <v>22.82</v>
      </c>
    </row>
    <row r="4893" spans="1:4" x14ac:dyDescent="0.25">
      <c r="A4893" s="3" t="str">
        <f t="shared" si="76"/>
        <v>SPMV.L_44659</v>
      </c>
      <c r="B4893" t="s">
        <v>84</v>
      </c>
      <c r="C4893" s="1">
        <v>44659</v>
      </c>
      <c r="D4893">
        <v>83.07</v>
      </c>
    </row>
    <row r="4894" spans="1:4" x14ac:dyDescent="0.25">
      <c r="A4894" s="3" t="str">
        <f t="shared" si="76"/>
        <v>TLT_44659</v>
      </c>
      <c r="B4894" t="s">
        <v>85</v>
      </c>
      <c r="C4894" s="1">
        <v>44659</v>
      </c>
      <c r="D4894">
        <v>124.907</v>
      </c>
    </row>
    <row r="4895" spans="1:4" x14ac:dyDescent="0.25">
      <c r="A4895" s="3" t="str">
        <f t="shared" si="76"/>
        <v>UNH_44659</v>
      </c>
      <c r="B4895" t="s">
        <v>86</v>
      </c>
      <c r="C4895" s="1">
        <v>44659</v>
      </c>
      <c r="D4895">
        <v>545.96</v>
      </c>
    </row>
    <row r="4896" spans="1:4" x14ac:dyDescent="0.25">
      <c r="A4896" s="3" t="str">
        <f t="shared" si="76"/>
        <v>URI_44659</v>
      </c>
      <c r="B4896" t="s">
        <v>87</v>
      </c>
      <c r="C4896" s="1">
        <v>44659</v>
      </c>
      <c r="D4896">
        <v>317.05</v>
      </c>
    </row>
    <row r="4897" spans="1:4" x14ac:dyDescent="0.25">
      <c r="A4897" s="3" t="str">
        <f t="shared" si="76"/>
        <v>V_44659</v>
      </c>
      <c r="B4897" t="s">
        <v>88</v>
      </c>
      <c r="C4897" s="1">
        <v>44659</v>
      </c>
      <c r="D4897">
        <v>216.566</v>
      </c>
    </row>
    <row r="4898" spans="1:4" x14ac:dyDescent="0.25">
      <c r="A4898" s="3" t="str">
        <f t="shared" si="76"/>
        <v>VRSK_44659</v>
      </c>
      <c r="B4898" t="s">
        <v>89</v>
      </c>
      <c r="C4898" s="1">
        <v>44659</v>
      </c>
      <c r="D4898">
        <v>219.52</v>
      </c>
    </row>
    <row r="4899" spans="1:4" x14ac:dyDescent="0.25">
      <c r="A4899" s="3" t="str">
        <f t="shared" si="76"/>
        <v>VXX_44659</v>
      </c>
      <c r="B4899" t="s">
        <v>90</v>
      </c>
      <c r="C4899" s="1">
        <v>44659</v>
      </c>
      <c r="D4899">
        <v>24.67</v>
      </c>
    </row>
    <row r="4900" spans="1:4" x14ac:dyDescent="0.25">
      <c r="A4900" s="3" t="str">
        <f t="shared" si="76"/>
        <v>WRK_44659</v>
      </c>
      <c r="B4900" t="s">
        <v>91</v>
      </c>
      <c r="C4900" s="1">
        <v>44659</v>
      </c>
      <c r="D4900">
        <v>46.95</v>
      </c>
    </row>
    <row r="4901" spans="1:4" x14ac:dyDescent="0.25">
      <c r="A4901" s="3" t="str">
        <f t="shared" si="76"/>
        <v>XLB_44659</v>
      </c>
      <c r="B4901" t="s">
        <v>92</v>
      </c>
      <c r="C4901" s="1">
        <v>44659</v>
      </c>
      <c r="D4901">
        <v>88.48</v>
      </c>
    </row>
    <row r="4902" spans="1:4" x14ac:dyDescent="0.25">
      <c r="A4902" s="3" t="str">
        <f t="shared" si="76"/>
        <v>XLC_44659</v>
      </c>
      <c r="B4902" t="s">
        <v>93</v>
      </c>
      <c r="C4902" s="1">
        <v>44659</v>
      </c>
      <c r="D4902">
        <v>68.08</v>
      </c>
    </row>
    <row r="4903" spans="1:4" x14ac:dyDescent="0.25">
      <c r="A4903" s="3" t="str">
        <f t="shared" si="76"/>
        <v>XLE_44659</v>
      </c>
      <c r="B4903" t="s">
        <v>94</v>
      </c>
      <c r="C4903" s="1">
        <v>44659</v>
      </c>
      <c r="D4903">
        <v>79.53</v>
      </c>
    </row>
    <row r="4904" spans="1:4" x14ac:dyDescent="0.25">
      <c r="A4904" s="3" t="str">
        <f t="shared" si="76"/>
        <v>XLF_44659</v>
      </c>
      <c r="B4904" t="s">
        <v>95</v>
      </c>
      <c r="C4904" s="1">
        <v>44659</v>
      </c>
      <c r="D4904">
        <v>37.89</v>
      </c>
    </row>
    <row r="4905" spans="1:4" x14ac:dyDescent="0.25">
      <c r="A4905" s="3" t="str">
        <f t="shared" si="76"/>
        <v>XLI_44659</v>
      </c>
      <c r="B4905" t="s">
        <v>96</v>
      </c>
      <c r="C4905" s="1">
        <v>44659</v>
      </c>
      <c r="D4905">
        <v>99.6</v>
      </c>
    </row>
    <row r="4906" spans="1:4" x14ac:dyDescent="0.25">
      <c r="A4906" s="3" t="str">
        <f t="shared" si="76"/>
        <v>XLK_44659</v>
      </c>
      <c r="B4906" t="s">
        <v>97</v>
      </c>
      <c r="C4906" s="1">
        <v>44659</v>
      </c>
      <c r="D4906">
        <v>152.41</v>
      </c>
    </row>
    <row r="4907" spans="1:4" x14ac:dyDescent="0.25">
      <c r="A4907" s="3" t="str">
        <f t="shared" si="76"/>
        <v>XLP_44659</v>
      </c>
      <c r="B4907" t="s">
        <v>98</v>
      </c>
      <c r="C4907" s="1">
        <v>44659</v>
      </c>
      <c r="D4907">
        <v>78.72</v>
      </c>
    </row>
    <row r="4908" spans="1:4" x14ac:dyDescent="0.25">
      <c r="A4908" s="3" t="str">
        <f t="shared" si="76"/>
        <v>XLU_44659</v>
      </c>
      <c r="B4908" t="s">
        <v>99</v>
      </c>
      <c r="C4908" s="1">
        <v>44659</v>
      </c>
      <c r="D4908">
        <v>76.959999999999994</v>
      </c>
    </row>
    <row r="4909" spans="1:4" x14ac:dyDescent="0.25">
      <c r="A4909" s="3" t="str">
        <f t="shared" si="76"/>
        <v>XLV_44659</v>
      </c>
      <c r="B4909" t="s">
        <v>100</v>
      </c>
      <c r="C4909" s="1">
        <v>44659</v>
      </c>
      <c r="D4909">
        <v>142.83000000000001</v>
      </c>
    </row>
    <row r="4910" spans="1:4" x14ac:dyDescent="0.25">
      <c r="A4910" s="3" t="str">
        <f t="shared" si="76"/>
        <v>XLY_44659</v>
      </c>
      <c r="B4910" t="s">
        <v>101</v>
      </c>
      <c r="C4910" s="1">
        <v>44659</v>
      </c>
      <c r="D4910">
        <v>179.48</v>
      </c>
    </row>
    <row r="4911" spans="1:4" x14ac:dyDescent="0.25">
      <c r="A4911" s="3" t="str">
        <f t="shared" si="76"/>
        <v>XOM_44659</v>
      </c>
      <c r="B4911" t="s">
        <v>102</v>
      </c>
      <c r="C4911" s="1">
        <v>44659</v>
      </c>
      <c r="D4911">
        <v>85.96</v>
      </c>
    </row>
    <row r="4912" spans="1:4" x14ac:dyDescent="0.25">
      <c r="A4912" s="3" t="str">
        <f t="shared" si="76"/>
        <v>ABBV_44662</v>
      </c>
      <c r="B4912" t="s">
        <v>3</v>
      </c>
      <c r="C4912" s="1">
        <v>44662</v>
      </c>
      <c r="D4912">
        <v>168.399</v>
      </c>
    </row>
    <row r="4913" spans="1:4" x14ac:dyDescent="0.25">
      <c r="A4913" s="3" t="str">
        <f t="shared" si="76"/>
        <v>ACN_44662</v>
      </c>
      <c r="B4913" t="s">
        <v>4</v>
      </c>
      <c r="C4913" s="1">
        <v>44662</v>
      </c>
      <c r="D4913">
        <v>326.298</v>
      </c>
    </row>
    <row r="4914" spans="1:4" x14ac:dyDescent="0.25">
      <c r="A4914" s="3" t="str">
        <f t="shared" si="76"/>
        <v>AEP_44662</v>
      </c>
      <c r="B4914" t="s">
        <v>5</v>
      </c>
      <c r="C4914" s="1">
        <v>44662</v>
      </c>
      <c r="D4914">
        <v>100.60599999999999</v>
      </c>
    </row>
    <row r="4915" spans="1:4" x14ac:dyDescent="0.25">
      <c r="A4915" s="3" t="str">
        <f t="shared" si="76"/>
        <v>AIZ_44662</v>
      </c>
      <c r="B4915" t="s">
        <v>6</v>
      </c>
      <c r="C4915" s="1">
        <v>44662</v>
      </c>
      <c r="D4915">
        <v>186.85</v>
      </c>
    </row>
    <row r="4916" spans="1:4" x14ac:dyDescent="0.25">
      <c r="A4916" s="3" t="str">
        <f t="shared" si="76"/>
        <v>ALLE_44662</v>
      </c>
      <c r="B4916" t="s">
        <v>7</v>
      </c>
      <c r="C4916" s="1">
        <v>44662</v>
      </c>
      <c r="D4916">
        <v>106.52</v>
      </c>
    </row>
    <row r="4917" spans="1:4" x14ac:dyDescent="0.25">
      <c r="A4917" s="3" t="str">
        <f t="shared" si="76"/>
        <v>AMAT_44662</v>
      </c>
      <c r="B4917" t="s">
        <v>8</v>
      </c>
      <c r="C4917" s="1">
        <v>44662</v>
      </c>
      <c r="D4917">
        <v>116.24</v>
      </c>
    </row>
    <row r="4918" spans="1:4" x14ac:dyDescent="0.25">
      <c r="A4918" s="3" t="str">
        <f t="shared" si="76"/>
        <v>AMP_44662</v>
      </c>
      <c r="B4918" t="s">
        <v>9</v>
      </c>
      <c r="C4918" s="1">
        <v>44662</v>
      </c>
      <c r="D4918">
        <v>289.41699999999997</v>
      </c>
    </row>
    <row r="4919" spans="1:4" x14ac:dyDescent="0.25">
      <c r="A4919" s="3" t="str">
        <f t="shared" si="76"/>
        <v>AMZN_44662</v>
      </c>
      <c r="B4919" t="s">
        <v>10</v>
      </c>
      <c r="C4919" s="1">
        <v>44662</v>
      </c>
      <c r="D4919">
        <v>3022.44</v>
      </c>
    </row>
    <row r="4920" spans="1:4" x14ac:dyDescent="0.25">
      <c r="A4920" s="3" t="str">
        <f t="shared" si="76"/>
        <v>AVB_44662</v>
      </c>
      <c r="B4920" t="s">
        <v>11</v>
      </c>
      <c r="C4920" s="1">
        <v>44662</v>
      </c>
      <c r="D4920">
        <v>246.25</v>
      </c>
    </row>
    <row r="4921" spans="1:4" x14ac:dyDescent="0.25">
      <c r="A4921" s="3" t="str">
        <f t="shared" si="76"/>
        <v>AVY_44662</v>
      </c>
      <c r="B4921" t="s">
        <v>12</v>
      </c>
      <c r="C4921" s="1">
        <v>44662</v>
      </c>
      <c r="D4921">
        <v>175.58</v>
      </c>
    </row>
    <row r="4922" spans="1:4" x14ac:dyDescent="0.25">
      <c r="A4922" s="3" t="str">
        <f t="shared" si="76"/>
        <v>AXP_44662</v>
      </c>
      <c r="B4922" t="s">
        <v>13</v>
      </c>
      <c r="C4922" s="1">
        <v>44662</v>
      </c>
      <c r="D4922">
        <v>177.57</v>
      </c>
    </row>
    <row r="4923" spans="1:4" x14ac:dyDescent="0.25">
      <c r="A4923" s="3" t="str">
        <f t="shared" si="76"/>
        <v>BDX_44662</v>
      </c>
      <c r="B4923" t="s">
        <v>14</v>
      </c>
      <c r="C4923" s="1">
        <v>44662</v>
      </c>
      <c r="D4923">
        <v>270.01</v>
      </c>
    </row>
    <row r="4924" spans="1:4" x14ac:dyDescent="0.25">
      <c r="A4924" s="3" t="str">
        <f t="shared" si="76"/>
        <v>BF-B_44662</v>
      </c>
      <c r="B4924" t="s">
        <v>15</v>
      </c>
      <c r="C4924" s="1">
        <v>44662</v>
      </c>
      <c r="D4924">
        <v>68.44</v>
      </c>
    </row>
    <row r="4925" spans="1:4" x14ac:dyDescent="0.25">
      <c r="A4925" s="3" t="str">
        <f t="shared" si="76"/>
        <v>BMY_44662</v>
      </c>
      <c r="B4925" t="s">
        <v>16</v>
      </c>
      <c r="C4925" s="1">
        <v>44662</v>
      </c>
      <c r="D4925">
        <v>76.5</v>
      </c>
    </row>
    <row r="4926" spans="1:4" x14ac:dyDescent="0.25">
      <c r="A4926" s="3" t="str">
        <f t="shared" si="76"/>
        <v>BR_44662</v>
      </c>
      <c r="B4926" t="s">
        <v>17</v>
      </c>
      <c r="C4926" s="1">
        <v>44662</v>
      </c>
      <c r="D4926">
        <v>154.83000000000001</v>
      </c>
    </row>
    <row r="4927" spans="1:4" x14ac:dyDescent="0.25">
      <c r="A4927" s="3" t="str">
        <f t="shared" si="76"/>
        <v>CARR_44662</v>
      </c>
      <c r="B4927" t="s">
        <v>18</v>
      </c>
      <c r="C4927" s="1">
        <v>44662</v>
      </c>
      <c r="D4927">
        <v>42.281999999999996</v>
      </c>
    </row>
    <row r="4928" spans="1:4" x14ac:dyDescent="0.25">
      <c r="A4928" s="3" t="str">
        <f t="shared" si="76"/>
        <v>CDW_44662</v>
      </c>
      <c r="B4928" t="s">
        <v>19</v>
      </c>
      <c r="C4928" s="1">
        <v>44662</v>
      </c>
      <c r="D4928">
        <v>172.21</v>
      </c>
    </row>
    <row r="4929" spans="1:4" x14ac:dyDescent="0.25">
      <c r="A4929" s="3" t="str">
        <f t="shared" si="76"/>
        <v>CE_44662</v>
      </c>
      <c r="B4929" t="s">
        <v>20</v>
      </c>
      <c r="C4929" s="1">
        <v>44662</v>
      </c>
      <c r="D4929">
        <v>144.97999999999999</v>
      </c>
    </row>
    <row r="4930" spans="1:4" x14ac:dyDescent="0.25">
      <c r="A4930" s="3" t="str">
        <f t="shared" si="76"/>
        <v>CHTR_44662</v>
      </c>
      <c r="B4930" t="s">
        <v>21</v>
      </c>
      <c r="C4930" s="1">
        <v>44662</v>
      </c>
      <c r="D4930">
        <v>559.91</v>
      </c>
    </row>
    <row r="4931" spans="1:4" x14ac:dyDescent="0.25">
      <c r="A4931" s="3" t="str">
        <f t="shared" ref="A4931:A4994" si="77">CONCATENATE(B4931,"_",C4931)</f>
        <v>CNC_44662</v>
      </c>
      <c r="B4931" t="s">
        <v>22</v>
      </c>
      <c r="C4931" s="1">
        <v>44662</v>
      </c>
      <c r="D4931">
        <v>86.9</v>
      </c>
    </row>
    <row r="4932" spans="1:4" x14ac:dyDescent="0.25">
      <c r="A4932" s="3" t="str">
        <f t="shared" si="77"/>
        <v>CNP_44662</v>
      </c>
      <c r="B4932" t="s">
        <v>23</v>
      </c>
      <c r="C4932" s="1">
        <v>44662</v>
      </c>
      <c r="D4932">
        <v>32.055</v>
      </c>
    </row>
    <row r="4933" spans="1:4" x14ac:dyDescent="0.25">
      <c r="A4933" s="3" t="str">
        <f t="shared" si="77"/>
        <v>COP_44662</v>
      </c>
      <c r="B4933" t="s">
        <v>24</v>
      </c>
      <c r="C4933" s="1">
        <v>44662</v>
      </c>
      <c r="D4933">
        <v>97.542000000000002</v>
      </c>
    </row>
    <row r="4934" spans="1:4" x14ac:dyDescent="0.25">
      <c r="A4934" s="3" t="str">
        <f t="shared" si="77"/>
        <v>CTAS_44662</v>
      </c>
      <c r="B4934" t="s">
        <v>25</v>
      </c>
      <c r="C4934" s="1">
        <v>44662</v>
      </c>
      <c r="D4934">
        <v>416.928</v>
      </c>
    </row>
    <row r="4935" spans="1:4" x14ac:dyDescent="0.25">
      <c r="A4935" s="3" t="str">
        <f t="shared" si="77"/>
        <v>CZR_44662</v>
      </c>
      <c r="B4935" t="s">
        <v>26</v>
      </c>
      <c r="C4935" s="1">
        <v>44662</v>
      </c>
      <c r="D4935">
        <v>68.58</v>
      </c>
    </row>
    <row r="4936" spans="1:4" x14ac:dyDescent="0.25">
      <c r="A4936" s="3" t="str">
        <f t="shared" si="77"/>
        <v>DG_44662</v>
      </c>
      <c r="B4936" t="s">
        <v>27</v>
      </c>
      <c r="C4936" s="1">
        <v>44662</v>
      </c>
      <c r="D4936">
        <v>240.77</v>
      </c>
    </row>
    <row r="4937" spans="1:4" x14ac:dyDescent="0.25">
      <c r="A4937" s="3" t="str">
        <f t="shared" si="77"/>
        <v>DPZ_44662</v>
      </c>
      <c r="B4937" t="s">
        <v>28</v>
      </c>
      <c r="C4937" s="1">
        <v>44662</v>
      </c>
      <c r="D4937">
        <v>387.92</v>
      </c>
    </row>
    <row r="4938" spans="1:4" x14ac:dyDescent="0.25">
      <c r="A4938" s="3" t="str">
        <f t="shared" si="77"/>
        <v>DRE_44662</v>
      </c>
      <c r="B4938" t="s">
        <v>29</v>
      </c>
      <c r="C4938" s="1">
        <v>44662</v>
      </c>
      <c r="D4938">
        <v>58.405000000000001</v>
      </c>
    </row>
    <row r="4939" spans="1:4" x14ac:dyDescent="0.25">
      <c r="A4939" s="3" t="str">
        <f t="shared" si="77"/>
        <v>DXC_44662</v>
      </c>
      <c r="B4939" t="s">
        <v>30</v>
      </c>
      <c r="C4939" s="1">
        <v>44662</v>
      </c>
      <c r="D4939">
        <v>30.88</v>
      </c>
    </row>
    <row r="4940" spans="1:4" x14ac:dyDescent="0.25">
      <c r="A4940" s="3" t="str">
        <f t="shared" si="77"/>
        <v>EWA_44662</v>
      </c>
      <c r="B4940" t="s">
        <v>31</v>
      </c>
      <c r="C4940" s="1">
        <v>44662</v>
      </c>
      <c r="D4940">
        <v>26.26</v>
      </c>
    </row>
    <row r="4941" spans="1:4" x14ac:dyDescent="0.25">
      <c r="A4941" s="3" t="str">
        <f t="shared" si="77"/>
        <v>EWC_44662</v>
      </c>
      <c r="B4941" t="s">
        <v>32</v>
      </c>
      <c r="C4941" s="1">
        <v>44662</v>
      </c>
      <c r="D4941">
        <v>39.57</v>
      </c>
    </row>
    <row r="4942" spans="1:4" x14ac:dyDescent="0.25">
      <c r="A4942" s="3" t="str">
        <f t="shared" si="77"/>
        <v>EWG_44662</v>
      </c>
      <c r="B4942" t="s">
        <v>33</v>
      </c>
      <c r="C4942" s="1">
        <v>44662</v>
      </c>
      <c r="D4942">
        <v>27.34</v>
      </c>
    </row>
    <row r="4943" spans="1:4" x14ac:dyDescent="0.25">
      <c r="A4943" s="3" t="str">
        <f t="shared" si="77"/>
        <v>EWH_44662</v>
      </c>
      <c r="B4943" t="s">
        <v>34</v>
      </c>
      <c r="C4943" s="1">
        <v>44662</v>
      </c>
      <c r="D4943">
        <v>22.09</v>
      </c>
    </row>
    <row r="4944" spans="1:4" x14ac:dyDescent="0.25">
      <c r="A4944" s="3" t="str">
        <f t="shared" si="77"/>
        <v>EWJ_44662</v>
      </c>
      <c r="B4944" t="s">
        <v>35</v>
      </c>
      <c r="C4944" s="1">
        <v>44662</v>
      </c>
      <c r="D4944">
        <v>58.5</v>
      </c>
    </row>
    <row r="4945" spans="1:4" x14ac:dyDescent="0.25">
      <c r="A4945" s="3" t="str">
        <f t="shared" si="77"/>
        <v>EWL_44662</v>
      </c>
      <c r="B4945" t="s">
        <v>36</v>
      </c>
      <c r="C4945" s="1">
        <v>44662</v>
      </c>
      <c r="D4945">
        <v>49.92</v>
      </c>
    </row>
    <row r="4946" spans="1:4" x14ac:dyDescent="0.25">
      <c r="A4946" s="3" t="str">
        <f t="shared" si="77"/>
        <v>EWQ_44662</v>
      </c>
      <c r="B4946" t="s">
        <v>37</v>
      </c>
      <c r="C4946" s="1">
        <v>44662</v>
      </c>
      <c r="D4946">
        <v>34.19</v>
      </c>
    </row>
    <row r="4947" spans="1:4" x14ac:dyDescent="0.25">
      <c r="A4947" s="3" t="str">
        <f t="shared" si="77"/>
        <v>EWT_44662</v>
      </c>
      <c r="B4947" t="s">
        <v>38</v>
      </c>
      <c r="C4947" s="1">
        <v>44662</v>
      </c>
      <c r="D4947">
        <v>58.67</v>
      </c>
    </row>
    <row r="4948" spans="1:4" x14ac:dyDescent="0.25">
      <c r="A4948" s="3" t="str">
        <f t="shared" si="77"/>
        <v>EWU_44662</v>
      </c>
      <c r="B4948" t="s">
        <v>39</v>
      </c>
      <c r="C4948" s="1">
        <v>44662</v>
      </c>
      <c r="D4948">
        <v>33.840000000000003</v>
      </c>
    </row>
    <row r="4949" spans="1:4" x14ac:dyDescent="0.25">
      <c r="A4949" s="3" t="str">
        <f t="shared" si="77"/>
        <v>EWY_44662</v>
      </c>
      <c r="B4949" t="s">
        <v>40</v>
      </c>
      <c r="C4949" s="1">
        <v>44662</v>
      </c>
      <c r="D4949">
        <v>68.38</v>
      </c>
    </row>
    <row r="4950" spans="1:4" x14ac:dyDescent="0.25">
      <c r="A4950" s="3" t="str">
        <f t="shared" si="77"/>
        <v>EWZ_44662</v>
      </c>
      <c r="B4950" t="s">
        <v>41</v>
      </c>
      <c r="C4950" s="1">
        <v>44662</v>
      </c>
      <c r="D4950">
        <v>37.6</v>
      </c>
    </row>
    <row r="4951" spans="1:4" x14ac:dyDescent="0.25">
      <c r="A4951" s="3" t="str">
        <f t="shared" si="77"/>
        <v>FB_44662</v>
      </c>
      <c r="B4951" t="s">
        <v>42</v>
      </c>
      <c r="C4951" s="1">
        <v>44662</v>
      </c>
      <c r="D4951">
        <v>216.46</v>
      </c>
    </row>
    <row r="4952" spans="1:4" x14ac:dyDescent="0.25">
      <c r="A4952" s="3" t="str">
        <f t="shared" si="77"/>
        <v>FTV_44662</v>
      </c>
      <c r="B4952" t="s">
        <v>43</v>
      </c>
      <c r="C4952" s="1">
        <v>44662</v>
      </c>
      <c r="D4952">
        <v>58.85</v>
      </c>
    </row>
    <row r="4953" spans="1:4" x14ac:dyDescent="0.25">
      <c r="A4953" s="3" t="str">
        <f t="shared" si="77"/>
        <v>GOOG_44662</v>
      </c>
      <c r="B4953" t="s">
        <v>44</v>
      </c>
      <c r="C4953" s="1">
        <v>44662</v>
      </c>
      <c r="D4953">
        <v>2595.9299999999998</v>
      </c>
    </row>
    <row r="4954" spans="1:4" x14ac:dyDescent="0.25">
      <c r="A4954" s="3" t="str">
        <f t="shared" si="77"/>
        <v>GPC_44662</v>
      </c>
      <c r="B4954" t="s">
        <v>45</v>
      </c>
      <c r="C4954" s="1">
        <v>44662</v>
      </c>
      <c r="D4954">
        <v>130.66</v>
      </c>
    </row>
    <row r="4955" spans="1:4" x14ac:dyDescent="0.25">
      <c r="A4955" s="3" t="str">
        <f t="shared" si="77"/>
        <v>GSG_44662</v>
      </c>
      <c r="B4955" t="s">
        <v>46</v>
      </c>
      <c r="C4955" s="1">
        <v>44662</v>
      </c>
      <c r="D4955">
        <v>22.26</v>
      </c>
    </row>
    <row r="4956" spans="1:4" x14ac:dyDescent="0.25">
      <c r="A4956" s="3" t="str">
        <f t="shared" si="77"/>
        <v>HIG_44662</v>
      </c>
      <c r="B4956" t="s">
        <v>47</v>
      </c>
      <c r="C4956" s="1">
        <v>44662</v>
      </c>
      <c r="D4956">
        <v>74.12</v>
      </c>
    </row>
    <row r="4957" spans="1:4" x14ac:dyDescent="0.25">
      <c r="A4957" s="3" t="str">
        <f t="shared" si="77"/>
        <v>HIGH.L_44662</v>
      </c>
      <c r="B4957" t="s">
        <v>48</v>
      </c>
      <c r="C4957" s="1">
        <v>44662</v>
      </c>
      <c r="D4957">
        <v>5.242</v>
      </c>
    </row>
    <row r="4958" spans="1:4" x14ac:dyDescent="0.25">
      <c r="A4958" s="3" t="str">
        <f t="shared" si="77"/>
        <v>HST_44662</v>
      </c>
      <c r="B4958" t="s">
        <v>49</v>
      </c>
      <c r="C4958" s="1">
        <v>44662</v>
      </c>
      <c r="D4958">
        <v>17.850000000000001</v>
      </c>
    </row>
    <row r="4959" spans="1:4" x14ac:dyDescent="0.25">
      <c r="A4959" s="3" t="str">
        <f t="shared" si="77"/>
        <v>HYG_44662</v>
      </c>
      <c r="B4959" t="s">
        <v>50</v>
      </c>
      <c r="C4959" s="1">
        <v>44662</v>
      </c>
      <c r="D4959">
        <v>79.38</v>
      </c>
    </row>
    <row r="4960" spans="1:4" x14ac:dyDescent="0.25">
      <c r="A4960" s="3" t="str">
        <f t="shared" si="77"/>
        <v>IAU_44662</v>
      </c>
      <c r="B4960" t="s">
        <v>51</v>
      </c>
      <c r="C4960" s="1">
        <v>44662</v>
      </c>
      <c r="D4960">
        <v>37.14</v>
      </c>
    </row>
    <row r="4961" spans="1:4" x14ac:dyDescent="0.25">
      <c r="A4961" s="3" t="str">
        <f t="shared" si="77"/>
        <v>ICLN_44662</v>
      </c>
      <c r="B4961" t="s">
        <v>52</v>
      </c>
      <c r="C4961" s="1">
        <v>44662</v>
      </c>
      <c r="D4961">
        <v>21.01</v>
      </c>
    </row>
    <row r="4962" spans="1:4" x14ac:dyDescent="0.25">
      <c r="A4962" s="3" t="str">
        <f t="shared" si="77"/>
        <v>IEAA.L_44662</v>
      </c>
      <c r="B4962" t="s">
        <v>53</v>
      </c>
      <c r="C4962" s="1">
        <v>44662</v>
      </c>
      <c r="D4962">
        <v>4.9960000000000004</v>
      </c>
    </row>
    <row r="4963" spans="1:4" x14ac:dyDescent="0.25">
      <c r="A4963" s="3" t="str">
        <f t="shared" si="77"/>
        <v>IEF_44662</v>
      </c>
      <c r="B4963" t="s">
        <v>54</v>
      </c>
      <c r="C4963" s="1">
        <v>44662</v>
      </c>
      <c r="D4963">
        <v>103.524</v>
      </c>
    </row>
    <row r="4964" spans="1:4" x14ac:dyDescent="0.25">
      <c r="A4964" s="3" t="str">
        <f t="shared" si="77"/>
        <v>IEFM.L_44662</v>
      </c>
      <c r="B4964" t="s">
        <v>55</v>
      </c>
      <c r="C4964" s="1">
        <v>44662</v>
      </c>
      <c r="D4964">
        <v>749.8</v>
      </c>
    </row>
    <row r="4965" spans="1:4" x14ac:dyDescent="0.25">
      <c r="A4965" s="3" t="str">
        <f t="shared" si="77"/>
        <v>IEMG_44662</v>
      </c>
      <c r="B4965" t="s">
        <v>56</v>
      </c>
      <c r="C4965" s="1">
        <v>44662</v>
      </c>
      <c r="D4965">
        <v>54.7</v>
      </c>
    </row>
    <row r="4966" spans="1:4" x14ac:dyDescent="0.25">
      <c r="A4966" s="3" t="str">
        <f t="shared" si="77"/>
        <v>IEUS_44662</v>
      </c>
      <c r="B4966" t="s">
        <v>57</v>
      </c>
      <c r="C4966" s="1">
        <v>44662</v>
      </c>
      <c r="D4966">
        <v>59.63</v>
      </c>
    </row>
    <row r="4967" spans="1:4" x14ac:dyDescent="0.25">
      <c r="A4967" s="3" t="str">
        <f t="shared" si="77"/>
        <v>IEVL.L_44662</v>
      </c>
      <c r="B4967" t="s">
        <v>58</v>
      </c>
      <c r="C4967" s="1">
        <v>44662</v>
      </c>
      <c r="D4967">
        <v>7.298</v>
      </c>
    </row>
    <row r="4968" spans="1:4" x14ac:dyDescent="0.25">
      <c r="A4968" s="3" t="str">
        <f t="shared" si="77"/>
        <v>IGF_44662</v>
      </c>
      <c r="B4968" t="s">
        <v>59</v>
      </c>
      <c r="C4968" s="1">
        <v>44662</v>
      </c>
      <c r="D4968">
        <v>51.01</v>
      </c>
    </row>
    <row r="4969" spans="1:4" x14ac:dyDescent="0.25">
      <c r="A4969" s="3" t="str">
        <f t="shared" si="77"/>
        <v>INDA_44662</v>
      </c>
      <c r="B4969" t="s">
        <v>60</v>
      </c>
      <c r="C4969" s="1">
        <v>44662</v>
      </c>
      <c r="D4969">
        <v>45.52</v>
      </c>
    </row>
    <row r="4970" spans="1:4" x14ac:dyDescent="0.25">
      <c r="A4970" s="3" t="str">
        <f t="shared" si="77"/>
        <v>IUMO.L_44662</v>
      </c>
      <c r="B4970" t="s">
        <v>61</v>
      </c>
      <c r="C4970" s="1">
        <v>44662</v>
      </c>
      <c r="D4970">
        <v>11.065</v>
      </c>
    </row>
    <row r="4971" spans="1:4" x14ac:dyDescent="0.25">
      <c r="A4971" s="3" t="str">
        <f t="shared" si="77"/>
        <v>IUVL.L_44662</v>
      </c>
      <c r="B4971" t="s">
        <v>62</v>
      </c>
      <c r="C4971" s="1">
        <v>44662</v>
      </c>
      <c r="D4971">
        <v>9.0350000000000001</v>
      </c>
    </row>
    <row r="4972" spans="1:4" x14ac:dyDescent="0.25">
      <c r="A4972" s="3" t="str">
        <f t="shared" si="77"/>
        <v>IVV_44662</v>
      </c>
      <c r="B4972" t="s">
        <v>63</v>
      </c>
      <c r="C4972" s="1">
        <v>44662</v>
      </c>
      <c r="D4972">
        <v>441.74</v>
      </c>
    </row>
    <row r="4973" spans="1:4" x14ac:dyDescent="0.25">
      <c r="A4973" s="3" t="str">
        <f t="shared" si="77"/>
        <v>IWM_44662</v>
      </c>
      <c r="B4973" t="s">
        <v>64</v>
      </c>
      <c r="C4973" s="1">
        <v>44662</v>
      </c>
      <c r="D4973">
        <v>196.54</v>
      </c>
    </row>
    <row r="4974" spans="1:4" x14ac:dyDescent="0.25">
      <c r="A4974" s="3" t="str">
        <f t="shared" si="77"/>
        <v>IXN_44662</v>
      </c>
      <c r="B4974" t="s">
        <v>65</v>
      </c>
      <c r="C4974" s="1">
        <v>44662</v>
      </c>
      <c r="D4974">
        <v>53.99</v>
      </c>
    </row>
    <row r="4975" spans="1:4" x14ac:dyDescent="0.25">
      <c r="A4975" s="3" t="str">
        <f t="shared" si="77"/>
        <v>JPEA.L_44662</v>
      </c>
      <c r="B4975" t="s">
        <v>66</v>
      </c>
      <c r="C4975" s="1">
        <v>44662</v>
      </c>
      <c r="D4975">
        <v>5.218</v>
      </c>
    </row>
    <row r="4976" spans="1:4" x14ac:dyDescent="0.25">
      <c r="A4976" s="3" t="str">
        <f t="shared" si="77"/>
        <v>JPM_44662</v>
      </c>
      <c r="B4976" t="s">
        <v>67</v>
      </c>
      <c r="C4976" s="1">
        <v>44662</v>
      </c>
      <c r="D4976">
        <v>133</v>
      </c>
    </row>
    <row r="4977" spans="1:4" x14ac:dyDescent="0.25">
      <c r="A4977" s="3" t="str">
        <f t="shared" si="77"/>
        <v>KR_44662</v>
      </c>
      <c r="B4977" t="s">
        <v>68</v>
      </c>
      <c r="C4977" s="1">
        <v>44662</v>
      </c>
      <c r="D4977">
        <v>60.415999999999997</v>
      </c>
    </row>
    <row r="4978" spans="1:4" x14ac:dyDescent="0.25">
      <c r="A4978" s="3" t="str">
        <f t="shared" si="77"/>
        <v>LQD_44662</v>
      </c>
      <c r="B4978" t="s">
        <v>69</v>
      </c>
      <c r="C4978" s="1">
        <v>44662</v>
      </c>
      <c r="D4978">
        <v>115.79900000000001</v>
      </c>
    </row>
    <row r="4979" spans="1:4" x14ac:dyDescent="0.25">
      <c r="A4979" s="3" t="str">
        <f t="shared" si="77"/>
        <v>MCHI_44662</v>
      </c>
      <c r="B4979" t="s">
        <v>70</v>
      </c>
      <c r="C4979" s="1">
        <v>44662</v>
      </c>
      <c r="D4979">
        <v>51.94</v>
      </c>
    </row>
    <row r="4980" spans="1:4" x14ac:dyDescent="0.25">
      <c r="A4980" s="3" t="str">
        <f t="shared" si="77"/>
        <v>MVEU.L_44662</v>
      </c>
      <c r="B4980" t="s">
        <v>71</v>
      </c>
      <c r="C4980" s="1">
        <v>44662</v>
      </c>
      <c r="D4980">
        <v>54.704999999999998</v>
      </c>
    </row>
    <row r="4981" spans="1:4" x14ac:dyDescent="0.25">
      <c r="A4981" s="3" t="str">
        <f t="shared" si="77"/>
        <v>OGN_44662</v>
      </c>
      <c r="B4981" t="s">
        <v>72</v>
      </c>
      <c r="C4981" s="1">
        <v>44662</v>
      </c>
      <c r="D4981">
        <v>34.896000000000001</v>
      </c>
    </row>
    <row r="4982" spans="1:4" x14ac:dyDescent="0.25">
      <c r="A4982" s="3" t="str">
        <f t="shared" si="77"/>
        <v>PG_44662</v>
      </c>
      <c r="B4982" t="s">
        <v>73</v>
      </c>
      <c r="C4982" s="1">
        <v>44662</v>
      </c>
      <c r="D4982">
        <v>158.6</v>
      </c>
    </row>
    <row r="4983" spans="1:4" x14ac:dyDescent="0.25">
      <c r="A4983" s="3" t="str">
        <f t="shared" si="77"/>
        <v>PPL_44662</v>
      </c>
      <c r="B4983" t="s">
        <v>74</v>
      </c>
      <c r="C4983" s="1">
        <v>44662</v>
      </c>
      <c r="D4983">
        <v>28.91</v>
      </c>
    </row>
    <row r="4984" spans="1:4" x14ac:dyDescent="0.25">
      <c r="A4984" s="3" t="str">
        <f t="shared" si="77"/>
        <v>PRU_44662</v>
      </c>
      <c r="B4984" t="s">
        <v>75</v>
      </c>
      <c r="C4984" s="1">
        <v>44662</v>
      </c>
      <c r="D4984">
        <v>116.5</v>
      </c>
    </row>
    <row r="4985" spans="1:4" x14ac:dyDescent="0.25">
      <c r="A4985" s="3" t="str">
        <f t="shared" si="77"/>
        <v>PYPL_44662</v>
      </c>
      <c r="B4985" t="s">
        <v>76</v>
      </c>
      <c r="C4985" s="1">
        <v>44662</v>
      </c>
      <c r="D4985">
        <v>109.81</v>
      </c>
    </row>
    <row r="4986" spans="1:4" x14ac:dyDescent="0.25">
      <c r="A4986" s="3" t="str">
        <f t="shared" si="77"/>
        <v>RE_44662</v>
      </c>
      <c r="B4986" t="s">
        <v>77</v>
      </c>
      <c r="C4986" s="1">
        <v>44662</v>
      </c>
      <c r="D4986">
        <v>296.95999999999998</v>
      </c>
    </row>
    <row r="4987" spans="1:4" x14ac:dyDescent="0.25">
      <c r="A4987" s="3" t="str">
        <f t="shared" si="77"/>
        <v>REET_44662</v>
      </c>
      <c r="B4987" t="s">
        <v>78</v>
      </c>
      <c r="C4987" s="1">
        <v>44662</v>
      </c>
      <c r="D4987">
        <v>29.02</v>
      </c>
    </row>
    <row r="4988" spans="1:4" x14ac:dyDescent="0.25">
      <c r="A4988" s="3" t="str">
        <f t="shared" si="77"/>
        <v>ROL_44662</v>
      </c>
      <c r="B4988" t="s">
        <v>79</v>
      </c>
      <c r="C4988" s="1">
        <v>44662</v>
      </c>
      <c r="D4988">
        <v>35.456000000000003</v>
      </c>
    </row>
    <row r="4989" spans="1:4" x14ac:dyDescent="0.25">
      <c r="A4989" s="3" t="str">
        <f t="shared" si="77"/>
        <v>ROST_44662</v>
      </c>
      <c r="B4989" t="s">
        <v>80</v>
      </c>
      <c r="C4989" s="1">
        <v>44662</v>
      </c>
      <c r="D4989">
        <v>99.71</v>
      </c>
    </row>
    <row r="4990" spans="1:4" x14ac:dyDescent="0.25">
      <c r="A4990" s="3" t="str">
        <f t="shared" si="77"/>
        <v>SEGA.L_44662</v>
      </c>
      <c r="B4990" t="s">
        <v>81</v>
      </c>
      <c r="C4990" s="1">
        <v>44662</v>
      </c>
      <c r="D4990">
        <v>100.71</v>
      </c>
    </row>
    <row r="4991" spans="1:4" x14ac:dyDescent="0.25">
      <c r="A4991" s="3" t="str">
        <f t="shared" si="77"/>
        <v>SHY_44662</v>
      </c>
      <c r="B4991" t="s">
        <v>82</v>
      </c>
      <c r="C4991" s="1">
        <v>44662</v>
      </c>
      <c r="D4991">
        <v>83.036000000000001</v>
      </c>
    </row>
    <row r="4992" spans="1:4" x14ac:dyDescent="0.25">
      <c r="A4992" s="3" t="str">
        <f t="shared" si="77"/>
        <v>SLV_44662</v>
      </c>
      <c r="B4992" t="s">
        <v>83</v>
      </c>
      <c r="C4992" s="1">
        <v>44662</v>
      </c>
      <c r="D4992">
        <v>23.15</v>
      </c>
    </row>
    <row r="4993" spans="1:4" x14ac:dyDescent="0.25">
      <c r="A4993" s="3" t="str">
        <f t="shared" si="77"/>
        <v>SPMV.L_44662</v>
      </c>
      <c r="B4993" t="s">
        <v>84</v>
      </c>
      <c r="C4993" s="1">
        <v>44662</v>
      </c>
      <c r="D4993">
        <v>82.39</v>
      </c>
    </row>
    <row r="4994" spans="1:4" x14ac:dyDescent="0.25">
      <c r="A4994" s="3" t="str">
        <f t="shared" si="77"/>
        <v>TLT_44662</v>
      </c>
      <c r="B4994" t="s">
        <v>85</v>
      </c>
      <c r="C4994" s="1">
        <v>44662</v>
      </c>
      <c r="D4994">
        <v>122.931</v>
      </c>
    </row>
    <row r="4995" spans="1:4" x14ac:dyDescent="0.25">
      <c r="A4995" s="3" t="str">
        <f t="shared" ref="A4995:A5058" si="78">CONCATENATE(B4995,"_",C4995)</f>
        <v>UNH_44662</v>
      </c>
      <c r="B4995" t="s">
        <v>86</v>
      </c>
      <c r="C4995" s="1">
        <v>44662</v>
      </c>
      <c r="D4995">
        <v>537.44000000000005</v>
      </c>
    </row>
    <row r="4996" spans="1:4" x14ac:dyDescent="0.25">
      <c r="A4996" s="3" t="str">
        <f t="shared" si="78"/>
        <v>URI_44662</v>
      </c>
      <c r="B4996" t="s">
        <v>87</v>
      </c>
      <c r="C4996" s="1">
        <v>44662</v>
      </c>
      <c r="D4996">
        <v>316.02999999999997</v>
      </c>
    </row>
    <row r="4997" spans="1:4" x14ac:dyDescent="0.25">
      <c r="A4997" s="3" t="str">
        <f t="shared" si="78"/>
        <v>V_44662</v>
      </c>
      <c r="B4997" t="s">
        <v>88</v>
      </c>
      <c r="C4997" s="1">
        <v>44662</v>
      </c>
      <c r="D4997">
        <v>214.34100000000001</v>
      </c>
    </row>
    <row r="4998" spans="1:4" x14ac:dyDescent="0.25">
      <c r="A4998" s="3" t="str">
        <f t="shared" si="78"/>
        <v>VRSK_44662</v>
      </c>
      <c r="B4998" t="s">
        <v>89</v>
      </c>
      <c r="C4998" s="1">
        <v>44662</v>
      </c>
      <c r="D4998">
        <v>216.45</v>
      </c>
    </row>
    <row r="4999" spans="1:4" x14ac:dyDescent="0.25">
      <c r="A4999" s="3" t="str">
        <f t="shared" si="78"/>
        <v>VXX_44662</v>
      </c>
      <c r="B4999" t="s">
        <v>90</v>
      </c>
      <c r="C4999" s="1">
        <v>44662</v>
      </c>
      <c r="D4999">
        <v>26.1</v>
      </c>
    </row>
    <row r="5000" spans="1:4" x14ac:dyDescent="0.25">
      <c r="A5000" s="3" t="str">
        <f t="shared" si="78"/>
        <v>WRK_44662</v>
      </c>
      <c r="B5000" t="s">
        <v>91</v>
      </c>
      <c r="C5000" s="1">
        <v>44662</v>
      </c>
      <c r="D5000">
        <v>47.368000000000002</v>
      </c>
    </row>
    <row r="5001" spans="1:4" x14ac:dyDescent="0.25">
      <c r="A5001" s="3" t="str">
        <f t="shared" si="78"/>
        <v>XLB_44662</v>
      </c>
      <c r="B5001" t="s">
        <v>92</v>
      </c>
      <c r="C5001" s="1">
        <v>44662</v>
      </c>
      <c r="D5001">
        <v>88.04</v>
      </c>
    </row>
    <row r="5002" spans="1:4" x14ac:dyDescent="0.25">
      <c r="A5002" s="3" t="str">
        <f t="shared" si="78"/>
        <v>XLC_44662</v>
      </c>
      <c r="B5002" t="s">
        <v>93</v>
      </c>
      <c r="C5002" s="1">
        <v>44662</v>
      </c>
      <c r="D5002">
        <v>67.2</v>
      </c>
    </row>
    <row r="5003" spans="1:4" x14ac:dyDescent="0.25">
      <c r="A5003" s="3" t="str">
        <f t="shared" si="78"/>
        <v>XLE_44662</v>
      </c>
      <c r="B5003" t="s">
        <v>94</v>
      </c>
      <c r="C5003" s="1">
        <v>44662</v>
      </c>
      <c r="D5003">
        <v>77.14</v>
      </c>
    </row>
    <row r="5004" spans="1:4" x14ac:dyDescent="0.25">
      <c r="A5004" s="3" t="str">
        <f t="shared" si="78"/>
        <v>XLF_44662</v>
      </c>
      <c r="B5004" t="s">
        <v>95</v>
      </c>
      <c r="C5004" s="1">
        <v>44662</v>
      </c>
      <c r="D5004">
        <v>37.72</v>
      </c>
    </row>
    <row r="5005" spans="1:4" x14ac:dyDescent="0.25">
      <c r="A5005" s="3" t="str">
        <f t="shared" si="78"/>
        <v>XLI_44662</v>
      </c>
      <c r="B5005" t="s">
        <v>96</v>
      </c>
      <c r="C5005" s="1">
        <v>44662</v>
      </c>
      <c r="D5005">
        <v>99.28</v>
      </c>
    </row>
    <row r="5006" spans="1:4" x14ac:dyDescent="0.25">
      <c r="A5006" s="3" t="str">
        <f t="shared" si="78"/>
        <v>XLK_44662</v>
      </c>
      <c r="B5006" t="s">
        <v>97</v>
      </c>
      <c r="C5006" s="1">
        <v>44662</v>
      </c>
      <c r="D5006">
        <v>148.57</v>
      </c>
    </row>
    <row r="5007" spans="1:4" x14ac:dyDescent="0.25">
      <c r="A5007" s="3" t="str">
        <f t="shared" si="78"/>
        <v>XLP_44662</v>
      </c>
      <c r="B5007" t="s">
        <v>98</v>
      </c>
      <c r="C5007" s="1">
        <v>44662</v>
      </c>
      <c r="D5007">
        <v>78.400000000000006</v>
      </c>
    </row>
    <row r="5008" spans="1:4" x14ac:dyDescent="0.25">
      <c r="A5008" s="3" t="str">
        <f t="shared" si="78"/>
        <v>XLU_44662</v>
      </c>
      <c r="B5008" t="s">
        <v>99</v>
      </c>
      <c r="C5008" s="1">
        <v>44662</v>
      </c>
      <c r="D5008">
        <v>75.91</v>
      </c>
    </row>
    <row r="5009" spans="1:4" x14ac:dyDescent="0.25">
      <c r="A5009" s="3" t="str">
        <f t="shared" si="78"/>
        <v>XLV_44662</v>
      </c>
      <c r="B5009" t="s">
        <v>100</v>
      </c>
      <c r="C5009" s="1">
        <v>44662</v>
      </c>
      <c r="D5009">
        <v>139.99</v>
      </c>
    </row>
    <row r="5010" spans="1:4" x14ac:dyDescent="0.25">
      <c r="A5010" s="3" t="str">
        <f t="shared" si="78"/>
        <v>XLY_44662</v>
      </c>
      <c r="B5010" t="s">
        <v>101</v>
      </c>
      <c r="C5010" s="1">
        <v>44662</v>
      </c>
      <c r="D5010">
        <v>176.15</v>
      </c>
    </row>
    <row r="5011" spans="1:4" x14ac:dyDescent="0.25">
      <c r="A5011" s="3" t="str">
        <f t="shared" si="78"/>
        <v>XOM_44662</v>
      </c>
      <c r="B5011" t="s">
        <v>102</v>
      </c>
      <c r="C5011" s="1">
        <v>44662</v>
      </c>
      <c r="D5011">
        <v>83</v>
      </c>
    </row>
    <row r="5012" spans="1:4" x14ac:dyDescent="0.25">
      <c r="A5012" s="3" t="str">
        <f t="shared" si="78"/>
        <v>ABBV_44663</v>
      </c>
      <c r="B5012" t="s">
        <v>3</v>
      </c>
      <c r="C5012" s="1">
        <v>44663</v>
      </c>
      <c r="D5012">
        <v>165.9</v>
      </c>
    </row>
    <row r="5013" spans="1:4" x14ac:dyDescent="0.25">
      <c r="A5013" s="3" t="str">
        <f t="shared" si="78"/>
        <v>ACN_44663</v>
      </c>
      <c r="B5013" t="s">
        <v>4</v>
      </c>
      <c r="C5013" s="1">
        <v>44663</v>
      </c>
      <c r="D5013">
        <v>325.76</v>
      </c>
    </row>
    <row r="5014" spans="1:4" x14ac:dyDescent="0.25">
      <c r="A5014" s="3" t="str">
        <f t="shared" si="78"/>
        <v>AEP_44663</v>
      </c>
      <c r="B5014" t="s">
        <v>5</v>
      </c>
      <c r="C5014" s="1">
        <v>44663</v>
      </c>
      <c r="D5014">
        <v>101.509</v>
      </c>
    </row>
    <row r="5015" spans="1:4" x14ac:dyDescent="0.25">
      <c r="A5015" s="3" t="str">
        <f t="shared" si="78"/>
        <v>AIZ_44663</v>
      </c>
      <c r="B5015" t="s">
        <v>6</v>
      </c>
      <c r="C5015" s="1">
        <v>44663</v>
      </c>
      <c r="D5015">
        <v>185.98</v>
      </c>
    </row>
    <row r="5016" spans="1:4" x14ac:dyDescent="0.25">
      <c r="A5016" s="3" t="str">
        <f t="shared" si="78"/>
        <v>ALLE_44663</v>
      </c>
      <c r="B5016" t="s">
        <v>7</v>
      </c>
      <c r="C5016" s="1">
        <v>44663</v>
      </c>
      <c r="D5016">
        <v>105.8</v>
      </c>
    </row>
    <row r="5017" spans="1:4" x14ac:dyDescent="0.25">
      <c r="A5017" s="3" t="str">
        <f t="shared" si="78"/>
        <v>AMAT_44663</v>
      </c>
      <c r="B5017" t="s">
        <v>8</v>
      </c>
      <c r="C5017" s="1">
        <v>44663</v>
      </c>
      <c r="D5017">
        <v>114.56</v>
      </c>
    </row>
    <row r="5018" spans="1:4" x14ac:dyDescent="0.25">
      <c r="A5018" s="3" t="str">
        <f t="shared" si="78"/>
        <v>AMP_44663</v>
      </c>
      <c r="B5018" t="s">
        <v>9</v>
      </c>
      <c r="C5018" s="1">
        <v>44663</v>
      </c>
      <c r="D5018">
        <v>286.61</v>
      </c>
    </row>
    <row r="5019" spans="1:4" x14ac:dyDescent="0.25">
      <c r="A5019" s="3" t="str">
        <f t="shared" si="78"/>
        <v>AMZN_44663</v>
      </c>
      <c r="B5019" t="s">
        <v>10</v>
      </c>
      <c r="C5019" s="1">
        <v>44663</v>
      </c>
      <c r="D5019">
        <v>3015.75</v>
      </c>
    </row>
    <row r="5020" spans="1:4" x14ac:dyDescent="0.25">
      <c r="A5020" s="3" t="str">
        <f t="shared" si="78"/>
        <v>AVB_44663</v>
      </c>
      <c r="B5020" t="s">
        <v>11</v>
      </c>
      <c r="C5020" s="1">
        <v>44663</v>
      </c>
      <c r="D5020">
        <v>246.48</v>
      </c>
    </row>
    <row r="5021" spans="1:4" x14ac:dyDescent="0.25">
      <c r="A5021" s="3" t="str">
        <f t="shared" si="78"/>
        <v>AVY_44663</v>
      </c>
      <c r="B5021" t="s">
        <v>12</v>
      </c>
      <c r="C5021" s="1">
        <v>44663</v>
      </c>
      <c r="D5021">
        <v>173.49</v>
      </c>
    </row>
    <row r="5022" spans="1:4" x14ac:dyDescent="0.25">
      <c r="A5022" s="3" t="str">
        <f t="shared" si="78"/>
        <v>AXP_44663</v>
      </c>
      <c r="B5022" t="s">
        <v>13</v>
      </c>
      <c r="C5022" s="1">
        <v>44663</v>
      </c>
      <c r="D5022">
        <v>175.54</v>
      </c>
    </row>
    <row r="5023" spans="1:4" x14ac:dyDescent="0.25">
      <c r="A5023" s="3" t="str">
        <f t="shared" si="78"/>
        <v>BDX_44663</v>
      </c>
      <c r="B5023" t="s">
        <v>14</v>
      </c>
      <c r="C5023" s="1">
        <v>44663</v>
      </c>
      <c r="D5023">
        <v>269.18</v>
      </c>
    </row>
    <row r="5024" spans="1:4" x14ac:dyDescent="0.25">
      <c r="A5024" s="3" t="str">
        <f t="shared" si="78"/>
        <v>BF-B_44663</v>
      </c>
      <c r="B5024" t="s">
        <v>15</v>
      </c>
      <c r="C5024" s="1">
        <v>44663</v>
      </c>
      <c r="D5024">
        <v>68.239999999999995</v>
      </c>
    </row>
    <row r="5025" spans="1:4" x14ac:dyDescent="0.25">
      <c r="A5025" s="3" t="str">
        <f t="shared" si="78"/>
        <v>BMY_44663</v>
      </c>
      <c r="B5025" t="s">
        <v>16</v>
      </c>
      <c r="C5025" s="1">
        <v>44663</v>
      </c>
      <c r="D5025">
        <v>76.55</v>
      </c>
    </row>
    <row r="5026" spans="1:4" x14ac:dyDescent="0.25">
      <c r="A5026" s="3" t="str">
        <f t="shared" si="78"/>
        <v>BR_44663</v>
      </c>
      <c r="B5026" t="s">
        <v>17</v>
      </c>
      <c r="C5026" s="1">
        <v>44663</v>
      </c>
      <c r="D5026">
        <v>154.07</v>
      </c>
    </row>
    <row r="5027" spans="1:4" x14ac:dyDescent="0.25">
      <c r="A5027" s="3" t="str">
        <f t="shared" si="78"/>
        <v>CARR_44663</v>
      </c>
      <c r="B5027" t="s">
        <v>18</v>
      </c>
      <c r="C5027" s="1">
        <v>44663</v>
      </c>
      <c r="D5027">
        <v>41.624000000000002</v>
      </c>
    </row>
    <row r="5028" spans="1:4" x14ac:dyDescent="0.25">
      <c r="A5028" s="3" t="str">
        <f t="shared" si="78"/>
        <v>CDW_44663</v>
      </c>
      <c r="B5028" t="s">
        <v>19</v>
      </c>
      <c r="C5028" s="1">
        <v>44663</v>
      </c>
      <c r="D5028">
        <v>171.65</v>
      </c>
    </row>
    <row r="5029" spans="1:4" x14ac:dyDescent="0.25">
      <c r="A5029" s="3" t="str">
        <f t="shared" si="78"/>
        <v>CE_44663</v>
      </c>
      <c r="B5029" t="s">
        <v>20</v>
      </c>
      <c r="C5029" s="1">
        <v>44663</v>
      </c>
      <c r="D5029">
        <v>143.97</v>
      </c>
    </row>
    <row r="5030" spans="1:4" x14ac:dyDescent="0.25">
      <c r="A5030" s="3" t="str">
        <f t="shared" si="78"/>
        <v>CHTR_44663</v>
      </c>
      <c r="B5030" t="s">
        <v>21</v>
      </c>
      <c r="C5030" s="1">
        <v>44663</v>
      </c>
      <c r="D5030">
        <v>549.12</v>
      </c>
    </row>
    <row r="5031" spans="1:4" x14ac:dyDescent="0.25">
      <c r="A5031" s="3" t="str">
        <f t="shared" si="78"/>
        <v>CNC_44663</v>
      </c>
      <c r="B5031" t="s">
        <v>22</v>
      </c>
      <c r="C5031" s="1">
        <v>44663</v>
      </c>
      <c r="D5031">
        <v>85.81</v>
      </c>
    </row>
    <row r="5032" spans="1:4" x14ac:dyDescent="0.25">
      <c r="A5032" s="3" t="str">
        <f t="shared" si="78"/>
        <v>CNP_44663</v>
      </c>
      <c r="B5032" t="s">
        <v>23</v>
      </c>
      <c r="C5032" s="1">
        <v>44663</v>
      </c>
      <c r="D5032">
        <v>32.075000000000003</v>
      </c>
    </row>
    <row r="5033" spans="1:4" x14ac:dyDescent="0.25">
      <c r="A5033" s="3" t="str">
        <f t="shared" si="78"/>
        <v>COP_44663</v>
      </c>
      <c r="B5033" t="s">
        <v>24</v>
      </c>
      <c r="C5033" s="1">
        <v>44663</v>
      </c>
      <c r="D5033">
        <v>99.552999999999997</v>
      </c>
    </row>
    <row r="5034" spans="1:4" x14ac:dyDescent="0.25">
      <c r="A5034" s="3" t="str">
        <f t="shared" si="78"/>
        <v>CTAS_44663</v>
      </c>
      <c r="B5034" t="s">
        <v>25</v>
      </c>
      <c r="C5034" s="1">
        <v>44663</v>
      </c>
      <c r="D5034">
        <v>414.69400000000002</v>
      </c>
    </row>
    <row r="5035" spans="1:4" x14ac:dyDescent="0.25">
      <c r="A5035" s="3" t="str">
        <f t="shared" si="78"/>
        <v>CZR_44663</v>
      </c>
      <c r="B5035" t="s">
        <v>26</v>
      </c>
      <c r="C5035" s="1">
        <v>44663</v>
      </c>
      <c r="D5035">
        <v>67.02</v>
      </c>
    </row>
    <row r="5036" spans="1:4" x14ac:dyDescent="0.25">
      <c r="A5036" s="3" t="str">
        <f t="shared" si="78"/>
        <v>DG_44663</v>
      </c>
      <c r="B5036" t="s">
        <v>27</v>
      </c>
      <c r="C5036" s="1">
        <v>44663</v>
      </c>
      <c r="D5036">
        <v>243.83</v>
      </c>
    </row>
    <row r="5037" spans="1:4" x14ac:dyDescent="0.25">
      <c r="A5037" s="3" t="str">
        <f t="shared" si="78"/>
        <v>DPZ_44663</v>
      </c>
      <c r="B5037" t="s">
        <v>28</v>
      </c>
      <c r="C5037" s="1">
        <v>44663</v>
      </c>
      <c r="D5037">
        <v>388.57</v>
      </c>
    </row>
    <row r="5038" spans="1:4" x14ac:dyDescent="0.25">
      <c r="A5038" s="3" t="str">
        <f t="shared" si="78"/>
        <v>DRE_44663</v>
      </c>
      <c r="B5038" t="s">
        <v>29</v>
      </c>
      <c r="C5038" s="1">
        <v>44663</v>
      </c>
      <c r="D5038">
        <v>58.573999999999998</v>
      </c>
    </row>
    <row r="5039" spans="1:4" x14ac:dyDescent="0.25">
      <c r="A5039" s="3" t="str">
        <f t="shared" si="78"/>
        <v>DXC_44663</v>
      </c>
      <c r="B5039" t="s">
        <v>30</v>
      </c>
      <c r="C5039" s="1">
        <v>44663</v>
      </c>
      <c r="D5039">
        <v>30.7</v>
      </c>
    </row>
    <row r="5040" spans="1:4" x14ac:dyDescent="0.25">
      <c r="A5040" s="3" t="str">
        <f t="shared" si="78"/>
        <v>EWA_44663</v>
      </c>
      <c r="B5040" t="s">
        <v>31</v>
      </c>
      <c r="C5040" s="1">
        <v>44663</v>
      </c>
      <c r="D5040">
        <v>26.36</v>
      </c>
    </row>
    <row r="5041" spans="1:4" x14ac:dyDescent="0.25">
      <c r="A5041" s="3" t="str">
        <f t="shared" si="78"/>
        <v>EWC_44663</v>
      </c>
      <c r="B5041" t="s">
        <v>32</v>
      </c>
      <c r="C5041" s="1">
        <v>44663</v>
      </c>
      <c r="D5041">
        <v>39.4</v>
      </c>
    </row>
    <row r="5042" spans="1:4" x14ac:dyDescent="0.25">
      <c r="A5042" s="3" t="str">
        <f t="shared" si="78"/>
        <v>EWG_44663</v>
      </c>
      <c r="B5042" t="s">
        <v>33</v>
      </c>
      <c r="C5042" s="1">
        <v>44663</v>
      </c>
      <c r="D5042">
        <v>27.06</v>
      </c>
    </row>
    <row r="5043" spans="1:4" x14ac:dyDescent="0.25">
      <c r="A5043" s="3" t="str">
        <f t="shared" si="78"/>
        <v>EWH_44663</v>
      </c>
      <c r="B5043" t="s">
        <v>34</v>
      </c>
      <c r="C5043" s="1">
        <v>44663</v>
      </c>
      <c r="D5043">
        <v>22.03</v>
      </c>
    </row>
    <row r="5044" spans="1:4" x14ac:dyDescent="0.25">
      <c r="A5044" s="3" t="str">
        <f t="shared" si="78"/>
        <v>EWJ_44663</v>
      </c>
      <c r="B5044" t="s">
        <v>35</v>
      </c>
      <c r="C5044" s="1">
        <v>44663</v>
      </c>
      <c r="D5044">
        <v>57.73</v>
      </c>
    </row>
    <row r="5045" spans="1:4" x14ac:dyDescent="0.25">
      <c r="A5045" s="3" t="str">
        <f t="shared" si="78"/>
        <v>EWL_44663</v>
      </c>
      <c r="B5045" t="s">
        <v>36</v>
      </c>
      <c r="C5045" s="1">
        <v>44663</v>
      </c>
      <c r="D5045">
        <v>49.31</v>
      </c>
    </row>
    <row r="5046" spans="1:4" x14ac:dyDescent="0.25">
      <c r="A5046" s="3" t="str">
        <f t="shared" si="78"/>
        <v>EWQ_44663</v>
      </c>
      <c r="B5046" t="s">
        <v>37</v>
      </c>
      <c r="C5046" s="1">
        <v>44663</v>
      </c>
      <c r="D5046">
        <v>33.97</v>
      </c>
    </row>
    <row r="5047" spans="1:4" x14ac:dyDescent="0.25">
      <c r="A5047" s="3" t="str">
        <f t="shared" si="78"/>
        <v>EWT_44663</v>
      </c>
      <c r="B5047" t="s">
        <v>38</v>
      </c>
      <c r="C5047" s="1">
        <v>44663</v>
      </c>
      <c r="D5047">
        <v>58.59</v>
      </c>
    </row>
    <row r="5048" spans="1:4" x14ac:dyDescent="0.25">
      <c r="A5048" s="3" t="str">
        <f t="shared" si="78"/>
        <v>EWU_44663</v>
      </c>
      <c r="B5048" t="s">
        <v>39</v>
      </c>
      <c r="C5048" s="1">
        <v>44663</v>
      </c>
      <c r="D5048">
        <v>33.67</v>
      </c>
    </row>
    <row r="5049" spans="1:4" x14ac:dyDescent="0.25">
      <c r="A5049" s="3" t="str">
        <f t="shared" si="78"/>
        <v>EWY_44663</v>
      </c>
      <c r="B5049" t="s">
        <v>40</v>
      </c>
      <c r="C5049" s="1">
        <v>44663</v>
      </c>
      <c r="D5049">
        <v>68.52</v>
      </c>
    </row>
    <row r="5050" spans="1:4" x14ac:dyDescent="0.25">
      <c r="A5050" s="3" t="str">
        <f t="shared" si="78"/>
        <v>EWZ_44663</v>
      </c>
      <c r="B5050" t="s">
        <v>41</v>
      </c>
      <c r="C5050" s="1">
        <v>44663</v>
      </c>
      <c r="D5050">
        <v>37.549999999999997</v>
      </c>
    </row>
    <row r="5051" spans="1:4" x14ac:dyDescent="0.25">
      <c r="A5051" s="3" t="str">
        <f t="shared" si="78"/>
        <v>FB_44663</v>
      </c>
      <c r="B5051" t="s">
        <v>42</v>
      </c>
      <c r="C5051" s="1">
        <v>44663</v>
      </c>
      <c r="D5051">
        <v>214.14</v>
      </c>
    </row>
    <row r="5052" spans="1:4" x14ac:dyDescent="0.25">
      <c r="A5052" s="3" t="str">
        <f t="shared" si="78"/>
        <v>FTV_44663</v>
      </c>
      <c r="B5052" t="s">
        <v>43</v>
      </c>
      <c r="C5052" s="1">
        <v>44663</v>
      </c>
      <c r="D5052">
        <v>58.61</v>
      </c>
    </row>
    <row r="5053" spans="1:4" x14ac:dyDescent="0.25">
      <c r="A5053" s="3" t="str">
        <f t="shared" si="78"/>
        <v>GOOG_44663</v>
      </c>
      <c r="B5053" t="s">
        <v>44</v>
      </c>
      <c r="C5053" s="1">
        <v>44663</v>
      </c>
      <c r="D5053">
        <v>2567.4899999999998</v>
      </c>
    </row>
    <row r="5054" spans="1:4" x14ac:dyDescent="0.25">
      <c r="A5054" s="3" t="str">
        <f t="shared" si="78"/>
        <v>GPC_44663</v>
      </c>
      <c r="B5054" t="s">
        <v>45</v>
      </c>
      <c r="C5054" s="1">
        <v>44663</v>
      </c>
      <c r="D5054">
        <v>131.69</v>
      </c>
    </row>
    <row r="5055" spans="1:4" x14ac:dyDescent="0.25">
      <c r="A5055" s="3" t="str">
        <f t="shared" si="78"/>
        <v>GSG_44663</v>
      </c>
      <c r="B5055" t="s">
        <v>46</v>
      </c>
      <c r="C5055" s="1">
        <v>44663</v>
      </c>
      <c r="D5055">
        <v>23.11</v>
      </c>
    </row>
    <row r="5056" spans="1:4" x14ac:dyDescent="0.25">
      <c r="A5056" s="3" t="str">
        <f t="shared" si="78"/>
        <v>HIG_44663</v>
      </c>
      <c r="B5056" t="s">
        <v>47</v>
      </c>
      <c r="C5056" s="1">
        <v>44663</v>
      </c>
      <c r="D5056">
        <v>74.41</v>
      </c>
    </row>
    <row r="5057" spans="1:4" x14ac:dyDescent="0.25">
      <c r="A5057" s="3" t="str">
        <f t="shared" si="78"/>
        <v>HIGH.L_44663</v>
      </c>
      <c r="B5057" t="s">
        <v>48</v>
      </c>
      <c r="C5057" s="1">
        <v>44663</v>
      </c>
      <c r="D5057">
        <v>5.2270000000000003</v>
      </c>
    </row>
    <row r="5058" spans="1:4" x14ac:dyDescent="0.25">
      <c r="A5058" s="3" t="str">
        <f t="shared" si="78"/>
        <v>HST_44663</v>
      </c>
      <c r="B5058" t="s">
        <v>49</v>
      </c>
      <c r="C5058" s="1">
        <v>44663</v>
      </c>
      <c r="D5058">
        <v>18.22</v>
      </c>
    </row>
    <row r="5059" spans="1:4" x14ac:dyDescent="0.25">
      <c r="A5059" s="3" t="str">
        <f t="shared" ref="A5059:A5122" si="79">CONCATENATE(B5059,"_",C5059)</f>
        <v>HYG_44663</v>
      </c>
      <c r="B5059" t="s">
        <v>50</v>
      </c>
      <c r="C5059" s="1">
        <v>44663</v>
      </c>
      <c r="D5059">
        <v>79.988</v>
      </c>
    </row>
    <row r="5060" spans="1:4" x14ac:dyDescent="0.25">
      <c r="A5060" s="3" t="str">
        <f t="shared" si="79"/>
        <v>IAU_44663</v>
      </c>
      <c r="B5060" t="s">
        <v>51</v>
      </c>
      <c r="C5060" s="1">
        <v>44663</v>
      </c>
      <c r="D5060">
        <v>37.42</v>
      </c>
    </row>
    <row r="5061" spans="1:4" x14ac:dyDescent="0.25">
      <c r="A5061" s="3" t="str">
        <f t="shared" si="79"/>
        <v>ICLN_44663</v>
      </c>
      <c r="B5061" t="s">
        <v>52</v>
      </c>
      <c r="C5061" s="1">
        <v>44663</v>
      </c>
      <c r="D5061">
        <v>20.77</v>
      </c>
    </row>
    <row r="5062" spans="1:4" x14ac:dyDescent="0.25">
      <c r="A5062" s="3" t="str">
        <f t="shared" si="79"/>
        <v>IEAA.L_44663</v>
      </c>
      <c r="B5062" t="s">
        <v>53</v>
      </c>
      <c r="C5062" s="1">
        <v>44663</v>
      </c>
      <c r="D5062">
        <v>5.0019999999999998</v>
      </c>
    </row>
    <row r="5063" spans="1:4" x14ac:dyDescent="0.25">
      <c r="A5063" s="3" t="str">
        <f t="shared" si="79"/>
        <v>IEF_44663</v>
      </c>
      <c r="B5063" t="s">
        <v>54</v>
      </c>
      <c r="C5063" s="1">
        <v>44663</v>
      </c>
      <c r="D5063">
        <v>104.023</v>
      </c>
    </row>
    <row r="5064" spans="1:4" x14ac:dyDescent="0.25">
      <c r="A5064" s="3" t="str">
        <f t="shared" si="79"/>
        <v>IEFM.L_44663</v>
      </c>
      <c r="B5064" t="s">
        <v>55</v>
      </c>
      <c r="C5064" s="1">
        <v>44663</v>
      </c>
      <c r="D5064">
        <v>750.65</v>
      </c>
    </row>
    <row r="5065" spans="1:4" x14ac:dyDescent="0.25">
      <c r="A5065" s="3" t="str">
        <f t="shared" si="79"/>
        <v>IEMG_44663</v>
      </c>
      <c r="B5065" t="s">
        <v>56</v>
      </c>
      <c r="C5065" s="1">
        <v>44663</v>
      </c>
      <c r="D5065">
        <v>54.5</v>
      </c>
    </row>
    <row r="5066" spans="1:4" x14ac:dyDescent="0.25">
      <c r="A5066" s="3" t="str">
        <f t="shared" si="79"/>
        <v>IEUS_44663</v>
      </c>
      <c r="B5066" t="s">
        <v>57</v>
      </c>
      <c r="C5066" s="1">
        <v>44663</v>
      </c>
      <c r="D5066">
        <v>59.33</v>
      </c>
    </row>
    <row r="5067" spans="1:4" x14ac:dyDescent="0.25">
      <c r="A5067" s="3" t="str">
        <f t="shared" si="79"/>
        <v>IEVL.L_44663</v>
      </c>
      <c r="B5067" t="s">
        <v>58</v>
      </c>
      <c r="C5067" s="1">
        <v>44663</v>
      </c>
      <c r="D5067">
        <v>7.274</v>
      </c>
    </row>
    <row r="5068" spans="1:4" x14ac:dyDescent="0.25">
      <c r="A5068" s="3" t="str">
        <f t="shared" si="79"/>
        <v>IGF_44663</v>
      </c>
      <c r="B5068" t="s">
        <v>59</v>
      </c>
      <c r="C5068" s="1">
        <v>44663</v>
      </c>
      <c r="D5068">
        <v>51.01</v>
      </c>
    </row>
    <row r="5069" spans="1:4" x14ac:dyDescent="0.25">
      <c r="A5069" s="3" t="str">
        <f t="shared" si="79"/>
        <v>INDA_44663</v>
      </c>
      <c r="B5069" t="s">
        <v>60</v>
      </c>
      <c r="C5069" s="1">
        <v>44663</v>
      </c>
      <c r="D5069">
        <v>45.09</v>
      </c>
    </row>
    <row r="5070" spans="1:4" x14ac:dyDescent="0.25">
      <c r="A5070" s="3" t="str">
        <f t="shared" si="79"/>
        <v>IUMO.L_44663</v>
      </c>
      <c r="B5070" t="s">
        <v>61</v>
      </c>
      <c r="C5070" s="1">
        <v>44663</v>
      </c>
      <c r="D5070">
        <v>11.175000000000001</v>
      </c>
    </row>
    <row r="5071" spans="1:4" x14ac:dyDescent="0.25">
      <c r="A5071" s="3" t="str">
        <f t="shared" si="79"/>
        <v>IUVL.L_44663</v>
      </c>
      <c r="B5071" t="s">
        <v>62</v>
      </c>
      <c r="C5071" s="1">
        <v>44663</v>
      </c>
      <c r="D5071">
        <v>9.0660000000000007</v>
      </c>
    </row>
    <row r="5072" spans="1:4" x14ac:dyDescent="0.25">
      <c r="A5072" s="3" t="str">
        <f t="shared" si="79"/>
        <v>IVV_44663</v>
      </c>
      <c r="B5072" t="s">
        <v>63</v>
      </c>
      <c r="C5072" s="1">
        <v>44663</v>
      </c>
      <c r="D5072">
        <v>440.05</v>
      </c>
    </row>
    <row r="5073" spans="1:4" x14ac:dyDescent="0.25">
      <c r="A5073" s="3" t="str">
        <f t="shared" si="79"/>
        <v>IWM_44663</v>
      </c>
      <c r="B5073" t="s">
        <v>64</v>
      </c>
      <c r="C5073" s="1">
        <v>44663</v>
      </c>
      <c r="D5073">
        <v>197.16</v>
      </c>
    </row>
    <row r="5074" spans="1:4" x14ac:dyDescent="0.25">
      <c r="A5074" s="3" t="str">
        <f t="shared" si="79"/>
        <v>IXN_44663</v>
      </c>
      <c r="B5074" t="s">
        <v>65</v>
      </c>
      <c r="C5074" s="1">
        <v>44663</v>
      </c>
      <c r="D5074">
        <v>53.79</v>
      </c>
    </row>
    <row r="5075" spans="1:4" x14ac:dyDescent="0.25">
      <c r="A5075" s="3" t="str">
        <f t="shared" si="79"/>
        <v>JPEA.L_44663</v>
      </c>
      <c r="B5075" t="s">
        <v>66</v>
      </c>
      <c r="C5075" s="1">
        <v>44663</v>
      </c>
      <c r="D5075">
        <v>5.2370000000000001</v>
      </c>
    </row>
    <row r="5076" spans="1:4" x14ac:dyDescent="0.25">
      <c r="A5076" s="3" t="str">
        <f t="shared" si="79"/>
        <v>JPM_44663</v>
      </c>
      <c r="B5076" t="s">
        <v>67</v>
      </c>
      <c r="C5076" s="1">
        <v>44663</v>
      </c>
      <c r="D5076">
        <v>131.54</v>
      </c>
    </row>
    <row r="5077" spans="1:4" x14ac:dyDescent="0.25">
      <c r="A5077" s="3" t="str">
        <f t="shared" si="79"/>
        <v>KR_44663</v>
      </c>
      <c r="B5077" t="s">
        <v>68</v>
      </c>
      <c r="C5077" s="1">
        <v>44663</v>
      </c>
      <c r="D5077">
        <v>58.523000000000003</v>
      </c>
    </row>
    <row r="5078" spans="1:4" x14ac:dyDescent="0.25">
      <c r="A5078" s="3" t="str">
        <f t="shared" si="79"/>
        <v>LQD_44663</v>
      </c>
      <c r="B5078" t="s">
        <v>69</v>
      </c>
      <c r="C5078" s="1">
        <v>44663</v>
      </c>
      <c r="D5078">
        <v>115.878</v>
      </c>
    </row>
    <row r="5079" spans="1:4" x14ac:dyDescent="0.25">
      <c r="A5079" s="3" t="str">
        <f t="shared" si="79"/>
        <v>MCHI_44663</v>
      </c>
      <c r="B5079" t="s">
        <v>70</v>
      </c>
      <c r="C5079" s="1">
        <v>44663</v>
      </c>
      <c r="D5079">
        <v>51.88</v>
      </c>
    </row>
    <row r="5080" spans="1:4" x14ac:dyDescent="0.25">
      <c r="A5080" s="3" t="str">
        <f t="shared" si="79"/>
        <v>MVEU.L_44663</v>
      </c>
      <c r="B5080" t="s">
        <v>71</v>
      </c>
      <c r="C5080" s="1">
        <v>44663</v>
      </c>
      <c r="D5080">
        <v>54.42</v>
      </c>
    </row>
    <row r="5081" spans="1:4" x14ac:dyDescent="0.25">
      <c r="A5081" s="3" t="str">
        <f t="shared" si="79"/>
        <v>OGN_44663</v>
      </c>
      <c r="B5081" t="s">
        <v>72</v>
      </c>
      <c r="C5081" s="1">
        <v>44663</v>
      </c>
      <c r="D5081">
        <v>34.707000000000001</v>
      </c>
    </row>
    <row r="5082" spans="1:4" x14ac:dyDescent="0.25">
      <c r="A5082" s="3" t="str">
        <f t="shared" si="79"/>
        <v>PG_44663</v>
      </c>
      <c r="B5082" t="s">
        <v>73</v>
      </c>
      <c r="C5082" s="1">
        <v>44663</v>
      </c>
      <c r="D5082">
        <v>158.12299999999999</v>
      </c>
    </row>
    <row r="5083" spans="1:4" x14ac:dyDescent="0.25">
      <c r="A5083" s="3" t="str">
        <f t="shared" si="79"/>
        <v>PPL_44663</v>
      </c>
      <c r="B5083" t="s">
        <v>74</v>
      </c>
      <c r="C5083" s="1">
        <v>44663</v>
      </c>
      <c r="D5083">
        <v>28.83</v>
      </c>
    </row>
    <row r="5084" spans="1:4" x14ac:dyDescent="0.25">
      <c r="A5084" s="3" t="str">
        <f t="shared" si="79"/>
        <v>PRU_44663</v>
      </c>
      <c r="B5084" t="s">
        <v>75</v>
      </c>
      <c r="C5084" s="1">
        <v>44663</v>
      </c>
      <c r="D5084">
        <v>115.55</v>
      </c>
    </row>
    <row r="5085" spans="1:4" x14ac:dyDescent="0.25">
      <c r="A5085" s="3" t="str">
        <f t="shared" si="79"/>
        <v>PYPL_44663</v>
      </c>
      <c r="B5085" t="s">
        <v>76</v>
      </c>
      <c r="C5085" s="1">
        <v>44663</v>
      </c>
      <c r="D5085">
        <v>108.25</v>
      </c>
    </row>
    <row r="5086" spans="1:4" x14ac:dyDescent="0.25">
      <c r="A5086" s="3" t="str">
        <f t="shared" si="79"/>
        <v>RE_44663</v>
      </c>
      <c r="B5086" t="s">
        <v>77</v>
      </c>
      <c r="C5086" s="1">
        <v>44663</v>
      </c>
      <c r="D5086">
        <v>289.92</v>
      </c>
    </row>
    <row r="5087" spans="1:4" x14ac:dyDescent="0.25">
      <c r="A5087" s="3" t="str">
        <f t="shared" si="79"/>
        <v>REET_44663</v>
      </c>
      <c r="B5087" t="s">
        <v>78</v>
      </c>
      <c r="C5087" s="1">
        <v>44663</v>
      </c>
      <c r="D5087">
        <v>28.99</v>
      </c>
    </row>
    <row r="5088" spans="1:4" x14ac:dyDescent="0.25">
      <c r="A5088" s="3" t="str">
        <f t="shared" si="79"/>
        <v>ROL_44663</v>
      </c>
      <c r="B5088" t="s">
        <v>79</v>
      </c>
      <c r="C5088" s="1">
        <v>44663</v>
      </c>
      <c r="D5088">
        <v>35.326000000000001</v>
      </c>
    </row>
    <row r="5089" spans="1:4" x14ac:dyDescent="0.25">
      <c r="A5089" s="3" t="str">
        <f t="shared" si="79"/>
        <v>ROST_44663</v>
      </c>
      <c r="B5089" t="s">
        <v>80</v>
      </c>
      <c r="C5089" s="1">
        <v>44663</v>
      </c>
      <c r="D5089">
        <v>102.19</v>
      </c>
    </row>
    <row r="5090" spans="1:4" x14ac:dyDescent="0.25">
      <c r="A5090" s="3" t="str">
        <f t="shared" si="79"/>
        <v>SEGA.L_44663</v>
      </c>
      <c r="B5090" t="s">
        <v>81</v>
      </c>
      <c r="C5090" s="1">
        <v>44663</v>
      </c>
      <c r="D5090">
        <v>100.67</v>
      </c>
    </row>
    <row r="5091" spans="1:4" x14ac:dyDescent="0.25">
      <c r="A5091" s="3" t="str">
        <f t="shared" si="79"/>
        <v>SHY_44663</v>
      </c>
      <c r="B5091" t="s">
        <v>82</v>
      </c>
      <c r="C5091" s="1">
        <v>44663</v>
      </c>
      <c r="D5091">
        <v>83.245999999999995</v>
      </c>
    </row>
    <row r="5092" spans="1:4" x14ac:dyDescent="0.25">
      <c r="A5092" s="3" t="str">
        <f t="shared" si="79"/>
        <v>SLV_44663</v>
      </c>
      <c r="B5092" t="s">
        <v>83</v>
      </c>
      <c r="C5092" s="1">
        <v>44663</v>
      </c>
      <c r="D5092">
        <v>23.47</v>
      </c>
    </row>
    <row r="5093" spans="1:4" x14ac:dyDescent="0.25">
      <c r="A5093" s="3" t="str">
        <f t="shared" si="79"/>
        <v>SPMV.L_44663</v>
      </c>
      <c r="B5093" t="s">
        <v>84</v>
      </c>
      <c r="C5093" s="1">
        <v>44663</v>
      </c>
      <c r="D5093">
        <v>82.43</v>
      </c>
    </row>
    <row r="5094" spans="1:4" x14ac:dyDescent="0.25">
      <c r="A5094" s="3" t="str">
        <f t="shared" si="79"/>
        <v>TLT_44663</v>
      </c>
      <c r="B5094" t="s">
        <v>85</v>
      </c>
      <c r="C5094" s="1">
        <v>44663</v>
      </c>
      <c r="D5094">
        <v>122.761</v>
      </c>
    </row>
    <row r="5095" spans="1:4" x14ac:dyDescent="0.25">
      <c r="A5095" s="3" t="str">
        <f t="shared" si="79"/>
        <v>UNH_44663</v>
      </c>
      <c r="B5095" t="s">
        <v>86</v>
      </c>
      <c r="C5095" s="1">
        <v>44663</v>
      </c>
      <c r="D5095">
        <v>533.71</v>
      </c>
    </row>
    <row r="5096" spans="1:4" x14ac:dyDescent="0.25">
      <c r="A5096" s="3" t="str">
        <f t="shared" si="79"/>
        <v>URI_44663</v>
      </c>
      <c r="B5096" t="s">
        <v>87</v>
      </c>
      <c r="C5096" s="1">
        <v>44663</v>
      </c>
      <c r="D5096">
        <v>318.8</v>
      </c>
    </row>
    <row r="5097" spans="1:4" x14ac:dyDescent="0.25">
      <c r="A5097" s="3" t="str">
        <f t="shared" si="79"/>
        <v>V_44663</v>
      </c>
      <c r="B5097" t="s">
        <v>88</v>
      </c>
      <c r="C5097" s="1">
        <v>44663</v>
      </c>
      <c r="D5097">
        <v>210.99700000000001</v>
      </c>
    </row>
    <row r="5098" spans="1:4" x14ac:dyDescent="0.25">
      <c r="A5098" s="3" t="str">
        <f t="shared" si="79"/>
        <v>VRSK_44663</v>
      </c>
      <c r="B5098" t="s">
        <v>89</v>
      </c>
      <c r="C5098" s="1">
        <v>44663</v>
      </c>
      <c r="D5098">
        <v>214.64</v>
      </c>
    </row>
    <row r="5099" spans="1:4" x14ac:dyDescent="0.25">
      <c r="A5099" s="3" t="str">
        <f t="shared" si="79"/>
        <v>VXX_44663</v>
      </c>
      <c r="B5099" t="s">
        <v>90</v>
      </c>
      <c r="C5099" s="1">
        <v>44663</v>
      </c>
      <c r="D5099">
        <v>25.74</v>
      </c>
    </row>
    <row r="5100" spans="1:4" x14ac:dyDescent="0.25">
      <c r="A5100" s="3" t="str">
        <f t="shared" si="79"/>
        <v>WRK_44663</v>
      </c>
      <c r="B5100" t="s">
        <v>91</v>
      </c>
      <c r="C5100" s="1">
        <v>44663</v>
      </c>
      <c r="D5100">
        <v>47.646999999999998</v>
      </c>
    </row>
    <row r="5101" spans="1:4" x14ac:dyDescent="0.25">
      <c r="A5101" s="3" t="str">
        <f t="shared" si="79"/>
        <v>XLB_44663</v>
      </c>
      <c r="B5101" t="s">
        <v>92</v>
      </c>
      <c r="C5101" s="1">
        <v>44663</v>
      </c>
      <c r="D5101">
        <v>88.06</v>
      </c>
    </row>
    <row r="5102" spans="1:4" x14ac:dyDescent="0.25">
      <c r="A5102" s="3" t="str">
        <f t="shared" si="79"/>
        <v>XLC_44663</v>
      </c>
      <c r="B5102" t="s">
        <v>93</v>
      </c>
      <c r="C5102" s="1">
        <v>44663</v>
      </c>
      <c r="D5102">
        <v>66.650000000000006</v>
      </c>
    </row>
    <row r="5103" spans="1:4" x14ac:dyDescent="0.25">
      <c r="A5103" s="3" t="str">
        <f t="shared" si="79"/>
        <v>XLE_44663</v>
      </c>
      <c r="B5103" t="s">
        <v>94</v>
      </c>
      <c r="C5103" s="1">
        <v>44663</v>
      </c>
      <c r="D5103">
        <v>78.42</v>
      </c>
    </row>
    <row r="5104" spans="1:4" x14ac:dyDescent="0.25">
      <c r="A5104" s="3" t="str">
        <f t="shared" si="79"/>
        <v>XLF_44663</v>
      </c>
      <c r="B5104" t="s">
        <v>95</v>
      </c>
      <c r="C5104" s="1">
        <v>44663</v>
      </c>
      <c r="D5104">
        <v>37.31</v>
      </c>
    </row>
    <row r="5105" spans="1:4" x14ac:dyDescent="0.25">
      <c r="A5105" s="3" t="str">
        <f t="shared" si="79"/>
        <v>XLI_44663</v>
      </c>
      <c r="B5105" t="s">
        <v>96</v>
      </c>
      <c r="C5105" s="1">
        <v>44663</v>
      </c>
      <c r="D5105">
        <v>99.12</v>
      </c>
    </row>
    <row r="5106" spans="1:4" x14ac:dyDescent="0.25">
      <c r="A5106" s="3" t="str">
        <f t="shared" si="79"/>
        <v>XLK_44663</v>
      </c>
      <c r="B5106" t="s">
        <v>97</v>
      </c>
      <c r="C5106" s="1">
        <v>44663</v>
      </c>
      <c r="D5106">
        <v>147.91</v>
      </c>
    </row>
    <row r="5107" spans="1:4" x14ac:dyDescent="0.25">
      <c r="A5107" s="3" t="str">
        <f t="shared" si="79"/>
        <v>XLP_44663</v>
      </c>
      <c r="B5107" t="s">
        <v>98</v>
      </c>
      <c r="C5107" s="1">
        <v>44663</v>
      </c>
      <c r="D5107">
        <v>78.42</v>
      </c>
    </row>
    <row r="5108" spans="1:4" x14ac:dyDescent="0.25">
      <c r="A5108" s="3" t="str">
        <f t="shared" si="79"/>
        <v>XLU_44663</v>
      </c>
      <c r="B5108" t="s">
        <v>99</v>
      </c>
      <c r="C5108" s="1">
        <v>44663</v>
      </c>
      <c r="D5108">
        <v>76.2</v>
      </c>
    </row>
    <row r="5109" spans="1:4" x14ac:dyDescent="0.25">
      <c r="A5109" s="3" t="str">
        <f t="shared" si="79"/>
        <v>XLV_44663</v>
      </c>
      <c r="B5109" t="s">
        <v>100</v>
      </c>
      <c r="C5109" s="1">
        <v>44663</v>
      </c>
      <c r="D5109">
        <v>138.63</v>
      </c>
    </row>
    <row r="5110" spans="1:4" x14ac:dyDescent="0.25">
      <c r="A5110" s="3" t="str">
        <f t="shared" si="79"/>
        <v>XLY_44663</v>
      </c>
      <c r="B5110" t="s">
        <v>101</v>
      </c>
      <c r="C5110" s="1">
        <v>44663</v>
      </c>
      <c r="D5110">
        <v>176.54</v>
      </c>
    </row>
    <row r="5111" spans="1:4" x14ac:dyDescent="0.25">
      <c r="A5111" s="3" t="str">
        <f t="shared" si="79"/>
        <v>XOM_44663</v>
      </c>
      <c r="B5111" t="s">
        <v>102</v>
      </c>
      <c r="C5111" s="1">
        <v>44663</v>
      </c>
      <c r="D5111">
        <v>84.731999999999999</v>
      </c>
    </row>
    <row r="5112" spans="1:4" x14ac:dyDescent="0.25">
      <c r="A5112" s="3" t="str">
        <f t="shared" si="79"/>
        <v>ABBV_44664</v>
      </c>
      <c r="B5112" t="s">
        <v>3</v>
      </c>
      <c r="C5112" s="1">
        <v>44664</v>
      </c>
      <c r="D5112">
        <v>158.94999999999999</v>
      </c>
    </row>
    <row r="5113" spans="1:4" x14ac:dyDescent="0.25">
      <c r="A5113" s="3" t="str">
        <f t="shared" si="79"/>
        <v>ACN_44664</v>
      </c>
      <c r="B5113" t="s">
        <v>4</v>
      </c>
      <c r="C5113" s="1">
        <v>44664</v>
      </c>
      <c r="D5113">
        <v>325.58999999999997</v>
      </c>
    </row>
    <row r="5114" spans="1:4" x14ac:dyDescent="0.25">
      <c r="A5114" s="3" t="str">
        <f t="shared" si="79"/>
        <v>AEP_44664</v>
      </c>
      <c r="B5114" t="s">
        <v>5</v>
      </c>
      <c r="C5114" s="1">
        <v>44664</v>
      </c>
      <c r="D5114">
        <v>101.45</v>
      </c>
    </row>
    <row r="5115" spans="1:4" x14ac:dyDescent="0.25">
      <c r="A5115" s="3" t="str">
        <f t="shared" si="79"/>
        <v>AIZ_44664</v>
      </c>
      <c r="B5115" t="s">
        <v>6</v>
      </c>
      <c r="C5115" s="1">
        <v>44664</v>
      </c>
      <c r="D5115">
        <v>187.77</v>
      </c>
    </row>
    <row r="5116" spans="1:4" x14ac:dyDescent="0.25">
      <c r="A5116" s="3" t="str">
        <f t="shared" si="79"/>
        <v>ALLE_44664</v>
      </c>
      <c r="B5116" t="s">
        <v>7</v>
      </c>
      <c r="C5116" s="1">
        <v>44664</v>
      </c>
      <c r="D5116">
        <v>108.19</v>
      </c>
    </row>
    <row r="5117" spans="1:4" x14ac:dyDescent="0.25">
      <c r="A5117" s="3" t="str">
        <f t="shared" si="79"/>
        <v>AMAT_44664</v>
      </c>
      <c r="B5117" t="s">
        <v>8</v>
      </c>
      <c r="C5117" s="1">
        <v>44664</v>
      </c>
      <c r="D5117">
        <v>116.86</v>
      </c>
    </row>
    <row r="5118" spans="1:4" x14ac:dyDescent="0.25">
      <c r="A5118" s="3" t="str">
        <f t="shared" si="79"/>
        <v>AMP_44664</v>
      </c>
      <c r="B5118" t="s">
        <v>9</v>
      </c>
      <c r="C5118" s="1">
        <v>44664</v>
      </c>
      <c r="D5118">
        <v>291.38799999999998</v>
      </c>
    </row>
    <row r="5119" spans="1:4" x14ac:dyDescent="0.25">
      <c r="A5119" s="3" t="str">
        <f t="shared" si="79"/>
        <v>AMZN_44664</v>
      </c>
      <c r="B5119" t="s">
        <v>10</v>
      </c>
      <c r="C5119" s="1">
        <v>44664</v>
      </c>
      <c r="D5119">
        <v>3110.82</v>
      </c>
    </row>
    <row r="5120" spans="1:4" x14ac:dyDescent="0.25">
      <c r="A5120" s="3" t="str">
        <f t="shared" si="79"/>
        <v>AVB_44664</v>
      </c>
      <c r="B5120" t="s">
        <v>11</v>
      </c>
      <c r="C5120" s="1">
        <v>44664</v>
      </c>
      <c r="D5120">
        <v>247.62</v>
      </c>
    </row>
    <row r="5121" spans="1:4" x14ac:dyDescent="0.25">
      <c r="A5121" s="3" t="str">
        <f t="shared" si="79"/>
        <v>AVY_44664</v>
      </c>
      <c r="B5121" t="s">
        <v>12</v>
      </c>
      <c r="C5121" s="1">
        <v>44664</v>
      </c>
      <c r="D5121">
        <v>172.51</v>
      </c>
    </row>
    <row r="5122" spans="1:4" x14ac:dyDescent="0.25">
      <c r="A5122" s="3" t="str">
        <f t="shared" si="79"/>
        <v>AXP_44664</v>
      </c>
      <c r="B5122" t="s">
        <v>13</v>
      </c>
      <c r="C5122" s="1">
        <v>44664</v>
      </c>
      <c r="D5122">
        <v>179.59</v>
      </c>
    </row>
    <row r="5123" spans="1:4" x14ac:dyDescent="0.25">
      <c r="A5123" s="3" t="str">
        <f t="shared" ref="A5123:A5186" si="80">CONCATENATE(B5123,"_",C5123)</f>
        <v>BDX_44664</v>
      </c>
      <c r="B5123" t="s">
        <v>14</v>
      </c>
      <c r="C5123" s="1">
        <v>44664</v>
      </c>
      <c r="D5123">
        <v>270.94</v>
      </c>
    </row>
    <row r="5124" spans="1:4" x14ac:dyDescent="0.25">
      <c r="A5124" s="3" t="str">
        <f t="shared" si="80"/>
        <v>BF-B_44664</v>
      </c>
      <c r="B5124" t="s">
        <v>15</v>
      </c>
      <c r="C5124" s="1">
        <v>44664</v>
      </c>
      <c r="D5124">
        <v>68.92</v>
      </c>
    </row>
    <row r="5125" spans="1:4" x14ac:dyDescent="0.25">
      <c r="A5125" s="3" t="str">
        <f t="shared" si="80"/>
        <v>BMY_44664</v>
      </c>
      <c r="B5125" t="s">
        <v>16</v>
      </c>
      <c r="C5125" s="1">
        <v>44664</v>
      </c>
      <c r="D5125">
        <v>76.87</v>
      </c>
    </row>
    <row r="5126" spans="1:4" x14ac:dyDescent="0.25">
      <c r="A5126" s="3" t="str">
        <f t="shared" si="80"/>
        <v>BR_44664</v>
      </c>
      <c r="B5126" t="s">
        <v>17</v>
      </c>
      <c r="C5126" s="1">
        <v>44664</v>
      </c>
      <c r="D5126">
        <v>155.47999999999999</v>
      </c>
    </row>
    <row r="5127" spans="1:4" x14ac:dyDescent="0.25">
      <c r="A5127" s="3" t="str">
        <f t="shared" si="80"/>
        <v>CARR_44664</v>
      </c>
      <c r="B5127" t="s">
        <v>18</v>
      </c>
      <c r="C5127" s="1">
        <v>44664</v>
      </c>
      <c r="D5127">
        <v>41.953000000000003</v>
      </c>
    </row>
    <row r="5128" spans="1:4" x14ac:dyDescent="0.25">
      <c r="A5128" s="3" t="str">
        <f t="shared" si="80"/>
        <v>CDW_44664</v>
      </c>
      <c r="B5128" t="s">
        <v>19</v>
      </c>
      <c r="C5128" s="1">
        <v>44664</v>
      </c>
      <c r="D5128">
        <v>170.97</v>
      </c>
    </row>
    <row r="5129" spans="1:4" x14ac:dyDescent="0.25">
      <c r="A5129" s="3" t="str">
        <f t="shared" si="80"/>
        <v>CE_44664</v>
      </c>
      <c r="B5129" t="s">
        <v>20</v>
      </c>
      <c r="C5129" s="1">
        <v>44664</v>
      </c>
      <c r="D5129">
        <v>147.12</v>
      </c>
    </row>
    <row r="5130" spans="1:4" x14ac:dyDescent="0.25">
      <c r="A5130" s="3" t="str">
        <f t="shared" si="80"/>
        <v>CHTR_44664</v>
      </c>
      <c r="B5130" t="s">
        <v>21</v>
      </c>
      <c r="C5130" s="1">
        <v>44664</v>
      </c>
      <c r="D5130">
        <v>562.4</v>
      </c>
    </row>
    <row r="5131" spans="1:4" x14ac:dyDescent="0.25">
      <c r="A5131" s="3" t="str">
        <f t="shared" si="80"/>
        <v>CNC_44664</v>
      </c>
      <c r="B5131" t="s">
        <v>22</v>
      </c>
      <c r="C5131" s="1">
        <v>44664</v>
      </c>
      <c r="D5131">
        <v>86.21</v>
      </c>
    </row>
    <row r="5132" spans="1:4" x14ac:dyDescent="0.25">
      <c r="A5132" s="3" t="str">
        <f t="shared" si="80"/>
        <v>CNP_44664</v>
      </c>
      <c r="B5132" t="s">
        <v>23</v>
      </c>
      <c r="C5132" s="1">
        <v>44664</v>
      </c>
      <c r="D5132">
        <v>32.145000000000003</v>
      </c>
    </row>
    <row r="5133" spans="1:4" x14ac:dyDescent="0.25">
      <c r="A5133" s="3" t="str">
        <f t="shared" si="80"/>
        <v>COP_44664</v>
      </c>
      <c r="B5133" t="s">
        <v>24</v>
      </c>
      <c r="C5133" s="1">
        <v>44664</v>
      </c>
      <c r="D5133">
        <v>99.781999999999996</v>
      </c>
    </row>
    <row r="5134" spans="1:4" x14ac:dyDescent="0.25">
      <c r="A5134" s="3" t="str">
        <f t="shared" si="80"/>
        <v>CTAS_44664</v>
      </c>
      <c r="B5134" t="s">
        <v>25</v>
      </c>
      <c r="C5134" s="1">
        <v>44664</v>
      </c>
      <c r="D5134">
        <v>418.29500000000002</v>
      </c>
    </row>
    <row r="5135" spans="1:4" x14ac:dyDescent="0.25">
      <c r="A5135" s="3" t="str">
        <f t="shared" si="80"/>
        <v>CZR_44664</v>
      </c>
      <c r="B5135" t="s">
        <v>26</v>
      </c>
      <c r="C5135" s="1">
        <v>44664</v>
      </c>
      <c r="D5135">
        <v>70.010000000000005</v>
      </c>
    </row>
    <row r="5136" spans="1:4" x14ac:dyDescent="0.25">
      <c r="A5136" s="3" t="str">
        <f t="shared" si="80"/>
        <v>DG_44664</v>
      </c>
      <c r="B5136" t="s">
        <v>27</v>
      </c>
      <c r="C5136" s="1">
        <v>44664</v>
      </c>
      <c r="D5136">
        <v>245.39</v>
      </c>
    </row>
    <row r="5137" spans="1:4" x14ac:dyDescent="0.25">
      <c r="A5137" s="3" t="str">
        <f t="shared" si="80"/>
        <v>DPZ_44664</v>
      </c>
      <c r="B5137" t="s">
        <v>28</v>
      </c>
      <c r="C5137" s="1">
        <v>44664</v>
      </c>
      <c r="D5137">
        <v>392.16</v>
      </c>
    </row>
    <row r="5138" spans="1:4" x14ac:dyDescent="0.25">
      <c r="A5138" s="3" t="str">
        <f t="shared" si="80"/>
        <v>DRE_44664</v>
      </c>
      <c r="B5138" t="s">
        <v>29</v>
      </c>
      <c r="C5138" s="1">
        <v>44664</v>
      </c>
      <c r="D5138">
        <v>58.545000000000002</v>
      </c>
    </row>
    <row r="5139" spans="1:4" x14ac:dyDescent="0.25">
      <c r="A5139" s="3" t="str">
        <f t="shared" si="80"/>
        <v>DXC_44664</v>
      </c>
      <c r="B5139" t="s">
        <v>30</v>
      </c>
      <c r="C5139" s="1">
        <v>44664</v>
      </c>
      <c r="D5139">
        <v>31.01</v>
      </c>
    </row>
    <row r="5140" spans="1:4" x14ac:dyDescent="0.25">
      <c r="A5140" s="3" t="str">
        <f t="shared" si="80"/>
        <v>EWA_44664</v>
      </c>
      <c r="B5140" t="s">
        <v>31</v>
      </c>
      <c r="C5140" s="1">
        <v>44664</v>
      </c>
      <c r="D5140">
        <v>26.5</v>
      </c>
    </row>
    <row r="5141" spans="1:4" x14ac:dyDescent="0.25">
      <c r="A5141" s="3" t="str">
        <f t="shared" si="80"/>
        <v>EWC_44664</v>
      </c>
      <c r="B5141" t="s">
        <v>32</v>
      </c>
      <c r="C5141" s="1">
        <v>44664</v>
      </c>
      <c r="D5141">
        <v>39.81</v>
      </c>
    </row>
    <row r="5142" spans="1:4" x14ac:dyDescent="0.25">
      <c r="A5142" s="3" t="str">
        <f t="shared" si="80"/>
        <v>EWG_44664</v>
      </c>
      <c r="B5142" t="s">
        <v>33</v>
      </c>
      <c r="C5142" s="1">
        <v>44664</v>
      </c>
      <c r="D5142">
        <v>27.33</v>
      </c>
    </row>
    <row r="5143" spans="1:4" x14ac:dyDescent="0.25">
      <c r="A5143" s="3" t="str">
        <f t="shared" si="80"/>
        <v>EWH_44664</v>
      </c>
      <c r="B5143" t="s">
        <v>34</v>
      </c>
      <c r="C5143" s="1">
        <v>44664</v>
      </c>
      <c r="D5143">
        <v>22.07</v>
      </c>
    </row>
    <row r="5144" spans="1:4" x14ac:dyDescent="0.25">
      <c r="A5144" s="3" t="str">
        <f t="shared" si="80"/>
        <v>EWJ_44664</v>
      </c>
      <c r="B5144" t="s">
        <v>35</v>
      </c>
      <c r="C5144" s="1">
        <v>44664</v>
      </c>
      <c r="D5144">
        <v>58.56</v>
      </c>
    </row>
    <row r="5145" spans="1:4" x14ac:dyDescent="0.25">
      <c r="A5145" s="3" t="str">
        <f t="shared" si="80"/>
        <v>EWL_44664</v>
      </c>
      <c r="B5145" t="s">
        <v>36</v>
      </c>
      <c r="C5145" s="1">
        <v>44664</v>
      </c>
      <c r="D5145">
        <v>49.49</v>
      </c>
    </row>
    <row r="5146" spans="1:4" x14ac:dyDescent="0.25">
      <c r="A5146" s="3" t="str">
        <f t="shared" si="80"/>
        <v>EWQ_44664</v>
      </c>
      <c r="B5146" t="s">
        <v>37</v>
      </c>
      <c r="C5146" s="1">
        <v>44664</v>
      </c>
      <c r="D5146">
        <v>34.4</v>
      </c>
    </row>
    <row r="5147" spans="1:4" x14ac:dyDescent="0.25">
      <c r="A5147" s="3" t="str">
        <f t="shared" si="80"/>
        <v>EWT_44664</v>
      </c>
      <c r="B5147" t="s">
        <v>38</v>
      </c>
      <c r="C5147" s="1">
        <v>44664</v>
      </c>
      <c r="D5147">
        <v>59.95</v>
      </c>
    </row>
    <row r="5148" spans="1:4" x14ac:dyDescent="0.25">
      <c r="A5148" s="3" t="str">
        <f t="shared" si="80"/>
        <v>EWU_44664</v>
      </c>
      <c r="B5148" t="s">
        <v>39</v>
      </c>
      <c r="C5148" s="1">
        <v>44664</v>
      </c>
      <c r="D5148">
        <v>34.08</v>
      </c>
    </row>
    <row r="5149" spans="1:4" x14ac:dyDescent="0.25">
      <c r="A5149" s="3" t="str">
        <f t="shared" si="80"/>
        <v>EWY_44664</v>
      </c>
      <c r="B5149" t="s">
        <v>40</v>
      </c>
      <c r="C5149" s="1">
        <v>44664</v>
      </c>
      <c r="D5149">
        <v>70.25</v>
      </c>
    </row>
    <row r="5150" spans="1:4" x14ac:dyDescent="0.25">
      <c r="A5150" s="3" t="str">
        <f t="shared" si="80"/>
        <v>EWZ_44664</v>
      </c>
      <c r="B5150" t="s">
        <v>41</v>
      </c>
      <c r="C5150" s="1">
        <v>44664</v>
      </c>
      <c r="D5150">
        <v>37.6</v>
      </c>
    </row>
    <row r="5151" spans="1:4" x14ac:dyDescent="0.25">
      <c r="A5151" s="3" t="str">
        <f t="shared" si="80"/>
        <v>FB_44664</v>
      </c>
      <c r="B5151" t="s">
        <v>42</v>
      </c>
      <c r="C5151" s="1">
        <v>44664</v>
      </c>
      <c r="D5151">
        <v>214.99</v>
      </c>
    </row>
    <row r="5152" spans="1:4" x14ac:dyDescent="0.25">
      <c r="A5152" s="3" t="str">
        <f t="shared" si="80"/>
        <v>FTV_44664</v>
      </c>
      <c r="B5152" t="s">
        <v>43</v>
      </c>
      <c r="C5152" s="1">
        <v>44664</v>
      </c>
      <c r="D5152">
        <v>59.15</v>
      </c>
    </row>
    <row r="5153" spans="1:4" x14ac:dyDescent="0.25">
      <c r="A5153" s="3" t="str">
        <f t="shared" si="80"/>
        <v>GOOG_44664</v>
      </c>
      <c r="B5153" t="s">
        <v>44</v>
      </c>
      <c r="C5153" s="1">
        <v>44664</v>
      </c>
      <c r="D5153">
        <v>2605.7199999999998</v>
      </c>
    </row>
    <row r="5154" spans="1:4" x14ac:dyDescent="0.25">
      <c r="A5154" s="3" t="str">
        <f t="shared" si="80"/>
        <v>GPC_44664</v>
      </c>
      <c r="B5154" t="s">
        <v>45</v>
      </c>
      <c r="C5154" s="1">
        <v>44664</v>
      </c>
      <c r="D5154">
        <v>131.52000000000001</v>
      </c>
    </row>
    <row r="5155" spans="1:4" x14ac:dyDescent="0.25">
      <c r="A5155" s="3" t="str">
        <f t="shared" si="80"/>
        <v>GSG_44664</v>
      </c>
      <c r="B5155" t="s">
        <v>46</v>
      </c>
      <c r="C5155" s="1">
        <v>44664</v>
      </c>
      <c r="D5155">
        <v>23.76</v>
      </c>
    </row>
    <row r="5156" spans="1:4" x14ac:dyDescent="0.25">
      <c r="A5156" s="3" t="str">
        <f t="shared" si="80"/>
        <v>HIG_44664</v>
      </c>
      <c r="B5156" t="s">
        <v>47</v>
      </c>
      <c r="C5156" s="1">
        <v>44664</v>
      </c>
      <c r="D5156">
        <v>75.349999999999994</v>
      </c>
    </row>
    <row r="5157" spans="1:4" x14ac:dyDescent="0.25">
      <c r="A5157" s="3" t="str">
        <f t="shared" si="80"/>
        <v>HIGH.L_44664</v>
      </c>
      <c r="B5157" t="s">
        <v>48</v>
      </c>
      <c r="C5157" s="1">
        <v>44664</v>
      </c>
      <c r="D5157">
        <v>5.22</v>
      </c>
    </row>
    <row r="5158" spans="1:4" x14ac:dyDescent="0.25">
      <c r="A5158" s="3" t="str">
        <f t="shared" si="80"/>
        <v>HST_44664</v>
      </c>
      <c r="B5158" t="s">
        <v>49</v>
      </c>
      <c r="C5158" s="1">
        <v>44664</v>
      </c>
      <c r="D5158">
        <v>19.7</v>
      </c>
    </row>
    <row r="5159" spans="1:4" x14ac:dyDescent="0.25">
      <c r="A5159" s="3" t="str">
        <f t="shared" si="80"/>
        <v>HYG_44664</v>
      </c>
      <c r="B5159" t="s">
        <v>50</v>
      </c>
      <c r="C5159" s="1">
        <v>44664</v>
      </c>
      <c r="D5159">
        <v>80.465999999999994</v>
      </c>
    </row>
    <row r="5160" spans="1:4" x14ac:dyDescent="0.25">
      <c r="A5160" s="3" t="str">
        <f t="shared" si="80"/>
        <v>IAU_44664</v>
      </c>
      <c r="B5160" t="s">
        <v>51</v>
      </c>
      <c r="C5160" s="1">
        <v>44664</v>
      </c>
      <c r="D5160">
        <v>37.619999999999997</v>
      </c>
    </row>
    <row r="5161" spans="1:4" x14ac:dyDescent="0.25">
      <c r="A5161" s="3" t="str">
        <f t="shared" si="80"/>
        <v>ICLN_44664</v>
      </c>
      <c r="B5161" t="s">
        <v>52</v>
      </c>
      <c r="C5161" s="1">
        <v>44664</v>
      </c>
      <c r="D5161">
        <v>21.03</v>
      </c>
    </row>
    <row r="5162" spans="1:4" x14ac:dyDescent="0.25">
      <c r="A5162" s="3" t="str">
        <f t="shared" si="80"/>
        <v>IEAA.L_44664</v>
      </c>
      <c r="B5162" t="s">
        <v>53</v>
      </c>
      <c r="C5162" s="1">
        <v>44664</v>
      </c>
      <c r="D5162">
        <v>5.0019999999999998</v>
      </c>
    </row>
    <row r="5163" spans="1:4" x14ac:dyDescent="0.25">
      <c r="A5163" s="3" t="str">
        <f t="shared" si="80"/>
        <v>IEF_44664</v>
      </c>
      <c r="B5163" t="s">
        <v>54</v>
      </c>
      <c r="C5163" s="1">
        <v>44664</v>
      </c>
      <c r="D5163">
        <v>104.253</v>
      </c>
    </row>
    <row r="5164" spans="1:4" x14ac:dyDescent="0.25">
      <c r="A5164" s="3" t="str">
        <f t="shared" si="80"/>
        <v>IEFM.L_44664</v>
      </c>
      <c r="B5164" t="s">
        <v>55</v>
      </c>
      <c r="C5164" s="1">
        <v>44664</v>
      </c>
      <c r="D5164">
        <v>749.8</v>
      </c>
    </row>
    <row r="5165" spans="1:4" x14ac:dyDescent="0.25">
      <c r="A5165" s="3" t="str">
        <f t="shared" si="80"/>
        <v>IEMG_44664</v>
      </c>
      <c r="B5165" t="s">
        <v>56</v>
      </c>
      <c r="C5165" s="1">
        <v>44664</v>
      </c>
      <c r="D5165">
        <v>55.25</v>
      </c>
    </row>
    <row r="5166" spans="1:4" x14ac:dyDescent="0.25">
      <c r="A5166" s="3" t="str">
        <f t="shared" si="80"/>
        <v>IEUS_44664</v>
      </c>
      <c r="B5166" t="s">
        <v>57</v>
      </c>
      <c r="C5166" s="1">
        <v>44664</v>
      </c>
      <c r="D5166">
        <v>60.22</v>
      </c>
    </row>
    <row r="5167" spans="1:4" x14ac:dyDescent="0.25">
      <c r="A5167" s="3" t="str">
        <f t="shared" si="80"/>
        <v>IEVL.L_44664</v>
      </c>
      <c r="B5167" t="s">
        <v>58</v>
      </c>
      <c r="C5167" s="1">
        <v>44664</v>
      </c>
      <c r="D5167">
        <v>7.28</v>
      </c>
    </row>
    <row r="5168" spans="1:4" x14ac:dyDescent="0.25">
      <c r="A5168" s="3" t="str">
        <f t="shared" si="80"/>
        <v>IGF_44664</v>
      </c>
      <c r="B5168" t="s">
        <v>59</v>
      </c>
      <c r="C5168" s="1">
        <v>44664</v>
      </c>
      <c r="D5168">
        <v>51.5</v>
      </c>
    </row>
    <row r="5169" spans="1:4" x14ac:dyDescent="0.25">
      <c r="A5169" s="3" t="str">
        <f t="shared" si="80"/>
        <v>INDA_44664</v>
      </c>
      <c r="B5169" t="s">
        <v>60</v>
      </c>
      <c r="C5169" s="1">
        <v>44664</v>
      </c>
      <c r="D5169">
        <v>45.01</v>
      </c>
    </row>
    <row r="5170" spans="1:4" x14ac:dyDescent="0.25">
      <c r="A5170" s="3" t="str">
        <f t="shared" si="80"/>
        <v>IUMO.L_44664</v>
      </c>
      <c r="B5170" t="s">
        <v>61</v>
      </c>
      <c r="C5170" s="1">
        <v>44664</v>
      </c>
      <c r="D5170">
        <v>11.08</v>
      </c>
    </row>
    <row r="5171" spans="1:4" x14ac:dyDescent="0.25">
      <c r="A5171" s="3" t="str">
        <f t="shared" si="80"/>
        <v>IUVL.L_44664</v>
      </c>
      <c r="B5171" t="s">
        <v>62</v>
      </c>
      <c r="C5171" s="1">
        <v>44664</v>
      </c>
      <c r="D5171">
        <v>9.0380000000000003</v>
      </c>
    </row>
    <row r="5172" spans="1:4" x14ac:dyDescent="0.25">
      <c r="A5172" s="3" t="str">
        <f t="shared" si="80"/>
        <v>IVV_44664</v>
      </c>
      <c r="B5172" t="s">
        <v>63</v>
      </c>
      <c r="C5172" s="1">
        <v>44664</v>
      </c>
      <c r="D5172">
        <v>445.2</v>
      </c>
    </row>
    <row r="5173" spans="1:4" x14ac:dyDescent="0.25">
      <c r="A5173" s="3" t="str">
        <f t="shared" si="80"/>
        <v>IWM_44664</v>
      </c>
      <c r="B5173" t="s">
        <v>64</v>
      </c>
      <c r="C5173" s="1">
        <v>44664</v>
      </c>
      <c r="D5173">
        <v>200.91</v>
      </c>
    </row>
    <row r="5174" spans="1:4" x14ac:dyDescent="0.25">
      <c r="A5174" s="3" t="str">
        <f t="shared" si="80"/>
        <v>IXN_44664</v>
      </c>
      <c r="B5174" t="s">
        <v>65</v>
      </c>
      <c r="C5174" s="1">
        <v>44664</v>
      </c>
      <c r="D5174">
        <v>54.79</v>
      </c>
    </row>
    <row r="5175" spans="1:4" x14ac:dyDescent="0.25">
      <c r="A5175" s="3" t="str">
        <f t="shared" si="80"/>
        <v>JPEA.L_44664</v>
      </c>
      <c r="B5175" t="s">
        <v>66</v>
      </c>
      <c r="C5175" s="1">
        <v>44664</v>
      </c>
      <c r="D5175">
        <v>5.2519999999999998</v>
      </c>
    </row>
    <row r="5176" spans="1:4" x14ac:dyDescent="0.25">
      <c r="A5176" s="3" t="str">
        <f t="shared" si="80"/>
        <v>JPM_44664</v>
      </c>
      <c r="B5176" t="s">
        <v>67</v>
      </c>
      <c r="C5176" s="1">
        <v>44664</v>
      </c>
      <c r="D5176">
        <v>127.3</v>
      </c>
    </row>
    <row r="5177" spans="1:4" x14ac:dyDescent="0.25">
      <c r="A5177" s="3" t="str">
        <f t="shared" si="80"/>
        <v>KR_44664</v>
      </c>
      <c r="B5177" t="s">
        <v>68</v>
      </c>
      <c r="C5177" s="1">
        <v>44664</v>
      </c>
      <c r="D5177">
        <v>58.113999999999997</v>
      </c>
    </row>
    <row r="5178" spans="1:4" x14ac:dyDescent="0.25">
      <c r="A5178" s="3" t="str">
        <f t="shared" si="80"/>
        <v>LQD_44664</v>
      </c>
      <c r="B5178" t="s">
        <v>69</v>
      </c>
      <c r="C5178" s="1">
        <v>44664</v>
      </c>
      <c r="D5178">
        <v>116.477</v>
      </c>
    </row>
    <row r="5179" spans="1:4" x14ac:dyDescent="0.25">
      <c r="A5179" s="3" t="str">
        <f t="shared" si="80"/>
        <v>MCHI_44664</v>
      </c>
      <c r="B5179" t="s">
        <v>70</v>
      </c>
      <c r="C5179" s="1">
        <v>44664</v>
      </c>
      <c r="D5179">
        <v>52.74</v>
      </c>
    </row>
    <row r="5180" spans="1:4" x14ac:dyDescent="0.25">
      <c r="A5180" s="3" t="str">
        <f t="shared" si="80"/>
        <v>MVEU.L_44664</v>
      </c>
      <c r="B5180" t="s">
        <v>71</v>
      </c>
      <c r="C5180" s="1">
        <v>44664</v>
      </c>
      <c r="D5180">
        <v>54.12</v>
      </c>
    </row>
    <row r="5181" spans="1:4" x14ac:dyDescent="0.25">
      <c r="A5181" s="3" t="str">
        <f t="shared" si="80"/>
        <v>OGN_44664</v>
      </c>
      <c r="B5181" t="s">
        <v>72</v>
      </c>
      <c r="C5181" s="1">
        <v>44664</v>
      </c>
      <c r="D5181">
        <v>34.697000000000003</v>
      </c>
    </row>
    <row r="5182" spans="1:4" x14ac:dyDescent="0.25">
      <c r="A5182" s="3" t="str">
        <f t="shared" si="80"/>
        <v>PG_44664</v>
      </c>
      <c r="B5182" t="s">
        <v>73</v>
      </c>
      <c r="C5182" s="1">
        <v>44664</v>
      </c>
      <c r="D5182">
        <v>158.57</v>
      </c>
    </row>
    <row r="5183" spans="1:4" x14ac:dyDescent="0.25">
      <c r="A5183" s="3" t="str">
        <f t="shared" si="80"/>
        <v>PPL_44664</v>
      </c>
      <c r="B5183" t="s">
        <v>74</v>
      </c>
      <c r="C5183" s="1">
        <v>44664</v>
      </c>
      <c r="D5183">
        <v>28.97</v>
      </c>
    </row>
    <row r="5184" spans="1:4" x14ac:dyDescent="0.25">
      <c r="A5184" s="3" t="str">
        <f t="shared" si="80"/>
        <v>PRU_44664</v>
      </c>
      <c r="B5184" t="s">
        <v>75</v>
      </c>
      <c r="C5184" s="1">
        <v>44664</v>
      </c>
      <c r="D5184">
        <v>116.3</v>
      </c>
    </row>
    <row r="5185" spans="1:4" x14ac:dyDescent="0.25">
      <c r="A5185" s="3" t="str">
        <f t="shared" si="80"/>
        <v>PYPL_44664</v>
      </c>
      <c r="B5185" t="s">
        <v>76</v>
      </c>
      <c r="C5185" s="1">
        <v>44664</v>
      </c>
      <c r="D5185">
        <v>105.17</v>
      </c>
    </row>
    <row r="5186" spans="1:4" x14ac:dyDescent="0.25">
      <c r="A5186" s="3" t="str">
        <f t="shared" si="80"/>
        <v>RE_44664</v>
      </c>
      <c r="B5186" t="s">
        <v>77</v>
      </c>
      <c r="C5186" s="1">
        <v>44664</v>
      </c>
      <c r="D5186">
        <v>291.77</v>
      </c>
    </row>
    <row r="5187" spans="1:4" x14ac:dyDescent="0.25">
      <c r="A5187" s="3" t="str">
        <f t="shared" ref="A5187:A5250" si="81">CONCATENATE(B5187,"_",C5187)</f>
        <v>REET_44664</v>
      </c>
      <c r="B5187" t="s">
        <v>78</v>
      </c>
      <c r="C5187" s="1">
        <v>44664</v>
      </c>
      <c r="D5187">
        <v>29.25</v>
      </c>
    </row>
    <row r="5188" spans="1:4" x14ac:dyDescent="0.25">
      <c r="A5188" s="3" t="str">
        <f t="shared" si="81"/>
        <v>ROL_44664</v>
      </c>
      <c r="B5188" t="s">
        <v>79</v>
      </c>
      <c r="C5188" s="1">
        <v>44664</v>
      </c>
      <c r="D5188">
        <v>35.375999999999998</v>
      </c>
    </row>
    <row r="5189" spans="1:4" x14ac:dyDescent="0.25">
      <c r="A5189" s="3" t="str">
        <f t="shared" si="81"/>
        <v>ROST_44664</v>
      </c>
      <c r="B5189" t="s">
        <v>80</v>
      </c>
      <c r="C5189" s="1">
        <v>44664</v>
      </c>
      <c r="D5189">
        <v>102.93</v>
      </c>
    </row>
    <row r="5190" spans="1:4" x14ac:dyDescent="0.25">
      <c r="A5190" s="3" t="str">
        <f t="shared" si="81"/>
        <v>SEGA.L_44664</v>
      </c>
      <c r="B5190" t="s">
        <v>81</v>
      </c>
      <c r="C5190" s="1">
        <v>44664</v>
      </c>
      <c r="D5190">
        <v>100.72</v>
      </c>
    </row>
    <row r="5191" spans="1:4" x14ac:dyDescent="0.25">
      <c r="A5191" s="3" t="str">
        <f t="shared" si="81"/>
        <v>SHY_44664</v>
      </c>
      <c r="B5191" t="s">
        <v>82</v>
      </c>
      <c r="C5191" s="1">
        <v>44664</v>
      </c>
      <c r="D5191">
        <v>83.286000000000001</v>
      </c>
    </row>
    <row r="5192" spans="1:4" x14ac:dyDescent="0.25">
      <c r="A5192" s="3" t="str">
        <f t="shared" si="81"/>
        <v>SLV_44664</v>
      </c>
      <c r="B5192" t="s">
        <v>83</v>
      </c>
      <c r="C5192" s="1">
        <v>44664</v>
      </c>
      <c r="D5192">
        <v>23.75</v>
      </c>
    </row>
    <row r="5193" spans="1:4" x14ac:dyDescent="0.25">
      <c r="A5193" s="3" t="str">
        <f t="shared" si="81"/>
        <v>SPMV.L_44664</v>
      </c>
      <c r="B5193" t="s">
        <v>84</v>
      </c>
      <c r="C5193" s="1">
        <v>44664</v>
      </c>
      <c r="D5193">
        <v>81.819999999999993</v>
      </c>
    </row>
    <row r="5194" spans="1:4" x14ac:dyDescent="0.25">
      <c r="A5194" s="3" t="str">
        <f t="shared" si="81"/>
        <v>TLT_44664</v>
      </c>
      <c r="B5194" t="s">
        <v>85</v>
      </c>
      <c r="C5194" s="1">
        <v>44664</v>
      </c>
      <c r="D5194">
        <v>123.01</v>
      </c>
    </row>
    <row r="5195" spans="1:4" x14ac:dyDescent="0.25">
      <c r="A5195" s="3" t="str">
        <f t="shared" si="81"/>
        <v>UNH_44664</v>
      </c>
      <c r="B5195" t="s">
        <v>86</v>
      </c>
      <c r="C5195" s="1">
        <v>44664</v>
      </c>
      <c r="D5195">
        <v>537</v>
      </c>
    </row>
    <row r="5196" spans="1:4" x14ac:dyDescent="0.25">
      <c r="A5196" s="3" t="str">
        <f t="shared" si="81"/>
        <v>URI_44664</v>
      </c>
      <c r="B5196" t="s">
        <v>87</v>
      </c>
      <c r="C5196" s="1">
        <v>44664</v>
      </c>
      <c r="D5196">
        <v>324.75</v>
      </c>
    </row>
    <row r="5197" spans="1:4" x14ac:dyDescent="0.25">
      <c r="A5197" s="3" t="str">
        <f t="shared" si="81"/>
        <v>V_44664</v>
      </c>
      <c r="B5197" t="s">
        <v>88</v>
      </c>
      <c r="C5197" s="1">
        <v>44664</v>
      </c>
      <c r="D5197">
        <v>212.864</v>
      </c>
    </row>
    <row r="5198" spans="1:4" x14ac:dyDescent="0.25">
      <c r="A5198" s="3" t="str">
        <f t="shared" si="81"/>
        <v>VRSK_44664</v>
      </c>
      <c r="B5198" t="s">
        <v>89</v>
      </c>
      <c r="C5198" s="1">
        <v>44664</v>
      </c>
      <c r="D5198">
        <v>214.11</v>
      </c>
    </row>
    <row r="5199" spans="1:4" x14ac:dyDescent="0.25">
      <c r="A5199" s="3" t="str">
        <f t="shared" si="81"/>
        <v>VXX_44664</v>
      </c>
      <c r="B5199" t="s">
        <v>90</v>
      </c>
      <c r="C5199" s="1">
        <v>44664</v>
      </c>
      <c r="D5199">
        <v>24.59</v>
      </c>
    </row>
    <row r="5200" spans="1:4" x14ac:dyDescent="0.25">
      <c r="A5200" s="3" t="str">
        <f t="shared" si="81"/>
        <v>WRK_44664</v>
      </c>
      <c r="B5200" t="s">
        <v>91</v>
      </c>
      <c r="C5200" s="1">
        <v>44664</v>
      </c>
      <c r="D5200">
        <v>49.238999999999997</v>
      </c>
    </row>
    <row r="5201" spans="1:4" x14ac:dyDescent="0.25">
      <c r="A5201" s="3" t="str">
        <f t="shared" si="81"/>
        <v>XLB_44664</v>
      </c>
      <c r="B5201" t="s">
        <v>92</v>
      </c>
      <c r="C5201" s="1">
        <v>44664</v>
      </c>
      <c r="D5201">
        <v>89.36</v>
      </c>
    </row>
    <row r="5202" spans="1:4" x14ac:dyDescent="0.25">
      <c r="A5202" s="3" t="str">
        <f t="shared" si="81"/>
        <v>XLC_44664</v>
      </c>
      <c r="B5202" t="s">
        <v>93</v>
      </c>
      <c r="C5202" s="1">
        <v>44664</v>
      </c>
      <c r="D5202">
        <v>67.63</v>
      </c>
    </row>
    <row r="5203" spans="1:4" x14ac:dyDescent="0.25">
      <c r="A5203" s="3" t="str">
        <f t="shared" si="81"/>
        <v>XLE_44664</v>
      </c>
      <c r="B5203" t="s">
        <v>94</v>
      </c>
      <c r="C5203" s="1">
        <v>44664</v>
      </c>
      <c r="D5203">
        <v>79.59</v>
      </c>
    </row>
    <row r="5204" spans="1:4" x14ac:dyDescent="0.25">
      <c r="A5204" s="3" t="str">
        <f t="shared" si="81"/>
        <v>XLF_44664</v>
      </c>
      <c r="B5204" t="s">
        <v>95</v>
      </c>
      <c r="C5204" s="1">
        <v>44664</v>
      </c>
      <c r="D5204">
        <v>37.31</v>
      </c>
    </row>
    <row r="5205" spans="1:4" x14ac:dyDescent="0.25">
      <c r="A5205" s="3" t="str">
        <f t="shared" si="81"/>
        <v>XLI_44664</v>
      </c>
      <c r="B5205" t="s">
        <v>96</v>
      </c>
      <c r="C5205" s="1">
        <v>44664</v>
      </c>
      <c r="D5205">
        <v>100.05</v>
      </c>
    </row>
    <row r="5206" spans="1:4" x14ac:dyDescent="0.25">
      <c r="A5206" s="3" t="str">
        <f t="shared" si="81"/>
        <v>XLK_44664</v>
      </c>
      <c r="B5206" t="s">
        <v>97</v>
      </c>
      <c r="C5206" s="1">
        <v>44664</v>
      </c>
      <c r="D5206">
        <v>150.29</v>
      </c>
    </row>
    <row r="5207" spans="1:4" x14ac:dyDescent="0.25">
      <c r="A5207" s="3" t="str">
        <f t="shared" si="81"/>
        <v>XLP_44664</v>
      </c>
      <c r="B5207" t="s">
        <v>98</v>
      </c>
      <c r="C5207" s="1">
        <v>44664</v>
      </c>
      <c r="D5207">
        <v>78.86</v>
      </c>
    </row>
    <row r="5208" spans="1:4" x14ac:dyDescent="0.25">
      <c r="A5208" s="3" t="str">
        <f t="shared" si="81"/>
        <v>XLU_44664</v>
      </c>
      <c r="B5208" t="s">
        <v>99</v>
      </c>
      <c r="C5208" s="1">
        <v>44664</v>
      </c>
      <c r="D5208">
        <v>76.05</v>
      </c>
    </row>
    <row r="5209" spans="1:4" x14ac:dyDescent="0.25">
      <c r="A5209" s="3" t="str">
        <f t="shared" si="81"/>
        <v>XLV_44664</v>
      </c>
      <c r="B5209" t="s">
        <v>100</v>
      </c>
      <c r="C5209" s="1">
        <v>44664</v>
      </c>
      <c r="D5209">
        <v>139.31</v>
      </c>
    </row>
    <row r="5210" spans="1:4" x14ac:dyDescent="0.25">
      <c r="A5210" s="3" t="str">
        <f t="shared" si="81"/>
        <v>XLY_44664</v>
      </c>
      <c r="B5210" t="s">
        <v>101</v>
      </c>
      <c r="C5210" s="1">
        <v>44664</v>
      </c>
      <c r="D5210">
        <v>180.93</v>
      </c>
    </row>
    <row r="5211" spans="1:4" x14ac:dyDescent="0.25">
      <c r="A5211" s="3" t="str">
        <f t="shared" si="81"/>
        <v>XOM_44664</v>
      </c>
      <c r="B5211" t="s">
        <v>102</v>
      </c>
      <c r="C5211" s="1">
        <v>44664</v>
      </c>
      <c r="D5211">
        <v>85.93</v>
      </c>
    </row>
    <row r="5212" spans="1:4" x14ac:dyDescent="0.25">
      <c r="A5212" s="3" t="str">
        <f t="shared" si="81"/>
        <v>ABBV_44665</v>
      </c>
      <c r="B5212" t="s">
        <v>3</v>
      </c>
      <c r="C5212" s="1">
        <v>44665</v>
      </c>
      <c r="D5212">
        <v>162.31</v>
      </c>
    </row>
    <row r="5213" spans="1:4" x14ac:dyDescent="0.25">
      <c r="A5213" s="3" t="str">
        <f t="shared" si="81"/>
        <v>ACN_44665</v>
      </c>
      <c r="B5213" t="s">
        <v>4</v>
      </c>
      <c r="C5213" s="1">
        <v>44665</v>
      </c>
      <c r="D5213">
        <v>319.47000000000003</v>
      </c>
    </row>
    <row r="5214" spans="1:4" x14ac:dyDescent="0.25">
      <c r="A5214" s="3" t="str">
        <f t="shared" si="81"/>
        <v>AEP_44665</v>
      </c>
      <c r="B5214" t="s">
        <v>5</v>
      </c>
      <c r="C5214" s="1">
        <v>44665</v>
      </c>
      <c r="D5214">
        <v>101.241</v>
      </c>
    </row>
    <row r="5215" spans="1:4" x14ac:dyDescent="0.25">
      <c r="A5215" s="3" t="str">
        <f t="shared" si="81"/>
        <v>AIZ_44665</v>
      </c>
      <c r="B5215" t="s">
        <v>6</v>
      </c>
      <c r="C5215" s="1">
        <v>44665</v>
      </c>
      <c r="D5215">
        <v>189.3</v>
      </c>
    </row>
    <row r="5216" spans="1:4" x14ac:dyDescent="0.25">
      <c r="A5216" s="3" t="str">
        <f t="shared" si="81"/>
        <v>ALLE_44665</v>
      </c>
      <c r="B5216" t="s">
        <v>7</v>
      </c>
      <c r="C5216" s="1">
        <v>44665</v>
      </c>
      <c r="D5216">
        <v>107.43</v>
      </c>
    </row>
    <row r="5217" spans="1:4" x14ac:dyDescent="0.25">
      <c r="A5217" s="3" t="str">
        <f t="shared" si="81"/>
        <v>AMAT_44665</v>
      </c>
      <c r="B5217" t="s">
        <v>8</v>
      </c>
      <c r="C5217" s="1">
        <v>44665</v>
      </c>
      <c r="D5217">
        <v>113.36</v>
      </c>
    </row>
    <row r="5218" spans="1:4" x14ac:dyDescent="0.25">
      <c r="A5218" s="3" t="str">
        <f t="shared" si="81"/>
        <v>AMP_44665</v>
      </c>
      <c r="B5218" t="s">
        <v>9</v>
      </c>
      <c r="C5218" s="1">
        <v>44665</v>
      </c>
      <c r="D5218">
        <v>289.38799999999998</v>
      </c>
    </row>
    <row r="5219" spans="1:4" x14ac:dyDescent="0.25">
      <c r="A5219" s="3" t="str">
        <f t="shared" si="81"/>
        <v>AMZN_44665</v>
      </c>
      <c r="B5219" t="s">
        <v>10</v>
      </c>
      <c r="C5219" s="1">
        <v>44665</v>
      </c>
      <c r="D5219">
        <v>3034.13</v>
      </c>
    </row>
    <row r="5220" spans="1:4" x14ac:dyDescent="0.25">
      <c r="A5220" s="3" t="str">
        <f t="shared" si="81"/>
        <v>AVB_44665</v>
      </c>
      <c r="B5220" t="s">
        <v>11</v>
      </c>
      <c r="C5220" s="1">
        <v>44665</v>
      </c>
      <c r="D5220">
        <v>246.61</v>
      </c>
    </row>
    <row r="5221" spans="1:4" x14ac:dyDescent="0.25">
      <c r="A5221" s="3" t="str">
        <f t="shared" si="81"/>
        <v>AVY_44665</v>
      </c>
      <c r="B5221" t="s">
        <v>12</v>
      </c>
      <c r="C5221" s="1">
        <v>44665</v>
      </c>
      <c r="D5221">
        <v>166.49</v>
      </c>
    </row>
    <row r="5222" spans="1:4" x14ac:dyDescent="0.25">
      <c r="A5222" s="3" t="str">
        <f t="shared" si="81"/>
        <v>AXP_44665</v>
      </c>
      <c r="B5222" t="s">
        <v>13</v>
      </c>
      <c r="C5222" s="1">
        <v>44665</v>
      </c>
      <c r="D5222">
        <v>181.16</v>
      </c>
    </row>
    <row r="5223" spans="1:4" x14ac:dyDescent="0.25">
      <c r="A5223" s="3" t="str">
        <f t="shared" si="81"/>
        <v>BDX_44665</v>
      </c>
      <c r="B5223" t="s">
        <v>14</v>
      </c>
      <c r="C5223" s="1">
        <v>44665</v>
      </c>
      <c r="D5223">
        <v>271.68</v>
      </c>
    </row>
    <row r="5224" spans="1:4" x14ac:dyDescent="0.25">
      <c r="A5224" s="3" t="str">
        <f t="shared" si="81"/>
        <v>BF-B_44665</v>
      </c>
      <c r="B5224" t="s">
        <v>15</v>
      </c>
      <c r="C5224" s="1">
        <v>44665</v>
      </c>
      <c r="D5224">
        <v>68.5</v>
      </c>
    </row>
    <row r="5225" spans="1:4" x14ac:dyDescent="0.25">
      <c r="A5225" s="3" t="str">
        <f t="shared" si="81"/>
        <v>BMY_44665</v>
      </c>
      <c r="B5225" t="s">
        <v>16</v>
      </c>
      <c r="C5225" s="1">
        <v>44665</v>
      </c>
      <c r="D5225">
        <v>77.510000000000005</v>
      </c>
    </row>
    <row r="5226" spans="1:4" x14ac:dyDescent="0.25">
      <c r="A5226" s="3" t="str">
        <f t="shared" si="81"/>
        <v>BR_44665</v>
      </c>
      <c r="B5226" t="s">
        <v>17</v>
      </c>
      <c r="C5226" s="1">
        <v>44665</v>
      </c>
      <c r="D5226">
        <v>153.52000000000001</v>
      </c>
    </row>
    <row r="5227" spans="1:4" x14ac:dyDescent="0.25">
      <c r="A5227" s="3" t="str">
        <f t="shared" si="81"/>
        <v>CARR_44665</v>
      </c>
      <c r="B5227" t="s">
        <v>18</v>
      </c>
      <c r="C5227" s="1">
        <v>44665</v>
      </c>
      <c r="D5227">
        <v>41.125999999999998</v>
      </c>
    </row>
    <row r="5228" spans="1:4" x14ac:dyDescent="0.25">
      <c r="A5228" s="3" t="str">
        <f t="shared" si="81"/>
        <v>CDW_44665</v>
      </c>
      <c r="B5228" t="s">
        <v>19</v>
      </c>
      <c r="C5228" s="1">
        <v>44665</v>
      </c>
      <c r="D5228">
        <v>172.97</v>
      </c>
    </row>
    <row r="5229" spans="1:4" x14ac:dyDescent="0.25">
      <c r="A5229" s="3" t="str">
        <f t="shared" si="81"/>
        <v>CE_44665</v>
      </c>
      <c r="B5229" t="s">
        <v>20</v>
      </c>
      <c r="C5229" s="1">
        <v>44665</v>
      </c>
      <c r="D5229">
        <v>145.16999999999999</v>
      </c>
    </row>
    <row r="5230" spans="1:4" x14ac:dyDescent="0.25">
      <c r="A5230" s="3" t="str">
        <f t="shared" si="81"/>
        <v>CHTR_44665</v>
      </c>
      <c r="B5230" t="s">
        <v>21</v>
      </c>
      <c r="C5230" s="1">
        <v>44665</v>
      </c>
      <c r="D5230">
        <v>555.32000000000005</v>
      </c>
    </row>
    <row r="5231" spans="1:4" x14ac:dyDescent="0.25">
      <c r="A5231" s="3" t="str">
        <f t="shared" si="81"/>
        <v>CNC_44665</v>
      </c>
      <c r="B5231" t="s">
        <v>22</v>
      </c>
      <c r="C5231" s="1">
        <v>44665</v>
      </c>
      <c r="D5231">
        <v>86.54</v>
      </c>
    </row>
    <row r="5232" spans="1:4" x14ac:dyDescent="0.25">
      <c r="A5232" s="3" t="str">
        <f t="shared" si="81"/>
        <v>CNP_44665</v>
      </c>
      <c r="B5232" t="s">
        <v>23</v>
      </c>
      <c r="C5232" s="1">
        <v>44665</v>
      </c>
      <c r="D5232">
        <v>32.223999999999997</v>
      </c>
    </row>
    <row r="5233" spans="1:4" x14ac:dyDescent="0.25">
      <c r="A5233" s="3" t="str">
        <f t="shared" si="81"/>
        <v>COP_44665</v>
      </c>
      <c r="B5233" t="s">
        <v>24</v>
      </c>
      <c r="C5233" s="1">
        <v>44665</v>
      </c>
      <c r="D5233">
        <v>100.917</v>
      </c>
    </row>
    <row r="5234" spans="1:4" x14ac:dyDescent="0.25">
      <c r="A5234" s="3" t="str">
        <f t="shared" si="81"/>
        <v>CTAS_44665</v>
      </c>
      <c r="B5234" t="s">
        <v>25</v>
      </c>
      <c r="C5234" s="1">
        <v>44665</v>
      </c>
      <c r="D5234">
        <v>412.6</v>
      </c>
    </row>
    <row r="5235" spans="1:4" x14ac:dyDescent="0.25">
      <c r="A5235" s="3" t="str">
        <f t="shared" si="81"/>
        <v>CZR_44665</v>
      </c>
      <c r="B5235" t="s">
        <v>26</v>
      </c>
      <c r="C5235" s="1">
        <v>44665</v>
      </c>
      <c r="D5235">
        <v>68.88</v>
      </c>
    </row>
    <row r="5236" spans="1:4" x14ac:dyDescent="0.25">
      <c r="A5236" s="3" t="str">
        <f t="shared" si="81"/>
        <v>DG_44665</v>
      </c>
      <c r="B5236" t="s">
        <v>27</v>
      </c>
      <c r="C5236" s="1">
        <v>44665</v>
      </c>
      <c r="D5236">
        <v>248.77</v>
      </c>
    </row>
    <row r="5237" spans="1:4" x14ac:dyDescent="0.25">
      <c r="A5237" s="3" t="str">
        <f t="shared" si="81"/>
        <v>DPZ_44665</v>
      </c>
      <c r="B5237" t="s">
        <v>28</v>
      </c>
      <c r="C5237" s="1">
        <v>44665</v>
      </c>
      <c r="D5237">
        <v>387.24</v>
      </c>
    </row>
    <row r="5238" spans="1:4" x14ac:dyDescent="0.25">
      <c r="A5238" s="3" t="str">
        <f t="shared" si="81"/>
        <v>DRE_44665</v>
      </c>
      <c r="B5238" t="s">
        <v>29</v>
      </c>
      <c r="C5238" s="1">
        <v>44665</v>
      </c>
      <c r="D5238">
        <v>57.938000000000002</v>
      </c>
    </row>
    <row r="5239" spans="1:4" x14ac:dyDescent="0.25">
      <c r="A5239" s="3" t="str">
        <f t="shared" si="81"/>
        <v>DXC_44665</v>
      </c>
      <c r="B5239" t="s">
        <v>30</v>
      </c>
      <c r="C5239" s="1">
        <v>44665</v>
      </c>
      <c r="D5239">
        <v>31.25</v>
      </c>
    </row>
    <row r="5240" spans="1:4" x14ac:dyDescent="0.25">
      <c r="A5240" s="3" t="str">
        <f t="shared" si="81"/>
        <v>EWA_44665</v>
      </c>
      <c r="B5240" t="s">
        <v>31</v>
      </c>
      <c r="C5240" s="1">
        <v>44665</v>
      </c>
      <c r="D5240">
        <v>26.39</v>
      </c>
    </row>
    <row r="5241" spans="1:4" x14ac:dyDescent="0.25">
      <c r="A5241" s="3" t="str">
        <f t="shared" si="81"/>
        <v>EWC_44665</v>
      </c>
      <c r="B5241" t="s">
        <v>32</v>
      </c>
      <c r="C5241" s="1">
        <v>44665</v>
      </c>
      <c r="D5241">
        <v>39.68</v>
      </c>
    </row>
    <row r="5242" spans="1:4" x14ac:dyDescent="0.25">
      <c r="A5242" s="3" t="str">
        <f t="shared" si="81"/>
        <v>EWG_44665</v>
      </c>
      <c r="B5242" t="s">
        <v>33</v>
      </c>
      <c r="C5242" s="1">
        <v>44665</v>
      </c>
      <c r="D5242">
        <v>27.17</v>
      </c>
    </row>
    <row r="5243" spans="1:4" x14ac:dyDescent="0.25">
      <c r="A5243" s="3" t="str">
        <f t="shared" si="81"/>
        <v>EWH_44665</v>
      </c>
      <c r="B5243" t="s">
        <v>34</v>
      </c>
      <c r="C5243" s="1">
        <v>44665</v>
      </c>
      <c r="D5243">
        <v>22.09</v>
      </c>
    </row>
    <row r="5244" spans="1:4" x14ac:dyDescent="0.25">
      <c r="A5244" s="3" t="str">
        <f t="shared" si="81"/>
        <v>EWJ_44665</v>
      </c>
      <c r="B5244" t="s">
        <v>35</v>
      </c>
      <c r="C5244" s="1">
        <v>44665</v>
      </c>
      <c r="D5244">
        <v>58.4</v>
      </c>
    </row>
    <row r="5245" spans="1:4" x14ac:dyDescent="0.25">
      <c r="A5245" s="3" t="str">
        <f t="shared" si="81"/>
        <v>EWL_44665</v>
      </c>
      <c r="B5245" t="s">
        <v>36</v>
      </c>
      <c r="C5245" s="1">
        <v>44665</v>
      </c>
      <c r="D5245">
        <v>49.25</v>
      </c>
    </row>
    <row r="5246" spans="1:4" x14ac:dyDescent="0.25">
      <c r="A5246" s="3" t="str">
        <f t="shared" si="81"/>
        <v>EWQ_44665</v>
      </c>
      <c r="B5246" t="s">
        <v>37</v>
      </c>
      <c r="C5246" s="1">
        <v>44665</v>
      </c>
      <c r="D5246">
        <v>34.29</v>
      </c>
    </row>
    <row r="5247" spans="1:4" x14ac:dyDescent="0.25">
      <c r="A5247" s="3" t="str">
        <f t="shared" si="81"/>
        <v>EWT_44665</v>
      </c>
      <c r="B5247" t="s">
        <v>38</v>
      </c>
      <c r="C5247" s="1">
        <v>44665</v>
      </c>
      <c r="D5247">
        <v>58.73</v>
      </c>
    </row>
    <row r="5248" spans="1:4" x14ac:dyDescent="0.25">
      <c r="A5248" s="3" t="str">
        <f t="shared" si="81"/>
        <v>EWU_44665</v>
      </c>
      <c r="B5248" t="s">
        <v>39</v>
      </c>
      <c r="C5248" s="1">
        <v>44665</v>
      </c>
      <c r="D5248">
        <v>34.1</v>
      </c>
    </row>
    <row r="5249" spans="1:4" x14ac:dyDescent="0.25">
      <c r="A5249" s="3" t="str">
        <f t="shared" si="81"/>
        <v>EWY_44665</v>
      </c>
      <c r="B5249" t="s">
        <v>40</v>
      </c>
      <c r="C5249" s="1">
        <v>44665</v>
      </c>
      <c r="D5249">
        <v>68.73</v>
      </c>
    </row>
    <row r="5250" spans="1:4" x14ac:dyDescent="0.25">
      <c r="A5250" s="3" t="str">
        <f t="shared" si="81"/>
        <v>EWZ_44665</v>
      </c>
      <c r="B5250" t="s">
        <v>41</v>
      </c>
      <c r="C5250" s="1">
        <v>44665</v>
      </c>
      <c r="D5250">
        <v>37.24</v>
      </c>
    </row>
    <row r="5251" spans="1:4" x14ac:dyDescent="0.25">
      <c r="A5251" s="3" t="str">
        <f t="shared" ref="A5251:A5314" si="82">CONCATENATE(B5251,"_",C5251)</f>
        <v>FB_44665</v>
      </c>
      <c r="B5251" t="s">
        <v>42</v>
      </c>
      <c r="C5251" s="1">
        <v>44665</v>
      </c>
      <c r="D5251">
        <v>210.18</v>
      </c>
    </row>
    <row r="5252" spans="1:4" x14ac:dyDescent="0.25">
      <c r="A5252" s="3" t="str">
        <f t="shared" si="82"/>
        <v>FTV_44665</v>
      </c>
      <c r="B5252" t="s">
        <v>43</v>
      </c>
      <c r="C5252" s="1">
        <v>44665</v>
      </c>
      <c r="D5252">
        <v>58.18</v>
      </c>
    </row>
    <row r="5253" spans="1:4" x14ac:dyDescent="0.25">
      <c r="A5253" s="3" t="str">
        <f t="shared" si="82"/>
        <v>GOOG_44665</v>
      </c>
      <c r="B5253" t="s">
        <v>44</v>
      </c>
      <c r="C5253" s="1">
        <v>44665</v>
      </c>
      <c r="D5253">
        <v>2545.06</v>
      </c>
    </row>
    <row r="5254" spans="1:4" x14ac:dyDescent="0.25">
      <c r="A5254" s="3" t="str">
        <f t="shared" si="82"/>
        <v>GPC_44665</v>
      </c>
      <c r="B5254" t="s">
        <v>45</v>
      </c>
      <c r="C5254" s="1">
        <v>44665</v>
      </c>
      <c r="D5254">
        <v>130.94</v>
      </c>
    </row>
    <row r="5255" spans="1:4" x14ac:dyDescent="0.25">
      <c r="A5255" s="3" t="str">
        <f t="shared" si="82"/>
        <v>GSG_44665</v>
      </c>
      <c r="B5255" t="s">
        <v>46</v>
      </c>
      <c r="C5255" s="1">
        <v>44665</v>
      </c>
      <c r="D5255">
        <v>24.06</v>
      </c>
    </row>
    <row r="5256" spans="1:4" x14ac:dyDescent="0.25">
      <c r="A5256" s="3" t="str">
        <f t="shared" si="82"/>
        <v>HIG_44665</v>
      </c>
      <c r="B5256" t="s">
        <v>47</v>
      </c>
      <c r="C5256" s="1">
        <v>44665</v>
      </c>
      <c r="D5256">
        <v>74.95</v>
      </c>
    </row>
    <row r="5257" spans="1:4" x14ac:dyDescent="0.25">
      <c r="A5257" s="3" t="str">
        <f t="shared" si="82"/>
        <v>HIGH.L_44665</v>
      </c>
      <c r="B5257" t="s">
        <v>48</v>
      </c>
      <c r="C5257" s="1">
        <v>44665</v>
      </c>
      <c r="D5257">
        <v>5.2229999999999999</v>
      </c>
    </row>
    <row r="5258" spans="1:4" x14ac:dyDescent="0.25">
      <c r="A5258" s="3" t="str">
        <f t="shared" si="82"/>
        <v>HST_44665</v>
      </c>
      <c r="B5258" t="s">
        <v>49</v>
      </c>
      <c r="C5258" s="1">
        <v>44665</v>
      </c>
      <c r="D5258">
        <v>19.579999999999998</v>
      </c>
    </row>
    <row r="5259" spans="1:4" x14ac:dyDescent="0.25">
      <c r="A5259" s="3" t="str">
        <f t="shared" si="82"/>
        <v>HYG_44665</v>
      </c>
      <c r="B5259" t="s">
        <v>50</v>
      </c>
      <c r="C5259" s="1">
        <v>44665</v>
      </c>
      <c r="D5259">
        <v>79.927999999999997</v>
      </c>
    </row>
    <row r="5260" spans="1:4" x14ac:dyDescent="0.25">
      <c r="A5260" s="3" t="str">
        <f t="shared" si="82"/>
        <v>IAU_44665</v>
      </c>
      <c r="B5260" t="s">
        <v>51</v>
      </c>
      <c r="C5260" s="1">
        <v>44665</v>
      </c>
      <c r="D5260">
        <v>37.47</v>
      </c>
    </row>
    <row r="5261" spans="1:4" x14ac:dyDescent="0.25">
      <c r="A5261" s="3" t="str">
        <f t="shared" si="82"/>
        <v>ICLN_44665</v>
      </c>
      <c r="B5261" t="s">
        <v>52</v>
      </c>
      <c r="C5261" s="1">
        <v>44665</v>
      </c>
      <c r="D5261">
        <v>20.78</v>
      </c>
    </row>
    <row r="5262" spans="1:4" x14ac:dyDescent="0.25">
      <c r="A5262" s="3" t="str">
        <f t="shared" si="82"/>
        <v>IEAA.L_44665</v>
      </c>
      <c r="B5262" t="s">
        <v>53</v>
      </c>
      <c r="C5262" s="1">
        <v>44665</v>
      </c>
      <c r="D5262">
        <v>5.0049999999999999</v>
      </c>
    </row>
    <row r="5263" spans="1:4" x14ac:dyDescent="0.25">
      <c r="A5263" s="3" t="str">
        <f t="shared" si="82"/>
        <v>IEF_44665</v>
      </c>
      <c r="B5263" t="s">
        <v>54</v>
      </c>
      <c r="C5263" s="1">
        <v>44665</v>
      </c>
      <c r="D5263">
        <v>103.31399999999999</v>
      </c>
    </row>
    <row r="5264" spans="1:4" x14ac:dyDescent="0.25">
      <c r="A5264" s="3" t="str">
        <f t="shared" si="82"/>
        <v>IEFM.L_44665</v>
      </c>
      <c r="B5264" t="s">
        <v>55</v>
      </c>
      <c r="C5264" s="1">
        <v>44665</v>
      </c>
      <c r="D5264">
        <v>751.45</v>
      </c>
    </row>
    <row r="5265" spans="1:4" x14ac:dyDescent="0.25">
      <c r="A5265" s="3" t="str">
        <f t="shared" si="82"/>
        <v>IEMG_44665</v>
      </c>
      <c r="B5265" t="s">
        <v>56</v>
      </c>
      <c r="C5265" s="1">
        <v>44665</v>
      </c>
      <c r="D5265">
        <v>54.52</v>
      </c>
    </row>
    <row r="5266" spans="1:4" x14ac:dyDescent="0.25">
      <c r="A5266" s="3" t="str">
        <f t="shared" si="82"/>
        <v>IEUS_44665</v>
      </c>
      <c r="B5266" t="s">
        <v>57</v>
      </c>
      <c r="C5266" s="1">
        <v>44665</v>
      </c>
      <c r="D5266">
        <v>59.99</v>
      </c>
    </row>
    <row r="5267" spans="1:4" x14ac:dyDescent="0.25">
      <c r="A5267" s="3" t="str">
        <f t="shared" si="82"/>
        <v>IEVL.L_44665</v>
      </c>
      <c r="B5267" t="s">
        <v>58</v>
      </c>
      <c r="C5267" s="1">
        <v>44665</v>
      </c>
      <c r="D5267">
        <v>7.3109999999999999</v>
      </c>
    </row>
    <row r="5268" spans="1:4" x14ac:dyDescent="0.25">
      <c r="A5268" s="3" t="str">
        <f t="shared" si="82"/>
        <v>IGF_44665</v>
      </c>
      <c r="B5268" t="s">
        <v>59</v>
      </c>
      <c r="C5268" s="1">
        <v>44665</v>
      </c>
      <c r="D5268">
        <v>51.61</v>
      </c>
    </row>
    <row r="5269" spans="1:4" x14ac:dyDescent="0.25">
      <c r="A5269" s="3" t="str">
        <f t="shared" si="82"/>
        <v>INDA_44665</v>
      </c>
      <c r="B5269" t="s">
        <v>60</v>
      </c>
      <c r="C5269" s="1">
        <v>44665</v>
      </c>
      <c r="D5269">
        <v>44.66</v>
      </c>
    </row>
    <row r="5270" spans="1:4" x14ac:dyDescent="0.25">
      <c r="A5270" s="3" t="str">
        <f t="shared" si="82"/>
        <v>IUMO.L_44665</v>
      </c>
      <c r="B5270" t="s">
        <v>61</v>
      </c>
      <c r="C5270" s="1">
        <v>44665</v>
      </c>
      <c r="D5270">
        <v>11.032</v>
      </c>
    </row>
    <row r="5271" spans="1:4" x14ac:dyDescent="0.25">
      <c r="A5271" s="3" t="str">
        <f t="shared" si="82"/>
        <v>IUVL.L_44665</v>
      </c>
      <c r="B5271" t="s">
        <v>62</v>
      </c>
      <c r="C5271" s="1">
        <v>44665</v>
      </c>
      <c r="D5271">
        <v>9.0589999999999993</v>
      </c>
    </row>
    <row r="5272" spans="1:4" x14ac:dyDescent="0.25">
      <c r="A5272" s="3" t="str">
        <f t="shared" si="82"/>
        <v>IVV_44665</v>
      </c>
      <c r="B5272" t="s">
        <v>63</v>
      </c>
      <c r="C5272" s="1">
        <v>44665</v>
      </c>
      <c r="D5272">
        <v>439.7</v>
      </c>
    </row>
    <row r="5273" spans="1:4" x14ac:dyDescent="0.25">
      <c r="A5273" s="3" t="str">
        <f t="shared" si="82"/>
        <v>IWM_44665</v>
      </c>
      <c r="B5273" t="s">
        <v>64</v>
      </c>
      <c r="C5273" s="1">
        <v>44665</v>
      </c>
      <c r="D5273">
        <v>198.96</v>
      </c>
    </row>
    <row r="5274" spans="1:4" x14ac:dyDescent="0.25">
      <c r="A5274" s="3" t="str">
        <f t="shared" si="82"/>
        <v>IXN_44665</v>
      </c>
      <c r="B5274" t="s">
        <v>65</v>
      </c>
      <c r="C5274" s="1">
        <v>44665</v>
      </c>
      <c r="D5274">
        <v>53.44</v>
      </c>
    </row>
    <row r="5275" spans="1:4" x14ac:dyDescent="0.25">
      <c r="A5275" s="3" t="str">
        <f t="shared" si="82"/>
        <v>JPEA.L_44665</v>
      </c>
      <c r="B5275" t="s">
        <v>66</v>
      </c>
      <c r="C5275" s="1">
        <v>44665</v>
      </c>
      <c r="D5275">
        <v>5.2089999999999996</v>
      </c>
    </row>
    <row r="5276" spans="1:4" x14ac:dyDescent="0.25">
      <c r="A5276" s="3" t="str">
        <f t="shared" si="82"/>
        <v>JPM_44665</v>
      </c>
      <c r="B5276" t="s">
        <v>67</v>
      </c>
      <c r="C5276" s="1">
        <v>44665</v>
      </c>
      <c r="D5276">
        <v>126.12</v>
      </c>
    </row>
    <row r="5277" spans="1:4" x14ac:dyDescent="0.25">
      <c r="A5277" s="3" t="str">
        <f t="shared" si="82"/>
        <v>KR_44665</v>
      </c>
      <c r="B5277" t="s">
        <v>68</v>
      </c>
      <c r="C5277" s="1">
        <v>44665</v>
      </c>
      <c r="D5277">
        <v>58.094999999999999</v>
      </c>
    </row>
    <row r="5278" spans="1:4" x14ac:dyDescent="0.25">
      <c r="A5278" s="3" t="str">
        <f t="shared" si="82"/>
        <v>LQD_44665</v>
      </c>
      <c r="B5278" t="s">
        <v>69</v>
      </c>
      <c r="C5278" s="1">
        <v>44665</v>
      </c>
      <c r="D5278">
        <v>115.12</v>
      </c>
    </row>
    <row r="5279" spans="1:4" x14ac:dyDescent="0.25">
      <c r="A5279" s="3" t="str">
        <f t="shared" si="82"/>
        <v>MCHI_44665</v>
      </c>
      <c r="B5279" t="s">
        <v>70</v>
      </c>
      <c r="C5279" s="1">
        <v>44665</v>
      </c>
      <c r="D5279">
        <v>52.21</v>
      </c>
    </row>
    <row r="5280" spans="1:4" x14ac:dyDescent="0.25">
      <c r="A5280" s="3" t="str">
        <f t="shared" si="82"/>
        <v>MVEU.L_44665</v>
      </c>
      <c r="B5280" t="s">
        <v>71</v>
      </c>
      <c r="C5280" s="1">
        <v>44665</v>
      </c>
      <c r="D5280">
        <v>54.56</v>
      </c>
    </row>
    <row r="5281" spans="1:4" x14ac:dyDescent="0.25">
      <c r="A5281" s="3" t="str">
        <f t="shared" si="82"/>
        <v>OGN_44665</v>
      </c>
      <c r="B5281" t="s">
        <v>72</v>
      </c>
      <c r="C5281" s="1">
        <v>44665</v>
      </c>
      <c r="D5281">
        <v>34.618000000000002</v>
      </c>
    </row>
    <row r="5282" spans="1:4" x14ac:dyDescent="0.25">
      <c r="A5282" s="3" t="str">
        <f t="shared" si="82"/>
        <v>PG_44665</v>
      </c>
      <c r="B5282" t="s">
        <v>73</v>
      </c>
      <c r="C5282" s="1">
        <v>44665</v>
      </c>
      <c r="D5282">
        <v>157.685</v>
      </c>
    </row>
    <row r="5283" spans="1:4" x14ac:dyDescent="0.25">
      <c r="A5283" s="3" t="str">
        <f t="shared" si="82"/>
        <v>PPL_44665</v>
      </c>
      <c r="B5283" t="s">
        <v>74</v>
      </c>
      <c r="C5283" s="1">
        <v>44665</v>
      </c>
      <c r="D5283">
        <v>29.2</v>
      </c>
    </row>
    <row r="5284" spans="1:4" x14ac:dyDescent="0.25">
      <c r="A5284" s="3" t="str">
        <f t="shared" si="82"/>
        <v>PRU_44665</v>
      </c>
      <c r="B5284" t="s">
        <v>75</v>
      </c>
      <c r="C5284" s="1">
        <v>44665</v>
      </c>
      <c r="D5284">
        <v>117.24</v>
      </c>
    </row>
    <row r="5285" spans="1:4" x14ac:dyDescent="0.25">
      <c r="A5285" s="3" t="str">
        <f t="shared" si="82"/>
        <v>PYPL_44665</v>
      </c>
      <c r="B5285" t="s">
        <v>76</v>
      </c>
      <c r="C5285" s="1">
        <v>44665</v>
      </c>
      <c r="D5285">
        <v>102.31</v>
      </c>
    </row>
    <row r="5286" spans="1:4" x14ac:dyDescent="0.25">
      <c r="A5286" s="3" t="str">
        <f t="shared" si="82"/>
        <v>RE_44665</v>
      </c>
      <c r="B5286" t="s">
        <v>77</v>
      </c>
      <c r="C5286" s="1">
        <v>44665</v>
      </c>
      <c r="D5286">
        <v>290.57</v>
      </c>
    </row>
    <row r="5287" spans="1:4" x14ac:dyDescent="0.25">
      <c r="A5287" s="3" t="str">
        <f t="shared" si="82"/>
        <v>REET_44665</v>
      </c>
      <c r="B5287" t="s">
        <v>78</v>
      </c>
      <c r="C5287" s="1">
        <v>44665</v>
      </c>
      <c r="D5287">
        <v>29.14</v>
      </c>
    </row>
    <row r="5288" spans="1:4" x14ac:dyDescent="0.25">
      <c r="A5288" s="3" t="str">
        <f t="shared" si="82"/>
        <v>ROL_44665</v>
      </c>
      <c r="B5288" t="s">
        <v>79</v>
      </c>
      <c r="C5288" s="1">
        <v>44665</v>
      </c>
      <c r="D5288">
        <v>34.796999999999997</v>
      </c>
    </row>
    <row r="5289" spans="1:4" x14ac:dyDescent="0.25">
      <c r="A5289" s="3" t="str">
        <f t="shared" si="82"/>
        <v>ROST_44665</v>
      </c>
      <c r="B5289" t="s">
        <v>80</v>
      </c>
      <c r="C5289" s="1">
        <v>44665</v>
      </c>
      <c r="D5289">
        <v>103.08</v>
      </c>
    </row>
    <row r="5290" spans="1:4" x14ac:dyDescent="0.25">
      <c r="A5290" s="3" t="str">
        <f t="shared" si="82"/>
        <v>SEGA.L_44665</v>
      </c>
      <c r="B5290" t="s">
        <v>81</v>
      </c>
      <c r="C5290" s="1">
        <v>44665</v>
      </c>
      <c r="D5290">
        <v>99.49</v>
      </c>
    </row>
    <row r="5291" spans="1:4" x14ac:dyDescent="0.25">
      <c r="A5291" s="3" t="str">
        <f t="shared" si="82"/>
        <v>SHY_44665</v>
      </c>
      <c r="B5291" t="s">
        <v>82</v>
      </c>
      <c r="C5291" s="1">
        <v>44665</v>
      </c>
      <c r="D5291">
        <v>83.135999999999996</v>
      </c>
    </row>
    <row r="5292" spans="1:4" x14ac:dyDescent="0.25">
      <c r="A5292" s="3" t="str">
        <f t="shared" si="82"/>
        <v>SLV_44665</v>
      </c>
      <c r="B5292" t="s">
        <v>83</v>
      </c>
      <c r="C5292" s="1">
        <v>44665</v>
      </c>
      <c r="D5292">
        <v>23.64</v>
      </c>
    </row>
    <row r="5293" spans="1:4" x14ac:dyDescent="0.25">
      <c r="A5293" s="3" t="str">
        <f t="shared" si="82"/>
        <v>SPMV.L_44665</v>
      </c>
      <c r="B5293" t="s">
        <v>84</v>
      </c>
      <c r="C5293" s="1">
        <v>44665</v>
      </c>
      <c r="D5293">
        <v>81.89</v>
      </c>
    </row>
    <row r="5294" spans="1:4" x14ac:dyDescent="0.25">
      <c r="A5294" s="3" t="str">
        <f t="shared" si="82"/>
        <v>TLT_44665</v>
      </c>
      <c r="B5294" t="s">
        <v>85</v>
      </c>
      <c r="C5294" s="1">
        <v>44665</v>
      </c>
      <c r="D5294">
        <v>120.545</v>
      </c>
    </row>
    <row r="5295" spans="1:4" x14ac:dyDescent="0.25">
      <c r="A5295" s="3" t="str">
        <f t="shared" si="82"/>
        <v>UNH_44665</v>
      </c>
      <c r="B5295" t="s">
        <v>86</v>
      </c>
      <c r="C5295" s="1">
        <v>44665</v>
      </c>
      <c r="D5295">
        <v>534.82000000000005</v>
      </c>
    </row>
    <row r="5296" spans="1:4" x14ac:dyDescent="0.25">
      <c r="A5296" s="3" t="str">
        <f t="shared" si="82"/>
        <v>URI_44665</v>
      </c>
      <c r="B5296" t="s">
        <v>87</v>
      </c>
      <c r="C5296" s="1">
        <v>44665</v>
      </c>
      <c r="D5296">
        <v>331.07</v>
      </c>
    </row>
    <row r="5297" spans="1:4" x14ac:dyDescent="0.25">
      <c r="A5297" s="3" t="str">
        <f t="shared" si="82"/>
        <v>V_44665</v>
      </c>
      <c r="B5297" t="s">
        <v>88</v>
      </c>
      <c r="C5297" s="1">
        <v>44665</v>
      </c>
      <c r="D5297">
        <v>212.38399999999999</v>
      </c>
    </row>
    <row r="5298" spans="1:4" x14ac:dyDescent="0.25">
      <c r="A5298" s="3" t="str">
        <f t="shared" si="82"/>
        <v>VRSK_44665</v>
      </c>
      <c r="B5298" t="s">
        <v>89</v>
      </c>
      <c r="C5298" s="1">
        <v>44665</v>
      </c>
      <c r="D5298">
        <v>213.3</v>
      </c>
    </row>
    <row r="5299" spans="1:4" x14ac:dyDescent="0.25">
      <c r="A5299" s="3" t="str">
        <f t="shared" si="82"/>
        <v>VXX_44665</v>
      </c>
      <c r="B5299" t="s">
        <v>90</v>
      </c>
      <c r="C5299" s="1">
        <v>44665</v>
      </c>
      <c r="D5299">
        <v>24.99</v>
      </c>
    </row>
    <row r="5300" spans="1:4" x14ac:dyDescent="0.25">
      <c r="A5300" s="3" t="str">
        <f t="shared" si="82"/>
        <v>WRK_44665</v>
      </c>
      <c r="B5300" t="s">
        <v>91</v>
      </c>
      <c r="C5300" s="1">
        <v>44665</v>
      </c>
      <c r="D5300">
        <v>49.686999999999998</v>
      </c>
    </row>
    <row r="5301" spans="1:4" x14ac:dyDescent="0.25">
      <c r="A5301" s="3" t="str">
        <f t="shared" si="82"/>
        <v>XLB_44665</v>
      </c>
      <c r="B5301" t="s">
        <v>92</v>
      </c>
      <c r="C5301" s="1">
        <v>44665</v>
      </c>
      <c r="D5301">
        <v>89.06</v>
      </c>
    </row>
    <row r="5302" spans="1:4" x14ac:dyDescent="0.25">
      <c r="A5302" s="3" t="str">
        <f t="shared" si="82"/>
        <v>XLC_44665</v>
      </c>
      <c r="B5302" t="s">
        <v>93</v>
      </c>
      <c r="C5302" s="1">
        <v>44665</v>
      </c>
      <c r="D5302">
        <v>66.48</v>
      </c>
    </row>
    <row r="5303" spans="1:4" x14ac:dyDescent="0.25">
      <c r="A5303" s="3" t="str">
        <f t="shared" si="82"/>
        <v>XLE_44665</v>
      </c>
      <c r="B5303" t="s">
        <v>94</v>
      </c>
      <c r="C5303" s="1">
        <v>44665</v>
      </c>
      <c r="D5303">
        <v>79.849999999999994</v>
      </c>
    </row>
    <row r="5304" spans="1:4" x14ac:dyDescent="0.25">
      <c r="A5304" s="3" t="str">
        <f t="shared" si="82"/>
        <v>XLF_44665</v>
      </c>
      <c r="B5304" t="s">
        <v>95</v>
      </c>
      <c r="C5304" s="1">
        <v>44665</v>
      </c>
      <c r="D5304">
        <v>36.89</v>
      </c>
    </row>
    <row r="5305" spans="1:4" x14ac:dyDescent="0.25">
      <c r="A5305" s="3" t="str">
        <f t="shared" si="82"/>
        <v>XLI_44665</v>
      </c>
      <c r="B5305" t="s">
        <v>96</v>
      </c>
      <c r="C5305" s="1">
        <v>44665</v>
      </c>
      <c r="D5305">
        <v>99.94</v>
      </c>
    </row>
    <row r="5306" spans="1:4" x14ac:dyDescent="0.25">
      <c r="A5306" s="3" t="str">
        <f t="shared" si="82"/>
        <v>XLK_44665</v>
      </c>
      <c r="B5306" t="s">
        <v>97</v>
      </c>
      <c r="C5306" s="1">
        <v>44665</v>
      </c>
      <c r="D5306">
        <v>146.63999999999999</v>
      </c>
    </row>
    <row r="5307" spans="1:4" x14ac:dyDescent="0.25">
      <c r="A5307" s="3" t="str">
        <f t="shared" si="82"/>
        <v>XLP_44665</v>
      </c>
      <c r="B5307" t="s">
        <v>98</v>
      </c>
      <c r="C5307" s="1">
        <v>44665</v>
      </c>
      <c r="D5307">
        <v>78.84</v>
      </c>
    </row>
    <row r="5308" spans="1:4" x14ac:dyDescent="0.25">
      <c r="A5308" s="3" t="str">
        <f t="shared" si="82"/>
        <v>XLU_44665</v>
      </c>
      <c r="B5308" t="s">
        <v>99</v>
      </c>
      <c r="C5308" s="1">
        <v>44665</v>
      </c>
      <c r="D5308">
        <v>76.09</v>
      </c>
    </row>
    <row r="5309" spans="1:4" x14ac:dyDescent="0.25">
      <c r="A5309" s="3" t="str">
        <f t="shared" si="82"/>
        <v>XLV_44665</v>
      </c>
      <c r="B5309" t="s">
        <v>100</v>
      </c>
      <c r="C5309" s="1">
        <v>44665</v>
      </c>
      <c r="D5309">
        <v>138.63999999999999</v>
      </c>
    </row>
    <row r="5310" spans="1:4" x14ac:dyDescent="0.25">
      <c r="A5310" s="3" t="str">
        <f t="shared" si="82"/>
        <v>XLY_44665</v>
      </c>
      <c r="B5310" t="s">
        <v>101</v>
      </c>
      <c r="C5310" s="1">
        <v>44665</v>
      </c>
      <c r="D5310">
        <v>178.4</v>
      </c>
    </row>
    <row r="5311" spans="1:4" x14ac:dyDescent="0.25">
      <c r="A5311" s="3" t="str">
        <f t="shared" si="82"/>
        <v>XOM_44665</v>
      </c>
      <c r="B5311" t="s">
        <v>102</v>
      </c>
      <c r="C5311" s="1">
        <v>44665</v>
      </c>
      <c r="D5311">
        <v>86.94</v>
      </c>
    </row>
    <row r="5312" spans="1:4" x14ac:dyDescent="0.25">
      <c r="A5312" s="3" t="str">
        <f t="shared" si="82"/>
        <v>ABBV_44669</v>
      </c>
      <c r="B5312" t="s">
        <v>3</v>
      </c>
      <c r="C5312" s="1">
        <v>44669</v>
      </c>
      <c r="D5312">
        <v>159.36000000000001</v>
      </c>
    </row>
    <row r="5313" spans="1:4" x14ac:dyDescent="0.25">
      <c r="A5313" s="3" t="str">
        <f t="shared" si="82"/>
        <v>ACN_44669</v>
      </c>
      <c r="B5313" t="s">
        <v>4</v>
      </c>
      <c r="C5313" s="1">
        <v>44669</v>
      </c>
      <c r="D5313">
        <v>313.60000000000002</v>
      </c>
    </row>
    <row r="5314" spans="1:4" x14ac:dyDescent="0.25">
      <c r="A5314" s="3" t="str">
        <f t="shared" si="82"/>
        <v>AEP_44669</v>
      </c>
      <c r="B5314" t="s">
        <v>5</v>
      </c>
      <c r="C5314" s="1">
        <v>44669</v>
      </c>
      <c r="D5314">
        <v>100.864</v>
      </c>
    </row>
    <row r="5315" spans="1:4" x14ac:dyDescent="0.25">
      <c r="A5315" s="3" t="str">
        <f t="shared" ref="A5315:A5378" si="83">CONCATENATE(B5315,"_",C5315)</f>
        <v>AIZ_44669</v>
      </c>
      <c r="B5315" t="s">
        <v>6</v>
      </c>
      <c r="C5315" s="1">
        <v>44669</v>
      </c>
      <c r="D5315">
        <v>189.32</v>
      </c>
    </row>
    <row r="5316" spans="1:4" x14ac:dyDescent="0.25">
      <c r="A5316" s="3" t="str">
        <f t="shared" si="83"/>
        <v>ALLE_44669</v>
      </c>
      <c r="B5316" t="s">
        <v>7</v>
      </c>
      <c r="C5316" s="1">
        <v>44669</v>
      </c>
      <c r="D5316">
        <v>106.6</v>
      </c>
    </row>
    <row r="5317" spans="1:4" x14ac:dyDescent="0.25">
      <c r="A5317" s="3" t="str">
        <f t="shared" si="83"/>
        <v>AMAT_44669</v>
      </c>
      <c r="B5317" t="s">
        <v>8</v>
      </c>
      <c r="C5317" s="1">
        <v>44669</v>
      </c>
      <c r="D5317">
        <v>114.59</v>
      </c>
    </row>
    <row r="5318" spans="1:4" x14ac:dyDescent="0.25">
      <c r="A5318" s="3" t="str">
        <f t="shared" si="83"/>
        <v>AMP_44669</v>
      </c>
      <c r="B5318" t="s">
        <v>9</v>
      </c>
      <c r="C5318" s="1">
        <v>44669</v>
      </c>
      <c r="D5318">
        <v>289.05900000000003</v>
      </c>
    </row>
    <row r="5319" spans="1:4" x14ac:dyDescent="0.25">
      <c r="A5319" s="3" t="str">
        <f t="shared" si="83"/>
        <v>AMZN_44669</v>
      </c>
      <c r="B5319" t="s">
        <v>10</v>
      </c>
      <c r="C5319" s="1">
        <v>44669</v>
      </c>
      <c r="D5319">
        <v>3055.7</v>
      </c>
    </row>
    <row r="5320" spans="1:4" x14ac:dyDescent="0.25">
      <c r="A5320" s="3" t="str">
        <f t="shared" si="83"/>
        <v>AVB_44669</v>
      </c>
      <c r="B5320" t="s">
        <v>11</v>
      </c>
      <c r="C5320" s="1">
        <v>44669</v>
      </c>
      <c r="D5320">
        <v>244.05</v>
      </c>
    </row>
    <row r="5321" spans="1:4" x14ac:dyDescent="0.25">
      <c r="A5321" s="3" t="str">
        <f t="shared" si="83"/>
        <v>AVY_44669</v>
      </c>
      <c r="B5321" t="s">
        <v>12</v>
      </c>
      <c r="C5321" s="1">
        <v>44669</v>
      </c>
      <c r="D5321">
        <v>164.18</v>
      </c>
    </row>
    <row r="5322" spans="1:4" x14ac:dyDescent="0.25">
      <c r="A5322" s="3" t="str">
        <f t="shared" si="83"/>
        <v>AXP_44669</v>
      </c>
      <c r="B5322" t="s">
        <v>13</v>
      </c>
      <c r="C5322" s="1">
        <v>44669</v>
      </c>
      <c r="D5322">
        <v>184.48</v>
      </c>
    </row>
    <row r="5323" spans="1:4" x14ac:dyDescent="0.25">
      <c r="A5323" s="3" t="str">
        <f t="shared" si="83"/>
        <v>BDX_44669</v>
      </c>
      <c r="B5323" t="s">
        <v>14</v>
      </c>
      <c r="C5323" s="1">
        <v>44669</v>
      </c>
      <c r="D5323">
        <v>260.10000000000002</v>
      </c>
    </row>
    <row r="5324" spans="1:4" x14ac:dyDescent="0.25">
      <c r="A5324" s="3" t="str">
        <f t="shared" si="83"/>
        <v>BF-B_44669</v>
      </c>
      <c r="B5324" t="s">
        <v>15</v>
      </c>
      <c r="C5324" s="1">
        <v>44669</v>
      </c>
      <c r="D5324">
        <v>67.459999999999994</v>
      </c>
    </row>
    <row r="5325" spans="1:4" x14ac:dyDescent="0.25">
      <c r="A5325" s="3" t="str">
        <f t="shared" si="83"/>
        <v>BMY_44669</v>
      </c>
      <c r="B5325" t="s">
        <v>16</v>
      </c>
      <c r="C5325" s="1">
        <v>44669</v>
      </c>
      <c r="D5325">
        <v>76.75</v>
      </c>
    </row>
    <row r="5326" spans="1:4" x14ac:dyDescent="0.25">
      <c r="A5326" s="3" t="str">
        <f t="shared" si="83"/>
        <v>BR_44669</v>
      </c>
      <c r="B5326" t="s">
        <v>17</v>
      </c>
      <c r="C5326" s="1">
        <v>44669</v>
      </c>
      <c r="D5326">
        <v>151.62</v>
      </c>
    </row>
    <row r="5327" spans="1:4" x14ac:dyDescent="0.25">
      <c r="A5327" s="3" t="str">
        <f t="shared" si="83"/>
        <v>CARR_44669</v>
      </c>
      <c r="B5327" t="s">
        <v>18</v>
      </c>
      <c r="C5327" s="1">
        <v>44669</v>
      </c>
      <c r="D5327">
        <v>41.136000000000003</v>
      </c>
    </row>
    <row r="5328" spans="1:4" x14ac:dyDescent="0.25">
      <c r="A5328" s="3" t="str">
        <f t="shared" si="83"/>
        <v>CDW_44669</v>
      </c>
      <c r="B5328" t="s">
        <v>19</v>
      </c>
      <c r="C5328" s="1">
        <v>44669</v>
      </c>
      <c r="D5328">
        <v>171.148</v>
      </c>
    </row>
    <row r="5329" spans="1:4" x14ac:dyDescent="0.25">
      <c r="A5329" s="3" t="str">
        <f t="shared" si="83"/>
        <v>CE_44669</v>
      </c>
      <c r="B5329" t="s">
        <v>20</v>
      </c>
      <c r="C5329" s="1">
        <v>44669</v>
      </c>
      <c r="D5329">
        <v>145.32</v>
      </c>
    </row>
    <row r="5330" spans="1:4" x14ac:dyDescent="0.25">
      <c r="A5330" s="3" t="str">
        <f t="shared" si="83"/>
        <v>CHTR_44669</v>
      </c>
      <c r="B5330" t="s">
        <v>21</v>
      </c>
      <c r="C5330" s="1">
        <v>44669</v>
      </c>
      <c r="D5330">
        <v>533.48</v>
      </c>
    </row>
    <row r="5331" spans="1:4" x14ac:dyDescent="0.25">
      <c r="A5331" s="3" t="str">
        <f t="shared" si="83"/>
        <v>CNC_44669</v>
      </c>
      <c r="B5331" t="s">
        <v>22</v>
      </c>
      <c r="C5331" s="1">
        <v>44669</v>
      </c>
      <c r="D5331">
        <v>84.88</v>
      </c>
    </row>
    <row r="5332" spans="1:4" x14ac:dyDescent="0.25">
      <c r="A5332" s="3" t="str">
        <f t="shared" si="83"/>
        <v>CNP_44669</v>
      </c>
      <c r="B5332" t="s">
        <v>23</v>
      </c>
      <c r="C5332" s="1">
        <v>44669</v>
      </c>
      <c r="D5332">
        <v>32.104999999999997</v>
      </c>
    </row>
    <row r="5333" spans="1:4" x14ac:dyDescent="0.25">
      <c r="A5333" s="3" t="str">
        <f t="shared" si="83"/>
        <v>COP_44669</v>
      </c>
      <c r="B5333" t="s">
        <v>24</v>
      </c>
      <c r="C5333" s="1">
        <v>44669</v>
      </c>
      <c r="D5333">
        <v>103.008</v>
      </c>
    </row>
    <row r="5334" spans="1:4" x14ac:dyDescent="0.25">
      <c r="A5334" s="3" t="str">
        <f t="shared" si="83"/>
        <v>CTAS_44669</v>
      </c>
      <c r="B5334" t="s">
        <v>25</v>
      </c>
      <c r="C5334" s="1">
        <v>44669</v>
      </c>
      <c r="D5334">
        <v>412.11099999999999</v>
      </c>
    </row>
    <row r="5335" spans="1:4" x14ac:dyDescent="0.25">
      <c r="A5335" s="3" t="str">
        <f t="shared" si="83"/>
        <v>CZR_44669</v>
      </c>
      <c r="B5335" t="s">
        <v>26</v>
      </c>
      <c r="C5335" s="1">
        <v>44669</v>
      </c>
      <c r="D5335">
        <v>68.37</v>
      </c>
    </row>
    <row r="5336" spans="1:4" x14ac:dyDescent="0.25">
      <c r="A5336" s="3" t="str">
        <f t="shared" si="83"/>
        <v>DG_44669</v>
      </c>
      <c r="B5336" t="s">
        <v>27</v>
      </c>
      <c r="C5336" s="1">
        <v>44669</v>
      </c>
      <c r="D5336">
        <v>250.18</v>
      </c>
    </row>
    <row r="5337" spans="1:4" x14ac:dyDescent="0.25">
      <c r="A5337" s="3" t="str">
        <f t="shared" si="83"/>
        <v>DPZ_44669</v>
      </c>
      <c r="B5337" t="s">
        <v>28</v>
      </c>
      <c r="C5337" s="1">
        <v>44669</v>
      </c>
      <c r="D5337">
        <v>379.49</v>
      </c>
    </row>
    <row r="5338" spans="1:4" x14ac:dyDescent="0.25">
      <c r="A5338" s="3" t="str">
        <f t="shared" si="83"/>
        <v>DRE_44669</v>
      </c>
      <c r="B5338" t="s">
        <v>29</v>
      </c>
      <c r="C5338" s="1">
        <v>44669</v>
      </c>
      <c r="D5338">
        <v>58.167000000000002</v>
      </c>
    </row>
    <row r="5339" spans="1:4" x14ac:dyDescent="0.25">
      <c r="A5339" s="3" t="str">
        <f t="shared" si="83"/>
        <v>DXC_44669</v>
      </c>
      <c r="B5339" t="s">
        <v>30</v>
      </c>
      <c r="C5339" s="1">
        <v>44669</v>
      </c>
      <c r="D5339">
        <v>31.19</v>
      </c>
    </row>
    <row r="5340" spans="1:4" x14ac:dyDescent="0.25">
      <c r="A5340" s="3" t="str">
        <f t="shared" si="83"/>
        <v>EWA_44669</v>
      </c>
      <c r="B5340" t="s">
        <v>31</v>
      </c>
      <c r="C5340" s="1">
        <v>44669</v>
      </c>
      <c r="D5340">
        <v>26.31</v>
      </c>
    </row>
    <row r="5341" spans="1:4" x14ac:dyDescent="0.25">
      <c r="A5341" s="3" t="str">
        <f t="shared" si="83"/>
        <v>EWC_44669</v>
      </c>
      <c r="B5341" t="s">
        <v>32</v>
      </c>
      <c r="C5341" s="1">
        <v>44669</v>
      </c>
      <c r="D5341">
        <v>39.71</v>
      </c>
    </row>
    <row r="5342" spans="1:4" x14ac:dyDescent="0.25">
      <c r="A5342" s="3" t="str">
        <f t="shared" si="83"/>
        <v>EWG_44669</v>
      </c>
      <c r="B5342" t="s">
        <v>33</v>
      </c>
      <c r="C5342" s="1">
        <v>44669</v>
      </c>
      <c r="D5342">
        <v>27.11</v>
      </c>
    </row>
    <row r="5343" spans="1:4" x14ac:dyDescent="0.25">
      <c r="A5343" s="3" t="str">
        <f t="shared" si="83"/>
        <v>EWH_44669</v>
      </c>
      <c r="B5343" t="s">
        <v>34</v>
      </c>
      <c r="C5343" s="1">
        <v>44669</v>
      </c>
      <c r="D5343">
        <v>21.99</v>
      </c>
    </row>
    <row r="5344" spans="1:4" x14ac:dyDescent="0.25">
      <c r="A5344" s="3" t="str">
        <f t="shared" si="83"/>
        <v>EWJ_44669</v>
      </c>
      <c r="B5344" t="s">
        <v>35</v>
      </c>
      <c r="C5344" s="1">
        <v>44669</v>
      </c>
      <c r="D5344">
        <v>57.7</v>
      </c>
    </row>
    <row r="5345" spans="1:4" x14ac:dyDescent="0.25">
      <c r="A5345" s="3" t="str">
        <f t="shared" si="83"/>
        <v>EWL_44669</v>
      </c>
      <c r="B5345" t="s">
        <v>36</v>
      </c>
      <c r="C5345" s="1">
        <v>44669</v>
      </c>
      <c r="D5345">
        <v>49.09</v>
      </c>
    </row>
    <row r="5346" spans="1:4" x14ac:dyDescent="0.25">
      <c r="A5346" s="3" t="str">
        <f t="shared" si="83"/>
        <v>EWQ_44669</v>
      </c>
      <c r="B5346" t="s">
        <v>37</v>
      </c>
      <c r="C5346" s="1">
        <v>44669</v>
      </c>
      <c r="D5346">
        <v>34.31</v>
      </c>
    </row>
    <row r="5347" spans="1:4" x14ac:dyDescent="0.25">
      <c r="A5347" s="3" t="str">
        <f t="shared" si="83"/>
        <v>EWT_44669</v>
      </c>
      <c r="B5347" t="s">
        <v>38</v>
      </c>
      <c r="C5347" s="1">
        <v>44669</v>
      </c>
      <c r="D5347">
        <v>57.81</v>
      </c>
    </row>
    <row r="5348" spans="1:4" x14ac:dyDescent="0.25">
      <c r="A5348" s="3" t="str">
        <f t="shared" si="83"/>
        <v>EWU_44669</v>
      </c>
      <c r="B5348" t="s">
        <v>39</v>
      </c>
      <c r="C5348" s="1">
        <v>44669</v>
      </c>
      <c r="D5348">
        <v>33.94</v>
      </c>
    </row>
    <row r="5349" spans="1:4" x14ac:dyDescent="0.25">
      <c r="A5349" s="3" t="str">
        <f t="shared" si="83"/>
        <v>EWY_44669</v>
      </c>
      <c r="B5349" t="s">
        <v>40</v>
      </c>
      <c r="C5349" s="1">
        <v>44669</v>
      </c>
      <c r="D5349">
        <v>68.680000000000007</v>
      </c>
    </row>
    <row r="5350" spans="1:4" x14ac:dyDescent="0.25">
      <c r="A5350" s="3" t="str">
        <f t="shared" si="83"/>
        <v>EWZ_44669</v>
      </c>
      <c r="B5350" t="s">
        <v>41</v>
      </c>
      <c r="C5350" s="1">
        <v>44669</v>
      </c>
      <c r="D5350">
        <v>37.49</v>
      </c>
    </row>
    <row r="5351" spans="1:4" x14ac:dyDescent="0.25">
      <c r="A5351" s="3" t="str">
        <f t="shared" si="83"/>
        <v>FB_44669</v>
      </c>
      <c r="B5351" t="s">
        <v>42</v>
      </c>
      <c r="C5351" s="1">
        <v>44669</v>
      </c>
      <c r="D5351">
        <v>210.77</v>
      </c>
    </row>
    <row r="5352" spans="1:4" x14ac:dyDescent="0.25">
      <c r="A5352" s="3" t="str">
        <f t="shared" si="83"/>
        <v>FTV_44669</v>
      </c>
      <c r="B5352" t="s">
        <v>43</v>
      </c>
      <c r="C5352" s="1">
        <v>44669</v>
      </c>
      <c r="D5352">
        <v>57.792000000000002</v>
      </c>
    </row>
    <row r="5353" spans="1:4" x14ac:dyDescent="0.25">
      <c r="A5353" s="3" t="str">
        <f t="shared" si="83"/>
        <v>GOOG_44669</v>
      </c>
      <c r="B5353" t="s">
        <v>44</v>
      </c>
      <c r="C5353" s="1">
        <v>44669</v>
      </c>
      <c r="D5353">
        <v>2559.2199999999998</v>
      </c>
    </row>
    <row r="5354" spans="1:4" x14ac:dyDescent="0.25">
      <c r="A5354" s="3" t="str">
        <f t="shared" si="83"/>
        <v>GPC_44669</v>
      </c>
      <c r="B5354" t="s">
        <v>45</v>
      </c>
      <c r="C5354" s="1">
        <v>44669</v>
      </c>
      <c r="D5354">
        <v>131.13999999999999</v>
      </c>
    </row>
    <row r="5355" spans="1:4" x14ac:dyDescent="0.25">
      <c r="A5355" s="3" t="str">
        <f t="shared" si="83"/>
        <v>GSG_44669</v>
      </c>
      <c r="B5355" t="s">
        <v>46</v>
      </c>
      <c r="C5355" s="1">
        <v>44669</v>
      </c>
      <c r="D5355">
        <v>24.45</v>
      </c>
    </row>
    <row r="5356" spans="1:4" x14ac:dyDescent="0.25">
      <c r="A5356" s="3" t="str">
        <f t="shared" si="83"/>
        <v>HIG_44669</v>
      </c>
      <c r="B5356" t="s">
        <v>47</v>
      </c>
      <c r="C5356" s="1">
        <v>44669</v>
      </c>
      <c r="D5356">
        <v>75.05</v>
      </c>
    </row>
    <row r="5357" spans="1:4" x14ac:dyDescent="0.25">
      <c r="A5357" s="3" t="str">
        <f t="shared" si="83"/>
        <v>HST_44669</v>
      </c>
      <c r="B5357" t="s">
        <v>49</v>
      </c>
      <c r="C5357" s="1">
        <v>44669</v>
      </c>
      <c r="D5357">
        <v>19.440000000000001</v>
      </c>
    </row>
    <row r="5358" spans="1:4" x14ac:dyDescent="0.25">
      <c r="A5358" s="3" t="str">
        <f t="shared" si="83"/>
        <v>HYG_44669</v>
      </c>
      <c r="B5358" t="s">
        <v>50</v>
      </c>
      <c r="C5358" s="1">
        <v>44669</v>
      </c>
      <c r="D5358">
        <v>79.799000000000007</v>
      </c>
    </row>
    <row r="5359" spans="1:4" x14ac:dyDescent="0.25">
      <c r="A5359" s="3" t="str">
        <f t="shared" si="83"/>
        <v>IAU_44669</v>
      </c>
      <c r="B5359" t="s">
        <v>51</v>
      </c>
      <c r="C5359" s="1">
        <v>44669</v>
      </c>
      <c r="D5359">
        <v>37.590000000000003</v>
      </c>
    </row>
    <row r="5360" spans="1:4" x14ac:dyDescent="0.25">
      <c r="A5360" s="3" t="str">
        <f t="shared" si="83"/>
        <v>ICLN_44669</v>
      </c>
      <c r="B5360" t="s">
        <v>52</v>
      </c>
      <c r="C5360" s="1">
        <v>44669</v>
      </c>
      <c r="D5360">
        <v>20.63</v>
      </c>
    </row>
    <row r="5361" spans="1:4" x14ac:dyDescent="0.25">
      <c r="A5361" s="3" t="str">
        <f t="shared" si="83"/>
        <v>IEF_44669</v>
      </c>
      <c r="B5361" t="s">
        <v>54</v>
      </c>
      <c r="C5361" s="1">
        <v>44669</v>
      </c>
      <c r="D5361">
        <v>103.014</v>
      </c>
    </row>
    <row r="5362" spans="1:4" x14ac:dyDescent="0.25">
      <c r="A5362" s="3" t="str">
        <f t="shared" si="83"/>
        <v>IEMG_44669</v>
      </c>
      <c r="B5362" t="s">
        <v>56</v>
      </c>
      <c r="C5362" s="1">
        <v>44669</v>
      </c>
      <c r="D5362">
        <v>54.41</v>
      </c>
    </row>
    <row r="5363" spans="1:4" x14ac:dyDescent="0.25">
      <c r="A5363" s="3" t="str">
        <f t="shared" si="83"/>
        <v>IEUS_44669</v>
      </c>
      <c r="B5363" t="s">
        <v>57</v>
      </c>
      <c r="C5363" s="1">
        <v>44669</v>
      </c>
      <c r="D5363">
        <v>59.68</v>
      </c>
    </row>
    <row r="5364" spans="1:4" x14ac:dyDescent="0.25">
      <c r="A5364" s="3" t="str">
        <f t="shared" si="83"/>
        <v>IGF_44669</v>
      </c>
      <c r="B5364" t="s">
        <v>59</v>
      </c>
      <c r="C5364" s="1">
        <v>44669</v>
      </c>
      <c r="D5364">
        <v>51.27</v>
      </c>
    </row>
    <row r="5365" spans="1:4" x14ac:dyDescent="0.25">
      <c r="A5365" s="3" t="str">
        <f t="shared" si="83"/>
        <v>INDA_44669</v>
      </c>
      <c r="B5365" t="s">
        <v>60</v>
      </c>
      <c r="C5365" s="1">
        <v>44669</v>
      </c>
      <c r="D5365">
        <v>44.68</v>
      </c>
    </row>
    <row r="5366" spans="1:4" x14ac:dyDescent="0.25">
      <c r="A5366" s="3" t="str">
        <f t="shared" si="83"/>
        <v>IVV_44669</v>
      </c>
      <c r="B5366" t="s">
        <v>63</v>
      </c>
      <c r="C5366" s="1">
        <v>44669</v>
      </c>
      <c r="D5366">
        <v>439.86</v>
      </c>
    </row>
    <row r="5367" spans="1:4" x14ac:dyDescent="0.25">
      <c r="A5367" s="3" t="str">
        <f t="shared" si="83"/>
        <v>IWM_44669</v>
      </c>
      <c r="B5367" t="s">
        <v>64</v>
      </c>
      <c r="C5367" s="1">
        <v>44669</v>
      </c>
      <c r="D5367">
        <v>197.62</v>
      </c>
    </row>
    <row r="5368" spans="1:4" x14ac:dyDescent="0.25">
      <c r="A5368" s="3" t="str">
        <f t="shared" si="83"/>
        <v>IXN_44669</v>
      </c>
      <c r="B5368" t="s">
        <v>65</v>
      </c>
      <c r="C5368" s="1">
        <v>44669</v>
      </c>
      <c r="D5368">
        <v>53.5</v>
      </c>
    </row>
    <row r="5369" spans="1:4" x14ac:dyDescent="0.25">
      <c r="A5369" s="3" t="str">
        <f t="shared" si="83"/>
        <v>JPM_44669</v>
      </c>
      <c r="B5369" t="s">
        <v>67</v>
      </c>
      <c r="C5369" s="1">
        <v>44669</v>
      </c>
      <c r="D5369">
        <v>128.46</v>
      </c>
    </row>
    <row r="5370" spans="1:4" x14ac:dyDescent="0.25">
      <c r="A5370" s="3" t="str">
        <f t="shared" si="83"/>
        <v>KR_44669</v>
      </c>
      <c r="B5370" t="s">
        <v>68</v>
      </c>
      <c r="C5370" s="1">
        <v>44669</v>
      </c>
      <c r="D5370">
        <v>57.595999999999997</v>
      </c>
    </row>
    <row r="5371" spans="1:4" x14ac:dyDescent="0.25">
      <c r="A5371" s="3" t="str">
        <f t="shared" si="83"/>
        <v>LQD_44669</v>
      </c>
      <c r="B5371" t="s">
        <v>69</v>
      </c>
      <c r="C5371" s="1">
        <v>44669</v>
      </c>
      <c r="D5371">
        <v>114.242</v>
      </c>
    </row>
    <row r="5372" spans="1:4" x14ac:dyDescent="0.25">
      <c r="A5372" s="3" t="str">
        <f t="shared" si="83"/>
        <v>MCHI_44669</v>
      </c>
      <c r="B5372" t="s">
        <v>70</v>
      </c>
      <c r="C5372" s="1">
        <v>44669</v>
      </c>
      <c r="D5372">
        <v>51.81</v>
      </c>
    </row>
    <row r="5373" spans="1:4" x14ac:dyDescent="0.25">
      <c r="A5373" s="3" t="str">
        <f t="shared" si="83"/>
        <v>OGN_44669</v>
      </c>
      <c r="B5373" t="s">
        <v>72</v>
      </c>
      <c r="C5373" s="1">
        <v>44669</v>
      </c>
      <c r="D5373">
        <v>33.11</v>
      </c>
    </row>
    <row r="5374" spans="1:4" x14ac:dyDescent="0.25">
      <c r="A5374" s="3" t="str">
        <f t="shared" si="83"/>
        <v>PG_44669</v>
      </c>
      <c r="B5374" t="s">
        <v>73</v>
      </c>
      <c r="C5374" s="1">
        <v>44669</v>
      </c>
      <c r="D5374">
        <v>156.184</v>
      </c>
    </row>
    <row r="5375" spans="1:4" x14ac:dyDescent="0.25">
      <c r="A5375" s="3" t="str">
        <f t="shared" si="83"/>
        <v>PPL_44669</v>
      </c>
      <c r="B5375" t="s">
        <v>74</v>
      </c>
      <c r="C5375" s="1">
        <v>44669</v>
      </c>
      <c r="D5375">
        <v>29.22</v>
      </c>
    </row>
    <row r="5376" spans="1:4" x14ac:dyDescent="0.25">
      <c r="A5376" s="3" t="str">
        <f t="shared" si="83"/>
        <v>PRU_44669</v>
      </c>
      <c r="B5376" t="s">
        <v>75</v>
      </c>
      <c r="C5376" s="1">
        <v>44669</v>
      </c>
      <c r="D5376">
        <v>117.059</v>
      </c>
    </row>
    <row r="5377" spans="1:4" x14ac:dyDescent="0.25">
      <c r="A5377" s="3" t="str">
        <f t="shared" si="83"/>
        <v>PYPL_44669</v>
      </c>
      <c r="B5377" t="s">
        <v>76</v>
      </c>
      <c r="C5377" s="1">
        <v>44669</v>
      </c>
      <c r="D5377">
        <v>100.58</v>
      </c>
    </row>
    <row r="5378" spans="1:4" x14ac:dyDescent="0.25">
      <c r="A5378" s="3" t="str">
        <f t="shared" si="83"/>
        <v>RE_44669</v>
      </c>
      <c r="B5378" t="s">
        <v>77</v>
      </c>
      <c r="C5378" s="1">
        <v>44669</v>
      </c>
      <c r="D5378">
        <v>288.32600000000002</v>
      </c>
    </row>
    <row r="5379" spans="1:4" x14ac:dyDescent="0.25">
      <c r="A5379" s="3" t="str">
        <f t="shared" ref="A5379:A5442" si="84">CONCATENATE(B5379,"_",C5379)</f>
        <v>REET_44669</v>
      </c>
      <c r="B5379" t="s">
        <v>78</v>
      </c>
      <c r="C5379" s="1">
        <v>44669</v>
      </c>
      <c r="D5379">
        <v>29.01</v>
      </c>
    </row>
    <row r="5380" spans="1:4" x14ac:dyDescent="0.25">
      <c r="A5380" s="3" t="str">
        <f t="shared" si="84"/>
        <v>ROL_44669</v>
      </c>
      <c r="B5380" t="s">
        <v>79</v>
      </c>
      <c r="C5380" s="1">
        <v>44669</v>
      </c>
      <c r="D5380">
        <v>34.189</v>
      </c>
    </row>
    <row r="5381" spans="1:4" x14ac:dyDescent="0.25">
      <c r="A5381" s="3" t="str">
        <f t="shared" si="84"/>
        <v>ROST_44669</v>
      </c>
      <c r="B5381" t="s">
        <v>80</v>
      </c>
      <c r="C5381" s="1">
        <v>44669</v>
      </c>
      <c r="D5381">
        <v>104.49</v>
      </c>
    </row>
    <row r="5382" spans="1:4" x14ac:dyDescent="0.25">
      <c r="A5382" s="3" t="str">
        <f t="shared" si="84"/>
        <v>SHY_44669</v>
      </c>
      <c r="B5382" t="s">
        <v>82</v>
      </c>
      <c r="C5382" s="1">
        <v>44669</v>
      </c>
      <c r="D5382">
        <v>83.135999999999996</v>
      </c>
    </row>
    <row r="5383" spans="1:4" x14ac:dyDescent="0.25">
      <c r="A5383" s="3" t="str">
        <f t="shared" si="84"/>
        <v>SLV_44669</v>
      </c>
      <c r="B5383" t="s">
        <v>83</v>
      </c>
      <c r="C5383" s="1">
        <v>44669</v>
      </c>
      <c r="D5383">
        <v>23.87</v>
      </c>
    </row>
    <row r="5384" spans="1:4" x14ac:dyDescent="0.25">
      <c r="A5384" s="3" t="str">
        <f t="shared" si="84"/>
        <v>TLT_44669</v>
      </c>
      <c r="B5384" t="s">
        <v>85</v>
      </c>
      <c r="C5384" s="1">
        <v>44669</v>
      </c>
      <c r="D5384">
        <v>119.946</v>
      </c>
    </row>
    <row r="5385" spans="1:4" x14ac:dyDescent="0.25">
      <c r="A5385" s="3" t="str">
        <f t="shared" si="84"/>
        <v>UNH_44669</v>
      </c>
      <c r="B5385" t="s">
        <v>86</v>
      </c>
      <c r="C5385" s="1">
        <v>44669</v>
      </c>
      <c r="D5385">
        <v>534.08000000000004</v>
      </c>
    </row>
    <row r="5386" spans="1:4" x14ac:dyDescent="0.25">
      <c r="A5386" s="3" t="str">
        <f t="shared" si="84"/>
        <v>URI_44669</v>
      </c>
      <c r="B5386" t="s">
        <v>87</v>
      </c>
      <c r="C5386" s="1">
        <v>44669</v>
      </c>
      <c r="D5386">
        <v>339.55</v>
      </c>
    </row>
    <row r="5387" spans="1:4" x14ac:dyDescent="0.25">
      <c r="A5387" s="3" t="str">
        <f t="shared" si="84"/>
        <v>V_44669</v>
      </c>
      <c r="B5387" t="s">
        <v>88</v>
      </c>
      <c r="C5387" s="1">
        <v>44669</v>
      </c>
      <c r="D5387">
        <v>212.76400000000001</v>
      </c>
    </row>
    <row r="5388" spans="1:4" x14ac:dyDescent="0.25">
      <c r="A5388" s="3" t="str">
        <f t="shared" si="84"/>
        <v>VRSK_44669</v>
      </c>
      <c r="B5388" t="s">
        <v>89</v>
      </c>
      <c r="C5388" s="1">
        <v>44669</v>
      </c>
      <c r="D5388">
        <v>211.21</v>
      </c>
    </row>
    <row r="5389" spans="1:4" x14ac:dyDescent="0.25">
      <c r="A5389" s="3" t="str">
        <f t="shared" si="84"/>
        <v>VXX_44669</v>
      </c>
      <c r="B5389" t="s">
        <v>90</v>
      </c>
      <c r="C5389" s="1">
        <v>44669</v>
      </c>
      <c r="D5389">
        <v>25.31</v>
      </c>
    </row>
    <row r="5390" spans="1:4" x14ac:dyDescent="0.25">
      <c r="A5390" s="3" t="str">
        <f t="shared" si="84"/>
        <v>WRK_44669</v>
      </c>
      <c r="B5390" t="s">
        <v>91</v>
      </c>
      <c r="C5390" s="1">
        <v>44669</v>
      </c>
      <c r="D5390">
        <v>50.045000000000002</v>
      </c>
    </row>
    <row r="5391" spans="1:4" x14ac:dyDescent="0.25">
      <c r="A5391" s="3" t="str">
        <f t="shared" si="84"/>
        <v>XLB_44669</v>
      </c>
      <c r="B5391" t="s">
        <v>92</v>
      </c>
      <c r="C5391" s="1">
        <v>44669</v>
      </c>
      <c r="D5391">
        <v>89.14</v>
      </c>
    </row>
    <row r="5392" spans="1:4" x14ac:dyDescent="0.25">
      <c r="A5392" s="3" t="str">
        <f t="shared" si="84"/>
        <v>XLC_44669</v>
      </c>
      <c r="B5392" t="s">
        <v>93</v>
      </c>
      <c r="C5392" s="1">
        <v>44669</v>
      </c>
      <c r="D5392">
        <v>66.260000000000005</v>
      </c>
    </row>
    <row r="5393" spans="1:4" x14ac:dyDescent="0.25">
      <c r="A5393" s="3" t="str">
        <f t="shared" si="84"/>
        <v>XLE_44669</v>
      </c>
      <c r="B5393" t="s">
        <v>94</v>
      </c>
      <c r="C5393" s="1">
        <v>44669</v>
      </c>
      <c r="D5393">
        <v>81.02</v>
      </c>
    </row>
    <row r="5394" spans="1:4" x14ac:dyDescent="0.25">
      <c r="A5394" s="3" t="str">
        <f t="shared" si="84"/>
        <v>XLF_44669</v>
      </c>
      <c r="B5394" t="s">
        <v>95</v>
      </c>
      <c r="C5394" s="1">
        <v>44669</v>
      </c>
      <c r="D5394">
        <v>37.11</v>
      </c>
    </row>
    <row r="5395" spans="1:4" x14ac:dyDescent="0.25">
      <c r="A5395" s="3" t="str">
        <f t="shared" si="84"/>
        <v>XLI_44669</v>
      </c>
      <c r="B5395" t="s">
        <v>96</v>
      </c>
      <c r="C5395" s="1">
        <v>44669</v>
      </c>
      <c r="D5395">
        <v>99.59</v>
      </c>
    </row>
    <row r="5396" spans="1:4" x14ac:dyDescent="0.25">
      <c r="A5396" s="3" t="str">
        <f t="shared" si="84"/>
        <v>XLK_44669</v>
      </c>
      <c r="B5396" t="s">
        <v>97</v>
      </c>
      <c r="C5396" s="1">
        <v>44669</v>
      </c>
      <c r="D5396">
        <v>147.12</v>
      </c>
    </row>
    <row r="5397" spans="1:4" x14ac:dyDescent="0.25">
      <c r="A5397" s="3" t="str">
        <f t="shared" si="84"/>
        <v>XLP_44669</v>
      </c>
      <c r="B5397" t="s">
        <v>98</v>
      </c>
      <c r="C5397" s="1">
        <v>44669</v>
      </c>
      <c r="D5397">
        <v>78.19</v>
      </c>
    </row>
    <row r="5398" spans="1:4" x14ac:dyDescent="0.25">
      <c r="A5398" s="3" t="str">
        <f t="shared" si="84"/>
        <v>XLU_44669</v>
      </c>
      <c r="B5398" t="s">
        <v>99</v>
      </c>
      <c r="C5398" s="1">
        <v>44669</v>
      </c>
      <c r="D5398">
        <v>75.680000000000007</v>
      </c>
    </row>
    <row r="5399" spans="1:4" x14ac:dyDescent="0.25">
      <c r="A5399" s="3" t="str">
        <f t="shared" si="84"/>
        <v>XLV_44669</v>
      </c>
      <c r="B5399" t="s">
        <v>100</v>
      </c>
      <c r="C5399" s="1">
        <v>44669</v>
      </c>
      <c r="D5399">
        <v>137.11000000000001</v>
      </c>
    </row>
    <row r="5400" spans="1:4" x14ac:dyDescent="0.25">
      <c r="A5400" s="3" t="str">
        <f t="shared" si="84"/>
        <v>XLY_44669</v>
      </c>
      <c r="B5400" t="s">
        <v>101</v>
      </c>
      <c r="C5400" s="1">
        <v>44669</v>
      </c>
      <c r="D5400">
        <v>178.94</v>
      </c>
    </row>
    <row r="5401" spans="1:4" x14ac:dyDescent="0.25">
      <c r="A5401" s="3" t="str">
        <f t="shared" si="84"/>
        <v>XOM_44669</v>
      </c>
      <c r="B5401" t="s">
        <v>102</v>
      </c>
      <c r="C5401" s="1">
        <v>44669</v>
      </c>
      <c r="D5401">
        <v>87.652000000000001</v>
      </c>
    </row>
    <row r="5402" spans="1:4" x14ac:dyDescent="0.25">
      <c r="A5402" s="3" t="str">
        <f t="shared" si="84"/>
        <v>ABBV_44670</v>
      </c>
      <c r="B5402" t="s">
        <v>3</v>
      </c>
      <c r="C5402" s="1">
        <v>44670</v>
      </c>
      <c r="D5402">
        <v>156.35</v>
      </c>
    </row>
    <row r="5403" spans="1:4" x14ac:dyDescent="0.25">
      <c r="A5403" s="3" t="str">
        <f t="shared" si="84"/>
        <v>ACN_44670</v>
      </c>
      <c r="B5403" t="s">
        <v>4</v>
      </c>
      <c r="C5403" s="1">
        <v>44670</v>
      </c>
      <c r="D5403">
        <v>320.57</v>
      </c>
    </row>
    <row r="5404" spans="1:4" x14ac:dyDescent="0.25">
      <c r="A5404" s="3" t="str">
        <f t="shared" si="84"/>
        <v>AEP_44670</v>
      </c>
      <c r="B5404" t="s">
        <v>5</v>
      </c>
      <c r="C5404" s="1">
        <v>44670</v>
      </c>
      <c r="D5404">
        <v>101.628</v>
      </c>
    </row>
    <row r="5405" spans="1:4" x14ac:dyDescent="0.25">
      <c r="A5405" s="3" t="str">
        <f t="shared" si="84"/>
        <v>AIZ_44670</v>
      </c>
      <c r="B5405" t="s">
        <v>6</v>
      </c>
      <c r="C5405" s="1">
        <v>44670</v>
      </c>
      <c r="D5405">
        <v>188.804</v>
      </c>
    </row>
    <row r="5406" spans="1:4" x14ac:dyDescent="0.25">
      <c r="A5406" s="3" t="str">
        <f t="shared" si="84"/>
        <v>ALLE_44670</v>
      </c>
      <c r="B5406" t="s">
        <v>7</v>
      </c>
      <c r="C5406" s="1">
        <v>44670</v>
      </c>
      <c r="D5406">
        <v>109.29</v>
      </c>
    </row>
    <row r="5407" spans="1:4" x14ac:dyDescent="0.25">
      <c r="A5407" s="3" t="str">
        <f t="shared" si="84"/>
        <v>AMAT_44670</v>
      </c>
      <c r="B5407" t="s">
        <v>8</v>
      </c>
      <c r="C5407" s="1">
        <v>44670</v>
      </c>
      <c r="D5407">
        <v>116.774</v>
      </c>
    </row>
    <row r="5408" spans="1:4" x14ac:dyDescent="0.25">
      <c r="A5408" s="3" t="str">
        <f t="shared" si="84"/>
        <v>AMP_44670</v>
      </c>
      <c r="B5408" t="s">
        <v>9</v>
      </c>
      <c r="C5408" s="1">
        <v>44670</v>
      </c>
      <c r="D5408">
        <v>296.25599999999997</v>
      </c>
    </row>
    <row r="5409" spans="1:4" x14ac:dyDescent="0.25">
      <c r="A5409" s="3" t="str">
        <f t="shared" si="84"/>
        <v>AMZN_44670</v>
      </c>
      <c r="B5409" t="s">
        <v>10</v>
      </c>
      <c r="C5409" s="1">
        <v>44670</v>
      </c>
      <c r="D5409">
        <v>3162.31</v>
      </c>
    </row>
    <row r="5410" spans="1:4" x14ac:dyDescent="0.25">
      <c r="A5410" s="3" t="str">
        <f t="shared" si="84"/>
        <v>AVB_44670</v>
      </c>
      <c r="B5410" t="s">
        <v>11</v>
      </c>
      <c r="C5410" s="1">
        <v>44670</v>
      </c>
      <c r="D5410">
        <v>246.92</v>
      </c>
    </row>
    <row r="5411" spans="1:4" x14ac:dyDescent="0.25">
      <c r="A5411" s="3" t="str">
        <f t="shared" si="84"/>
        <v>AVY_44670</v>
      </c>
      <c r="B5411" t="s">
        <v>12</v>
      </c>
      <c r="C5411" s="1">
        <v>44670</v>
      </c>
      <c r="D5411">
        <v>169.03</v>
      </c>
    </row>
    <row r="5412" spans="1:4" x14ac:dyDescent="0.25">
      <c r="A5412" s="3" t="str">
        <f t="shared" si="84"/>
        <v>AXP_44670</v>
      </c>
      <c r="B5412" t="s">
        <v>13</v>
      </c>
      <c r="C5412" s="1">
        <v>44670</v>
      </c>
      <c r="D5412">
        <v>187.17</v>
      </c>
    </row>
    <row r="5413" spans="1:4" x14ac:dyDescent="0.25">
      <c r="A5413" s="3" t="str">
        <f t="shared" si="84"/>
        <v>BDX_44670</v>
      </c>
      <c r="B5413" t="s">
        <v>14</v>
      </c>
      <c r="C5413" s="1">
        <v>44670</v>
      </c>
      <c r="D5413">
        <v>263.49</v>
      </c>
    </row>
    <row r="5414" spans="1:4" x14ac:dyDescent="0.25">
      <c r="A5414" s="3" t="str">
        <f t="shared" si="84"/>
        <v>BF-B_44670</v>
      </c>
      <c r="B5414" t="s">
        <v>15</v>
      </c>
      <c r="C5414" s="1">
        <v>44670</v>
      </c>
      <c r="D5414">
        <v>68.03</v>
      </c>
    </row>
    <row r="5415" spans="1:4" x14ac:dyDescent="0.25">
      <c r="A5415" s="3" t="str">
        <f t="shared" si="84"/>
        <v>BMY_44670</v>
      </c>
      <c r="B5415" t="s">
        <v>16</v>
      </c>
      <c r="C5415" s="1">
        <v>44670</v>
      </c>
      <c r="D5415">
        <v>76.400000000000006</v>
      </c>
    </row>
    <row r="5416" spans="1:4" x14ac:dyDescent="0.25">
      <c r="A5416" s="3" t="str">
        <f t="shared" si="84"/>
        <v>BR_44670</v>
      </c>
      <c r="B5416" t="s">
        <v>17</v>
      </c>
      <c r="C5416" s="1">
        <v>44670</v>
      </c>
      <c r="D5416">
        <v>154.63999999999999</v>
      </c>
    </row>
    <row r="5417" spans="1:4" x14ac:dyDescent="0.25">
      <c r="A5417" s="3" t="str">
        <f t="shared" si="84"/>
        <v>CARR_44670</v>
      </c>
      <c r="B5417" t="s">
        <v>18</v>
      </c>
      <c r="C5417" s="1">
        <v>44670</v>
      </c>
      <c r="D5417">
        <v>42.341999999999999</v>
      </c>
    </row>
    <row r="5418" spans="1:4" x14ac:dyDescent="0.25">
      <c r="A5418" s="3" t="str">
        <f t="shared" si="84"/>
        <v>CDW_44670</v>
      </c>
      <c r="B5418" t="s">
        <v>19</v>
      </c>
      <c r="C5418" s="1">
        <v>44670</v>
      </c>
      <c r="D5418">
        <v>173.40100000000001</v>
      </c>
    </row>
    <row r="5419" spans="1:4" x14ac:dyDescent="0.25">
      <c r="A5419" s="3" t="str">
        <f t="shared" si="84"/>
        <v>CE_44670</v>
      </c>
      <c r="B5419" t="s">
        <v>20</v>
      </c>
      <c r="C5419" s="1">
        <v>44670</v>
      </c>
      <c r="D5419">
        <v>147.38999999999999</v>
      </c>
    </row>
    <row r="5420" spans="1:4" x14ac:dyDescent="0.25">
      <c r="A5420" s="3" t="str">
        <f t="shared" si="84"/>
        <v>CHTR_44670</v>
      </c>
      <c r="B5420" t="s">
        <v>21</v>
      </c>
      <c r="C5420" s="1">
        <v>44670</v>
      </c>
      <c r="D5420">
        <v>557.75</v>
      </c>
    </row>
    <row r="5421" spans="1:4" x14ac:dyDescent="0.25">
      <c r="A5421" s="3" t="str">
        <f t="shared" si="84"/>
        <v>CNC_44670</v>
      </c>
      <c r="B5421" t="s">
        <v>22</v>
      </c>
      <c r="C5421" s="1">
        <v>44670</v>
      </c>
      <c r="D5421">
        <v>85.99</v>
      </c>
    </row>
    <row r="5422" spans="1:4" x14ac:dyDescent="0.25">
      <c r="A5422" s="3" t="str">
        <f t="shared" si="84"/>
        <v>CNP_44670</v>
      </c>
      <c r="B5422" t="s">
        <v>23</v>
      </c>
      <c r="C5422" s="1">
        <v>44670</v>
      </c>
      <c r="D5422">
        <v>31.995999999999999</v>
      </c>
    </row>
    <row r="5423" spans="1:4" x14ac:dyDescent="0.25">
      <c r="A5423" s="3" t="str">
        <f t="shared" si="84"/>
        <v>COP_44670</v>
      </c>
      <c r="B5423" t="s">
        <v>24</v>
      </c>
      <c r="C5423" s="1">
        <v>44670</v>
      </c>
      <c r="D5423">
        <v>101.10599999999999</v>
      </c>
    </row>
    <row r="5424" spans="1:4" x14ac:dyDescent="0.25">
      <c r="A5424" s="3" t="str">
        <f t="shared" si="84"/>
        <v>CTAS_44670</v>
      </c>
      <c r="B5424" t="s">
        <v>25</v>
      </c>
      <c r="C5424" s="1">
        <v>44670</v>
      </c>
      <c r="D5424">
        <v>417.87599999999998</v>
      </c>
    </row>
    <row r="5425" spans="1:4" x14ac:dyDescent="0.25">
      <c r="A5425" s="3" t="str">
        <f t="shared" si="84"/>
        <v>CZR_44670</v>
      </c>
      <c r="B5425" t="s">
        <v>26</v>
      </c>
      <c r="C5425" s="1">
        <v>44670</v>
      </c>
      <c r="D5425">
        <v>71.75</v>
      </c>
    </row>
    <row r="5426" spans="1:4" x14ac:dyDescent="0.25">
      <c r="A5426" s="3" t="str">
        <f t="shared" si="84"/>
        <v>DG_44670</v>
      </c>
      <c r="B5426" t="s">
        <v>27</v>
      </c>
      <c r="C5426" s="1">
        <v>44670</v>
      </c>
      <c r="D5426">
        <v>255.36</v>
      </c>
    </row>
    <row r="5427" spans="1:4" x14ac:dyDescent="0.25">
      <c r="A5427" s="3" t="str">
        <f t="shared" si="84"/>
        <v>DPZ_44670</v>
      </c>
      <c r="B5427" t="s">
        <v>28</v>
      </c>
      <c r="C5427" s="1">
        <v>44670</v>
      </c>
      <c r="D5427">
        <v>394.08</v>
      </c>
    </row>
    <row r="5428" spans="1:4" x14ac:dyDescent="0.25">
      <c r="A5428" s="3" t="str">
        <f t="shared" si="84"/>
        <v>DRE_44670</v>
      </c>
      <c r="B5428" t="s">
        <v>29</v>
      </c>
      <c r="C5428" s="1">
        <v>44670</v>
      </c>
      <c r="D5428">
        <v>59.887</v>
      </c>
    </row>
    <row r="5429" spans="1:4" x14ac:dyDescent="0.25">
      <c r="A5429" s="3" t="str">
        <f t="shared" si="84"/>
        <v>DXC_44670</v>
      </c>
      <c r="B5429" t="s">
        <v>30</v>
      </c>
      <c r="C5429" s="1">
        <v>44670</v>
      </c>
      <c r="D5429">
        <v>31.41</v>
      </c>
    </row>
    <row r="5430" spans="1:4" x14ac:dyDescent="0.25">
      <c r="A5430" s="3" t="str">
        <f t="shared" si="84"/>
        <v>EWA_44670</v>
      </c>
      <c r="B5430" t="s">
        <v>31</v>
      </c>
      <c r="C5430" s="1">
        <v>44670</v>
      </c>
      <c r="D5430">
        <v>26.64</v>
      </c>
    </row>
    <row r="5431" spans="1:4" x14ac:dyDescent="0.25">
      <c r="A5431" s="3" t="str">
        <f t="shared" si="84"/>
        <v>EWC_44670</v>
      </c>
      <c r="B5431" t="s">
        <v>32</v>
      </c>
      <c r="C5431" s="1">
        <v>44670</v>
      </c>
      <c r="D5431">
        <v>40.020000000000003</v>
      </c>
    </row>
    <row r="5432" spans="1:4" x14ac:dyDescent="0.25">
      <c r="A5432" s="3" t="str">
        <f t="shared" si="84"/>
        <v>EWG_44670</v>
      </c>
      <c r="B5432" t="s">
        <v>33</v>
      </c>
      <c r="C5432" s="1">
        <v>44670</v>
      </c>
      <c r="D5432">
        <v>27.39</v>
      </c>
    </row>
    <row r="5433" spans="1:4" x14ac:dyDescent="0.25">
      <c r="A5433" s="3" t="str">
        <f t="shared" si="84"/>
        <v>EWH_44670</v>
      </c>
      <c r="B5433" t="s">
        <v>34</v>
      </c>
      <c r="C5433" s="1">
        <v>44670</v>
      </c>
      <c r="D5433">
        <v>22.01</v>
      </c>
    </row>
    <row r="5434" spans="1:4" x14ac:dyDescent="0.25">
      <c r="A5434" s="3" t="str">
        <f t="shared" si="84"/>
        <v>EWJ_44670</v>
      </c>
      <c r="B5434" t="s">
        <v>35</v>
      </c>
      <c r="C5434" s="1">
        <v>44670</v>
      </c>
      <c r="D5434">
        <v>57.71</v>
      </c>
    </row>
    <row r="5435" spans="1:4" x14ac:dyDescent="0.25">
      <c r="A5435" s="3" t="str">
        <f t="shared" si="84"/>
        <v>EWL_44670</v>
      </c>
      <c r="B5435" t="s">
        <v>36</v>
      </c>
      <c r="C5435" s="1">
        <v>44670</v>
      </c>
      <c r="D5435">
        <v>48.6</v>
      </c>
    </row>
    <row r="5436" spans="1:4" x14ac:dyDescent="0.25">
      <c r="A5436" s="3" t="str">
        <f t="shared" si="84"/>
        <v>EWQ_44670</v>
      </c>
      <c r="B5436" t="s">
        <v>37</v>
      </c>
      <c r="C5436" s="1">
        <v>44670</v>
      </c>
      <c r="D5436">
        <v>34.39</v>
      </c>
    </row>
    <row r="5437" spans="1:4" x14ac:dyDescent="0.25">
      <c r="A5437" s="3" t="str">
        <f t="shared" si="84"/>
        <v>EWT_44670</v>
      </c>
      <c r="B5437" t="s">
        <v>38</v>
      </c>
      <c r="C5437" s="1">
        <v>44670</v>
      </c>
      <c r="D5437">
        <v>58.05</v>
      </c>
    </row>
    <row r="5438" spans="1:4" x14ac:dyDescent="0.25">
      <c r="A5438" s="3" t="str">
        <f t="shared" si="84"/>
        <v>EWU_44670</v>
      </c>
      <c r="B5438" t="s">
        <v>39</v>
      </c>
      <c r="C5438" s="1">
        <v>44670</v>
      </c>
      <c r="D5438">
        <v>34.020000000000003</v>
      </c>
    </row>
    <row r="5439" spans="1:4" x14ac:dyDescent="0.25">
      <c r="A5439" s="3" t="str">
        <f t="shared" si="84"/>
        <v>EWY_44670</v>
      </c>
      <c r="B5439" t="s">
        <v>40</v>
      </c>
      <c r="C5439" s="1">
        <v>44670</v>
      </c>
      <c r="D5439">
        <v>69.17</v>
      </c>
    </row>
    <row r="5440" spans="1:4" x14ac:dyDescent="0.25">
      <c r="A5440" s="3" t="str">
        <f t="shared" si="84"/>
        <v>EWZ_44670</v>
      </c>
      <c r="B5440" t="s">
        <v>41</v>
      </c>
      <c r="C5440" s="1">
        <v>44670</v>
      </c>
      <c r="D5440">
        <v>37.18</v>
      </c>
    </row>
    <row r="5441" spans="1:4" x14ac:dyDescent="0.25">
      <c r="A5441" s="3" t="str">
        <f t="shared" si="84"/>
        <v>FB_44670</v>
      </c>
      <c r="B5441" t="s">
        <v>42</v>
      </c>
      <c r="C5441" s="1">
        <v>44670</v>
      </c>
      <c r="D5441">
        <v>217.31</v>
      </c>
    </row>
    <row r="5442" spans="1:4" x14ac:dyDescent="0.25">
      <c r="A5442" s="3" t="str">
        <f t="shared" si="84"/>
        <v>FTV_44670</v>
      </c>
      <c r="B5442" t="s">
        <v>43</v>
      </c>
      <c r="C5442" s="1">
        <v>44670</v>
      </c>
      <c r="D5442">
        <v>59.01</v>
      </c>
    </row>
    <row r="5443" spans="1:4" x14ac:dyDescent="0.25">
      <c r="A5443" s="3" t="str">
        <f t="shared" ref="A5443:A5506" si="85">CONCATENATE(B5443,"_",C5443)</f>
        <v>GOOG_44670</v>
      </c>
      <c r="B5443" t="s">
        <v>44</v>
      </c>
      <c r="C5443" s="1">
        <v>44670</v>
      </c>
      <c r="D5443">
        <v>2610.62</v>
      </c>
    </row>
    <row r="5444" spans="1:4" x14ac:dyDescent="0.25">
      <c r="A5444" s="3" t="str">
        <f t="shared" si="85"/>
        <v>GPC_44670</v>
      </c>
      <c r="B5444" t="s">
        <v>45</v>
      </c>
      <c r="C5444" s="1">
        <v>44670</v>
      </c>
      <c r="D5444">
        <v>133.82</v>
      </c>
    </row>
    <row r="5445" spans="1:4" x14ac:dyDescent="0.25">
      <c r="A5445" s="3" t="str">
        <f t="shared" si="85"/>
        <v>GSG_44670</v>
      </c>
      <c r="B5445" t="s">
        <v>46</v>
      </c>
      <c r="C5445" s="1">
        <v>44670</v>
      </c>
      <c r="D5445">
        <v>23.64</v>
      </c>
    </row>
    <row r="5446" spans="1:4" x14ac:dyDescent="0.25">
      <c r="A5446" s="3" t="str">
        <f t="shared" si="85"/>
        <v>HIG_44670</v>
      </c>
      <c r="B5446" t="s">
        <v>47</v>
      </c>
      <c r="C5446" s="1">
        <v>44670</v>
      </c>
      <c r="D5446">
        <v>73.47</v>
      </c>
    </row>
    <row r="5447" spans="1:4" x14ac:dyDescent="0.25">
      <c r="A5447" s="3" t="str">
        <f t="shared" si="85"/>
        <v>HIGH.L_44670</v>
      </c>
      <c r="B5447" t="s">
        <v>48</v>
      </c>
      <c r="C5447" s="1">
        <v>44670</v>
      </c>
      <c r="D5447">
        <v>5.21</v>
      </c>
    </row>
    <row r="5448" spans="1:4" x14ac:dyDescent="0.25">
      <c r="A5448" s="3" t="str">
        <f t="shared" si="85"/>
        <v>HST_44670</v>
      </c>
      <c r="B5448" t="s">
        <v>49</v>
      </c>
      <c r="C5448" s="1">
        <v>44670</v>
      </c>
      <c r="D5448">
        <v>20.43</v>
      </c>
    </row>
    <row r="5449" spans="1:4" x14ac:dyDescent="0.25">
      <c r="A5449" s="3" t="str">
        <f t="shared" si="85"/>
        <v>HYG_44670</v>
      </c>
      <c r="B5449" t="s">
        <v>50</v>
      </c>
      <c r="C5449" s="1">
        <v>44670</v>
      </c>
      <c r="D5449">
        <v>79.728999999999999</v>
      </c>
    </row>
    <row r="5450" spans="1:4" x14ac:dyDescent="0.25">
      <c r="A5450" s="3" t="str">
        <f t="shared" si="85"/>
        <v>IAU_44670</v>
      </c>
      <c r="B5450" t="s">
        <v>51</v>
      </c>
      <c r="C5450" s="1">
        <v>44670</v>
      </c>
      <c r="D5450">
        <v>37.01</v>
      </c>
    </row>
    <row r="5451" spans="1:4" x14ac:dyDescent="0.25">
      <c r="A5451" s="3" t="str">
        <f t="shared" si="85"/>
        <v>ICLN_44670</v>
      </c>
      <c r="B5451" t="s">
        <v>52</v>
      </c>
      <c r="C5451" s="1">
        <v>44670</v>
      </c>
      <c r="D5451">
        <v>21.06</v>
      </c>
    </row>
    <row r="5452" spans="1:4" x14ac:dyDescent="0.25">
      <c r="A5452" s="3" t="str">
        <f t="shared" si="85"/>
        <v>IEAA.L_44670</v>
      </c>
      <c r="B5452" t="s">
        <v>53</v>
      </c>
      <c r="C5452" s="1">
        <v>44670</v>
      </c>
      <c r="D5452">
        <v>4.9800000000000004</v>
      </c>
    </row>
    <row r="5453" spans="1:4" x14ac:dyDescent="0.25">
      <c r="A5453" s="3" t="str">
        <f t="shared" si="85"/>
        <v>IEF_44670</v>
      </c>
      <c r="B5453" t="s">
        <v>54</v>
      </c>
      <c r="C5453" s="1">
        <v>44670</v>
      </c>
      <c r="D5453">
        <v>102.33499999999999</v>
      </c>
    </row>
    <row r="5454" spans="1:4" x14ac:dyDescent="0.25">
      <c r="A5454" s="3" t="str">
        <f t="shared" si="85"/>
        <v>IEFM.L_44670</v>
      </c>
      <c r="B5454" t="s">
        <v>55</v>
      </c>
      <c r="C5454" s="1">
        <v>44670</v>
      </c>
      <c r="D5454">
        <v>748.9</v>
      </c>
    </row>
    <row r="5455" spans="1:4" x14ac:dyDescent="0.25">
      <c r="A5455" s="3" t="str">
        <f t="shared" si="85"/>
        <v>IEMG_44670</v>
      </c>
      <c r="B5455" t="s">
        <v>56</v>
      </c>
      <c r="C5455" s="1">
        <v>44670</v>
      </c>
      <c r="D5455">
        <v>54.19</v>
      </c>
    </row>
    <row r="5456" spans="1:4" x14ac:dyDescent="0.25">
      <c r="A5456" s="3" t="str">
        <f t="shared" si="85"/>
        <v>IEUS_44670</v>
      </c>
      <c r="B5456" t="s">
        <v>57</v>
      </c>
      <c r="C5456" s="1">
        <v>44670</v>
      </c>
      <c r="D5456">
        <v>60.05</v>
      </c>
    </row>
    <row r="5457" spans="1:4" x14ac:dyDescent="0.25">
      <c r="A5457" s="3" t="str">
        <f t="shared" si="85"/>
        <v>IEVL.L_44670</v>
      </c>
      <c r="B5457" t="s">
        <v>58</v>
      </c>
      <c r="C5457" s="1">
        <v>44670</v>
      </c>
      <c r="D5457">
        <v>7.3140000000000001</v>
      </c>
    </row>
    <row r="5458" spans="1:4" x14ac:dyDescent="0.25">
      <c r="A5458" s="3" t="str">
        <f t="shared" si="85"/>
        <v>IGF_44670</v>
      </c>
      <c r="B5458" t="s">
        <v>59</v>
      </c>
      <c r="C5458" s="1">
        <v>44670</v>
      </c>
      <c r="D5458">
        <v>51.64</v>
      </c>
    </row>
    <row r="5459" spans="1:4" x14ac:dyDescent="0.25">
      <c r="A5459" s="3" t="str">
        <f t="shared" si="85"/>
        <v>INDA_44670</v>
      </c>
      <c r="B5459" t="s">
        <v>60</v>
      </c>
      <c r="C5459" s="1">
        <v>44670</v>
      </c>
      <c r="D5459">
        <v>44.18</v>
      </c>
    </row>
    <row r="5460" spans="1:4" x14ac:dyDescent="0.25">
      <c r="A5460" s="3" t="str">
        <f t="shared" si="85"/>
        <v>IUMO.L_44670</v>
      </c>
      <c r="B5460" t="s">
        <v>61</v>
      </c>
      <c r="C5460" s="1">
        <v>44670</v>
      </c>
      <c r="D5460">
        <v>11.095000000000001</v>
      </c>
    </row>
    <row r="5461" spans="1:4" x14ac:dyDescent="0.25">
      <c r="A5461" s="3" t="str">
        <f t="shared" si="85"/>
        <v>IUVL.L_44670</v>
      </c>
      <c r="B5461" t="s">
        <v>62</v>
      </c>
      <c r="C5461" s="1">
        <v>44670</v>
      </c>
      <c r="D5461">
        <v>9.1080000000000005</v>
      </c>
    </row>
    <row r="5462" spans="1:4" x14ac:dyDescent="0.25">
      <c r="A5462" s="3" t="str">
        <f t="shared" si="85"/>
        <v>IVV_44670</v>
      </c>
      <c r="B5462" t="s">
        <v>63</v>
      </c>
      <c r="C5462" s="1">
        <v>44670</v>
      </c>
      <c r="D5462">
        <v>446.96</v>
      </c>
    </row>
    <row r="5463" spans="1:4" x14ac:dyDescent="0.25">
      <c r="A5463" s="3" t="str">
        <f t="shared" si="85"/>
        <v>IWM_44670</v>
      </c>
      <c r="B5463" t="s">
        <v>64</v>
      </c>
      <c r="C5463" s="1">
        <v>44670</v>
      </c>
      <c r="D5463">
        <v>201.56</v>
      </c>
    </row>
    <row r="5464" spans="1:4" x14ac:dyDescent="0.25">
      <c r="A5464" s="3" t="str">
        <f t="shared" si="85"/>
        <v>IXN_44670</v>
      </c>
      <c r="B5464" t="s">
        <v>65</v>
      </c>
      <c r="C5464" s="1">
        <v>44670</v>
      </c>
      <c r="D5464">
        <v>54.46</v>
      </c>
    </row>
    <row r="5465" spans="1:4" x14ac:dyDescent="0.25">
      <c r="A5465" s="3" t="str">
        <f t="shared" si="85"/>
        <v>JPEA.L_44670</v>
      </c>
      <c r="B5465" t="s">
        <v>66</v>
      </c>
      <c r="C5465" s="1">
        <v>44670</v>
      </c>
      <c r="D5465">
        <v>5.17</v>
      </c>
    </row>
    <row r="5466" spans="1:4" x14ac:dyDescent="0.25">
      <c r="A5466" s="3" t="str">
        <f t="shared" si="85"/>
        <v>JPM_44670</v>
      </c>
      <c r="B5466" t="s">
        <v>67</v>
      </c>
      <c r="C5466" s="1">
        <v>44670</v>
      </c>
      <c r="D5466">
        <v>131.12</v>
      </c>
    </row>
    <row r="5467" spans="1:4" x14ac:dyDescent="0.25">
      <c r="A5467" s="3" t="str">
        <f t="shared" si="85"/>
        <v>KR_44670</v>
      </c>
      <c r="B5467" t="s">
        <v>68</v>
      </c>
      <c r="C5467" s="1">
        <v>44670</v>
      </c>
      <c r="D5467">
        <v>57.567</v>
      </c>
    </row>
    <row r="5468" spans="1:4" x14ac:dyDescent="0.25">
      <c r="A5468" s="3" t="str">
        <f t="shared" si="85"/>
        <v>LQD_44670</v>
      </c>
      <c r="B5468" t="s">
        <v>69</v>
      </c>
      <c r="C5468" s="1">
        <v>44670</v>
      </c>
      <c r="D5468">
        <v>113.334</v>
      </c>
    </row>
    <row r="5469" spans="1:4" x14ac:dyDescent="0.25">
      <c r="A5469" s="3" t="str">
        <f t="shared" si="85"/>
        <v>MCHI_44670</v>
      </c>
      <c r="B5469" t="s">
        <v>70</v>
      </c>
      <c r="C5469" s="1">
        <v>44670</v>
      </c>
      <c r="D5469">
        <v>51.46</v>
      </c>
    </row>
    <row r="5470" spans="1:4" x14ac:dyDescent="0.25">
      <c r="A5470" s="3" t="str">
        <f t="shared" si="85"/>
        <v>MVEU.L_44670</v>
      </c>
      <c r="B5470" t="s">
        <v>71</v>
      </c>
      <c r="C5470" s="1">
        <v>44670</v>
      </c>
      <c r="D5470">
        <v>53.92</v>
      </c>
    </row>
    <row r="5471" spans="1:4" x14ac:dyDescent="0.25">
      <c r="A5471" s="3" t="str">
        <f t="shared" si="85"/>
        <v>OGN_44670</v>
      </c>
      <c r="B5471" t="s">
        <v>72</v>
      </c>
      <c r="C5471" s="1">
        <v>44670</v>
      </c>
      <c r="D5471">
        <v>33.676000000000002</v>
      </c>
    </row>
    <row r="5472" spans="1:4" x14ac:dyDescent="0.25">
      <c r="A5472" s="3" t="str">
        <f t="shared" si="85"/>
        <v>PG_44670</v>
      </c>
      <c r="B5472" t="s">
        <v>73</v>
      </c>
      <c r="C5472" s="1">
        <v>44670</v>
      </c>
      <c r="D5472">
        <v>158.52000000000001</v>
      </c>
    </row>
    <row r="5473" spans="1:4" x14ac:dyDescent="0.25">
      <c r="A5473" s="3" t="str">
        <f t="shared" si="85"/>
        <v>PPL_44670</v>
      </c>
      <c r="B5473" t="s">
        <v>74</v>
      </c>
      <c r="C5473" s="1">
        <v>44670</v>
      </c>
      <c r="D5473">
        <v>29.83</v>
      </c>
    </row>
    <row r="5474" spans="1:4" x14ac:dyDescent="0.25">
      <c r="A5474" s="3" t="str">
        <f t="shared" si="85"/>
        <v>PRU_44670</v>
      </c>
      <c r="B5474" t="s">
        <v>75</v>
      </c>
      <c r="C5474" s="1">
        <v>44670</v>
      </c>
      <c r="D5474">
        <v>117.968</v>
      </c>
    </row>
    <row r="5475" spans="1:4" x14ac:dyDescent="0.25">
      <c r="A5475" s="3" t="str">
        <f t="shared" si="85"/>
        <v>PYPL_44670</v>
      </c>
      <c r="B5475" t="s">
        <v>76</v>
      </c>
      <c r="C5475" s="1">
        <v>44670</v>
      </c>
      <c r="D5475">
        <v>103.66</v>
      </c>
    </row>
    <row r="5476" spans="1:4" x14ac:dyDescent="0.25">
      <c r="A5476" s="3" t="str">
        <f t="shared" si="85"/>
        <v>RE_44670</v>
      </c>
      <c r="B5476" t="s">
        <v>77</v>
      </c>
      <c r="C5476" s="1">
        <v>44670</v>
      </c>
      <c r="D5476">
        <v>289.38</v>
      </c>
    </row>
    <row r="5477" spans="1:4" x14ac:dyDescent="0.25">
      <c r="A5477" s="3" t="str">
        <f t="shared" si="85"/>
        <v>REET_44670</v>
      </c>
      <c r="B5477" t="s">
        <v>78</v>
      </c>
      <c r="C5477" s="1">
        <v>44670</v>
      </c>
      <c r="D5477">
        <v>29.48</v>
      </c>
    </row>
    <row r="5478" spans="1:4" x14ac:dyDescent="0.25">
      <c r="A5478" s="3" t="str">
        <f t="shared" si="85"/>
        <v>ROL_44670</v>
      </c>
      <c r="B5478" t="s">
        <v>79</v>
      </c>
      <c r="C5478" s="1">
        <v>44670</v>
      </c>
      <c r="D5478">
        <v>34.488</v>
      </c>
    </row>
    <row r="5479" spans="1:4" x14ac:dyDescent="0.25">
      <c r="A5479" s="3" t="str">
        <f t="shared" si="85"/>
        <v>ROST_44670</v>
      </c>
      <c r="B5479" t="s">
        <v>80</v>
      </c>
      <c r="C5479" s="1">
        <v>44670</v>
      </c>
      <c r="D5479">
        <v>107.36</v>
      </c>
    </row>
    <row r="5480" spans="1:4" x14ac:dyDescent="0.25">
      <c r="A5480" s="3" t="str">
        <f t="shared" si="85"/>
        <v>SEGA.L_44670</v>
      </c>
      <c r="B5480" t="s">
        <v>81</v>
      </c>
      <c r="C5480" s="1">
        <v>44670</v>
      </c>
      <c r="D5480">
        <v>99.37</v>
      </c>
    </row>
    <row r="5481" spans="1:4" x14ac:dyDescent="0.25">
      <c r="A5481" s="3" t="str">
        <f t="shared" si="85"/>
        <v>SHY_44670</v>
      </c>
      <c r="B5481" t="s">
        <v>82</v>
      </c>
      <c r="C5481" s="1">
        <v>44670</v>
      </c>
      <c r="D5481">
        <v>82.945999999999998</v>
      </c>
    </row>
    <row r="5482" spans="1:4" x14ac:dyDescent="0.25">
      <c r="A5482" s="3" t="str">
        <f t="shared" si="85"/>
        <v>SLV_44670</v>
      </c>
      <c r="B5482" t="s">
        <v>83</v>
      </c>
      <c r="C5482" s="1">
        <v>44670</v>
      </c>
      <c r="D5482">
        <v>23.24</v>
      </c>
    </row>
    <row r="5483" spans="1:4" x14ac:dyDescent="0.25">
      <c r="A5483" s="3" t="str">
        <f t="shared" si="85"/>
        <v>SPMV.L_44670</v>
      </c>
      <c r="B5483" t="s">
        <v>84</v>
      </c>
      <c r="C5483" s="1">
        <v>44670</v>
      </c>
      <c r="D5483">
        <v>81.98</v>
      </c>
    </row>
    <row r="5484" spans="1:4" x14ac:dyDescent="0.25">
      <c r="A5484" s="3" t="str">
        <f t="shared" si="85"/>
        <v>TLT_44670</v>
      </c>
      <c r="B5484" t="s">
        <v>85</v>
      </c>
      <c r="C5484" s="1">
        <v>44670</v>
      </c>
      <c r="D5484">
        <v>119.047</v>
      </c>
    </row>
    <row r="5485" spans="1:4" x14ac:dyDescent="0.25">
      <c r="A5485" s="3" t="str">
        <f t="shared" si="85"/>
        <v>UNH_44670</v>
      </c>
      <c r="B5485" t="s">
        <v>86</v>
      </c>
      <c r="C5485" s="1">
        <v>44670</v>
      </c>
      <c r="D5485">
        <v>537.70000000000005</v>
      </c>
    </row>
    <row r="5486" spans="1:4" x14ac:dyDescent="0.25">
      <c r="A5486" s="3" t="str">
        <f t="shared" si="85"/>
        <v>URI_44670</v>
      </c>
      <c r="B5486" t="s">
        <v>87</v>
      </c>
      <c r="C5486" s="1">
        <v>44670</v>
      </c>
      <c r="D5486">
        <v>351.48</v>
      </c>
    </row>
    <row r="5487" spans="1:4" x14ac:dyDescent="0.25">
      <c r="A5487" s="3" t="str">
        <f t="shared" si="85"/>
        <v>V_44670</v>
      </c>
      <c r="B5487" t="s">
        <v>88</v>
      </c>
      <c r="C5487" s="1">
        <v>44670</v>
      </c>
      <c r="D5487">
        <v>215.28899999999999</v>
      </c>
    </row>
    <row r="5488" spans="1:4" x14ac:dyDescent="0.25">
      <c r="A5488" s="3" t="str">
        <f t="shared" si="85"/>
        <v>VRSK_44670</v>
      </c>
      <c r="B5488" t="s">
        <v>89</v>
      </c>
      <c r="C5488" s="1">
        <v>44670</v>
      </c>
      <c r="D5488">
        <v>215.33</v>
      </c>
    </row>
    <row r="5489" spans="1:4" x14ac:dyDescent="0.25">
      <c r="A5489" s="3" t="str">
        <f t="shared" si="85"/>
        <v>VXX_44670</v>
      </c>
      <c r="B5489" t="s">
        <v>90</v>
      </c>
      <c r="C5489" s="1">
        <v>44670</v>
      </c>
      <c r="D5489">
        <v>24.73</v>
      </c>
    </row>
    <row r="5490" spans="1:4" x14ac:dyDescent="0.25">
      <c r="A5490" s="3" t="str">
        <f t="shared" si="85"/>
        <v>WRK_44670</v>
      </c>
      <c r="B5490" t="s">
        <v>91</v>
      </c>
      <c r="C5490" s="1">
        <v>44670</v>
      </c>
      <c r="D5490">
        <v>51.07</v>
      </c>
    </row>
    <row r="5491" spans="1:4" x14ac:dyDescent="0.25">
      <c r="A5491" s="3" t="str">
        <f t="shared" si="85"/>
        <v>XLB_44670</v>
      </c>
      <c r="B5491" t="s">
        <v>92</v>
      </c>
      <c r="C5491" s="1">
        <v>44670</v>
      </c>
      <c r="D5491">
        <v>89.98</v>
      </c>
    </row>
    <row r="5492" spans="1:4" x14ac:dyDescent="0.25">
      <c r="A5492" s="3" t="str">
        <f t="shared" si="85"/>
        <v>XLC_44670</v>
      </c>
      <c r="B5492" t="s">
        <v>93</v>
      </c>
      <c r="C5492" s="1">
        <v>44670</v>
      </c>
      <c r="D5492">
        <v>67.58</v>
      </c>
    </row>
    <row r="5493" spans="1:4" x14ac:dyDescent="0.25">
      <c r="A5493" s="3" t="str">
        <f t="shared" si="85"/>
        <v>XLE_44670</v>
      </c>
      <c r="B5493" t="s">
        <v>94</v>
      </c>
      <c r="C5493" s="1">
        <v>44670</v>
      </c>
      <c r="D5493">
        <v>80.36</v>
      </c>
    </row>
    <row r="5494" spans="1:4" x14ac:dyDescent="0.25">
      <c r="A5494" s="3" t="str">
        <f t="shared" si="85"/>
        <v>XLF_44670</v>
      </c>
      <c r="B5494" t="s">
        <v>95</v>
      </c>
      <c r="C5494" s="1">
        <v>44670</v>
      </c>
      <c r="D5494">
        <v>37.619999999999997</v>
      </c>
    </row>
    <row r="5495" spans="1:4" x14ac:dyDescent="0.25">
      <c r="A5495" s="3" t="str">
        <f t="shared" si="85"/>
        <v>XLI_44670</v>
      </c>
      <c r="B5495" t="s">
        <v>96</v>
      </c>
      <c r="C5495" s="1">
        <v>44670</v>
      </c>
      <c r="D5495">
        <v>101.4</v>
      </c>
    </row>
    <row r="5496" spans="1:4" x14ac:dyDescent="0.25">
      <c r="A5496" s="3" t="str">
        <f t="shared" si="85"/>
        <v>XLK_44670</v>
      </c>
      <c r="B5496" t="s">
        <v>97</v>
      </c>
      <c r="C5496" s="1">
        <v>44670</v>
      </c>
      <c r="D5496">
        <v>149.88</v>
      </c>
    </row>
    <row r="5497" spans="1:4" x14ac:dyDescent="0.25">
      <c r="A5497" s="3" t="str">
        <f t="shared" si="85"/>
        <v>XLP_44670</v>
      </c>
      <c r="B5497" t="s">
        <v>98</v>
      </c>
      <c r="C5497" s="1">
        <v>44670</v>
      </c>
      <c r="D5497">
        <v>79.38</v>
      </c>
    </row>
    <row r="5498" spans="1:4" x14ac:dyDescent="0.25">
      <c r="A5498" s="3" t="str">
        <f t="shared" si="85"/>
        <v>XLU_44670</v>
      </c>
      <c r="B5498" t="s">
        <v>99</v>
      </c>
      <c r="C5498" s="1">
        <v>44670</v>
      </c>
      <c r="D5498">
        <v>76.17</v>
      </c>
    </row>
    <row r="5499" spans="1:4" x14ac:dyDescent="0.25">
      <c r="A5499" s="3" t="str">
        <f t="shared" si="85"/>
        <v>XLV_44670</v>
      </c>
      <c r="B5499" t="s">
        <v>100</v>
      </c>
      <c r="C5499" s="1">
        <v>44670</v>
      </c>
      <c r="D5499">
        <v>138.41999999999999</v>
      </c>
    </row>
    <row r="5500" spans="1:4" x14ac:dyDescent="0.25">
      <c r="A5500" s="3" t="str">
        <f t="shared" si="85"/>
        <v>XLY_44670</v>
      </c>
      <c r="B5500" t="s">
        <v>101</v>
      </c>
      <c r="C5500" s="1">
        <v>44670</v>
      </c>
      <c r="D5500">
        <v>184.13</v>
      </c>
    </row>
    <row r="5501" spans="1:4" x14ac:dyDescent="0.25">
      <c r="A5501" s="3" t="str">
        <f t="shared" si="85"/>
        <v>XOM_44670</v>
      </c>
      <c r="B5501" t="s">
        <v>102</v>
      </c>
      <c r="C5501" s="1">
        <v>44670</v>
      </c>
      <c r="D5501">
        <v>86.87</v>
      </c>
    </row>
    <row r="5502" spans="1:4" x14ac:dyDescent="0.25">
      <c r="A5502" s="3" t="str">
        <f t="shared" si="85"/>
        <v>ABBV_44671</v>
      </c>
      <c r="B5502" t="s">
        <v>3</v>
      </c>
      <c r="C5502" s="1">
        <v>44671</v>
      </c>
      <c r="D5502">
        <v>156.69999999999999</v>
      </c>
    </row>
    <row r="5503" spans="1:4" x14ac:dyDescent="0.25">
      <c r="A5503" s="3" t="str">
        <f t="shared" si="85"/>
        <v>ACN_44671</v>
      </c>
      <c r="B5503" t="s">
        <v>4</v>
      </c>
      <c r="C5503" s="1">
        <v>44671</v>
      </c>
      <c r="D5503">
        <v>323.67</v>
      </c>
    </row>
    <row r="5504" spans="1:4" x14ac:dyDescent="0.25">
      <c r="A5504" s="3" t="str">
        <f t="shared" si="85"/>
        <v>AEP_44671</v>
      </c>
      <c r="B5504" t="s">
        <v>5</v>
      </c>
      <c r="C5504" s="1">
        <v>44671</v>
      </c>
      <c r="D5504">
        <v>102.02500000000001</v>
      </c>
    </row>
    <row r="5505" spans="1:4" x14ac:dyDescent="0.25">
      <c r="A5505" s="3" t="str">
        <f t="shared" si="85"/>
        <v>AIZ_44671</v>
      </c>
      <c r="B5505" t="s">
        <v>6</v>
      </c>
      <c r="C5505" s="1">
        <v>44671</v>
      </c>
      <c r="D5505">
        <v>192.39099999999999</v>
      </c>
    </row>
    <row r="5506" spans="1:4" x14ac:dyDescent="0.25">
      <c r="A5506" s="3" t="str">
        <f t="shared" si="85"/>
        <v>ALLE_44671</v>
      </c>
      <c r="B5506" t="s">
        <v>7</v>
      </c>
      <c r="C5506" s="1">
        <v>44671</v>
      </c>
      <c r="D5506">
        <v>112.59</v>
      </c>
    </row>
    <row r="5507" spans="1:4" x14ac:dyDescent="0.25">
      <c r="A5507" s="3" t="str">
        <f t="shared" ref="A5507:A5570" si="86">CONCATENATE(B5507,"_",C5507)</f>
        <v>AMAT_44671</v>
      </c>
      <c r="B5507" t="s">
        <v>8</v>
      </c>
      <c r="C5507" s="1">
        <v>44671</v>
      </c>
      <c r="D5507">
        <v>117.602</v>
      </c>
    </row>
    <row r="5508" spans="1:4" x14ac:dyDescent="0.25">
      <c r="A5508" s="3" t="str">
        <f t="shared" si="86"/>
        <v>AMP_44671</v>
      </c>
      <c r="B5508" t="s">
        <v>9</v>
      </c>
      <c r="C5508" s="1">
        <v>44671</v>
      </c>
      <c r="D5508">
        <v>299.45100000000002</v>
      </c>
    </row>
    <row r="5509" spans="1:4" x14ac:dyDescent="0.25">
      <c r="A5509" s="3" t="str">
        <f t="shared" si="86"/>
        <v>AMZN_44671</v>
      </c>
      <c r="B5509" t="s">
        <v>10</v>
      </c>
      <c r="C5509" s="1">
        <v>44671</v>
      </c>
      <c r="D5509">
        <v>3079.96</v>
      </c>
    </row>
    <row r="5510" spans="1:4" x14ac:dyDescent="0.25">
      <c r="A5510" s="3" t="str">
        <f t="shared" si="86"/>
        <v>AVB_44671</v>
      </c>
      <c r="B5510" t="s">
        <v>11</v>
      </c>
      <c r="C5510" s="1">
        <v>44671</v>
      </c>
      <c r="D5510">
        <v>253.5</v>
      </c>
    </row>
    <row r="5511" spans="1:4" x14ac:dyDescent="0.25">
      <c r="A5511" s="3" t="str">
        <f t="shared" si="86"/>
        <v>AVY_44671</v>
      </c>
      <c r="B5511" t="s">
        <v>12</v>
      </c>
      <c r="C5511" s="1">
        <v>44671</v>
      </c>
      <c r="D5511">
        <v>171.08</v>
      </c>
    </row>
    <row r="5512" spans="1:4" x14ac:dyDescent="0.25">
      <c r="A5512" s="3" t="str">
        <f t="shared" si="86"/>
        <v>AXP_44671</v>
      </c>
      <c r="B5512" t="s">
        <v>13</v>
      </c>
      <c r="C5512" s="1">
        <v>44671</v>
      </c>
      <c r="D5512">
        <v>188.46</v>
      </c>
    </row>
    <row r="5513" spans="1:4" x14ac:dyDescent="0.25">
      <c r="A5513" s="3" t="str">
        <f t="shared" si="86"/>
        <v>BDX_44671</v>
      </c>
      <c r="B5513" t="s">
        <v>14</v>
      </c>
      <c r="C5513" s="1">
        <v>44671</v>
      </c>
      <c r="D5513">
        <v>267.64999999999998</v>
      </c>
    </row>
    <row r="5514" spans="1:4" x14ac:dyDescent="0.25">
      <c r="A5514" s="3" t="str">
        <f t="shared" si="86"/>
        <v>BF-B_44671</v>
      </c>
      <c r="B5514" t="s">
        <v>15</v>
      </c>
      <c r="C5514" s="1">
        <v>44671</v>
      </c>
      <c r="D5514">
        <v>69.33</v>
      </c>
    </row>
    <row r="5515" spans="1:4" x14ac:dyDescent="0.25">
      <c r="A5515" s="3" t="str">
        <f t="shared" si="86"/>
        <v>BMY_44671</v>
      </c>
      <c r="B5515" t="s">
        <v>16</v>
      </c>
      <c r="C5515" s="1">
        <v>44671</v>
      </c>
      <c r="D5515">
        <v>77.28</v>
      </c>
    </row>
    <row r="5516" spans="1:4" x14ac:dyDescent="0.25">
      <c r="A5516" s="3" t="str">
        <f t="shared" si="86"/>
        <v>BR_44671</v>
      </c>
      <c r="B5516" t="s">
        <v>17</v>
      </c>
      <c r="C5516" s="1">
        <v>44671</v>
      </c>
      <c r="D5516">
        <v>155.46</v>
      </c>
    </row>
    <row r="5517" spans="1:4" x14ac:dyDescent="0.25">
      <c r="A5517" s="3" t="str">
        <f t="shared" si="86"/>
        <v>CARR_44671</v>
      </c>
      <c r="B5517" t="s">
        <v>18</v>
      </c>
      <c r="C5517" s="1">
        <v>44671</v>
      </c>
      <c r="D5517">
        <v>43.287999999999997</v>
      </c>
    </row>
    <row r="5518" spans="1:4" x14ac:dyDescent="0.25">
      <c r="A5518" s="3" t="str">
        <f t="shared" si="86"/>
        <v>CDW_44671</v>
      </c>
      <c r="B5518" t="s">
        <v>19</v>
      </c>
      <c r="C5518" s="1">
        <v>44671</v>
      </c>
      <c r="D5518">
        <v>178.44499999999999</v>
      </c>
    </row>
    <row r="5519" spans="1:4" x14ac:dyDescent="0.25">
      <c r="A5519" s="3" t="str">
        <f t="shared" si="86"/>
        <v>CE_44671</v>
      </c>
      <c r="B5519" t="s">
        <v>20</v>
      </c>
      <c r="C5519" s="1">
        <v>44671</v>
      </c>
      <c r="D5519">
        <v>148.34</v>
      </c>
    </row>
    <row r="5520" spans="1:4" x14ac:dyDescent="0.25">
      <c r="A5520" s="3" t="str">
        <f t="shared" si="86"/>
        <v>CHTR_44671</v>
      </c>
      <c r="B5520" t="s">
        <v>21</v>
      </c>
      <c r="C5520" s="1">
        <v>44671</v>
      </c>
      <c r="D5520">
        <v>535.96</v>
      </c>
    </row>
    <row r="5521" spans="1:4" x14ac:dyDescent="0.25">
      <c r="A5521" s="3" t="str">
        <f t="shared" si="86"/>
        <v>CNC_44671</v>
      </c>
      <c r="B5521" t="s">
        <v>22</v>
      </c>
      <c r="C5521" s="1">
        <v>44671</v>
      </c>
      <c r="D5521">
        <v>89.01</v>
      </c>
    </row>
    <row r="5522" spans="1:4" x14ac:dyDescent="0.25">
      <c r="A5522" s="3" t="str">
        <f t="shared" si="86"/>
        <v>CNP_44671</v>
      </c>
      <c r="B5522" t="s">
        <v>23</v>
      </c>
      <c r="C5522" s="1">
        <v>44671</v>
      </c>
      <c r="D5522">
        <v>32.572000000000003</v>
      </c>
    </row>
    <row r="5523" spans="1:4" x14ac:dyDescent="0.25">
      <c r="A5523" s="3" t="str">
        <f t="shared" si="86"/>
        <v>COP_44671</v>
      </c>
      <c r="B5523" t="s">
        <v>24</v>
      </c>
      <c r="C5523" s="1">
        <v>44671</v>
      </c>
      <c r="D5523">
        <v>102.211</v>
      </c>
    </row>
    <row r="5524" spans="1:4" x14ac:dyDescent="0.25">
      <c r="A5524" s="3" t="str">
        <f t="shared" si="86"/>
        <v>CTAS_44671</v>
      </c>
      <c r="B5524" t="s">
        <v>25</v>
      </c>
      <c r="C5524" s="1">
        <v>44671</v>
      </c>
      <c r="D5524">
        <v>420.37</v>
      </c>
    </row>
    <row r="5525" spans="1:4" x14ac:dyDescent="0.25">
      <c r="A5525" s="3" t="str">
        <f t="shared" si="86"/>
        <v>CZR_44671</v>
      </c>
      <c r="B5525" t="s">
        <v>26</v>
      </c>
      <c r="C5525" s="1">
        <v>44671</v>
      </c>
      <c r="D5525">
        <v>71.7</v>
      </c>
    </row>
    <row r="5526" spans="1:4" x14ac:dyDescent="0.25">
      <c r="A5526" s="3" t="str">
        <f t="shared" si="86"/>
        <v>DG_44671</v>
      </c>
      <c r="B5526" t="s">
        <v>27</v>
      </c>
      <c r="C5526" s="1">
        <v>44671</v>
      </c>
      <c r="D5526">
        <v>259.04000000000002</v>
      </c>
    </row>
    <row r="5527" spans="1:4" x14ac:dyDescent="0.25">
      <c r="A5527" s="3" t="str">
        <f t="shared" si="86"/>
        <v>DPZ_44671</v>
      </c>
      <c r="B5527" t="s">
        <v>28</v>
      </c>
      <c r="C5527" s="1">
        <v>44671</v>
      </c>
      <c r="D5527">
        <v>396.49</v>
      </c>
    </row>
    <row r="5528" spans="1:4" x14ac:dyDescent="0.25">
      <c r="A5528" s="3" t="str">
        <f t="shared" si="86"/>
        <v>DRE_44671</v>
      </c>
      <c r="B5528" t="s">
        <v>29</v>
      </c>
      <c r="C5528" s="1">
        <v>44671</v>
      </c>
      <c r="D5528">
        <v>61.2</v>
      </c>
    </row>
    <row r="5529" spans="1:4" x14ac:dyDescent="0.25">
      <c r="A5529" s="3" t="str">
        <f t="shared" si="86"/>
        <v>DXC_44671</v>
      </c>
      <c r="B5529" t="s">
        <v>30</v>
      </c>
      <c r="C5529" s="1">
        <v>44671</v>
      </c>
      <c r="D5529">
        <v>31.89</v>
      </c>
    </row>
    <row r="5530" spans="1:4" x14ac:dyDescent="0.25">
      <c r="A5530" s="3" t="str">
        <f t="shared" si="86"/>
        <v>EWA_44671</v>
      </c>
      <c r="B5530" t="s">
        <v>31</v>
      </c>
      <c r="C5530" s="1">
        <v>44671</v>
      </c>
      <c r="D5530">
        <v>26.8</v>
      </c>
    </row>
    <row r="5531" spans="1:4" x14ac:dyDescent="0.25">
      <c r="A5531" s="3" t="str">
        <f t="shared" si="86"/>
        <v>EWC_44671</v>
      </c>
      <c r="B5531" t="s">
        <v>32</v>
      </c>
      <c r="C5531" s="1">
        <v>44671</v>
      </c>
      <c r="D5531">
        <v>40.340000000000003</v>
      </c>
    </row>
    <row r="5532" spans="1:4" x14ac:dyDescent="0.25">
      <c r="A5532" s="3" t="str">
        <f t="shared" si="86"/>
        <v>EWG_44671</v>
      </c>
      <c r="B5532" t="s">
        <v>33</v>
      </c>
      <c r="C5532" s="1">
        <v>44671</v>
      </c>
      <c r="D5532">
        <v>27.71</v>
      </c>
    </row>
    <row r="5533" spans="1:4" x14ac:dyDescent="0.25">
      <c r="A5533" s="3" t="str">
        <f t="shared" si="86"/>
        <v>EWH_44671</v>
      </c>
      <c r="B5533" t="s">
        <v>34</v>
      </c>
      <c r="C5533" s="1">
        <v>44671</v>
      </c>
      <c r="D5533">
        <v>21.94</v>
      </c>
    </row>
    <row r="5534" spans="1:4" x14ac:dyDescent="0.25">
      <c r="A5534" s="3" t="str">
        <f t="shared" si="86"/>
        <v>EWJ_44671</v>
      </c>
      <c r="B5534" t="s">
        <v>35</v>
      </c>
      <c r="C5534" s="1">
        <v>44671</v>
      </c>
      <c r="D5534">
        <v>58.25</v>
      </c>
    </row>
    <row r="5535" spans="1:4" x14ac:dyDescent="0.25">
      <c r="A5535" s="3" t="str">
        <f t="shared" si="86"/>
        <v>EWL_44671</v>
      </c>
      <c r="B5535" t="s">
        <v>36</v>
      </c>
      <c r="C5535" s="1">
        <v>44671</v>
      </c>
      <c r="D5535">
        <v>48.62</v>
      </c>
    </row>
    <row r="5536" spans="1:4" x14ac:dyDescent="0.25">
      <c r="A5536" s="3" t="str">
        <f t="shared" si="86"/>
        <v>EWQ_44671</v>
      </c>
      <c r="B5536" t="s">
        <v>37</v>
      </c>
      <c r="C5536" s="1">
        <v>44671</v>
      </c>
      <c r="D5536">
        <v>34.78</v>
      </c>
    </row>
    <row r="5537" spans="1:4" x14ac:dyDescent="0.25">
      <c r="A5537" s="3" t="str">
        <f t="shared" si="86"/>
        <v>EWT_44671</v>
      </c>
      <c r="B5537" t="s">
        <v>38</v>
      </c>
      <c r="C5537" s="1">
        <v>44671</v>
      </c>
      <c r="D5537">
        <v>58.41</v>
      </c>
    </row>
    <row r="5538" spans="1:4" x14ac:dyDescent="0.25">
      <c r="A5538" s="3" t="str">
        <f t="shared" si="86"/>
        <v>EWU_44671</v>
      </c>
      <c r="B5538" t="s">
        <v>39</v>
      </c>
      <c r="C5538" s="1">
        <v>44671</v>
      </c>
      <c r="D5538">
        <v>34.17</v>
      </c>
    </row>
    <row r="5539" spans="1:4" x14ac:dyDescent="0.25">
      <c r="A5539" s="3" t="str">
        <f t="shared" si="86"/>
        <v>EWY_44671</v>
      </c>
      <c r="B5539" t="s">
        <v>40</v>
      </c>
      <c r="C5539" s="1">
        <v>44671</v>
      </c>
      <c r="D5539">
        <v>69.569999999999993</v>
      </c>
    </row>
    <row r="5540" spans="1:4" x14ac:dyDescent="0.25">
      <c r="A5540" s="3" t="str">
        <f t="shared" si="86"/>
        <v>EWZ_44671</v>
      </c>
      <c r="B5540" t="s">
        <v>41</v>
      </c>
      <c r="C5540" s="1">
        <v>44671</v>
      </c>
      <c r="D5540">
        <v>37.299999999999997</v>
      </c>
    </row>
    <row r="5541" spans="1:4" x14ac:dyDescent="0.25">
      <c r="A5541" s="3" t="str">
        <f t="shared" si="86"/>
        <v>FB_44671</v>
      </c>
      <c r="B5541" t="s">
        <v>42</v>
      </c>
      <c r="C5541" s="1">
        <v>44671</v>
      </c>
      <c r="D5541">
        <v>200.42</v>
      </c>
    </row>
    <row r="5542" spans="1:4" x14ac:dyDescent="0.25">
      <c r="A5542" s="3" t="str">
        <f t="shared" si="86"/>
        <v>FTV_44671</v>
      </c>
      <c r="B5542" t="s">
        <v>43</v>
      </c>
      <c r="C5542" s="1">
        <v>44671</v>
      </c>
      <c r="D5542">
        <v>59.889000000000003</v>
      </c>
    </row>
    <row r="5543" spans="1:4" x14ac:dyDescent="0.25">
      <c r="A5543" s="3" t="str">
        <f t="shared" si="86"/>
        <v>GOOG_44671</v>
      </c>
      <c r="B5543" t="s">
        <v>44</v>
      </c>
      <c r="C5543" s="1">
        <v>44671</v>
      </c>
      <c r="D5543">
        <v>2564.91</v>
      </c>
    </row>
    <row r="5544" spans="1:4" x14ac:dyDescent="0.25">
      <c r="A5544" s="3" t="str">
        <f t="shared" si="86"/>
        <v>GPC_44671</v>
      </c>
      <c r="B5544" t="s">
        <v>45</v>
      </c>
      <c r="C5544" s="1">
        <v>44671</v>
      </c>
      <c r="D5544">
        <v>137.66999999999999</v>
      </c>
    </row>
    <row r="5545" spans="1:4" x14ac:dyDescent="0.25">
      <c r="A5545" s="3" t="str">
        <f t="shared" si="86"/>
        <v>GSG_44671</v>
      </c>
      <c r="B5545" t="s">
        <v>46</v>
      </c>
      <c r="C5545" s="1">
        <v>44671</v>
      </c>
      <c r="D5545">
        <v>23.72</v>
      </c>
    </row>
    <row r="5546" spans="1:4" x14ac:dyDescent="0.25">
      <c r="A5546" s="3" t="str">
        <f t="shared" si="86"/>
        <v>HIG_44671</v>
      </c>
      <c r="B5546" t="s">
        <v>47</v>
      </c>
      <c r="C5546" s="1">
        <v>44671</v>
      </c>
      <c r="D5546">
        <v>74.650000000000006</v>
      </c>
    </row>
    <row r="5547" spans="1:4" x14ac:dyDescent="0.25">
      <c r="A5547" s="3" t="str">
        <f t="shared" si="86"/>
        <v>HIGH.L_44671</v>
      </c>
      <c r="B5547" t="s">
        <v>48</v>
      </c>
      <c r="C5547" s="1">
        <v>44671</v>
      </c>
      <c r="D5547">
        <v>5.23</v>
      </c>
    </row>
    <row r="5548" spans="1:4" x14ac:dyDescent="0.25">
      <c r="A5548" s="3" t="str">
        <f t="shared" si="86"/>
        <v>HST_44671</v>
      </c>
      <c r="B5548" t="s">
        <v>49</v>
      </c>
      <c r="C5548" s="1">
        <v>44671</v>
      </c>
      <c r="D5548">
        <v>20.43</v>
      </c>
    </row>
    <row r="5549" spans="1:4" x14ac:dyDescent="0.25">
      <c r="A5549" s="3" t="str">
        <f t="shared" si="86"/>
        <v>HYG_44671</v>
      </c>
      <c r="B5549" t="s">
        <v>50</v>
      </c>
      <c r="C5549" s="1">
        <v>44671</v>
      </c>
      <c r="D5549">
        <v>79.977999999999994</v>
      </c>
    </row>
    <row r="5550" spans="1:4" x14ac:dyDescent="0.25">
      <c r="A5550" s="3" t="str">
        <f t="shared" si="86"/>
        <v>IAU_44671</v>
      </c>
      <c r="B5550" t="s">
        <v>51</v>
      </c>
      <c r="C5550" s="1">
        <v>44671</v>
      </c>
      <c r="D5550">
        <v>37.22</v>
      </c>
    </row>
    <row r="5551" spans="1:4" x14ac:dyDescent="0.25">
      <c r="A5551" s="3" t="str">
        <f t="shared" si="86"/>
        <v>ICLN_44671</v>
      </c>
      <c r="B5551" t="s">
        <v>52</v>
      </c>
      <c r="C5551" s="1">
        <v>44671</v>
      </c>
      <c r="D5551">
        <v>20.69</v>
      </c>
    </row>
    <row r="5552" spans="1:4" x14ac:dyDescent="0.25">
      <c r="A5552" s="3" t="str">
        <f t="shared" si="86"/>
        <v>IEAA.L_44671</v>
      </c>
      <c r="B5552" t="s">
        <v>53</v>
      </c>
      <c r="C5552" s="1">
        <v>44671</v>
      </c>
      <c r="D5552">
        <v>4.9859999999999998</v>
      </c>
    </row>
    <row r="5553" spans="1:4" x14ac:dyDescent="0.25">
      <c r="A5553" s="3" t="str">
        <f t="shared" si="86"/>
        <v>IEF_44671</v>
      </c>
      <c r="B5553" t="s">
        <v>54</v>
      </c>
      <c r="C5553" s="1">
        <v>44671</v>
      </c>
      <c r="D5553">
        <v>103.134</v>
      </c>
    </row>
    <row r="5554" spans="1:4" x14ac:dyDescent="0.25">
      <c r="A5554" s="3" t="str">
        <f t="shared" si="86"/>
        <v>IEFM.L_44671</v>
      </c>
      <c r="B5554" t="s">
        <v>55</v>
      </c>
      <c r="C5554" s="1">
        <v>44671</v>
      </c>
      <c r="D5554">
        <v>758.55</v>
      </c>
    </row>
    <row r="5555" spans="1:4" x14ac:dyDescent="0.25">
      <c r="A5555" s="3" t="str">
        <f t="shared" si="86"/>
        <v>IEMG_44671</v>
      </c>
      <c r="B5555" t="s">
        <v>56</v>
      </c>
      <c r="C5555" s="1">
        <v>44671</v>
      </c>
      <c r="D5555">
        <v>53.9</v>
      </c>
    </row>
    <row r="5556" spans="1:4" x14ac:dyDescent="0.25">
      <c r="A5556" s="3" t="str">
        <f t="shared" si="86"/>
        <v>IEUS_44671</v>
      </c>
      <c r="B5556" t="s">
        <v>57</v>
      </c>
      <c r="C5556" s="1">
        <v>44671</v>
      </c>
      <c r="D5556">
        <v>60.29</v>
      </c>
    </row>
    <row r="5557" spans="1:4" x14ac:dyDescent="0.25">
      <c r="A5557" s="3" t="str">
        <f t="shared" si="86"/>
        <v>IEVL.L_44671</v>
      </c>
      <c r="B5557" t="s">
        <v>58</v>
      </c>
      <c r="C5557" s="1">
        <v>44671</v>
      </c>
      <c r="D5557">
        <v>7.3470000000000004</v>
      </c>
    </row>
    <row r="5558" spans="1:4" x14ac:dyDescent="0.25">
      <c r="A5558" s="3" t="str">
        <f t="shared" si="86"/>
        <v>IGF_44671</v>
      </c>
      <c r="B5558" t="s">
        <v>59</v>
      </c>
      <c r="C5558" s="1">
        <v>44671</v>
      </c>
      <c r="D5558">
        <v>51.96</v>
      </c>
    </row>
    <row r="5559" spans="1:4" x14ac:dyDescent="0.25">
      <c r="A5559" s="3" t="str">
        <f t="shared" si="86"/>
        <v>INDA_44671</v>
      </c>
      <c r="B5559" t="s">
        <v>60</v>
      </c>
      <c r="C5559" s="1">
        <v>44671</v>
      </c>
      <c r="D5559">
        <v>44.72</v>
      </c>
    </row>
    <row r="5560" spans="1:4" x14ac:dyDescent="0.25">
      <c r="A5560" s="3" t="str">
        <f t="shared" si="86"/>
        <v>IUMO.L_44671</v>
      </c>
      <c r="B5560" t="s">
        <v>61</v>
      </c>
      <c r="C5560" s="1">
        <v>44671</v>
      </c>
      <c r="D5560">
        <v>11.16</v>
      </c>
    </row>
    <row r="5561" spans="1:4" x14ac:dyDescent="0.25">
      <c r="A5561" s="3" t="str">
        <f t="shared" si="86"/>
        <v>IUVL.L_44671</v>
      </c>
      <c r="B5561" t="s">
        <v>62</v>
      </c>
      <c r="C5561" s="1">
        <v>44671</v>
      </c>
      <c r="D5561">
        <v>9.2200000000000006</v>
      </c>
    </row>
    <row r="5562" spans="1:4" x14ac:dyDescent="0.25">
      <c r="A5562" s="3" t="str">
        <f t="shared" si="86"/>
        <v>IVV_44671</v>
      </c>
      <c r="B5562" t="s">
        <v>63</v>
      </c>
      <c r="C5562" s="1">
        <v>44671</v>
      </c>
      <c r="D5562">
        <v>446.56</v>
      </c>
    </row>
    <row r="5563" spans="1:4" x14ac:dyDescent="0.25">
      <c r="A5563" s="3" t="str">
        <f t="shared" si="86"/>
        <v>IWM_44671</v>
      </c>
      <c r="B5563" t="s">
        <v>64</v>
      </c>
      <c r="C5563" s="1">
        <v>44671</v>
      </c>
      <c r="D5563">
        <v>202.33</v>
      </c>
    </row>
    <row r="5564" spans="1:4" x14ac:dyDescent="0.25">
      <c r="A5564" s="3" t="str">
        <f t="shared" si="86"/>
        <v>IXN_44671</v>
      </c>
      <c r="B5564" t="s">
        <v>65</v>
      </c>
      <c r="C5564" s="1">
        <v>44671</v>
      </c>
      <c r="D5564">
        <v>54.36</v>
      </c>
    </row>
    <row r="5565" spans="1:4" x14ac:dyDescent="0.25">
      <c r="A5565" s="3" t="str">
        <f t="shared" si="86"/>
        <v>JPEA.L_44671</v>
      </c>
      <c r="B5565" t="s">
        <v>66</v>
      </c>
      <c r="C5565" s="1">
        <v>44671</v>
      </c>
      <c r="D5565">
        <v>5.1859999999999999</v>
      </c>
    </row>
    <row r="5566" spans="1:4" x14ac:dyDescent="0.25">
      <c r="A5566" s="3" t="str">
        <f t="shared" si="86"/>
        <v>JPM_44671</v>
      </c>
      <c r="B5566" t="s">
        <v>67</v>
      </c>
      <c r="C5566" s="1">
        <v>44671</v>
      </c>
      <c r="D5566">
        <v>131.58000000000001</v>
      </c>
    </row>
    <row r="5567" spans="1:4" x14ac:dyDescent="0.25">
      <c r="A5567" s="3" t="str">
        <f t="shared" si="86"/>
        <v>KR_44671</v>
      </c>
      <c r="B5567" t="s">
        <v>68</v>
      </c>
      <c r="C5567" s="1">
        <v>44671</v>
      </c>
      <c r="D5567">
        <v>57.476999999999997</v>
      </c>
    </row>
    <row r="5568" spans="1:4" x14ac:dyDescent="0.25">
      <c r="A5568" s="3" t="str">
        <f t="shared" si="86"/>
        <v>LQD_44671</v>
      </c>
      <c r="B5568" t="s">
        <v>69</v>
      </c>
      <c r="C5568" s="1">
        <v>44671</v>
      </c>
      <c r="D5568">
        <v>114.512</v>
      </c>
    </row>
    <row r="5569" spans="1:4" x14ac:dyDescent="0.25">
      <c r="A5569" s="3" t="str">
        <f t="shared" si="86"/>
        <v>MCHI_44671</v>
      </c>
      <c r="B5569" t="s">
        <v>70</v>
      </c>
      <c r="C5569" s="1">
        <v>44671</v>
      </c>
      <c r="D5569">
        <v>49.9</v>
      </c>
    </row>
    <row r="5570" spans="1:4" x14ac:dyDescent="0.25">
      <c r="A5570" s="3" t="str">
        <f t="shared" si="86"/>
        <v>MVEU.L_44671</v>
      </c>
      <c r="B5570" t="s">
        <v>71</v>
      </c>
      <c r="C5570" s="1">
        <v>44671</v>
      </c>
      <c r="D5570">
        <v>54.12</v>
      </c>
    </row>
    <row r="5571" spans="1:4" x14ac:dyDescent="0.25">
      <c r="A5571" s="3" t="str">
        <f t="shared" ref="A5571:A5634" si="87">CONCATENATE(B5571,"_",C5571)</f>
        <v>OGN_44671</v>
      </c>
      <c r="B5571" t="s">
        <v>72</v>
      </c>
      <c r="C5571" s="1">
        <v>44671</v>
      </c>
      <c r="D5571">
        <v>33.08</v>
      </c>
    </row>
    <row r="5572" spans="1:4" x14ac:dyDescent="0.25">
      <c r="A5572" s="3" t="str">
        <f t="shared" si="87"/>
        <v>PG_44671</v>
      </c>
      <c r="B5572" t="s">
        <v>73</v>
      </c>
      <c r="C5572" s="1">
        <v>44671</v>
      </c>
      <c r="D5572">
        <v>162.73699999999999</v>
      </c>
    </row>
    <row r="5573" spans="1:4" x14ac:dyDescent="0.25">
      <c r="A5573" s="3" t="str">
        <f t="shared" si="87"/>
        <v>PPL_44671</v>
      </c>
      <c r="B5573" t="s">
        <v>74</v>
      </c>
      <c r="C5573" s="1">
        <v>44671</v>
      </c>
      <c r="D5573">
        <v>30.17</v>
      </c>
    </row>
    <row r="5574" spans="1:4" x14ac:dyDescent="0.25">
      <c r="A5574" s="3" t="str">
        <f t="shared" si="87"/>
        <v>PRU_44671</v>
      </c>
      <c r="B5574" t="s">
        <v>75</v>
      </c>
      <c r="C5574" s="1">
        <v>44671</v>
      </c>
      <c r="D5574">
        <v>119.58799999999999</v>
      </c>
    </row>
    <row r="5575" spans="1:4" x14ac:dyDescent="0.25">
      <c r="A5575" s="3" t="str">
        <f t="shared" si="87"/>
        <v>PYPL_44671</v>
      </c>
      <c r="B5575" t="s">
        <v>76</v>
      </c>
      <c r="C5575" s="1">
        <v>44671</v>
      </c>
      <c r="D5575">
        <v>94.9</v>
      </c>
    </row>
    <row r="5576" spans="1:4" x14ac:dyDescent="0.25">
      <c r="A5576" s="3" t="str">
        <f t="shared" si="87"/>
        <v>RE_44671</v>
      </c>
      <c r="B5576" t="s">
        <v>77</v>
      </c>
      <c r="C5576" s="1">
        <v>44671</v>
      </c>
      <c r="D5576">
        <v>295.642</v>
      </c>
    </row>
    <row r="5577" spans="1:4" x14ac:dyDescent="0.25">
      <c r="A5577" s="3" t="str">
        <f t="shared" si="87"/>
        <v>REET_44671</v>
      </c>
      <c r="B5577" t="s">
        <v>78</v>
      </c>
      <c r="C5577" s="1">
        <v>44671</v>
      </c>
      <c r="D5577">
        <v>29.81</v>
      </c>
    </row>
    <row r="5578" spans="1:4" x14ac:dyDescent="0.25">
      <c r="A5578" s="3" t="str">
        <f t="shared" si="87"/>
        <v>ROL_44671</v>
      </c>
      <c r="B5578" t="s">
        <v>79</v>
      </c>
      <c r="C5578" s="1">
        <v>44671</v>
      </c>
      <c r="D5578">
        <v>34.488</v>
      </c>
    </row>
    <row r="5579" spans="1:4" x14ac:dyDescent="0.25">
      <c r="A5579" s="3" t="str">
        <f t="shared" si="87"/>
        <v>ROST_44671</v>
      </c>
      <c r="B5579" t="s">
        <v>80</v>
      </c>
      <c r="C5579" s="1">
        <v>44671</v>
      </c>
      <c r="D5579">
        <v>108.41</v>
      </c>
    </row>
    <row r="5580" spans="1:4" x14ac:dyDescent="0.25">
      <c r="A5580" s="3" t="str">
        <f t="shared" si="87"/>
        <v>SEGA.L_44671</v>
      </c>
      <c r="B5580" t="s">
        <v>81</v>
      </c>
      <c r="C5580" s="1">
        <v>44671</v>
      </c>
      <c r="D5580">
        <v>99.984999999999999</v>
      </c>
    </row>
    <row r="5581" spans="1:4" x14ac:dyDescent="0.25">
      <c r="A5581" s="3" t="str">
        <f t="shared" si="87"/>
        <v>SHY_44671</v>
      </c>
      <c r="B5581" t="s">
        <v>82</v>
      </c>
      <c r="C5581" s="1">
        <v>44671</v>
      </c>
      <c r="D5581">
        <v>82.995999999999995</v>
      </c>
    </row>
    <row r="5582" spans="1:4" x14ac:dyDescent="0.25">
      <c r="A5582" s="3" t="str">
        <f t="shared" si="87"/>
        <v>SLV_44671</v>
      </c>
      <c r="B5582" t="s">
        <v>83</v>
      </c>
      <c r="C5582" s="1">
        <v>44671</v>
      </c>
      <c r="D5582">
        <v>23.28</v>
      </c>
    </row>
    <row r="5583" spans="1:4" x14ac:dyDescent="0.25">
      <c r="A5583" s="3" t="str">
        <f t="shared" si="87"/>
        <v>SPMV.L_44671</v>
      </c>
      <c r="B5583" t="s">
        <v>84</v>
      </c>
      <c r="C5583" s="1">
        <v>44671</v>
      </c>
      <c r="D5583">
        <v>82.86</v>
      </c>
    </row>
    <row r="5584" spans="1:4" x14ac:dyDescent="0.25">
      <c r="A5584" s="3" t="str">
        <f t="shared" si="87"/>
        <v>TLT_44671</v>
      </c>
      <c r="B5584" t="s">
        <v>85</v>
      </c>
      <c r="C5584" s="1">
        <v>44671</v>
      </c>
      <c r="D5584">
        <v>121.443</v>
      </c>
    </row>
    <row r="5585" spans="1:4" x14ac:dyDescent="0.25">
      <c r="A5585" s="3" t="str">
        <f t="shared" si="87"/>
        <v>UNH_44671</v>
      </c>
      <c r="B5585" t="s">
        <v>86</v>
      </c>
      <c r="C5585" s="1">
        <v>44671</v>
      </c>
      <c r="D5585">
        <v>546.01</v>
      </c>
    </row>
    <row r="5586" spans="1:4" x14ac:dyDescent="0.25">
      <c r="A5586" s="3" t="str">
        <f t="shared" si="87"/>
        <v>URI_44671</v>
      </c>
      <c r="B5586" t="s">
        <v>87</v>
      </c>
      <c r="C5586" s="1">
        <v>44671</v>
      </c>
      <c r="D5586">
        <v>353.09</v>
      </c>
    </row>
    <row r="5587" spans="1:4" x14ac:dyDescent="0.25">
      <c r="A5587" s="3" t="str">
        <f t="shared" si="87"/>
        <v>V_44671</v>
      </c>
      <c r="B5587" t="s">
        <v>88</v>
      </c>
      <c r="C5587" s="1">
        <v>44671</v>
      </c>
      <c r="D5587">
        <v>217.375</v>
      </c>
    </row>
    <row r="5588" spans="1:4" x14ac:dyDescent="0.25">
      <c r="A5588" s="3" t="str">
        <f t="shared" si="87"/>
        <v>VRSK_44671</v>
      </c>
      <c r="B5588" t="s">
        <v>89</v>
      </c>
      <c r="C5588" s="1">
        <v>44671</v>
      </c>
      <c r="D5588">
        <v>217.4</v>
      </c>
    </row>
    <row r="5589" spans="1:4" x14ac:dyDescent="0.25">
      <c r="A5589" s="3" t="str">
        <f t="shared" si="87"/>
        <v>VXX_44671</v>
      </c>
      <c r="B5589" t="s">
        <v>90</v>
      </c>
      <c r="C5589" s="1">
        <v>44671</v>
      </c>
      <c r="D5589">
        <v>24.39</v>
      </c>
    </row>
    <row r="5590" spans="1:4" x14ac:dyDescent="0.25">
      <c r="A5590" s="3" t="str">
        <f t="shared" si="87"/>
        <v>WRK_44671</v>
      </c>
      <c r="B5590" t="s">
        <v>91</v>
      </c>
      <c r="C5590" s="1">
        <v>44671</v>
      </c>
      <c r="D5590">
        <v>51.945999999999998</v>
      </c>
    </row>
    <row r="5591" spans="1:4" x14ac:dyDescent="0.25">
      <c r="A5591" s="3" t="str">
        <f t="shared" si="87"/>
        <v>XLB_44671</v>
      </c>
      <c r="B5591" t="s">
        <v>92</v>
      </c>
      <c r="C5591" s="1">
        <v>44671</v>
      </c>
      <c r="D5591">
        <v>90.55</v>
      </c>
    </row>
    <row r="5592" spans="1:4" x14ac:dyDescent="0.25">
      <c r="A5592" s="3" t="str">
        <f t="shared" si="87"/>
        <v>XLC_44671</v>
      </c>
      <c r="B5592" t="s">
        <v>93</v>
      </c>
      <c r="C5592" s="1">
        <v>44671</v>
      </c>
      <c r="D5592">
        <v>64.650000000000006</v>
      </c>
    </row>
    <row r="5593" spans="1:4" x14ac:dyDescent="0.25">
      <c r="A5593" s="3" t="str">
        <f t="shared" si="87"/>
        <v>XLE_44671</v>
      </c>
      <c r="B5593" t="s">
        <v>94</v>
      </c>
      <c r="C5593" s="1">
        <v>44671</v>
      </c>
      <c r="D5593">
        <v>80.67</v>
      </c>
    </row>
    <row r="5594" spans="1:4" x14ac:dyDescent="0.25">
      <c r="A5594" s="3" t="str">
        <f t="shared" si="87"/>
        <v>XLF_44671</v>
      </c>
      <c r="B5594" t="s">
        <v>95</v>
      </c>
      <c r="C5594" s="1">
        <v>44671</v>
      </c>
      <c r="D5594">
        <v>37.880000000000003</v>
      </c>
    </row>
    <row r="5595" spans="1:4" x14ac:dyDescent="0.25">
      <c r="A5595" s="3" t="str">
        <f t="shared" si="87"/>
        <v>XLI_44671</v>
      </c>
      <c r="B5595" t="s">
        <v>96</v>
      </c>
      <c r="C5595" s="1">
        <v>44671</v>
      </c>
      <c r="D5595">
        <v>101.95</v>
      </c>
    </row>
    <row r="5596" spans="1:4" x14ac:dyDescent="0.25">
      <c r="A5596" s="3" t="str">
        <f t="shared" si="87"/>
        <v>XLK_44671</v>
      </c>
      <c r="B5596" t="s">
        <v>97</v>
      </c>
      <c r="C5596" s="1">
        <v>44671</v>
      </c>
      <c r="D5596">
        <v>149.74</v>
      </c>
    </row>
    <row r="5597" spans="1:4" x14ac:dyDescent="0.25">
      <c r="A5597" s="3" t="str">
        <f t="shared" si="87"/>
        <v>XLP_44671</v>
      </c>
      <c r="B5597" t="s">
        <v>98</v>
      </c>
      <c r="C5597" s="1">
        <v>44671</v>
      </c>
      <c r="D5597">
        <v>80.569999999999993</v>
      </c>
    </row>
    <row r="5598" spans="1:4" x14ac:dyDescent="0.25">
      <c r="A5598" s="3" t="str">
        <f t="shared" si="87"/>
        <v>XLU_44671</v>
      </c>
      <c r="B5598" t="s">
        <v>99</v>
      </c>
      <c r="C5598" s="1">
        <v>44671</v>
      </c>
      <c r="D5598">
        <v>76.790000000000006</v>
      </c>
    </row>
    <row r="5599" spans="1:4" x14ac:dyDescent="0.25">
      <c r="A5599" s="3" t="str">
        <f t="shared" si="87"/>
        <v>XLV_44671</v>
      </c>
      <c r="B5599" t="s">
        <v>100</v>
      </c>
      <c r="C5599" s="1">
        <v>44671</v>
      </c>
      <c r="D5599">
        <v>140.28</v>
      </c>
    </row>
    <row r="5600" spans="1:4" x14ac:dyDescent="0.25">
      <c r="A5600" s="3" t="str">
        <f t="shared" si="87"/>
        <v>XLY_44671</v>
      </c>
      <c r="B5600" t="s">
        <v>101</v>
      </c>
      <c r="C5600" s="1">
        <v>44671</v>
      </c>
      <c r="D5600">
        <v>181.76</v>
      </c>
    </row>
    <row r="5601" spans="1:4" x14ac:dyDescent="0.25">
      <c r="A5601" s="3" t="str">
        <f t="shared" si="87"/>
        <v>XOM_44671</v>
      </c>
      <c r="B5601" t="s">
        <v>102</v>
      </c>
      <c r="C5601" s="1">
        <v>44671</v>
      </c>
      <c r="D5601">
        <v>87.067999999999998</v>
      </c>
    </row>
    <row r="5602" spans="1:4" x14ac:dyDescent="0.25">
      <c r="A5602" s="3" t="str">
        <f t="shared" si="87"/>
        <v>ABBV_44672</v>
      </c>
      <c r="B5602" t="s">
        <v>3</v>
      </c>
      <c r="C5602" s="1">
        <v>44672</v>
      </c>
      <c r="D5602">
        <v>158.52000000000001</v>
      </c>
    </row>
    <row r="5603" spans="1:4" x14ac:dyDescent="0.25">
      <c r="A5603" s="3" t="str">
        <f t="shared" si="87"/>
        <v>ACN_44672</v>
      </c>
      <c r="B5603" t="s">
        <v>4</v>
      </c>
      <c r="C5603" s="1">
        <v>44672</v>
      </c>
      <c r="D5603">
        <v>322.31</v>
      </c>
    </row>
    <row r="5604" spans="1:4" x14ac:dyDescent="0.25">
      <c r="A5604" s="3" t="str">
        <f t="shared" si="87"/>
        <v>AEP_44672</v>
      </c>
      <c r="B5604" t="s">
        <v>5</v>
      </c>
      <c r="C5604" s="1">
        <v>44672</v>
      </c>
      <c r="D5604">
        <v>101.321</v>
      </c>
    </row>
    <row r="5605" spans="1:4" x14ac:dyDescent="0.25">
      <c r="A5605" s="3" t="str">
        <f t="shared" si="87"/>
        <v>AIZ_44672</v>
      </c>
      <c r="B5605" t="s">
        <v>6</v>
      </c>
      <c r="C5605" s="1">
        <v>44672</v>
      </c>
      <c r="D5605">
        <v>189.61099999999999</v>
      </c>
    </row>
    <row r="5606" spans="1:4" x14ac:dyDescent="0.25">
      <c r="A5606" s="3" t="str">
        <f t="shared" si="87"/>
        <v>ALLE_44672</v>
      </c>
      <c r="B5606" t="s">
        <v>7</v>
      </c>
      <c r="C5606" s="1">
        <v>44672</v>
      </c>
      <c r="D5606">
        <v>112.09</v>
      </c>
    </row>
    <row r="5607" spans="1:4" x14ac:dyDescent="0.25">
      <c r="A5607" s="3" t="str">
        <f t="shared" si="87"/>
        <v>AMAT_44672</v>
      </c>
      <c r="B5607" t="s">
        <v>8</v>
      </c>
      <c r="C5607" s="1">
        <v>44672</v>
      </c>
      <c r="D5607">
        <v>115.408</v>
      </c>
    </row>
    <row r="5608" spans="1:4" x14ac:dyDescent="0.25">
      <c r="A5608" s="3" t="str">
        <f t="shared" si="87"/>
        <v>AMP_44672</v>
      </c>
      <c r="B5608" t="s">
        <v>9</v>
      </c>
      <c r="C5608" s="1">
        <v>44672</v>
      </c>
      <c r="D5608">
        <v>290.363</v>
      </c>
    </row>
    <row r="5609" spans="1:4" x14ac:dyDescent="0.25">
      <c r="A5609" s="3" t="str">
        <f t="shared" si="87"/>
        <v>AMZN_44672</v>
      </c>
      <c r="B5609" t="s">
        <v>10</v>
      </c>
      <c r="C5609" s="1">
        <v>44672</v>
      </c>
      <c r="D5609">
        <v>2965.92</v>
      </c>
    </row>
    <row r="5610" spans="1:4" x14ac:dyDescent="0.25">
      <c r="A5610" s="3" t="str">
        <f t="shared" si="87"/>
        <v>AVB_44672</v>
      </c>
      <c r="B5610" t="s">
        <v>11</v>
      </c>
      <c r="C5610" s="1">
        <v>44672</v>
      </c>
      <c r="D5610">
        <v>256.01</v>
      </c>
    </row>
    <row r="5611" spans="1:4" x14ac:dyDescent="0.25">
      <c r="A5611" s="3" t="str">
        <f t="shared" si="87"/>
        <v>AVY_44672</v>
      </c>
      <c r="B5611" t="s">
        <v>12</v>
      </c>
      <c r="C5611" s="1">
        <v>44672</v>
      </c>
      <c r="D5611">
        <v>172.54</v>
      </c>
    </row>
    <row r="5612" spans="1:4" x14ac:dyDescent="0.25">
      <c r="A5612" s="3" t="str">
        <f t="shared" si="87"/>
        <v>AXP_44672</v>
      </c>
      <c r="B5612" t="s">
        <v>13</v>
      </c>
      <c r="C5612" s="1">
        <v>44672</v>
      </c>
      <c r="D5612">
        <v>185.74</v>
      </c>
    </row>
    <row r="5613" spans="1:4" x14ac:dyDescent="0.25">
      <c r="A5613" s="3" t="str">
        <f t="shared" si="87"/>
        <v>BDX_44672</v>
      </c>
      <c r="B5613" t="s">
        <v>14</v>
      </c>
      <c r="C5613" s="1">
        <v>44672</v>
      </c>
      <c r="D5613">
        <v>264.89</v>
      </c>
    </row>
    <row r="5614" spans="1:4" x14ac:dyDescent="0.25">
      <c r="A5614" s="3" t="str">
        <f t="shared" si="87"/>
        <v>BF-B_44672</v>
      </c>
      <c r="B5614" t="s">
        <v>15</v>
      </c>
      <c r="C5614" s="1">
        <v>44672</v>
      </c>
      <c r="D5614">
        <v>68.819999999999993</v>
      </c>
    </row>
    <row r="5615" spans="1:4" x14ac:dyDescent="0.25">
      <c r="A5615" s="3" t="str">
        <f t="shared" si="87"/>
        <v>BMY_44672</v>
      </c>
      <c r="B5615" t="s">
        <v>16</v>
      </c>
      <c r="C5615" s="1">
        <v>44672</v>
      </c>
      <c r="D5615">
        <v>77.56</v>
      </c>
    </row>
    <row r="5616" spans="1:4" x14ac:dyDescent="0.25">
      <c r="A5616" s="3" t="str">
        <f t="shared" si="87"/>
        <v>BR_44672</v>
      </c>
      <c r="B5616" t="s">
        <v>17</v>
      </c>
      <c r="C5616" s="1">
        <v>44672</v>
      </c>
      <c r="D5616">
        <v>154.47</v>
      </c>
    </row>
    <row r="5617" spans="1:4" x14ac:dyDescent="0.25">
      <c r="A5617" s="3" t="str">
        <f t="shared" si="87"/>
        <v>CARR_44672</v>
      </c>
      <c r="B5617" t="s">
        <v>18</v>
      </c>
      <c r="C5617" s="1">
        <v>44672</v>
      </c>
      <c r="D5617">
        <v>42.66</v>
      </c>
    </row>
    <row r="5618" spans="1:4" x14ac:dyDescent="0.25">
      <c r="A5618" s="3" t="str">
        <f t="shared" si="87"/>
        <v>CDW_44672</v>
      </c>
      <c r="B5618" t="s">
        <v>19</v>
      </c>
      <c r="C5618" s="1">
        <v>44672</v>
      </c>
      <c r="D5618">
        <v>175.863</v>
      </c>
    </row>
    <row r="5619" spans="1:4" x14ac:dyDescent="0.25">
      <c r="A5619" s="3" t="str">
        <f t="shared" si="87"/>
        <v>CE_44672</v>
      </c>
      <c r="B5619" t="s">
        <v>20</v>
      </c>
      <c r="C5619" s="1">
        <v>44672</v>
      </c>
      <c r="D5619">
        <v>148.04</v>
      </c>
    </row>
    <row r="5620" spans="1:4" x14ac:dyDescent="0.25">
      <c r="A5620" s="3" t="str">
        <f t="shared" si="87"/>
        <v>CHTR_44672</v>
      </c>
      <c r="B5620" t="s">
        <v>21</v>
      </c>
      <c r="C5620" s="1">
        <v>44672</v>
      </c>
      <c r="D5620">
        <v>519.03</v>
      </c>
    </row>
    <row r="5621" spans="1:4" x14ac:dyDescent="0.25">
      <c r="A5621" s="3" t="str">
        <f t="shared" si="87"/>
        <v>CNC_44672</v>
      </c>
      <c r="B5621" t="s">
        <v>22</v>
      </c>
      <c r="C5621" s="1">
        <v>44672</v>
      </c>
      <c r="D5621">
        <v>87.84</v>
      </c>
    </row>
    <row r="5622" spans="1:4" x14ac:dyDescent="0.25">
      <c r="A5622" s="3" t="str">
        <f t="shared" si="87"/>
        <v>CNP_44672</v>
      </c>
      <c r="B5622" t="s">
        <v>23</v>
      </c>
      <c r="C5622" s="1">
        <v>44672</v>
      </c>
      <c r="D5622">
        <v>32.085000000000001</v>
      </c>
    </row>
    <row r="5623" spans="1:4" x14ac:dyDescent="0.25">
      <c r="A5623" s="3" t="str">
        <f t="shared" si="87"/>
        <v>COP_44672</v>
      </c>
      <c r="B5623" t="s">
        <v>24</v>
      </c>
      <c r="C5623" s="1">
        <v>44672</v>
      </c>
      <c r="D5623">
        <v>98.228999999999999</v>
      </c>
    </row>
    <row r="5624" spans="1:4" x14ac:dyDescent="0.25">
      <c r="A5624" s="3" t="str">
        <f t="shared" si="87"/>
        <v>CTAS_44672</v>
      </c>
      <c r="B5624" t="s">
        <v>25</v>
      </c>
      <c r="C5624" s="1">
        <v>44672</v>
      </c>
      <c r="D5624">
        <v>417.80599999999998</v>
      </c>
    </row>
    <row r="5625" spans="1:4" x14ac:dyDescent="0.25">
      <c r="A5625" s="3" t="str">
        <f t="shared" si="87"/>
        <v>CZR_44672</v>
      </c>
      <c r="B5625" t="s">
        <v>26</v>
      </c>
      <c r="C5625" s="1">
        <v>44672</v>
      </c>
      <c r="D5625">
        <v>68.11</v>
      </c>
    </row>
    <row r="5626" spans="1:4" x14ac:dyDescent="0.25">
      <c r="A5626" s="3" t="str">
        <f t="shared" si="87"/>
        <v>DG_44672</v>
      </c>
      <c r="B5626" t="s">
        <v>27</v>
      </c>
      <c r="C5626" s="1">
        <v>44672</v>
      </c>
      <c r="D5626">
        <v>255.83</v>
      </c>
    </row>
    <row r="5627" spans="1:4" x14ac:dyDescent="0.25">
      <c r="A5627" s="3" t="str">
        <f t="shared" si="87"/>
        <v>DPZ_44672</v>
      </c>
      <c r="B5627" t="s">
        <v>28</v>
      </c>
      <c r="C5627" s="1">
        <v>44672</v>
      </c>
      <c r="D5627">
        <v>391</v>
      </c>
    </row>
    <row r="5628" spans="1:4" x14ac:dyDescent="0.25">
      <c r="A5628" s="3" t="str">
        <f t="shared" si="87"/>
        <v>DRE_44672</v>
      </c>
      <c r="B5628" t="s">
        <v>29</v>
      </c>
      <c r="C5628" s="1">
        <v>44672</v>
      </c>
      <c r="D5628">
        <v>60.683</v>
      </c>
    </row>
    <row r="5629" spans="1:4" x14ac:dyDescent="0.25">
      <c r="A5629" s="3" t="str">
        <f t="shared" si="87"/>
        <v>DXC_44672</v>
      </c>
      <c r="B5629" t="s">
        <v>30</v>
      </c>
      <c r="C5629" s="1">
        <v>44672</v>
      </c>
      <c r="D5629">
        <v>30.71</v>
      </c>
    </row>
    <row r="5630" spans="1:4" x14ac:dyDescent="0.25">
      <c r="A5630" s="3" t="str">
        <f t="shared" si="87"/>
        <v>EWA_44672</v>
      </c>
      <c r="B5630" t="s">
        <v>31</v>
      </c>
      <c r="C5630" s="1">
        <v>44672</v>
      </c>
      <c r="D5630">
        <v>26.28</v>
      </c>
    </row>
    <row r="5631" spans="1:4" x14ac:dyDescent="0.25">
      <c r="A5631" s="3" t="str">
        <f t="shared" si="87"/>
        <v>EWC_44672</v>
      </c>
      <c r="B5631" t="s">
        <v>32</v>
      </c>
      <c r="C5631" s="1">
        <v>44672</v>
      </c>
      <c r="D5631">
        <v>39.450000000000003</v>
      </c>
    </row>
    <row r="5632" spans="1:4" x14ac:dyDescent="0.25">
      <c r="A5632" s="3" t="str">
        <f t="shared" si="87"/>
        <v>EWG_44672</v>
      </c>
      <c r="B5632" t="s">
        <v>33</v>
      </c>
      <c r="C5632" s="1">
        <v>44672</v>
      </c>
      <c r="D5632">
        <v>27.64</v>
      </c>
    </row>
    <row r="5633" spans="1:4" x14ac:dyDescent="0.25">
      <c r="A5633" s="3" t="str">
        <f t="shared" si="87"/>
        <v>EWH_44672</v>
      </c>
      <c r="B5633" t="s">
        <v>34</v>
      </c>
      <c r="C5633" s="1">
        <v>44672</v>
      </c>
      <c r="D5633">
        <v>21.67</v>
      </c>
    </row>
    <row r="5634" spans="1:4" x14ac:dyDescent="0.25">
      <c r="A5634" s="3" t="str">
        <f t="shared" si="87"/>
        <v>EWJ_44672</v>
      </c>
      <c r="B5634" t="s">
        <v>35</v>
      </c>
      <c r="C5634" s="1">
        <v>44672</v>
      </c>
      <c r="D5634">
        <v>57.77</v>
      </c>
    </row>
    <row r="5635" spans="1:4" x14ac:dyDescent="0.25">
      <c r="A5635" s="3" t="str">
        <f t="shared" ref="A5635:A5698" si="88">CONCATENATE(B5635,"_",C5635)</f>
        <v>EWL_44672</v>
      </c>
      <c r="B5635" t="s">
        <v>36</v>
      </c>
      <c r="C5635" s="1">
        <v>44672</v>
      </c>
      <c r="D5635">
        <v>47.97</v>
      </c>
    </row>
    <row r="5636" spans="1:4" x14ac:dyDescent="0.25">
      <c r="A5636" s="3" t="str">
        <f t="shared" si="88"/>
        <v>EWQ_44672</v>
      </c>
      <c r="B5636" t="s">
        <v>37</v>
      </c>
      <c r="C5636" s="1">
        <v>44672</v>
      </c>
      <c r="D5636">
        <v>34.65</v>
      </c>
    </row>
    <row r="5637" spans="1:4" x14ac:dyDescent="0.25">
      <c r="A5637" s="3" t="str">
        <f t="shared" si="88"/>
        <v>EWT_44672</v>
      </c>
      <c r="B5637" t="s">
        <v>38</v>
      </c>
      <c r="C5637" s="1">
        <v>44672</v>
      </c>
      <c r="D5637">
        <v>57.69</v>
      </c>
    </row>
    <row r="5638" spans="1:4" x14ac:dyDescent="0.25">
      <c r="A5638" s="3" t="str">
        <f t="shared" si="88"/>
        <v>EWU_44672</v>
      </c>
      <c r="B5638" t="s">
        <v>39</v>
      </c>
      <c r="C5638" s="1">
        <v>44672</v>
      </c>
      <c r="D5638">
        <v>33.729999999999997</v>
      </c>
    </row>
    <row r="5639" spans="1:4" x14ac:dyDescent="0.25">
      <c r="A5639" s="3" t="str">
        <f t="shared" si="88"/>
        <v>EWY_44672</v>
      </c>
      <c r="B5639" t="s">
        <v>40</v>
      </c>
      <c r="C5639" s="1">
        <v>44672</v>
      </c>
      <c r="D5639">
        <v>68.319999999999993</v>
      </c>
    </row>
    <row r="5640" spans="1:4" x14ac:dyDescent="0.25">
      <c r="A5640" s="3" t="str">
        <f t="shared" si="88"/>
        <v>EWZ_44672</v>
      </c>
      <c r="B5640" t="s">
        <v>41</v>
      </c>
      <c r="C5640" s="1">
        <v>44672</v>
      </c>
      <c r="D5640">
        <v>36.32</v>
      </c>
    </row>
    <row r="5641" spans="1:4" x14ac:dyDescent="0.25">
      <c r="A5641" s="3" t="str">
        <f t="shared" si="88"/>
        <v>FB_44672</v>
      </c>
      <c r="B5641" t="s">
        <v>42</v>
      </c>
      <c r="C5641" s="1">
        <v>44672</v>
      </c>
      <c r="D5641">
        <v>188.07</v>
      </c>
    </row>
    <row r="5642" spans="1:4" x14ac:dyDescent="0.25">
      <c r="A5642" s="3" t="str">
        <f t="shared" si="88"/>
        <v>FTV_44672</v>
      </c>
      <c r="B5642" t="s">
        <v>43</v>
      </c>
      <c r="C5642" s="1">
        <v>44672</v>
      </c>
      <c r="D5642">
        <v>59.628999999999998</v>
      </c>
    </row>
    <row r="5643" spans="1:4" x14ac:dyDescent="0.25">
      <c r="A5643" s="3" t="str">
        <f t="shared" si="88"/>
        <v>GOOG_44672</v>
      </c>
      <c r="B5643" t="s">
        <v>44</v>
      </c>
      <c r="C5643" s="1">
        <v>44672</v>
      </c>
      <c r="D5643">
        <v>2498.75</v>
      </c>
    </row>
    <row r="5644" spans="1:4" x14ac:dyDescent="0.25">
      <c r="A5644" s="3" t="str">
        <f t="shared" si="88"/>
        <v>GPC_44672</v>
      </c>
      <c r="B5644" t="s">
        <v>45</v>
      </c>
      <c r="C5644" s="1">
        <v>44672</v>
      </c>
      <c r="D5644">
        <v>138.13</v>
      </c>
    </row>
    <row r="5645" spans="1:4" x14ac:dyDescent="0.25">
      <c r="A5645" s="3" t="str">
        <f t="shared" si="88"/>
        <v>GSG_44672</v>
      </c>
      <c r="B5645" t="s">
        <v>46</v>
      </c>
      <c r="C5645" s="1">
        <v>44672</v>
      </c>
      <c r="D5645">
        <v>23.76</v>
      </c>
    </row>
    <row r="5646" spans="1:4" x14ac:dyDescent="0.25">
      <c r="A5646" s="3" t="str">
        <f t="shared" si="88"/>
        <v>HIG_44672</v>
      </c>
      <c r="B5646" t="s">
        <v>47</v>
      </c>
      <c r="C5646" s="1">
        <v>44672</v>
      </c>
      <c r="D5646">
        <v>73.11</v>
      </c>
    </row>
    <row r="5647" spans="1:4" x14ac:dyDescent="0.25">
      <c r="A5647" s="3" t="str">
        <f t="shared" si="88"/>
        <v>HIGH.L_44672</v>
      </c>
      <c r="B5647" t="s">
        <v>48</v>
      </c>
      <c r="C5647" s="1">
        <v>44672</v>
      </c>
      <c r="D5647">
        <v>5.226</v>
      </c>
    </row>
    <row r="5648" spans="1:4" x14ac:dyDescent="0.25">
      <c r="A5648" s="3" t="str">
        <f t="shared" si="88"/>
        <v>HST_44672</v>
      </c>
      <c r="B5648" t="s">
        <v>49</v>
      </c>
      <c r="C5648" s="1">
        <v>44672</v>
      </c>
      <c r="D5648">
        <v>20.64</v>
      </c>
    </row>
    <row r="5649" spans="1:4" x14ac:dyDescent="0.25">
      <c r="A5649" s="3" t="str">
        <f t="shared" si="88"/>
        <v>HYG_44672</v>
      </c>
      <c r="B5649" t="s">
        <v>50</v>
      </c>
      <c r="C5649" s="1">
        <v>44672</v>
      </c>
      <c r="D5649">
        <v>79.430000000000007</v>
      </c>
    </row>
    <row r="5650" spans="1:4" x14ac:dyDescent="0.25">
      <c r="A5650" s="3" t="str">
        <f t="shared" si="88"/>
        <v>IAU_44672</v>
      </c>
      <c r="B5650" t="s">
        <v>51</v>
      </c>
      <c r="C5650" s="1">
        <v>44672</v>
      </c>
      <c r="D5650">
        <v>37.090000000000003</v>
      </c>
    </row>
    <row r="5651" spans="1:4" x14ac:dyDescent="0.25">
      <c r="A5651" s="3" t="str">
        <f t="shared" si="88"/>
        <v>ICLN_44672</v>
      </c>
      <c r="B5651" t="s">
        <v>52</v>
      </c>
      <c r="C5651" s="1">
        <v>44672</v>
      </c>
      <c r="D5651">
        <v>19.68</v>
      </c>
    </row>
    <row r="5652" spans="1:4" x14ac:dyDescent="0.25">
      <c r="A5652" s="3" t="str">
        <f t="shared" si="88"/>
        <v>IEAA.L_44672</v>
      </c>
      <c r="B5652" t="s">
        <v>53</v>
      </c>
      <c r="C5652" s="1">
        <v>44672</v>
      </c>
      <c r="D5652">
        <v>4.9660000000000002</v>
      </c>
    </row>
    <row r="5653" spans="1:4" x14ac:dyDescent="0.25">
      <c r="A5653" s="3" t="str">
        <f t="shared" si="88"/>
        <v>IEF_44672</v>
      </c>
      <c r="B5653" t="s">
        <v>54</v>
      </c>
      <c r="C5653" s="1">
        <v>44672</v>
      </c>
      <c r="D5653">
        <v>102.565</v>
      </c>
    </row>
    <row r="5654" spans="1:4" x14ac:dyDescent="0.25">
      <c r="A5654" s="3" t="str">
        <f t="shared" si="88"/>
        <v>IEFM.L_44672</v>
      </c>
      <c r="B5654" t="s">
        <v>55</v>
      </c>
      <c r="C5654" s="1">
        <v>44672</v>
      </c>
      <c r="D5654">
        <v>761.2</v>
      </c>
    </row>
    <row r="5655" spans="1:4" x14ac:dyDescent="0.25">
      <c r="A5655" s="3" t="str">
        <f t="shared" si="88"/>
        <v>IEMG_44672</v>
      </c>
      <c r="B5655" t="s">
        <v>56</v>
      </c>
      <c r="C5655" s="1">
        <v>44672</v>
      </c>
      <c r="D5655">
        <v>52.91</v>
      </c>
    </row>
    <row r="5656" spans="1:4" x14ac:dyDescent="0.25">
      <c r="A5656" s="3" t="str">
        <f t="shared" si="88"/>
        <v>IEUS_44672</v>
      </c>
      <c r="B5656" t="s">
        <v>57</v>
      </c>
      <c r="C5656" s="1">
        <v>44672</v>
      </c>
      <c r="D5656">
        <v>60.23</v>
      </c>
    </row>
    <row r="5657" spans="1:4" x14ac:dyDescent="0.25">
      <c r="A5657" s="3" t="str">
        <f t="shared" si="88"/>
        <v>IEVL.L_44672</v>
      </c>
      <c r="B5657" t="s">
        <v>58</v>
      </c>
      <c r="C5657" s="1">
        <v>44672</v>
      </c>
      <c r="D5657">
        <v>7.3780000000000001</v>
      </c>
    </row>
    <row r="5658" spans="1:4" x14ac:dyDescent="0.25">
      <c r="A5658" s="3" t="str">
        <f t="shared" si="88"/>
        <v>IGF_44672</v>
      </c>
      <c r="B5658" t="s">
        <v>59</v>
      </c>
      <c r="C5658" s="1">
        <v>44672</v>
      </c>
      <c r="D5658">
        <v>51.2</v>
      </c>
    </row>
    <row r="5659" spans="1:4" x14ac:dyDescent="0.25">
      <c r="A5659" s="3" t="str">
        <f t="shared" si="88"/>
        <v>INDA_44672</v>
      </c>
      <c r="B5659" t="s">
        <v>60</v>
      </c>
      <c r="C5659" s="1">
        <v>44672</v>
      </c>
      <c r="D5659">
        <v>44.7</v>
      </c>
    </row>
    <row r="5660" spans="1:4" x14ac:dyDescent="0.25">
      <c r="A5660" s="3" t="str">
        <f t="shared" si="88"/>
        <v>IUMO.L_44672</v>
      </c>
      <c r="B5660" t="s">
        <v>61</v>
      </c>
      <c r="C5660" s="1">
        <v>44672</v>
      </c>
      <c r="D5660">
        <v>11.14</v>
      </c>
    </row>
    <row r="5661" spans="1:4" x14ac:dyDescent="0.25">
      <c r="A5661" s="3" t="str">
        <f t="shared" si="88"/>
        <v>IUVL.L_44672</v>
      </c>
      <c r="B5661" t="s">
        <v>62</v>
      </c>
      <c r="C5661" s="1">
        <v>44672</v>
      </c>
      <c r="D5661">
        <v>9.2420000000000009</v>
      </c>
    </row>
    <row r="5662" spans="1:4" x14ac:dyDescent="0.25">
      <c r="A5662" s="3" t="str">
        <f t="shared" si="88"/>
        <v>IVV_44672</v>
      </c>
      <c r="B5662" t="s">
        <v>63</v>
      </c>
      <c r="C5662" s="1">
        <v>44672</v>
      </c>
      <c r="D5662">
        <v>440.09</v>
      </c>
    </row>
    <row r="5663" spans="1:4" x14ac:dyDescent="0.25">
      <c r="A5663" s="3" t="str">
        <f t="shared" si="88"/>
        <v>IWM_44672</v>
      </c>
      <c r="B5663" t="s">
        <v>64</v>
      </c>
      <c r="C5663" s="1">
        <v>44672</v>
      </c>
      <c r="D5663">
        <v>197.8</v>
      </c>
    </row>
    <row r="5664" spans="1:4" x14ac:dyDescent="0.25">
      <c r="A5664" s="3" t="str">
        <f t="shared" si="88"/>
        <v>IXN_44672</v>
      </c>
      <c r="B5664" t="s">
        <v>65</v>
      </c>
      <c r="C5664" s="1">
        <v>44672</v>
      </c>
      <c r="D5664">
        <v>53.52</v>
      </c>
    </row>
    <row r="5665" spans="1:4" x14ac:dyDescent="0.25">
      <c r="A5665" s="3" t="str">
        <f t="shared" si="88"/>
        <v>JPEA.L_44672</v>
      </c>
      <c r="B5665" t="s">
        <v>66</v>
      </c>
      <c r="C5665" s="1">
        <v>44672</v>
      </c>
      <c r="D5665">
        <v>5.1769999999999996</v>
      </c>
    </row>
    <row r="5666" spans="1:4" x14ac:dyDescent="0.25">
      <c r="A5666" s="3" t="str">
        <f t="shared" si="88"/>
        <v>JPM_44672</v>
      </c>
      <c r="B5666" t="s">
        <v>67</v>
      </c>
      <c r="C5666" s="1">
        <v>44672</v>
      </c>
      <c r="D5666">
        <v>130.56</v>
      </c>
    </row>
    <row r="5667" spans="1:4" x14ac:dyDescent="0.25">
      <c r="A5667" s="3" t="str">
        <f t="shared" si="88"/>
        <v>KR_44672</v>
      </c>
      <c r="B5667" t="s">
        <v>68</v>
      </c>
      <c r="C5667" s="1">
        <v>44672</v>
      </c>
      <c r="D5667">
        <v>57.954999999999998</v>
      </c>
    </row>
    <row r="5668" spans="1:4" x14ac:dyDescent="0.25">
      <c r="A5668" s="3" t="str">
        <f t="shared" si="88"/>
        <v>LQD_44672</v>
      </c>
      <c r="B5668" t="s">
        <v>69</v>
      </c>
      <c r="C5668" s="1">
        <v>44672</v>
      </c>
      <c r="D5668">
        <v>113.294</v>
      </c>
    </row>
    <row r="5669" spans="1:4" x14ac:dyDescent="0.25">
      <c r="A5669" s="3" t="str">
        <f t="shared" si="88"/>
        <v>MCHI_44672</v>
      </c>
      <c r="B5669" t="s">
        <v>70</v>
      </c>
      <c r="C5669" s="1">
        <v>44672</v>
      </c>
      <c r="D5669">
        <v>48.19</v>
      </c>
    </row>
    <row r="5670" spans="1:4" x14ac:dyDescent="0.25">
      <c r="A5670" s="3" t="str">
        <f t="shared" si="88"/>
        <v>MVEU.L_44672</v>
      </c>
      <c r="B5670" t="s">
        <v>71</v>
      </c>
      <c r="C5670" s="1">
        <v>44672</v>
      </c>
      <c r="D5670">
        <v>54.05</v>
      </c>
    </row>
    <row r="5671" spans="1:4" x14ac:dyDescent="0.25">
      <c r="A5671" s="3" t="str">
        <f t="shared" si="88"/>
        <v>OGN_44672</v>
      </c>
      <c r="B5671" t="s">
        <v>72</v>
      </c>
      <c r="C5671" s="1">
        <v>44672</v>
      </c>
      <c r="D5671">
        <v>32.505000000000003</v>
      </c>
    </row>
    <row r="5672" spans="1:4" x14ac:dyDescent="0.25">
      <c r="A5672" s="3" t="str">
        <f t="shared" si="88"/>
        <v>PG_44672</v>
      </c>
      <c r="B5672" t="s">
        <v>73</v>
      </c>
      <c r="C5672" s="1">
        <v>44672</v>
      </c>
      <c r="D5672">
        <v>162.61000000000001</v>
      </c>
    </row>
    <row r="5673" spans="1:4" x14ac:dyDescent="0.25">
      <c r="A5673" s="3" t="str">
        <f t="shared" si="88"/>
        <v>PPL_44672</v>
      </c>
      <c r="B5673" t="s">
        <v>74</v>
      </c>
      <c r="C5673" s="1">
        <v>44672</v>
      </c>
      <c r="D5673">
        <v>30.37</v>
      </c>
    </row>
    <row r="5674" spans="1:4" x14ac:dyDescent="0.25">
      <c r="A5674" s="3" t="str">
        <f t="shared" si="88"/>
        <v>PRU_44672</v>
      </c>
      <c r="B5674" t="s">
        <v>75</v>
      </c>
      <c r="C5674" s="1">
        <v>44672</v>
      </c>
      <c r="D5674">
        <v>118.40300000000001</v>
      </c>
    </row>
    <row r="5675" spans="1:4" x14ac:dyDescent="0.25">
      <c r="A5675" s="3" t="str">
        <f t="shared" si="88"/>
        <v>PYPL_44672</v>
      </c>
      <c r="B5675" t="s">
        <v>76</v>
      </c>
      <c r="C5675" s="1">
        <v>44672</v>
      </c>
      <c r="D5675">
        <v>89.4</v>
      </c>
    </row>
    <row r="5676" spans="1:4" x14ac:dyDescent="0.25">
      <c r="A5676" s="3" t="str">
        <f t="shared" si="88"/>
        <v>RE_44672</v>
      </c>
      <c r="B5676" t="s">
        <v>77</v>
      </c>
      <c r="C5676" s="1">
        <v>44672</v>
      </c>
      <c r="D5676">
        <v>291.298</v>
      </c>
    </row>
    <row r="5677" spans="1:4" x14ac:dyDescent="0.25">
      <c r="A5677" s="3" t="str">
        <f t="shared" si="88"/>
        <v>REET_44672</v>
      </c>
      <c r="B5677" t="s">
        <v>78</v>
      </c>
      <c r="C5677" s="1">
        <v>44672</v>
      </c>
      <c r="D5677">
        <v>29.59</v>
      </c>
    </row>
    <row r="5678" spans="1:4" x14ac:dyDescent="0.25">
      <c r="A5678" s="3" t="str">
        <f t="shared" si="88"/>
        <v>ROL_44672</v>
      </c>
      <c r="B5678" t="s">
        <v>79</v>
      </c>
      <c r="C5678" s="1">
        <v>44672</v>
      </c>
      <c r="D5678">
        <v>34.408999999999999</v>
      </c>
    </row>
    <row r="5679" spans="1:4" x14ac:dyDescent="0.25">
      <c r="A5679" s="3" t="str">
        <f t="shared" si="88"/>
        <v>ROST_44672</v>
      </c>
      <c r="B5679" t="s">
        <v>80</v>
      </c>
      <c r="C5679" s="1">
        <v>44672</v>
      </c>
      <c r="D5679">
        <v>107.18</v>
      </c>
    </row>
    <row r="5680" spans="1:4" x14ac:dyDescent="0.25">
      <c r="A5680" s="3" t="str">
        <f t="shared" si="88"/>
        <v>SEGA.L_44672</v>
      </c>
      <c r="B5680" t="s">
        <v>81</v>
      </c>
      <c r="C5680" s="1">
        <v>44672</v>
      </c>
      <c r="D5680">
        <v>99.555000000000007</v>
      </c>
    </row>
    <row r="5681" spans="1:4" x14ac:dyDescent="0.25">
      <c r="A5681" s="3" t="str">
        <f t="shared" si="88"/>
        <v>SHY_44672</v>
      </c>
      <c r="B5681" t="s">
        <v>82</v>
      </c>
      <c r="C5681" s="1">
        <v>44672</v>
      </c>
      <c r="D5681">
        <v>82.855999999999995</v>
      </c>
    </row>
    <row r="5682" spans="1:4" x14ac:dyDescent="0.25">
      <c r="A5682" s="3" t="str">
        <f t="shared" si="88"/>
        <v>SLV_44672</v>
      </c>
      <c r="B5682" t="s">
        <v>83</v>
      </c>
      <c r="C5682" s="1">
        <v>44672</v>
      </c>
      <c r="D5682">
        <v>22.79</v>
      </c>
    </row>
    <row r="5683" spans="1:4" x14ac:dyDescent="0.25">
      <c r="A5683" s="3" t="str">
        <f t="shared" si="88"/>
        <v>SPMV.L_44672</v>
      </c>
      <c r="B5683" t="s">
        <v>84</v>
      </c>
      <c r="C5683" s="1">
        <v>44672</v>
      </c>
      <c r="D5683">
        <v>83.11</v>
      </c>
    </row>
    <row r="5684" spans="1:4" x14ac:dyDescent="0.25">
      <c r="A5684" s="3" t="str">
        <f t="shared" si="88"/>
        <v>TLT_44672</v>
      </c>
      <c r="B5684" t="s">
        <v>85</v>
      </c>
      <c r="C5684" s="1">
        <v>44672</v>
      </c>
      <c r="D5684">
        <v>120.545</v>
      </c>
    </row>
    <row r="5685" spans="1:4" x14ac:dyDescent="0.25">
      <c r="A5685" s="3" t="str">
        <f t="shared" si="88"/>
        <v>UNH_44672</v>
      </c>
      <c r="B5685" t="s">
        <v>86</v>
      </c>
      <c r="C5685" s="1">
        <v>44672</v>
      </c>
      <c r="D5685">
        <v>537.44000000000005</v>
      </c>
    </row>
    <row r="5686" spans="1:4" x14ac:dyDescent="0.25">
      <c r="A5686" s="3" t="str">
        <f t="shared" si="88"/>
        <v>URI_44672</v>
      </c>
      <c r="B5686" t="s">
        <v>87</v>
      </c>
      <c r="C5686" s="1">
        <v>44672</v>
      </c>
      <c r="D5686">
        <v>337.72</v>
      </c>
    </row>
    <row r="5687" spans="1:4" x14ac:dyDescent="0.25">
      <c r="A5687" s="3" t="str">
        <f t="shared" si="88"/>
        <v>V_44672</v>
      </c>
      <c r="B5687" t="s">
        <v>88</v>
      </c>
      <c r="C5687" s="1">
        <v>44672</v>
      </c>
      <c r="D5687">
        <v>216.03700000000001</v>
      </c>
    </row>
    <row r="5688" spans="1:4" x14ac:dyDescent="0.25">
      <c r="A5688" s="3" t="str">
        <f t="shared" si="88"/>
        <v>VRSK_44672</v>
      </c>
      <c r="B5688" t="s">
        <v>89</v>
      </c>
      <c r="C5688" s="1">
        <v>44672</v>
      </c>
      <c r="D5688">
        <v>215.45</v>
      </c>
    </row>
    <row r="5689" spans="1:4" x14ac:dyDescent="0.25">
      <c r="A5689" s="3" t="str">
        <f t="shared" si="88"/>
        <v>VXX_44672</v>
      </c>
      <c r="B5689" t="s">
        <v>90</v>
      </c>
      <c r="C5689" s="1">
        <v>44672</v>
      </c>
      <c r="D5689">
        <v>24.86</v>
      </c>
    </row>
    <row r="5690" spans="1:4" x14ac:dyDescent="0.25">
      <c r="A5690" s="3" t="str">
        <f t="shared" si="88"/>
        <v>WRK_44672</v>
      </c>
      <c r="B5690" t="s">
        <v>91</v>
      </c>
      <c r="C5690" s="1">
        <v>44672</v>
      </c>
      <c r="D5690">
        <v>51.945999999999998</v>
      </c>
    </row>
    <row r="5691" spans="1:4" x14ac:dyDescent="0.25">
      <c r="A5691" s="3" t="str">
        <f t="shared" si="88"/>
        <v>XLB_44672</v>
      </c>
      <c r="B5691" t="s">
        <v>92</v>
      </c>
      <c r="C5691" s="1">
        <v>44672</v>
      </c>
      <c r="D5691">
        <v>89.07</v>
      </c>
    </row>
    <row r="5692" spans="1:4" x14ac:dyDescent="0.25">
      <c r="A5692" s="3" t="str">
        <f t="shared" si="88"/>
        <v>XLC_44672</v>
      </c>
      <c r="B5692" t="s">
        <v>93</v>
      </c>
      <c r="C5692" s="1">
        <v>44672</v>
      </c>
      <c r="D5692">
        <v>62.81</v>
      </c>
    </row>
    <row r="5693" spans="1:4" x14ac:dyDescent="0.25">
      <c r="A5693" s="3" t="str">
        <f t="shared" si="88"/>
        <v>XLE_44672</v>
      </c>
      <c r="B5693" t="s">
        <v>94</v>
      </c>
      <c r="C5693" s="1">
        <v>44672</v>
      </c>
      <c r="D5693">
        <v>78.11</v>
      </c>
    </row>
    <row r="5694" spans="1:4" x14ac:dyDescent="0.25">
      <c r="A5694" s="3" t="str">
        <f t="shared" si="88"/>
        <v>XLF_44672</v>
      </c>
      <c r="B5694" t="s">
        <v>95</v>
      </c>
      <c r="C5694" s="1">
        <v>44672</v>
      </c>
      <c r="D5694">
        <v>37.28</v>
      </c>
    </row>
    <row r="5695" spans="1:4" x14ac:dyDescent="0.25">
      <c r="A5695" s="3" t="str">
        <f t="shared" si="88"/>
        <v>XLI_44672</v>
      </c>
      <c r="B5695" t="s">
        <v>96</v>
      </c>
      <c r="C5695" s="1">
        <v>44672</v>
      </c>
      <c r="D5695">
        <v>100.91</v>
      </c>
    </row>
    <row r="5696" spans="1:4" x14ac:dyDescent="0.25">
      <c r="A5696" s="3" t="str">
        <f t="shared" si="88"/>
        <v>XLK_44672</v>
      </c>
      <c r="B5696" t="s">
        <v>97</v>
      </c>
      <c r="C5696" s="1">
        <v>44672</v>
      </c>
      <c r="D5696">
        <v>147.19999999999999</v>
      </c>
    </row>
    <row r="5697" spans="1:4" x14ac:dyDescent="0.25">
      <c r="A5697" s="3" t="str">
        <f t="shared" si="88"/>
        <v>XLP_44672</v>
      </c>
      <c r="B5697" t="s">
        <v>98</v>
      </c>
      <c r="C5697" s="1">
        <v>44672</v>
      </c>
      <c r="D5697">
        <v>80.5</v>
      </c>
    </row>
    <row r="5698" spans="1:4" x14ac:dyDescent="0.25">
      <c r="A5698" s="3" t="str">
        <f t="shared" si="88"/>
        <v>XLU_44672</v>
      </c>
      <c r="B5698" t="s">
        <v>99</v>
      </c>
      <c r="C5698" s="1">
        <v>44672</v>
      </c>
      <c r="D5698">
        <v>75.52</v>
      </c>
    </row>
    <row r="5699" spans="1:4" x14ac:dyDescent="0.25">
      <c r="A5699" s="3" t="str">
        <f t="shared" ref="A5699:A5762" si="89">CONCATENATE(B5699,"_",C5699)</f>
        <v>XLV_44672</v>
      </c>
      <c r="B5699" t="s">
        <v>100</v>
      </c>
      <c r="C5699" s="1">
        <v>44672</v>
      </c>
      <c r="D5699">
        <v>138.72999999999999</v>
      </c>
    </row>
    <row r="5700" spans="1:4" x14ac:dyDescent="0.25">
      <c r="A5700" s="3" t="str">
        <f t="shared" si="89"/>
        <v>XLY_44672</v>
      </c>
      <c r="B5700" t="s">
        <v>101</v>
      </c>
      <c r="C5700" s="1">
        <v>44672</v>
      </c>
      <c r="D5700">
        <v>180</v>
      </c>
    </row>
    <row r="5701" spans="1:4" x14ac:dyDescent="0.25">
      <c r="A5701" s="3" t="str">
        <f t="shared" si="89"/>
        <v>XOM_44672</v>
      </c>
      <c r="B5701" t="s">
        <v>102</v>
      </c>
      <c r="C5701" s="1">
        <v>44672</v>
      </c>
      <c r="D5701">
        <v>86.147999999999996</v>
      </c>
    </row>
    <row r="5702" spans="1:4" x14ac:dyDescent="0.25">
      <c r="A5702" s="3" t="str">
        <f t="shared" si="89"/>
        <v>ABBV_44673</v>
      </c>
      <c r="B5702" t="s">
        <v>3</v>
      </c>
      <c r="C5702" s="1">
        <v>44673</v>
      </c>
      <c r="D5702">
        <v>154.99</v>
      </c>
    </row>
    <row r="5703" spans="1:4" x14ac:dyDescent="0.25">
      <c r="A5703" s="3" t="str">
        <f t="shared" si="89"/>
        <v>ACN_44673</v>
      </c>
      <c r="B5703" t="s">
        <v>4</v>
      </c>
      <c r="C5703" s="1">
        <v>44673</v>
      </c>
      <c r="D5703">
        <v>310.8</v>
      </c>
    </row>
    <row r="5704" spans="1:4" x14ac:dyDescent="0.25">
      <c r="A5704" s="3" t="str">
        <f t="shared" si="89"/>
        <v>AEP_44673</v>
      </c>
      <c r="B5704" t="s">
        <v>5</v>
      </c>
      <c r="C5704" s="1">
        <v>44673</v>
      </c>
      <c r="D5704">
        <v>99.465000000000003</v>
      </c>
    </row>
    <row r="5705" spans="1:4" x14ac:dyDescent="0.25">
      <c r="A5705" s="3" t="str">
        <f t="shared" si="89"/>
        <v>AIZ_44673</v>
      </c>
      <c r="B5705" t="s">
        <v>6</v>
      </c>
      <c r="C5705" s="1">
        <v>44673</v>
      </c>
      <c r="D5705">
        <v>185.86500000000001</v>
      </c>
    </row>
    <row r="5706" spans="1:4" x14ac:dyDescent="0.25">
      <c r="A5706" s="3" t="str">
        <f t="shared" si="89"/>
        <v>ALLE_44673</v>
      </c>
      <c r="B5706" t="s">
        <v>7</v>
      </c>
      <c r="C5706" s="1">
        <v>44673</v>
      </c>
      <c r="D5706">
        <v>114.51</v>
      </c>
    </row>
    <row r="5707" spans="1:4" x14ac:dyDescent="0.25">
      <c r="A5707" s="3" t="str">
        <f t="shared" si="89"/>
        <v>AMAT_44673</v>
      </c>
      <c r="B5707" t="s">
        <v>8</v>
      </c>
      <c r="C5707" s="1">
        <v>44673</v>
      </c>
      <c r="D5707">
        <v>112.52500000000001</v>
      </c>
    </row>
    <row r="5708" spans="1:4" x14ac:dyDescent="0.25">
      <c r="A5708" s="3" t="str">
        <f t="shared" si="89"/>
        <v>AMP_44673</v>
      </c>
      <c r="B5708" t="s">
        <v>9</v>
      </c>
      <c r="C5708" s="1">
        <v>44673</v>
      </c>
      <c r="D5708">
        <v>278.78699999999998</v>
      </c>
    </row>
    <row r="5709" spans="1:4" x14ac:dyDescent="0.25">
      <c r="A5709" s="3" t="str">
        <f t="shared" si="89"/>
        <v>AMZN_44673</v>
      </c>
      <c r="B5709" t="s">
        <v>10</v>
      </c>
      <c r="C5709" s="1">
        <v>44673</v>
      </c>
      <c r="D5709">
        <v>2887</v>
      </c>
    </row>
    <row r="5710" spans="1:4" x14ac:dyDescent="0.25">
      <c r="A5710" s="3" t="str">
        <f t="shared" si="89"/>
        <v>AVB_44673</v>
      </c>
      <c r="B5710" t="s">
        <v>11</v>
      </c>
      <c r="C5710" s="1">
        <v>44673</v>
      </c>
      <c r="D5710">
        <v>250.85</v>
      </c>
    </row>
    <row r="5711" spans="1:4" x14ac:dyDescent="0.25">
      <c r="A5711" s="3" t="str">
        <f t="shared" si="89"/>
        <v>AVY_44673</v>
      </c>
      <c r="B5711" t="s">
        <v>12</v>
      </c>
      <c r="C5711" s="1">
        <v>44673</v>
      </c>
      <c r="D5711">
        <v>167.42</v>
      </c>
    </row>
    <row r="5712" spans="1:4" x14ac:dyDescent="0.25">
      <c r="A5712" s="3" t="str">
        <f t="shared" si="89"/>
        <v>AXP_44673</v>
      </c>
      <c r="B5712" t="s">
        <v>13</v>
      </c>
      <c r="C5712" s="1">
        <v>44673</v>
      </c>
      <c r="D5712">
        <v>180.54</v>
      </c>
    </row>
    <row r="5713" spans="1:4" x14ac:dyDescent="0.25">
      <c r="A5713" s="3" t="str">
        <f t="shared" si="89"/>
        <v>BDX_44673</v>
      </c>
      <c r="B5713" t="s">
        <v>14</v>
      </c>
      <c r="C5713" s="1">
        <v>44673</v>
      </c>
      <c r="D5713">
        <v>255.04</v>
      </c>
    </row>
    <row r="5714" spans="1:4" x14ac:dyDescent="0.25">
      <c r="A5714" s="3" t="str">
        <f t="shared" si="89"/>
        <v>BF-B_44673</v>
      </c>
      <c r="B5714" t="s">
        <v>15</v>
      </c>
      <c r="C5714" s="1">
        <v>44673</v>
      </c>
      <c r="D5714">
        <v>66.989999999999995</v>
      </c>
    </row>
    <row r="5715" spans="1:4" x14ac:dyDescent="0.25">
      <c r="A5715" s="3" t="str">
        <f t="shared" si="89"/>
        <v>BMY_44673</v>
      </c>
      <c r="B5715" t="s">
        <v>16</v>
      </c>
      <c r="C5715" s="1">
        <v>44673</v>
      </c>
      <c r="D5715">
        <v>75.75</v>
      </c>
    </row>
    <row r="5716" spans="1:4" x14ac:dyDescent="0.25">
      <c r="A5716" s="3" t="str">
        <f t="shared" si="89"/>
        <v>BR_44673</v>
      </c>
      <c r="B5716" t="s">
        <v>17</v>
      </c>
      <c r="C5716" s="1">
        <v>44673</v>
      </c>
      <c r="D5716">
        <v>148.30000000000001</v>
      </c>
    </row>
    <row r="5717" spans="1:4" x14ac:dyDescent="0.25">
      <c r="A5717" s="3" t="str">
        <f t="shared" si="89"/>
        <v>CARR_44673</v>
      </c>
      <c r="B5717" t="s">
        <v>18</v>
      </c>
      <c r="C5717" s="1">
        <v>44673</v>
      </c>
      <c r="D5717">
        <v>41.515000000000001</v>
      </c>
    </row>
    <row r="5718" spans="1:4" x14ac:dyDescent="0.25">
      <c r="A5718" s="3" t="str">
        <f t="shared" si="89"/>
        <v>CDW_44673</v>
      </c>
      <c r="B5718" t="s">
        <v>19</v>
      </c>
      <c r="C5718" s="1">
        <v>44673</v>
      </c>
      <c r="D5718">
        <v>169.01400000000001</v>
      </c>
    </row>
    <row r="5719" spans="1:4" x14ac:dyDescent="0.25">
      <c r="A5719" s="3" t="str">
        <f t="shared" si="89"/>
        <v>CE_44673</v>
      </c>
      <c r="B5719" t="s">
        <v>20</v>
      </c>
      <c r="C5719" s="1">
        <v>44673</v>
      </c>
      <c r="D5719">
        <v>142.71</v>
      </c>
    </row>
    <row r="5720" spans="1:4" x14ac:dyDescent="0.25">
      <c r="A5720" s="3" t="str">
        <f t="shared" si="89"/>
        <v>CHTR_44673</v>
      </c>
      <c r="B5720" t="s">
        <v>21</v>
      </c>
      <c r="C5720" s="1">
        <v>44673</v>
      </c>
      <c r="D5720">
        <v>511.37</v>
      </c>
    </row>
    <row r="5721" spans="1:4" x14ac:dyDescent="0.25">
      <c r="A5721" s="3" t="str">
        <f t="shared" si="89"/>
        <v>CNC_44673</v>
      </c>
      <c r="B5721" t="s">
        <v>22</v>
      </c>
      <c r="C5721" s="1">
        <v>44673</v>
      </c>
      <c r="D5721">
        <v>84.41</v>
      </c>
    </row>
    <row r="5722" spans="1:4" x14ac:dyDescent="0.25">
      <c r="A5722" s="3" t="str">
        <f t="shared" si="89"/>
        <v>CNP_44673</v>
      </c>
      <c r="B5722" t="s">
        <v>23</v>
      </c>
      <c r="C5722" s="1">
        <v>44673</v>
      </c>
      <c r="D5722">
        <v>31.658000000000001</v>
      </c>
    </row>
    <row r="5723" spans="1:4" x14ac:dyDescent="0.25">
      <c r="A5723" s="3" t="str">
        <f t="shared" si="89"/>
        <v>COP_44673</v>
      </c>
      <c r="B5723" t="s">
        <v>24</v>
      </c>
      <c r="C5723" s="1">
        <v>44673</v>
      </c>
      <c r="D5723">
        <v>95.581000000000003</v>
      </c>
    </row>
    <row r="5724" spans="1:4" x14ac:dyDescent="0.25">
      <c r="A5724" s="3" t="str">
        <f t="shared" si="89"/>
        <v>CTAS_44673</v>
      </c>
      <c r="B5724" t="s">
        <v>25</v>
      </c>
      <c r="C5724" s="1">
        <v>44673</v>
      </c>
      <c r="D5724">
        <v>406.93400000000003</v>
      </c>
    </row>
    <row r="5725" spans="1:4" x14ac:dyDescent="0.25">
      <c r="A5725" s="3" t="str">
        <f t="shared" si="89"/>
        <v>CZR_44673</v>
      </c>
      <c r="B5725" t="s">
        <v>26</v>
      </c>
      <c r="C5725" s="1">
        <v>44673</v>
      </c>
      <c r="D5725">
        <v>66.599999999999994</v>
      </c>
    </row>
    <row r="5726" spans="1:4" x14ac:dyDescent="0.25">
      <c r="A5726" s="3" t="str">
        <f t="shared" si="89"/>
        <v>DG_44673</v>
      </c>
      <c r="B5726" t="s">
        <v>27</v>
      </c>
      <c r="C5726" s="1">
        <v>44673</v>
      </c>
      <c r="D5726">
        <v>248.81</v>
      </c>
    </row>
    <row r="5727" spans="1:4" x14ac:dyDescent="0.25">
      <c r="A5727" s="3" t="str">
        <f t="shared" si="89"/>
        <v>DPZ_44673</v>
      </c>
      <c r="B5727" t="s">
        <v>28</v>
      </c>
      <c r="C5727" s="1">
        <v>44673</v>
      </c>
      <c r="D5727">
        <v>378.83</v>
      </c>
    </row>
    <row r="5728" spans="1:4" x14ac:dyDescent="0.25">
      <c r="A5728" s="3" t="str">
        <f t="shared" si="89"/>
        <v>DRE_44673</v>
      </c>
      <c r="B5728" t="s">
        <v>29</v>
      </c>
      <c r="C5728" s="1">
        <v>44673</v>
      </c>
      <c r="D5728">
        <v>59.558999999999997</v>
      </c>
    </row>
    <row r="5729" spans="1:4" x14ac:dyDescent="0.25">
      <c r="A5729" s="3" t="str">
        <f t="shared" si="89"/>
        <v>DXC_44673</v>
      </c>
      <c r="B5729" t="s">
        <v>30</v>
      </c>
      <c r="C5729" s="1">
        <v>44673</v>
      </c>
      <c r="D5729">
        <v>29.43</v>
      </c>
    </row>
    <row r="5730" spans="1:4" x14ac:dyDescent="0.25">
      <c r="A5730" s="3" t="str">
        <f t="shared" si="89"/>
        <v>EWA_44673</v>
      </c>
      <c r="B5730" t="s">
        <v>31</v>
      </c>
      <c r="C5730" s="1">
        <v>44673</v>
      </c>
      <c r="D5730">
        <v>25.29</v>
      </c>
    </row>
    <row r="5731" spans="1:4" x14ac:dyDescent="0.25">
      <c r="A5731" s="3" t="str">
        <f t="shared" si="89"/>
        <v>EWC_44673</v>
      </c>
      <c r="B5731" t="s">
        <v>32</v>
      </c>
      <c r="C5731" s="1">
        <v>44673</v>
      </c>
      <c r="D5731">
        <v>38.18</v>
      </c>
    </row>
    <row r="5732" spans="1:4" x14ac:dyDescent="0.25">
      <c r="A5732" s="3" t="str">
        <f t="shared" si="89"/>
        <v>EWG_44673</v>
      </c>
      <c r="B5732" t="s">
        <v>33</v>
      </c>
      <c r="C5732" s="1">
        <v>44673</v>
      </c>
      <c r="D5732">
        <v>27.09</v>
      </c>
    </row>
    <row r="5733" spans="1:4" x14ac:dyDescent="0.25">
      <c r="A5733" s="3" t="str">
        <f t="shared" si="89"/>
        <v>EWH_44673</v>
      </c>
      <c r="B5733" t="s">
        <v>34</v>
      </c>
      <c r="C5733" s="1">
        <v>44673</v>
      </c>
      <c r="D5733">
        <v>21.67</v>
      </c>
    </row>
    <row r="5734" spans="1:4" x14ac:dyDescent="0.25">
      <c r="A5734" s="3" t="str">
        <f t="shared" si="89"/>
        <v>EWJ_44673</v>
      </c>
      <c r="B5734" t="s">
        <v>35</v>
      </c>
      <c r="C5734" s="1">
        <v>44673</v>
      </c>
      <c r="D5734">
        <v>56.91</v>
      </c>
    </row>
    <row r="5735" spans="1:4" x14ac:dyDescent="0.25">
      <c r="A5735" s="3" t="str">
        <f t="shared" si="89"/>
        <v>EWL_44673</v>
      </c>
      <c r="B5735" t="s">
        <v>36</v>
      </c>
      <c r="C5735" s="1">
        <v>44673</v>
      </c>
      <c r="D5735">
        <v>47.68</v>
      </c>
    </row>
    <row r="5736" spans="1:4" x14ac:dyDescent="0.25">
      <c r="A5736" s="3" t="str">
        <f t="shared" si="89"/>
        <v>EWQ_44673</v>
      </c>
      <c r="B5736" t="s">
        <v>37</v>
      </c>
      <c r="C5736" s="1">
        <v>44673</v>
      </c>
      <c r="D5736">
        <v>34.17</v>
      </c>
    </row>
    <row r="5737" spans="1:4" x14ac:dyDescent="0.25">
      <c r="A5737" s="3" t="str">
        <f t="shared" si="89"/>
        <v>EWT_44673</v>
      </c>
      <c r="B5737" t="s">
        <v>38</v>
      </c>
      <c r="C5737" s="1">
        <v>44673</v>
      </c>
      <c r="D5737">
        <v>56.94</v>
      </c>
    </row>
    <row r="5738" spans="1:4" x14ac:dyDescent="0.25">
      <c r="A5738" s="3" t="str">
        <f t="shared" si="89"/>
        <v>EWU_44673</v>
      </c>
      <c r="B5738" t="s">
        <v>39</v>
      </c>
      <c r="C5738" s="1">
        <v>44673</v>
      </c>
      <c r="D5738">
        <v>32.979999999999997</v>
      </c>
    </row>
    <row r="5739" spans="1:4" x14ac:dyDescent="0.25">
      <c r="A5739" s="3" t="str">
        <f t="shared" si="89"/>
        <v>EWY_44673</v>
      </c>
      <c r="B5739" t="s">
        <v>40</v>
      </c>
      <c r="C5739" s="1">
        <v>44673</v>
      </c>
      <c r="D5739">
        <v>67.510000000000005</v>
      </c>
    </row>
    <row r="5740" spans="1:4" x14ac:dyDescent="0.25">
      <c r="A5740" s="3" t="str">
        <f t="shared" si="89"/>
        <v>EWZ_44673</v>
      </c>
      <c r="B5740" t="s">
        <v>41</v>
      </c>
      <c r="C5740" s="1">
        <v>44673</v>
      </c>
      <c r="D5740">
        <v>34.75</v>
      </c>
    </row>
    <row r="5741" spans="1:4" x14ac:dyDescent="0.25">
      <c r="A5741" s="3" t="str">
        <f t="shared" si="89"/>
        <v>FB_44673</v>
      </c>
      <c r="B5741" t="s">
        <v>42</v>
      </c>
      <c r="C5741" s="1">
        <v>44673</v>
      </c>
      <c r="D5741">
        <v>184.11</v>
      </c>
    </row>
    <row r="5742" spans="1:4" x14ac:dyDescent="0.25">
      <c r="A5742" s="3" t="str">
        <f t="shared" si="89"/>
        <v>FTV_44673</v>
      </c>
      <c r="B5742" t="s">
        <v>43</v>
      </c>
      <c r="C5742" s="1">
        <v>44673</v>
      </c>
      <c r="D5742">
        <v>57.731999999999999</v>
      </c>
    </row>
    <row r="5743" spans="1:4" x14ac:dyDescent="0.25">
      <c r="A5743" s="3" t="str">
        <f t="shared" si="89"/>
        <v>GOOG_44673</v>
      </c>
      <c r="B5743" t="s">
        <v>44</v>
      </c>
      <c r="C5743" s="1">
        <v>44673</v>
      </c>
      <c r="D5743">
        <v>2392.2800000000002</v>
      </c>
    </row>
    <row r="5744" spans="1:4" x14ac:dyDescent="0.25">
      <c r="A5744" s="3" t="str">
        <f t="shared" si="89"/>
        <v>GPC_44673</v>
      </c>
      <c r="B5744" t="s">
        <v>45</v>
      </c>
      <c r="C5744" s="1">
        <v>44673</v>
      </c>
      <c r="D5744">
        <v>133.63999999999999</v>
      </c>
    </row>
    <row r="5745" spans="1:4" x14ac:dyDescent="0.25">
      <c r="A5745" s="3" t="str">
        <f t="shared" si="89"/>
        <v>GSG_44673</v>
      </c>
      <c r="B5745" t="s">
        <v>46</v>
      </c>
      <c r="C5745" s="1">
        <v>44673</v>
      </c>
      <c r="D5745">
        <v>23.35</v>
      </c>
    </row>
    <row r="5746" spans="1:4" x14ac:dyDescent="0.25">
      <c r="A5746" s="3" t="str">
        <f t="shared" si="89"/>
        <v>HIG_44673</v>
      </c>
      <c r="B5746" t="s">
        <v>47</v>
      </c>
      <c r="C5746" s="1">
        <v>44673</v>
      </c>
      <c r="D5746">
        <v>71.510000000000005</v>
      </c>
    </row>
    <row r="5747" spans="1:4" x14ac:dyDescent="0.25">
      <c r="A5747" s="3" t="str">
        <f t="shared" si="89"/>
        <v>HIGH.L_44673</v>
      </c>
      <c r="B5747" t="s">
        <v>48</v>
      </c>
      <c r="C5747" s="1">
        <v>44673</v>
      </c>
      <c r="D5747">
        <v>5.2050000000000001</v>
      </c>
    </row>
    <row r="5748" spans="1:4" x14ac:dyDescent="0.25">
      <c r="A5748" s="3" t="str">
        <f t="shared" si="89"/>
        <v>HST_44673</v>
      </c>
      <c r="B5748" t="s">
        <v>49</v>
      </c>
      <c r="C5748" s="1">
        <v>44673</v>
      </c>
      <c r="D5748">
        <v>20.56</v>
      </c>
    </row>
    <row r="5749" spans="1:4" x14ac:dyDescent="0.25">
      <c r="A5749" s="3" t="str">
        <f t="shared" si="89"/>
        <v>HYG_44673</v>
      </c>
      <c r="B5749" t="s">
        <v>50</v>
      </c>
      <c r="C5749" s="1">
        <v>44673</v>
      </c>
      <c r="D5749">
        <v>78.951999999999998</v>
      </c>
    </row>
    <row r="5750" spans="1:4" x14ac:dyDescent="0.25">
      <c r="A5750" s="3" t="str">
        <f t="shared" si="89"/>
        <v>IAU_44673</v>
      </c>
      <c r="B5750" t="s">
        <v>51</v>
      </c>
      <c r="C5750" s="1">
        <v>44673</v>
      </c>
      <c r="D5750">
        <v>36.72</v>
      </c>
    </row>
    <row r="5751" spans="1:4" x14ac:dyDescent="0.25">
      <c r="A5751" s="3" t="str">
        <f t="shared" si="89"/>
        <v>ICLN_44673</v>
      </c>
      <c r="B5751" t="s">
        <v>52</v>
      </c>
      <c r="C5751" s="1">
        <v>44673</v>
      </c>
      <c r="D5751">
        <v>19.350000000000001</v>
      </c>
    </row>
    <row r="5752" spans="1:4" x14ac:dyDescent="0.25">
      <c r="A5752" s="3" t="str">
        <f t="shared" si="89"/>
        <v>IEAA.L_44673</v>
      </c>
      <c r="B5752" t="s">
        <v>53</v>
      </c>
      <c r="C5752" s="1">
        <v>44673</v>
      </c>
      <c r="D5752">
        <v>4.9459999999999997</v>
      </c>
    </row>
    <row r="5753" spans="1:4" x14ac:dyDescent="0.25">
      <c r="A5753" s="3" t="str">
        <f t="shared" si="89"/>
        <v>IEF_44673</v>
      </c>
      <c r="B5753" t="s">
        <v>54</v>
      </c>
      <c r="C5753" s="1">
        <v>44673</v>
      </c>
      <c r="D5753">
        <v>102.61499999999999</v>
      </c>
    </row>
    <row r="5754" spans="1:4" x14ac:dyDescent="0.25">
      <c r="A5754" s="3" t="str">
        <f t="shared" si="89"/>
        <v>IEFM.L_44673</v>
      </c>
      <c r="B5754" t="s">
        <v>55</v>
      </c>
      <c r="C5754" s="1">
        <v>44673</v>
      </c>
      <c r="D5754">
        <v>750.75</v>
      </c>
    </row>
    <row r="5755" spans="1:4" x14ac:dyDescent="0.25">
      <c r="A5755" s="3" t="str">
        <f t="shared" si="89"/>
        <v>IEMG_44673</v>
      </c>
      <c r="B5755" t="s">
        <v>56</v>
      </c>
      <c r="C5755" s="1">
        <v>44673</v>
      </c>
      <c r="D5755">
        <v>52.44</v>
      </c>
    </row>
    <row r="5756" spans="1:4" x14ac:dyDescent="0.25">
      <c r="A5756" s="3" t="str">
        <f t="shared" si="89"/>
        <v>IEUS_44673</v>
      </c>
      <c r="B5756" t="s">
        <v>57</v>
      </c>
      <c r="C5756" s="1">
        <v>44673</v>
      </c>
      <c r="D5756">
        <v>59.12</v>
      </c>
    </row>
    <row r="5757" spans="1:4" x14ac:dyDescent="0.25">
      <c r="A5757" s="3" t="str">
        <f t="shared" si="89"/>
        <v>IEVL.L_44673</v>
      </c>
      <c r="B5757" t="s">
        <v>58</v>
      </c>
      <c r="C5757" s="1">
        <v>44673</v>
      </c>
      <c r="D5757">
        <v>7.2460000000000004</v>
      </c>
    </row>
    <row r="5758" spans="1:4" x14ac:dyDescent="0.25">
      <c r="A5758" s="3" t="str">
        <f t="shared" si="89"/>
        <v>IGF_44673</v>
      </c>
      <c r="B5758" t="s">
        <v>59</v>
      </c>
      <c r="C5758" s="1">
        <v>44673</v>
      </c>
      <c r="D5758">
        <v>50.46</v>
      </c>
    </row>
    <row r="5759" spans="1:4" x14ac:dyDescent="0.25">
      <c r="A5759" s="3" t="str">
        <f t="shared" si="89"/>
        <v>INDA_44673</v>
      </c>
      <c r="B5759" t="s">
        <v>60</v>
      </c>
      <c r="C5759" s="1">
        <v>44673</v>
      </c>
      <c r="D5759">
        <v>44.2</v>
      </c>
    </row>
    <row r="5760" spans="1:4" x14ac:dyDescent="0.25">
      <c r="A5760" s="3" t="str">
        <f t="shared" si="89"/>
        <v>IUMO.L_44673</v>
      </c>
      <c r="B5760" t="s">
        <v>61</v>
      </c>
      <c r="C5760" s="1">
        <v>44673</v>
      </c>
      <c r="D5760">
        <v>10.73</v>
      </c>
    </row>
    <row r="5761" spans="1:4" x14ac:dyDescent="0.25">
      <c r="A5761" s="3" t="str">
        <f t="shared" si="89"/>
        <v>IUVL.L_44673</v>
      </c>
      <c r="B5761" t="s">
        <v>62</v>
      </c>
      <c r="C5761" s="1">
        <v>44673</v>
      </c>
      <c r="D5761">
        <v>8.98</v>
      </c>
    </row>
    <row r="5762" spans="1:4" x14ac:dyDescent="0.25">
      <c r="A5762" s="3" t="str">
        <f t="shared" si="89"/>
        <v>IVV_44673</v>
      </c>
      <c r="B5762" t="s">
        <v>63</v>
      </c>
      <c r="C5762" s="1">
        <v>44673</v>
      </c>
      <c r="D5762">
        <v>427.78</v>
      </c>
    </row>
    <row r="5763" spans="1:4" x14ac:dyDescent="0.25">
      <c r="A5763" s="3" t="str">
        <f t="shared" ref="A5763:A5826" si="90">CONCATENATE(B5763,"_",C5763)</f>
        <v>IWM_44673</v>
      </c>
      <c r="B5763" t="s">
        <v>64</v>
      </c>
      <c r="C5763" s="1">
        <v>44673</v>
      </c>
      <c r="D5763">
        <v>192.68</v>
      </c>
    </row>
    <row r="5764" spans="1:4" x14ac:dyDescent="0.25">
      <c r="A5764" s="3" t="str">
        <f t="shared" si="90"/>
        <v>IXN_44673</v>
      </c>
      <c r="B5764" t="s">
        <v>65</v>
      </c>
      <c r="C5764" s="1">
        <v>44673</v>
      </c>
      <c r="D5764">
        <v>52.06</v>
      </c>
    </row>
    <row r="5765" spans="1:4" x14ac:dyDescent="0.25">
      <c r="A5765" s="3" t="str">
        <f t="shared" si="90"/>
        <v>JPEA.L_44673</v>
      </c>
      <c r="B5765" t="s">
        <v>66</v>
      </c>
      <c r="C5765" s="1">
        <v>44673</v>
      </c>
      <c r="D5765">
        <v>5.1340000000000003</v>
      </c>
    </row>
    <row r="5766" spans="1:4" x14ac:dyDescent="0.25">
      <c r="A5766" s="3" t="str">
        <f t="shared" si="90"/>
        <v>JPM_44673</v>
      </c>
      <c r="B5766" t="s">
        <v>67</v>
      </c>
      <c r="C5766" s="1">
        <v>44673</v>
      </c>
      <c r="D5766">
        <v>126.81</v>
      </c>
    </row>
    <row r="5767" spans="1:4" x14ac:dyDescent="0.25">
      <c r="A5767" s="3" t="str">
        <f t="shared" si="90"/>
        <v>KR_44673</v>
      </c>
      <c r="B5767" t="s">
        <v>68</v>
      </c>
      <c r="C5767" s="1">
        <v>44673</v>
      </c>
      <c r="D5767">
        <v>56.78</v>
      </c>
    </row>
    <row r="5768" spans="1:4" x14ac:dyDescent="0.25">
      <c r="A5768" s="3" t="str">
        <f t="shared" si="90"/>
        <v>LQD_44673</v>
      </c>
      <c r="B5768" t="s">
        <v>69</v>
      </c>
      <c r="C5768" s="1">
        <v>44673</v>
      </c>
      <c r="D5768">
        <v>113.16500000000001</v>
      </c>
    </row>
    <row r="5769" spans="1:4" x14ac:dyDescent="0.25">
      <c r="A5769" s="3" t="str">
        <f t="shared" si="90"/>
        <v>MCHI_44673</v>
      </c>
      <c r="B5769" t="s">
        <v>70</v>
      </c>
      <c r="C5769" s="1">
        <v>44673</v>
      </c>
      <c r="D5769">
        <v>48.49</v>
      </c>
    </row>
    <row r="5770" spans="1:4" x14ac:dyDescent="0.25">
      <c r="A5770" s="3" t="str">
        <f t="shared" si="90"/>
        <v>MVEU.L_44673</v>
      </c>
      <c r="B5770" t="s">
        <v>71</v>
      </c>
      <c r="C5770" s="1">
        <v>44673</v>
      </c>
      <c r="D5770">
        <v>53.37</v>
      </c>
    </row>
    <row r="5771" spans="1:4" x14ac:dyDescent="0.25">
      <c r="A5771" s="3" t="str">
        <f t="shared" si="90"/>
        <v>OGN_44673</v>
      </c>
      <c r="B5771" t="s">
        <v>72</v>
      </c>
      <c r="C5771" s="1">
        <v>44673</v>
      </c>
      <c r="D5771">
        <v>31.998999999999999</v>
      </c>
    </row>
    <row r="5772" spans="1:4" x14ac:dyDescent="0.25">
      <c r="A5772" s="3" t="str">
        <f t="shared" si="90"/>
        <v>PG_44673</v>
      </c>
      <c r="B5772" t="s">
        <v>73</v>
      </c>
      <c r="C5772" s="1">
        <v>44673</v>
      </c>
      <c r="D5772">
        <v>161.25</v>
      </c>
    </row>
    <row r="5773" spans="1:4" x14ac:dyDescent="0.25">
      <c r="A5773" s="3" t="str">
        <f t="shared" si="90"/>
        <v>PPL_44673</v>
      </c>
      <c r="B5773" t="s">
        <v>74</v>
      </c>
      <c r="C5773" s="1">
        <v>44673</v>
      </c>
      <c r="D5773">
        <v>29.89</v>
      </c>
    </row>
    <row r="5774" spans="1:4" x14ac:dyDescent="0.25">
      <c r="A5774" s="3" t="str">
        <f t="shared" si="90"/>
        <v>PRU_44673</v>
      </c>
      <c r="B5774" t="s">
        <v>75</v>
      </c>
      <c r="C5774" s="1">
        <v>44673</v>
      </c>
      <c r="D5774">
        <v>114.422</v>
      </c>
    </row>
    <row r="5775" spans="1:4" x14ac:dyDescent="0.25">
      <c r="A5775" s="3" t="str">
        <f t="shared" si="90"/>
        <v>PYPL_44673</v>
      </c>
      <c r="B5775" t="s">
        <v>76</v>
      </c>
      <c r="C5775" s="1">
        <v>44673</v>
      </c>
      <c r="D5775">
        <v>86.03</v>
      </c>
    </row>
    <row r="5776" spans="1:4" x14ac:dyDescent="0.25">
      <c r="A5776" s="3" t="str">
        <f t="shared" si="90"/>
        <v>RE_44673</v>
      </c>
      <c r="B5776" t="s">
        <v>77</v>
      </c>
      <c r="C5776" s="1">
        <v>44673</v>
      </c>
      <c r="D5776">
        <v>284.459</v>
      </c>
    </row>
    <row r="5777" spans="1:4" x14ac:dyDescent="0.25">
      <c r="A5777" s="3" t="str">
        <f t="shared" si="90"/>
        <v>REET_44673</v>
      </c>
      <c r="B5777" t="s">
        <v>78</v>
      </c>
      <c r="C5777" s="1">
        <v>44673</v>
      </c>
      <c r="D5777">
        <v>29.15</v>
      </c>
    </row>
    <row r="5778" spans="1:4" x14ac:dyDescent="0.25">
      <c r="A5778" s="3" t="str">
        <f t="shared" si="90"/>
        <v>ROL_44673</v>
      </c>
      <c r="B5778" t="s">
        <v>79</v>
      </c>
      <c r="C5778" s="1">
        <v>44673</v>
      </c>
      <c r="D5778">
        <v>33.481000000000002</v>
      </c>
    </row>
    <row r="5779" spans="1:4" x14ac:dyDescent="0.25">
      <c r="A5779" s="3" t="str">
        <f t="shared" si="90"/>
        <v>ROST_44673</v>
      </c>
      <c r="B5779" t="s">
        <v>80</v>
      </c>
      <c r="C5779" s="1">
        <v>44673</v>
      </c>
      <c r="D5779">
        <v>103.46</v>
      </c>
    </row>
    <row r="5780" spans="1:4" x14ac:dyDescent="0.25">
      <c r="A5780" s="3" t="str">
        <f t="shared" si="90"/>
        <v>SEGA.L_44673</v>
      </c>
      <c r="B5780" t="s">
        <v>81</v>
      </c>
      <c r="C5780" s="1">
        <v>44673</v>
      </c>
      <c r="D5780">
        <v>100.125</v>
      </c>
    </row>
    <row r="5781" spans="1:4" x14ac:dyDescent="0.25">
      <c r="A5781" s="3" t="str">
        <f t="shared" si="90"/>
        <v>SHY_44673</v>
      </c>
      <c r="B5781" t="s">
        <v>82</v>
      </c>
      <c r="C5781" s="1">
        <v>44673</v>
      </c>
      <c r="D5781">
        <v>82.835999999999999</v>
      </c>
    </row>
    <row r="5782" spans="1:4" x14ac:dyDescent="0.25">
      <c r="A5782" s="3" t="str">
        <f t="shared" si="90"/>
        <v>SLV_44673</v>
      </c>
      <c r="B5782" t="s">
        <v>83</v>
      </c>
      <c r="C5782" s="1">
        <v>44673</v>
      </c>
      <c r="D5782">
        <v>22.31</v>
      </c>
    </row>
    <row r="5783" spans="1:4" x14ac:dyDescent="0.25">
      <c r="A5783" s="3" t="str">
        <f t="shared" si="90"/>
        <v>SPMV.L_44673</v>
      </c>
      <c r="B5783" t="s">
        <v>84</v>
      </c>
      <c r="C5783" s="1">
        <v>44673</v>
      </c>
      <c r="D5783">
        <v>80.72</v>
      </c>
    </row>
    <row r="5784" spans="1:4" x14ac:dyDescent="0.25">
      <c r="A5784" s="3" t="str">
        <f t="shared" si="90"/>
        <v>TLT_44673</v>
      </c>
      <c r="B5784" t="s">
        <v>85</v>
      </c>
      <c r="C5784" s="1">
        <v>44673</v>
      </c>
      <c r="D5784">
        <v>119.786</v>
      </c>
    </row>
    <row r="5785" spans="1:4" x14ac:dyDescent="0.25">
      <c r="A5785" s="3" t="str">
        <f t="shared" si="90"/>
        <v>UNH_44673</v>
      </c>
      <c r="B5785" t="s">
        <v>86</v>
      </c>
      <c r="C5785" s="1">
        <v>44673</v>
      </c>
      <c r="D5785">
        <v>520.94000000000005</v>
      </c>
    </row>
    <row r="5786" spans="1:4" x14ac:dyDescent="0.25">
      <c r="A5786" s="3" t="str">
        <f t="shared" si="90"/>
        <v>URI_44673</v>
      </c>
      <c r="B5786" t="s">
        <v>87</v>
      </c>
      <c r="C5786" s="1">
        <v>44673</v>
      </c>
      <c r="D5786">
        <v>314.67</v>
      </c>
    </row>
    <row r="5787" spans="1:4" x14ac:dyDescent="0.25">
      <c r="A5787" s="3" t="str">
        <f t="shared" si="90"/>
        <v>V_44673</v>
      </c>
      <c r="B5787" t="s">
        <v>88</v>
      </c>
      <c r="C5787" s="1">
        <v>44673</v>
      </c>
      <c r="D5787">
        <v>207.773</v>
      </c>
    </row>
    <row r="5788" spans="1:4" x14ac:dyDescent="0.25">
      <c r="A5788" s="3" t="str">
        <f t="shared" si="90"/>
        <v>VRSK_44673</v>
      </c>
      <c r="B5788" t="s">
        <v>89</v>
      </c>
      <c r="C5788" s="1">
        <v>44673</v>
      </c>
      <c r="D5788">
        <v>210.6</v>
      </c>
    </row>
    <row r="5789" spans="1:4" x14ac:dyDescent="0.25">
      <c r="A5789" s="3" t="str">
        <f t="shared" si="90"/>
        <v>VXX_44673</v>
      </c>
      <c r="B5789" t="s">
        <v>90</v>
      </c>
      <c r="C5789" s="1">
        <v>44673</v>
      </c>
      <c r="D5789">
        <v>26.15</v>
      </c>
    </row>
    <row r="5790" spans="1:4" x14ac:dyDescent="0.25">
      <c r="A5790" s="3" t="str">
        <f t="shared" si="90"/>
        <v>WRK_44673</v>
      </c>
      <c r="B5790" t="s">
        <v>91</v>
      </c>
      <c r="C5790" s="1">
        <v>44673</v>
      </c>
      <c r="D5790">
        <v>50.173999999999999</v>
      </c>
    </row>
    <row r="5791" spans="1:4" x14ac:dyDescent="0.25">
      <c r="A5791" s="3" t="str">
        <f t="shared" si="90"/>
        <v>XLB_44673</v>
      </c>
      <c r="B5791" t="s">
        <v>92</v>
      </c>
      <c r="C5791" s="1">
        <v>44673</v>
      </c>
      <c r="D5791">
        <v>85.74</v>
      </c>
    </row>
    <row r="5792" spans="1:4" x14ac:dyDescent="0.25">
      <c r="A5792" s="3" t="str">
        <f t="shared" si="90"/>
        <v>XLC_44673</v>
      </c>
      <c r="B5792" t="s">
        <v>93</v>
      </c>
      <c r="C5792" s="1">
        <v>44673</v>
      </c>
      <c r="D5792">
        <v>61.32</v>
      </c>
    </row>
    <row r="5793" spans="1:4" x14ac:dyDescent="0.25">
      <c r="A5793" s="3" t="str">
        <f t="shared" si="90"/>
        <v>XLE_44673</v>
      </c>
      <c r="B5793" t="s">
        <v>94</v>
      </c>
      <c r="C5793" s="1">
        <v>44673</v>
      </c>
      <c r="D5793">
        <v>76.2</v>
      </c>
    </row>
    <row r="5794" spans="1:4" x14ac:dyDescent="0.25">
      <c r="A5794" s="3" t="str">
        <f t="shared" si="90"/>
        <v>XLF_44673</v>
      </c>
      <c r="B5794" t="s">
        <v>95</v>
      </c>
      <c r="C5794" s="1">
        <v>44673</v>
      </c>
      <c r="D5794">
        <v>36.17</v>
      </c>
    </row>
    <row r="5795" spans="1:4" x14ac:dyDescent="0.25">
      <c r="A5795" s="3" t="str">
        <f t="shared" si="90"/>
        <v>XLI_44673</v>
      </c>
      <c r="B5795" t="s">
        <v>96</v>
      </c>
      <c r="C5795" s="1">
        <v>44673</v>
      </c>
      <c r="D5795">
        <v>98.43</v>
      </c>
    </row>
    <row r="5796" spans="1:4" x14ac:dyDescent="0.25">
      <c r="A5796" s="3" t="str">
        <f t="shared" si="90"/>
        <v>XLK_44673</v>
      </c>
      <c r="B5796" t="s">
        <v>97</v>
      </c>
      <c r="C5796" s="1">
        <v>44673</v>
      </c>
      <c r="D5796">
        <v>143.08000000000001</v>
      </c>
    </row>
    <row r="5797" spans="1:4" x14ac:dyDescent="0.25">
      <c r="A5797" s="3" t="str">
        <f t="shared" si="90"/>
        <v>XLP_44673</v>
      </c>
      <c r="B5797" t="s">
        <v>98</v>
      </c>
      <c r="C5797" s="1">
        <v>44673</v>
      </c>
      <c r="D5797">
        <v>79.239999999999995</v>
      </c>
    </row>
    <row r="5798" spans="1:4" x14ac:dyDescent="0.25">
      <c r="A5798" s="3" t="str">
        <f t="shared" si="90"/>
        <v>XLU_44673</v>
      </c>
      <c r="B5798" t="s">
        <v>99</v>
      </c>
      <c r="C5798" s="1">
        <v>44673</v>
      </c>
      <c r="D5798">
        <v>74.25</v>
      </c>
    </row>
    <row r="5799" spans="1:4" x14ac:dyDescent="0.25">
      <c r="A5799" s="3" t="str">
        <f t="shared" si="90"/>
        <v>XLV_44673</v>
      </c>
      <c r="B5799" t="s">
        <v>100</v>
      </c>
      <c r="C5799" s="1">
        <v>44673</v>
      </c>
      <c r="D5799">
        <v>133.66999999999999</v>
      </c>
    </row>
    <row r="5800" spans="1:4" x14ac:dyDescent="0.25">
      <c r="A5800" s="3" t="str">
        <f t="shared" si="90"/>
        <v>XLY_44673</v>
      </c>
      <c r="B5800" t="s">
        <v>101</v>
      </c>
      <c r="C5800" s="1">
        <v>44673</v>
      </c>
      <c r="D5800">
        <v>175.82</v>
      </c>
    </row>
    <row r="5801" spans="1:4" x14ac:dyDescent="0.25">
      <c r="A5801" s="3" t="str">
        <f t="shared" si="90"/>
        <v>XOM_44673</v>
      </c>
      <c r="B5801" t="s">
        <v>102</v>
      </c>
      <c r="C5801" s="1">
        <v>44673</v>
      </c>
      <c r="D5801">
        <v>84.266999999999996</v>
      </c>
    </row>
    <row r="5802" spans="1:4" x14ac:dyDescent="0.25">
      <c r="A5802" s="3" t="str">
        <f t="shared" si="90"/>
        <v>ABBV_44676</v>
      </c>
      <c r="B5802" t="s">
        <v>3</v>
      </c>
      <c r="C5802" s="1">
        <v>44676</v>
      </c>
      <c r="D5802">
        <v>156.30000000000001</v>
      </c>
    </row>
    <row r="5803" spans="1:4" x14ac:dyDescent="0.25">
      <c r="A5803" s="3" t="str">
        <f t="shared" si="90"/>
        <v>ACN_44676</v>
      </c>
      <c r="B5803" t="s">
        <v>4</v>
      </c>
      <c r="C5803" s="1">
        <v>44676</v>
      </c>
      <c r="D5803">
        <v>316.82</v>
      </c>
    </row>
    <row r="5804" spans="1:4" x14ac:dyDescent="0.25">
      <c r="A5804" s="3" t="str">
        <f t="shared" si="90"/>
        <v>AEP_44676</v>
      </c>
      <c r="B5804" t="s">
        <v>5</v>
      </c>
      <c r="C5804" s="1">
        <v>44676</v>
      </c>
      <c r="D5804">
        <v>99.712999999999994</v>
      </c>
    </row>
    <row r="5805" spans="1:4" x14ac:dyDescent="0.25">
      <c r="A5805" s="3" t="str">
        <f t="shared" si="90"/>
        <v>AIZ_44676</v>
      </c>
      <c r="B5805" t="s">
        <v>6</v>
      </c>
      <c r="C5805" s="1">
        <v>44676</v>
      </c>
      <c r="D5805">
        <v>186.453</v>
      </c>
    </row>
    <row r="5806" spans="1:4" x14ac:dyDescent="0.25">
      <c r="A5806" s="3" t="str">
        <f t="shared" si="90"/>
        <v>ALLE_44676</v>
      </c>
      <c r="B5806" t="s">
        <v>7</v>
      </c>
      <c r="C5806" s="1">
        <v>44676</v>
      </c>
      <c r="D5806">
        <v>114.72</v>
      </c>
    </row>
    <row r="5807" spans="1:4" x14ac:dyDescent="0.25">
      <c r="A5807" s="3" t="str">
        <f t="shared" si="90"/>
        <v>AMAT_44676</v>
      </c>
      <c r="B5807" t="s">
        <v>8</v>
      </c>
      <c r="C5807" s="1">
        <v>44676</v>
      </c>
      <c r="D5807">
        <v>114.191</v>
      </c>
    </row>
    <row r="5808" spans="1:4" x14ac:dyDescent="0.25">
      <c r="A5808" s="3" t="str">
        <f t="shared" si="90"/>
        <v>AMP_44676</v>
      </c>
      <c r="B5808" t="s">
        <v>9</v>
      </c>
      <c r="C5808" s="1">
        <v>44676</v>
      </c>
      <c r="D5808">
        <v>279.66300000000001</v>
      </c>
    </row>
    <row r="5809" spans="1:4" x14ac:dyDescent="0.25">
      <c r="A5809" s="3" t="str">
        <f t="shared" si="90"/>
        <v>AMZN_44676</v>
      </c>
      <c r="B5809" t="s">
        <v>10</v>
      </c>
      <c r="C5809" s="1">
        <v>44676</v>
      </c>
      <c r="D5809">
        <v>2921.48</v>
      </c>
    </row>
    <row r="5810" spans="1:4" x14ac:dyDescent="0.25">
      <c r="A5810" s="3" t="str">
        <f t="shared" si="90"/>
        <v>AVB_44676</v>
      </c>
      <c r="B5810" t="s">
        <v>11</v>
      </c>
      <c r="C5810" s="1">
        <v>44676</v>
      </c>
      <c r="D5810">
        <v>248.42</v>
      </c>
    </row>
    <row r="5811" spans="1:4" x14ac:dyDescent="0.25">
      <c r="A5811" s="3" t="str">
        <f t="shared" si="90"/>
        <v>AVY_44676</v>
      </c>
      <c r="B5811" t="s">
        <v>12</v>
      </c>
      <c r="C5811" s="1">
        <v>44676</v>
      </c>
      <c r="D5811">
        <v>168.69</v>
      </c>
    </row>
    <row r="5812" spans="1:4" x14ac:dyDescent="0.25">
      <c r="A5812" s="3" t="str">
        <f t="shared" si="90"/>
        <v>AXP_44676</v>
      </c>
      <c r="B5812" t="s">
        <v>13</v>
      </c>
      <c r="C5812" s="1">
        <v>44676</v>
      </c>
      <c r="D5812">
        <v>184.1</v>
      </c>
    </row>
    <row r="5813" spans="1:4" x14ac:dyDescent="0.25">
      <c r="A5813" s="3" t="str">
        <f t="shared" si="90"/>
        <v>BDX_44676</v>
      </c>
      <c r="B5813" t="s">
        <v>14</v>
      </c>
      <c r="C5813" s="1">
        <v>44676</v>
      </c>
      <c r="D5813">
        <v>258.45999999999998</v>
      </c>
    </row>
    <row r="5814" spans="1:4" x14ac:dyDescent="0.25">
      <c r="A5814" s="3" t="str">
        <f t="shared" si="90"/>
        <v>BF-B_44676</v>
      </c>
      <c r="B5814" t="s">
        <v>15</v>
      </c>
      <c r="C5814" s="1">
        <v>44676</v>
      </c>
      <c r="D5814">
        <v>66.930000000000007</v>
      </c>
    </row>
    <row r="5815" spans="1:4" x14ac:dyDescent="0.25">
      <c r="A5815" s="3" t="str">
        <f t="shared" si="90"/>
        <v>BMY_44676</v>
      </c>
      <c r="B5815" t="s">
        <v>16</v>
      </c>
      <c r="C5815" s="1">
        <v>44676</v>
      </c>
      <c r="D5815">
        <v>76.05</v>
      </c>
    </row>
    <row r="5816" spans="1:4" x14ac:dyDescent="0.25">
      <c r="A5816" s="3" t="str">
        <f t="shared" si="90"/>
        <v>BR_44676</v>
      </c>
      <c r="B5816" t="s">
        <v>17</v>
      </c>
      <c r="C5816" s="1">
        <v>44676</v>
      </c>
      <c r="D5816">
        <v>151.04</v>
      </c>
    </row>
    <row r="5817" spans="1:4" x14ac:dyDescent="0.25">
      <c r="A5817" s="3" t="str">
        <f t="shared" si="90"/>
        <v>CARR_44676</v>
      </c>
      <c r="B5817" t="s">
        <v>18</v>
      </c>
      <c r="C5817" s="1">
        <v>44676</v>
      </c>
      <c r="D5817">
        <v>41.804000000000002</v>
      </c>
    </row>
    <row r="5818" spans="1:4" x14ac:dyDescent="0.25">
      <c r="A5818" s="3" t="str">
        <f t="shared" si="90"/>
        <v>CDW_44676</v>
      </c>
      <c r="B5818" t="s">
        <v>19</v>
      </c>
      <c r="C5818" s="1">
        <v>44676</v>
      </c>
      <c r="D5818">
        <v>170.12100000000001</v>
      </c>
    </row>
    <row r="5819" spans="1:4" x14ac:dyDescent="0.25">
      <c r="A5819" s="3" t="str">
        <f t="shared" si="90"/>
        <v>CE_44676</v>
      </c>
      <c r="B5819" t="s">
        <v>20</v>
      </c>
      <c r="C5819" s="1">
        <v>44676</v>
      </c>
      <c r="D5819">
        <v>141.91</v>
      </c>
    </row>
    <row r="5820" spans="1:4" x14ac:dyDescent="0.25">
      <c r="A5820" s="3" t="str">
        <f t="shared" si="90"/>
        <v>CHTR_44676</v>
      </c>
      <c r="B5820" t="s">
        <v>21</v>
      </c>
      <c r="C5820" s="1">
        <v>44676</v>
      </c>
      <c r="D5820">
        <v>506.97</v>
      </c>
    </row>
    <row r="5821" spans="1:4" x14ac:dyDescent="0.25">
      <c r="A5821" s="3" t="str">
        <f t="shared" si="90"/>
        <v>CNC_44676</v>
      </c>
      <c r="B5821" t="s">
        <v>22</v>
      </c>
      <c r="C5821" s="1">
        <v>44676</v>
      </c>
      <c r="D5821">
        <v>84.86</v>
      </c>
    </row>
    <row r="5822" spans="1:4" x14ac:dyDescent="0.25">
      <c r="A5822" s="3" t="str">
        <f t="shared" si="90"/>
        <v>CNP_44676</v>
      </c>
      <c r="B5822" t="s">
        <v>23</v>
      </c>
      <c r="C5822" s="1">
        <v>44676</v>
      </c>
      <c r="D5822">
        <v>31.577999999999999</v>
      </c>
    </row>
    <row r="5823" spans="1:4" x14ac:dyDescent="0.25">
      <c r="A5823" s="3" t="str">
        <f t="shared" si="90"/>
        <v>COP_44676</v>
      </c>
      <c r="B5823" t="s">
        <v>24</v>
      </c>
      <c r="C5823" s="1">
        <v>44676</v>
      </c>
      <c r="D5823">
        <v>91.25</v>
      </c>
    </row>
    <row r="5824" spans="1:4" x14ac:dyDescent="0.25">
      <c r="A5824" s="3" t="str">
        <f t="shared" si="90"/>
        <v>CTAS_44676</v>
      </c>
      <c r="B5824" t="s">
        <v>25</v>
      </c>
      <c r="C5824" s="1">
        <v>44676</v>
      </c>
      <c r="D5824">
        <v>408.899</v>
      </c>
    </row>
    <row r="5825" spans="1:4" x14ac:dyDescent="0.25">
      <c r="A5825" s="3" t="str">
        <f t="shared" si="90"/>
        <v>CZR_44676</v>
      </c>
      <c r="B5825" t="s">
        <v>26</v>
      </c>
      <c r="C5825" s="1">
        <v>44676</v>
      </c>
      <c r="D5825">
        <v>68.5</v>
      </c>
    </row>
    <row r="5826" spans="1:4" x14ac:dyDescent="0.25">
      <c r="A5826" s="3" t="str">
        <f t="shared" si="90"/>
        <v>DG_44676</v>
      </c>
      <c r="B5826" t="s">
        <v>27</v>
      </c>
      <c r="C5826" s="1">
        <v>44676</v>
      </c>
      <c r="D5826">
        <v>248.49</v>
      </c>
    </row>
    <row r="5827" spans="1:4" x14ac:dyDescent="0.25">
      <c r="A5827" s="3" t="str">
        <f t="shared" ref="A5827:A5890" si="91">CONCATENATE(B5827,"_",C5827)</f>
        <v>DPZ_44676</v>
      </c>
      <c r="B5827" t="s">
        <v>28</v>
      </c>
      <c r="C5827" s="1">
        <v>44676</v>
      </c>
      <c r="D5827">
        <v>378.16</v>
      </c>
    </row>
    <row r="5828" spans="1:4" x14ac:dyDescent="0.25">
      <c r="A5828" s="3" t="str">
        <f t="shared" si="91"/>
        <v>DRE_44676</v>
      </c>
      <c r="B5828" t="s">
        <v>29</v>
      </c>
      <c r="C5828" s="1">
        <v>44676</v>
      </c>
      <c r="D5828">
        <v>59.012</v>
      </c>
    </row>
    <row r="5829" spans="1:4" x14ac:dyDescent="0.25">
      <c r="A5829" s="3" t="str">
        <f t="shared" si="91"/>
        <v>DXC_44676</v>
      </c>
      <c r="B5829" t="s">
        <v>30</v>
      </c>
      <c r="C5829" s="1">
        <v>44676</v>
      </c>
      <c r="D5829">
        <v>30.14</v>
      </c>
    </row>
    <row r="5830" spans="1:4" x14ac:dyDescent="0.25">
      <c r="A5830" s="3" t="str">
        <f t="shared" si="91"/>
        <v>EWA_44676</v>
      </c>
      <c r="B5830" t="s">
        <v>31</v>
      </c>
      <c r="C5830" s="1">
        <v>44676</v>
      </c>
      <c r="D5830">
        <v>24.86</v>
      </c>
    </row>
    <row r="5831" spans="1:4" x14ac:dyDescent="0.25">
      <c r="A5831" s="3" t="str">
        <f t="shared" si="91"/>
        <v>EWC_44676</v>
      </c>
      <c r="B5831" t="s">
        <v>32</v>
      </c>
      <c r="C5831" s="1">
        <v>44676</v>
      </c>
      <c r="D5831">
        <v>37.840000000000003</v>
      </c>
    </row>
    <row r="5832" spans="1:4" x14ac:dyDescent="0.25">
      <c r="A5832" s="3" t="str">
        <f t="shared" si="91"/>
        <v>EWG_44676</v>
      </c>
      <c r="B5832" t="s">
        <v>33</v>
      </c>
      <c r="C5832" s="1">
        <v>44676</v>
      </c>
      <c r="D5832">
        <v>26.91</v>
      </c>
    </row>
    <row r="5833" spans="1:4" x14ac:dyDescent="0.25">
      <c r="A5833" s="3" t="str">
        <f t="shared" si="91"/>
        <v>EWH_44676</v>
      </c>
      <c r="B5833" t="s">
        <v>34</v>
      </c>
      <c r="C5833" s="1">
        <v>44676</v>
      </c>
      <c r="D5833">
        <v>21.39</v>
      </c>
    </row>
    <row r="5834" spans="1:4" x14ac:dyDescent="0.25">
      <c r="A5834" s="3" t="str">
        <f t="shared" si="91"/>
        <v>EWJ_44676</v>
      </c>
      <c r="B5834" t="s">
        <v>35</v>
      </c>
      <c r="C5834" s="1">
        <v>44676</v>
      </c>
      <c r="D5834">
        <v>57.26</v>
      </c>
    </row>
    <row r="5835" spans="1:4" x14ac:dyDescent="0.25">
      <c r="A5835" s="3" t="str">
        <f t="shared" si="91"/>
        <v>EWL_44676</v>
      </c>
      <c r="B5835" t="s">
        <v>36</v>
      </c>
      <c r="C5835" s="1">
        <v>44676</v>
      </c>
      <c r="D5835">
        <v>47.7</v>
      </c>
    </row>
    <row r="5836" spans="1:4" x14ac:dyDescent="0.25">
      <c r="A5836" s="3" t="str">
        <f t="shared" si="91"/>
        <v>EWQ_44676</v>
      </c>
      <c r="B5836" t="s">
        <v>37</v>
      </c>
      <c r="C5836" s="1">
        <v>44676</v>
      </c>
      <c r="D5836">
        <v>33.96</v>
      </c>
    </row>
    <row r="5837" spans="1:4" x14ac:dyDescent="0.25">
      <c r="A5837" s="3" t="str">
        <f t="shared" si="91"/>
        <v>EWT_44676</v>
      </c>
      <c r="B5837" t="s">
        <v>38</v>
      </c>
      <c r="C5837" s="1">
        <v>44676</v>
      </c>
      <c r="D5837">
        <v>56.87</v>
      </c>
    </row>
    <row r="5838" spans="1:4" x14ac:dyDescent="0.25">
      <c r="A5838" s="3" t="str">
        <f t="shared" si="91"/>
        <v>EWU_44676</v>
      </c>
      <c r="B5838" t="s">
        <v>39</v>
      </c>
      <c r="C5838" s="1">
        <v>44676</v>
      </c>
      <c r="D5838">
        <v>32.58</v>
      </c>
    </row>
    <row r="5839" spans="1:4" x14ac:dyDescent="0.25">
      <c r="A5839" s="3" t="str">
        <f t="shared" si="91"/>
        <v>EWY_44676</v>
      </c>
      <c r="B5839" t="s">
        <v>40</v>
      </c>
      <c r="C5839" s="1">
        <v>44676</v>
      </c>
      <c r="D5839">
        <v>67.03</v>
      </c>
    </row>
    <row r="5840" spans="1:4" x14ac:dyDescent="0.25">
      <c r="A5840" s="3" t="str">
        <f t="shared" si="91"/>
        <v>EWZ_44676</v>
      </c>
      <c r="B5840" t="s">
        <v>41</v>
      </c>
      <c r="C5840" s="1">
        <v>44676</v>
      </c>
      <c r="D5840">
        <v>34.090000000000003</v>
      </c>
    </row>
    <row r="5841" spans="1:4" x14ac:dyDescent="0.25">
      <c r="A5841" s="3" t="str">
        <f t="shared" si="91"/>
        <v>FB_44676</v>
      </c>
      <c r="B5841" t="s">
        <v>42</v>
      </c>
      <c r="C5841" s="1">
        <v>44676</v>
      </c>
      <c r="D5841">
        <v>186.99</v>
      </c>
    </row>
    <row r="5842" spans="1:4" x14ac:dyDescent="0.25">
      <c r="A5842" s="3" t="str">
        <f t="shared" si="91"/>
        <v>FTV_44676</v>
      </c>
      <c r="B5842" t="s">
        <v>43</v>
      </c>
      <c r="C5842" s="1">
        <v>44676</v>
      </c>
      <c r="D5842">
        <v>57.781999999999996</v>
      </c>
    </row>
    <row r="5843" spans="1:4" x14ac:dyDescent="0.25">
      <c r="A5843" s="3" t="str">
        <f t="shared" si="91"/>
        <v>GOOG_44676</v>
      </c>
      <c r="B5843" t="s">
        <v>44</v>
      </c>
      <c r="C5843" s="1">
        <v>44676</v>
      </c>
      <c r="D5843">
        <v>2465</v>
      </c>
    </row>
    <row r="5844" spans="1:4" x14ac:dyDescent="0.25">
      <c r="A5844" s="3" t="str">
        <f t="shared" si="91"/>
        <v>GPC_44676</v>
      </c>
      <c r="B5844" t="s">
        <v>45</v>
      </c>
      <c r="C5844" s="1">
        <v>44676</v>
      </c>
      <c r="D5844">
        <v>134.16</v>
      </c>
    </row>
    <row r="5845" spans="1:4" x14ac:dyDescent="0.25">
      <c r="A5845" s="3" t="str">
        <f t="shared" si="91"/>
        <v>GSG_44676</v>
      </c>
      <c r="B5845" t="s">
        <v>46</v>
      </c>
      <c r="C5845" s="1">
        <v>44676</v>
      </c>
      <c r="D5845">
        <v>23.08</v>
      </c>
    </row>
    <row r="5846" spans="1:4" x14ac:dyDescent="0.25">
      <c r="A5846" s="3" t="str">
        <f t="shared" si="91"/>
        <v>HIG_44676</v>
      </c>
      <c r="B5846" t="s">
        <v>47</v>
      </c>
      <c r="C5846" s="1">
        <v>44676</v>
      </c>
      <c r="D5846">
        <v>71.400000000000006</v>
      </c>
    </row>
    <row r="5847" spans="1:4" x14ac:dyDescent="0.25">
      <c r="A5847" s="3" t="str">
        <f t="shared" si="91"/>
        <v>HIGH.L_44676</v>
      </c>
      <c r="B5847" t="s">
        <v>48</v>
      </c>
      <c r="C5847" s="1">
        <v>44676</v>
      </c>
      <c r="D5847">
        <v>5.1779999999999999</v>
      </c>
    </row>
    <row r="5848" spans="1:4" x14ac:dyDescent="0.25">
      <c r="A5848" s="3" t="str">
        <f t="shared" si="91"/>
        <v>HST_44676</v>
      </c>
      <c r="B5848" t="s">
        <v>49</v>
      </c>
      <c r="C5848" s="1">
        <v>44676</v>
      </c>
      <c r="D5848">
        <v>20.93</v>
      </c>
    </row>
    <row r="5849" spans="1:4" x14ac:dyDescent="0.25">
      <c r="A5849" s="3" t="str">
        <f t="shared" si="91"/>
        <v>HYG_44676</v>
      </c>
      <c r="B5849" t="s">
        <v>50</v>
      </c>
      <c r="C5849" s="1">
        <v>44676</v>
      </c>
      <c r="D5849">
        <v>79.62</v>
      </c>
    </row>
    <row r="5850" spans="1:4" x14ac:dyDescent="0.25">
      <c r="A5850" s="3" t="str">
        <f t="shared" si="91"/>
        <v>IAU_44676</v>
      </c>
      <c r="B5850" t="s">
        <v>51</v>
      </c>
      <c r="C5850" s="1">
        <v>44676</v>
      </c>
      <c r="D5850">
        <v>36.06</v>
      </c>
    </row>
    <row r="5851" spans="1:4" x14ac:dyDescent="0.25">
      <c r="A5851" s="3" t="str">
        <f t="shared" si="91"/>
        <v>ICLN_44676</v>
      </c>
      <c r="B5851" t="s">
        <v>52</v>
      </c>
      <c r="C5851" s="1">
        <v>44676</v>
      </c>
      <c r="D5851">
        <v>19.350000000000001</v>
      </c>
    </row>
    <row r="5852" spans="1:4" x14ac:dyDescent="0.25">
      <c r="A5852" s="3" t="str">
        <f t="shared" si="91"/>
        <v>IEAA.L_44676</v>
      </c>
      <c r="B5852" t="s">
        <v>53</v>
      </c>
      <c r="C5852" s="1">
        <v>44676</v>
      </c>
      <c r="D5852">
        <v>4.9610000000000003</v>
      </c>
    </row>
    <row r="5853" spans="1:4" x14ac:dyDescent="0.25">
      <c r="A5853" s="3" t="str">
        <f t="shared" si="91"/>
        <v>IEF_44676</v>
      </c>
      <c r="B5853" t="s">
        <v>54</v>
      </c>
      <c r="C5853" s="1">
        <v>44676</v>
      </c>
      <c r="D5853">
        <v>103.274</v>
      </c>
    </row>
    <row r="5854" spans="1:4" x14ac:dyDescent="0.25">
      <c r="A5854" s="3" t="str">
        <f t="shared" si="91"/>
        <v>IEFM.L_44676</v>
      </c>
      <c r="B5854" t="s">
        <v>55</v>
      </c>
      <c r="C5854" s="1">
        <v>44676</v>
      </c>
      <c r="D5854">
        <v>734</v>
      </c>
    </row>
    <row r="5855" spans="1:4" x14ac:dyDescent="0.25">
      <c r="A5855" s="3" t="str">
        <f t="shared" si="91"/>
        <v>IEMG_44676</v>
      </c>
      <c r="B5855" t="s">
        <v>56</v>
      </c>
      <c r="C5855" s="1">
        <v>44676</v>
      </c>
      <c r="D5855">
        <v>52.04</v>
      </c>
    </row>
    <row r="5856" spans="1:4" x14ac:dyDescent="0.25">
      <c r="A5856" s="3" t="str">
        <f t="shared" si="91"/>
        <v>IEUS_44676</v>
      </c>
      <c r="B5856" t="s">
        <v>57</v>
      </c>
      <c r="C5856" s="1">
        <v>44676</v>
      </c>
      <c r="D5856">
        <v>58.36</v>
      </c>
    </row>
    <row r="5857" spans="1:4" x14ac:dyDescent="0.25">
      <c r="A5857" s="3" t="str">
        <f t="shared" si="91"/>
        <v>IEVL.L_44676</v>
      </c>
      <c r="B5857" t="s">
        <v>58</v>
      </c>
      <c r="C5857" s="1">
        <v>44676</v>
      </c>
      <c r="D5857">
        <v>7.0890000000000004</v>
      </c>
    </row>
    <row r="5858" spans="1:4" x14ac:dyDescent="0.25">
      <c r="A5858" s="3" t="str">
        <f t="shared" si="91"/>
        <v>IGF_44676</v>
      </c>
      <c r="B5858" t="s">
        <v>59</v>
      </c>
      <c r="C5858" s="1">
        <v>44676</v>
      </c>
      <c r="D5858">
        <v>50.1</v>
      </c>
    </row>
    <row r="5859" spans="1:4" x14ac:dyDescent="0.25">
      <c r="A5859" s="3" t="str">
        <f t="shared" si="91"/>
        <v>INDA_44676</v>
      </c>
      <c r="B5859" t="s">
        <v>60</v>
      </c>
      <c r="C5859" s="1">
        <v>44676</v>
      </c>
      <c r="D5859">
        <v>44.2</v>
      </c>
    </row>
    <row r="5860" spans="1:4" x14ac:dyDescent="0.25">
      <c r="A5860" s="3" t="str">
        <f t="shared" si="91"/>
        <v>IUMO.L_44676</v>
      </c>
      <c r="B5860" t="s">
        <v>61</v>
      </c>
      <c r="C5860" s="1">
        <v>44676</v>
      </c>
      <c r="D5860">
        <v>10.4</v>
      </c>
    </row>
    <row r="5861" spans="1:4" x14ac:dyDescent="0.25">
      <c r="A5861" s="3" t="str">
        <f t="shared" si="91"/>
        <v>IUVL.L_44676</v>
      </c>
      <c r="B5861" t="s">
        <v>62</v>
      </c>
      <c r="C5861" s="1">
        <v>44676</v>
      </c>
      <c r="D5861">
        <v>8.7249999999999996</v>
      </c>
    </row>
    <row r="5862" spans="1:4" x14ac:dyDescent="0.25">
      <c r="A5862" s="3" t="str">
        <f t="shared" si="91"/>
        <v>IVV_44676</v>
      </c>
      <c r="B5862" t="s">
        <v>63</v>
      </c>
      <c r="C5862" s="1">
        <v>44676</v>
      </c>
      <c r="D5862">
        <v>430.42</v>
      </c>
    </row>
    <row r="5863" spans="1:4" x14ac:dyDescent="0.25">
      <c r="A5863" s="3" t="str">
        <f t="shared" si="91"/>
        <v>IWM_44676</v>
      </c>
      <c r="B5863" t="s">
        <v>64</v>
      </c>
      <c r="C5863" s="1">
        <v>44676</v>
      </c>
      <c r="D5863">
        <v>193.85</v>
      </c>
    </row>
    <row r="5864" spans="1:4" x14ac:dyDescent="0.25">
      <c r="A5864" s="3" t="str">
        <f t="shared" si="91"/>
        <v>IXN_44676</v>
      </c>
      <c r="B5864" t="s">
        <v>65</v>
      </c>
      <c r="C5864" s="1">
        <v>44676</v>
      </c>
      <c r="D5864">
        <v>52.75</v>
      </c>
    </row>
    <row r="5865" spans="1:4" x14ac:dyDescent="0.25">
      <c r="A5865" s="3" t="str">
        <f t="shared" si="91"/>
        <v>JPEA.L_44676</v>
      </c>
      <c r="B5865" t="s">
        <v>66</v>
      </c>
      <c r="C5865" s="1">
        <v>44676</v>
      </c>
      <c r="D5865">
        <v>5.1280000000000001</v>
      </c>
    </row>
    <row r="5866" spans="1:4" x14ac:dyDescent="0.25">
      <c r="A5866" s="3" t="str">
        <f t="shared" si="91"/>
        <v>JPM_44676</v>
      </c>
      <c r="B5866" t="s">
        <v>67</v>
      </c>
      <c r="C5866" s="1">
        <v>44676</v>
      </c>
      <c r="D5866">
        <v>126.77</v>
      </c>
    </row>
    <row r="5867" spans="1:4" x14ac:dyDescent="0.25">
      <c r="A5867" s="3" t="str">
        <f t="shared" si="91"/>
        <v>KR_44676</v>
      </c>
      <c r="B5867" t="s">
        <v>68</v>
      </c>
      <c r="C5867" s="1">
        <v>44676</v>
      </c>
      <c r="D5867">
        <v>56.470999999999997</v>
      </c>
    </row>
    <row r="5868" spans="1:4" x14ac:dyDescent="0.25">
      <c r="A5868" s="3" t="str">
        <f t="shared" si="91"/>
        <v>LQD_44676</v>
      </c>
      <c r="B5868" t="s">
        <v>69</v>
      </c>
      <c r="C5868" s="1">
        <v>44676</v>
      </c>
      <c r="D5868">
        <v>114.422</v>
      </c>
    </row>
    <row r="5869" spans="1:4" x14ac:dyDescent="0.25">
      <c r="A5869" s="3" t="str">
        <f t="shared" si="91"/>
        <v>MCHI_44676</v>
      </c>
      <c r="B5869" t="s">
        <v>70</v>
      </c>
      <c r="C5869" s="1">
        <v>44676</v>
      </c>
      <c r="D5869">
        <v>47.56</v>
      </c>
    </row>
    <row r="5870" spans="1:4" x14ac:dyDescent="0.25">
      <c r="A5870" s="3" t="str">
        <f t="shared" si="91"/>
        <v>MVEU.L_44676</v>
      </c>
      <c r="B5870" t="s">
        <v>71</v>
      </c>
      <c r="C5870" s="1">
        <v>44676</v>
      </c>
      <c r="D5870">
        <v>53.05</v>
      </c>
    </row>
    <row r="5871" spans="1:4" x14ac:dyDescent="0.25">
      <c r="A5871" s="3" t="str">
        <f t="shared" si="91"/>
        <v>OGN_44676</v>
      </c>
      <c r="B5871" t="s">
        <v>72</v>
      </c>
      <c r="C5871" s="1">
        <v>44676</v>
      </c>
      <c r="D5871">
        <v>32.247</v>
      </c>
    </row>
    <row r="5872" spans="1:4" x14ac:dyDescent="0.25">
      <c r="A5872" s="3" t="str">
        <f t="shared" si="91"/>
        <v>PG_44676</v>
      </c>
      <c r="B5872" t="s">
        <v>73</v>
      </c>
      <c r="C5872" s="1">
        <v>44676</v>
      </c>
      <c r="D5872">
        <v>162.55000000000001</v>
      </c>
    </row>
    <row r="5873" spans="1:4" x14ac:dyDescent="0.25">
      <c r="A5873" s="3" t="str">
        <f t="shared" si="91"/>
        <v>PPL_44676</v>
      </c>
      <c r="B5873" t="s">
        <v>74</v>
      </c>
      <c r="C5873" s="1">
        <v>44676</v>
      </c>
      <c r="D5873">
        <v>29.76</v>
      </c>
    </row>
    <row r="5874" spans="1:4" x14ac:dyDescent="0.25">
      <c r="A5874" s="3" t="str">
        <f t="shared" si="91"/>
        <v>PRU_44676</v>
      </c>
      <c r="B5874" t="s">
        <v>75</v>
      </c>
      <c r="C5874" s="1">
        <v>44676</v>
      </c>
      <c r="D5874">
        <v>112.604</v>
      </c>
    </row>
    <row r="5875" spans="1:4" x14ac:dyDescent="0.25">
      <c r="A5875" s="3" t="str">
        <f t="shared" si="91"/>
        <v>PYPL_44676</v>
      </c>
      <c r="B5875" t="s">
        <v>76</v>
      </c>
      <c r="C5875" s="1">
        <v>44676</v>
      </c>
      <c r="D5875">
        <v>87.78</v>
      </c>
    </row>
    <row r="5876" spans="1:4" x14ac:dyDescent="0.25">
      <c r="A5876" s="3" t="str">
        <f t="shared" si="91"/>
        <v>RE_44676</v>
      </c>
      <c r="B5876" t="s">
        <v>77</v>
      </c>
      <c r="C5876" s="1">
        <v>44676</v>
      </c>
      <c r="D5876">
        <v>282.53100000000001</v>
      </c>
    </row>
    <row r="5877" spans="1:4" x14ac:dyDescent="0.25">
      <c r="A5877" s="3" t="str">
        <f t="shared" si="91"/>
        <v>REET_44676</v>
      </c>
      <c r="B5877" t="s">
        <v>78</v>
      </c>
      <c r="C5877" s="1">
        <v>44676</v>
      </c>
      <c r="D5877">
        <v>29.1</v>
      </c>
    </row>
    <row r="5878" spans="1:4" x14ac:dyDescent="0.25">
      <c r="A5878" s="3" t="str">
        <f t="shared" si="91"/>
        <v>ROL_44676</v>
      </c>
      <c r="B5878" t="s">
        <v>79</v>
      </c>
      <c r="C5878" s="1">
        <v>44676</v>
      </c>
      <c r="D5878">
        <v>33.302</v>
      </c>
    </row>
    <row r="5879" spans="1:4" x14ac:dyDescent="0.25">
      <c r="A5879" s="3" t="str">
        <f t="shared" si="91"/>
        <v>ROST_44676</v>
      </c>
      <c r="B5879" t="s">
        <v>80</v>
      </c>
      <c r="C5879" s="1">
        <v>44676</v>
      </c>
      <c r="D5879">
        <v>105.61</v>
      </c>
    </row>
    <row r="5880" spans="1:4" x14ac:dyDescent="0.25">
      <c r="A5880" s="3" t="str">
        <f t="shared" si="91"/>
        <v>SEGA.L_44676</v>
      </c>
      <c r="B5880" t="s">
        <v>81</v>
      </c>
      <c r="C5880" s="1">
        <v>44676</v>
      </c>
      <c r="D5880">
        <v>101.125</v>
      </c>
    </row>
    <row r="5881" spans="1:4" x14ac:dyDescent="0.25">
      <c r="A5881" s="3" t="str">
        <f t="shared" si="91"/>
        <v>SHY_44676</v>
      </c>
      <c r="B5881" t="s">
        <v>82</v>
      </c>
      <c r="C5881" s="1">
        <v>44676</v>
      </c>
      <c r="D5881">
        <v>82.965999999999994</v>
      </c>
    </row>
    <row r="5882" spans="1:4" x14ac:dyDescent="0.25">
      <c r="A5882" s="3" t="str">
        <f t="shared" si="91"/>
        <v>SLV_44676</v>
      </c>
      <c r="B5882" t="s">
        <v>83</v>
      </c>
      <c r="C5882" s="1">
        <v>44676</v>
      </c>
      <c r="D5882">
        <v>21.83</v>
      </c>
    </row>
    <row r="5883" spans="1:4" x14ac:dyDescent="0.25">
      <c r="A5883" s="3" t="str">
        <f t="shared" si="91"/>
        <v>SPMV.L_44676</v>
      </c>
      <c r="B5883" t="s">
        <v>84</v>
      </c>
      <c r="C5883" s="1">
        <v>44676</v>
      </c>
      <c r="D5883">
        <v>78.94</v>
      </c>
    </row>
    <row r="5884" spans="1:4" x14ac:dyDescent="0.25">
      <c r="A5884" s="3" t="str">
        <f t="shared" si="91"/>
        <v>TLT_44676</v>
      </c>
      <c r="B5884" t="s">
        <v>85</v>
      </c>
      <c r="C5884" s="1">
        <v>44676</v>
      </c>
      <c r="D5884">
        <v>120.98399999999999</v>
      </c>
    </row>
    <row r="5885" spans="1:4" x14ac:dyDescent="0.25">
      <c r="A5885" s="3" t="str">
        <f t="shared" si="91"/>
        <v>UNH_44676</v>
      </c>
      <c r="B5885" t="s">
        <v>86</v>
      </c>
      <c r="C5885" s="1">
        <v>44676</v>
      </c>
      <c r="D5885">
        <v>524.27</v>
      </c>
    </row>
    <row r="5886" spans="1:4" x14ac:dyDescent="0.25">
      <c r="A5886" s="3" t="str">
        <f t="shared" si="91"/>
        <v>URI_44676</v>
      </c>
      <c r="B5886" t="s">
        <v>87</v>
      </c>
      <c r="C5886" s="1">
        <v>44676</v>
      </c>
      <c r="D5886">
        <v>313.27999999999997</v>
      </c>
    </row>
    <row r="5887" spans="1:4" x14ac:dyDescent="0.25">
      <c r="A5887" s="3" t="str">
        <f t="shared" si="91"/>
        <v>V_44676</v>
      </c>
      <c r="B5887" t="s">
        <v>88</v>
      </c>
      <c r="C5887" s="1">
        <v>44676</v>
      </c>
      <c r="D5887">
        <v>209.55</v>
      </c>
    </row>
    <row r="5888" spans="1:4" x14ac:dyDescent="0.25">
      <c r="A5888" s="3" t="str">
        <f t="shared" si="91"/>
        <v>VRSK_44676</v>
      </c>
      <c r="B5888" t="s">
        <v>89</v>
      </c>
      <c r="C5888" s="1">
        <v>44676</v>
      </c>
      <c r="D5888">
        <v>213.85</v>
      </c>
    </row>
    <row r="5889" spans="1:4" x14ac:dyDescent="0.25">
      <c r="A5889" s="3" t="str">
        <f t="shared" si="91"/>
        <v>VXX_44676</v>
      </c>
      <c r="B5889" t="s">
        <v>90</v>
      </c>
      <c r="C5889" s="1">
        <v>44676</v>
      </c>
      <c r="D5889">
        <v>24.8</v>
      </c>
    </row>
    <row r="5890" spans="1:4" x14ac:dyDescent="0.25">
      <c r="A5890" s="3" t="str">
        <f t="shared" si="91"/>
        <v>WRK_44676</v>
      </c>
      <c r="B5890" t="s">
        <v>91</v>
      </c>
      <c r="C5890" s="1">
        <v>44676</v>
      </c>
      <c r="D5890">
        <v>49.497999999999998</v>
      </c>
    </row>
    <row r="5891" spans="1:4" x14ac:dyDescent="0.25">
      <c r="A5891" s="3" t="str">
        <f t="shared" ref="A5891:A5954" si="92">CONCATENATE(B5891,"_",C5891)</f>
        <v>XLB_44676</v>
      </c>
      <c r="B5891" t="s">
        <v>92</v>
      </c>
      <c r="C5891" s="1">
        <v>44676</v>
      </c>
      <c r="D5891">
        <v>85.5</v>
      </c>
    </row>
    <row r="5892" spans="1:4" x14ac:dyDescent="0.25">
      <c r="A5892" s="3" t="str">
        <f t="shared" si="92"/>
        <v>XLC_44676</v>
      </c>
      <c r="B5892" t="s">
        <v>93</v>
      </c>
      <c r="C5892" s="1">
        <v>44676</v>
      </c>
      <c r="D5892">
        <v>62.16</v>
      </c>
    </row>
    <row r="5893" spans="1:4" x14ac:dyDescent="0.25">
      <c r="A5893" s="3" t="str">
        <f t="shared" si="92"/>
        <v>XLE_44676</v>
      </c>
      <c r="B5893" t="s">
        <v>94</v>
      </c>
      <c r="C5893" s="1">
        <v>44676</v>
      </c>
      <c r="D5893">
        <v>73.680000000000007</v>
      </c>
    </row>
    <row r="5894" spans="1:4" x14ac:dyDescent="0.25">
      <c r="A5894" s="3" t="str">
        <f t="shared" si="92"/>
        <v>XLF_44676</v>
      </c>
      <c r="B5894" t="s">
        <v>95</v>
      </c>
      <c r="C5894" s="1">
        <v>44676</v>
      </c>
      <c r="D5894">
        <v>36.229999999999997</v>
      </c>
    </row>
    <row r="5895" spans="1:4" x14ac:dyDescent="0.25">
      <c r="A5895" s="3" t="str">
        <f t="shared" si="92"/>
        <v>XLI_44676</v>
      </c>
      <c r="B5895" t="s">
        <v>96</v>
      </c>
      <c r="C5895" s="1">
        <v>44676</v>
      </c>
      <c r="D5895">
        <v>98.43</v>
      </c>
    </row>
    <row r="5896" spans="1:4" x14ac:dyDescent="0.25">
      <c r="A5896" s="3" t="str">
        <f t="shared" si="92"/>
        <v>XLK_44676</v>
      </c>
      <c r="B5896" t="s">
        <v>97</v>
      </c>
      <c r="C5896" s="1">
        <v>44676</v>
      </c>
      <c r="D5896">
        <v>145.22999999999999</v>
      </c>
    </row>
    <row r="5897" spans="1:4" x14ac:dyDescent="0.25">
      <c r="A5897" s="3" t="str">
        <f t="shared" si="92"/>
        <v>XLP_44676</v>
      </c>
      <c r="B5897" t="s">
        <v>98</v>
      </c>
      <c r="C5897" s="1">
        <v>44676</v>
      </c>
      <c r="D5897">
        <v>79.59</v>
      </c>
    </row>
    <row r="5898" spans="1:4" x14ac:dyDescent="0.25">
      <c r="A5898" s="3" t="str">
        <f t="shared" si="92"/>
        <v>XLU_44676</v>
      </c>
      <c r="B5898" t="s">
        <v>99</v>
      </c>
      <c r="C5898" s="1">
        <v>44676</v>
      </c>
      <c r="D5898">
        <v>73.739999999999995</v>
      </c>
    </row>
    <row r="5899" spans="1:4" x14ac:dyDescent="0.25">
      <c r="A5899" s="3" t="str">
        <f t="shared" si="92"/>
        <v>XLV_44676</v>
      </c>
      <c r="B5899" t="s">
        <v>100</v>
      </c>
      <c r="C5899" s="1">
        <v>44676</v>
      </c>
      <c r="D5899">
        <v>134.57</v>
      </c>
    </row>
    <row r="5900" spans="1:4" x14ac:dyDescent="0.25">
      <c r="A5900" s="3" t="str">
        <f t="shared" si="92"/>
        <v>XLY_44676</v>
      </c>
      <c r="B5900" t="s">
        <v>101</v>
      </c>
      <c r="C5900" s="1">
        <v>44676</v>
      </c>
      <c r="D5900">
        <v>177.09</v>
      </c>
    </row>
    <row r="5901" spans="1:4" x14ac:dyDescent="0.25">
      <c r="A5901" s="3" t="str">
        <f t="shared" si="92"/>
        <v>XOM_44676</v>
      </c>
      <c r="B5901" t="s">
        <v>102</v>
      </c>
      <c r="C5901" s="1">
        <v>44676</v>
      </c>
      <c r="D5901">
        <v>81.426000000000002</v>
      </c>
    </row>
    <row r="5902" spans="1:4" x14ac:dyDescent="0.25">
      <c r="A5902" s="3" t="str">
        <f t="shared" si="92"/>
        <v>ABBV_44677</v>
      </c>
      <c r="B5902" t="s">
        <v>3</v>
      </c>
      <c r="C5902" s="1">
        <v>44677</v>
      </c>
      <c r="D5902">
        <v>156.18</v>
      </c>
    </row>
    <row r="5903" spans="1:4" x14ac:dyDescent="0.25">
      <c r="A5903" s="3" t="str">
        <f t="shared" si="92"/>
        <v>ACN_44677</v>
      </c>
      <c r="B5903" t="s">
        <v>4</v>
      </c>
      <c r="C5903" s="1">
        <v>44677</v>
      </c>
      <c r="D5903">
        <v>303.10000000000002</v>
      </c>
    </row>
    <row r="5904" spans="1:4" x14ac:dyDescent="0.25">
      <c r="A5904" s="3" t="str">
        <f t="shared" si="92"/>
        <v>AEP_44677</v>
      </c>
      <c r="B5904" t="s">
        <v>5</v>
      </c>
      <c r="C5904" s="1">
        <v>44677</v>
      </c>
      <c r="D5904">
        <v>98.462999999999994</v>
      </c>
    </row>
    <row r="5905" spans="1:4" x14ac:dyDescent="0.25">
      <c r="A5905" s="3" t="str">
        <f t="shared" si="92"/>
        <v>AIZ_44677</v>
      </c>
      <c r="B5905" t="s">
        <v>6</v>
      </c>
      <c r="C5905" s="1">
        <v>44677</v>
      </c>
      <c r="D5905">
        <v>184.19200000000001</v>
      </c>
    </row>
    <row r="5906" spans="1:4" x14ac:dyDescent="0.25">
      <c r="A5906" s="3" t="str">
        <f t="shared" si="92"/>
        <v>ALLE_44677</v>
      </c>
      <c r="B5906" t="s">
        <v>7</v>
      </c>
      <c r="C5906" s="1">
        <v>44677</v>
      </c>
      <c r="D5906">
        <v>114.23</v>
      </c>
    </row>
    <row r="5907" spans="1:4" x14ac:dyDescent="0.25">
      <c r="A5907" s="3" t="str">
        <f t="shared" si="92"/>
        <v>AMAT_44677</v>
      </c>
      <c r="B5907" t="s">
        <v>8</v>
      </c>
      <c r="C5907" s="1">
        <v>44677</v>
      </c>
      <c r="D5907">
        <v>108.654</v>
      </c>
    </row>
    <row r="5908" spans="1:4" x14ac:dyDescent="0.25">
      <c r="A5908" s="3" t="str">
        <f t="shared" si="92"/>
        <v>AMP_44677</v>
      </c>
      <c r="B5908" t="s">
        <v>9</v>
      </c>
      <c r="C5908" s="1">
        <v>44677</v>
      </c>
      <c r="D5908">
        <v>263.32799999999997</v>
      </c>
    </row>
    <row r="5909" spans="1:4" x14ac:dyDescent="0.25">
      <c r="A5909" s="3" t="str">
        <f t="shared" si="92"/>
        <v>AMZN_44677</v>
      </c>
      <c r="B5909" t="s">
        <v>10</v>
      </c>
      <c r="C5909" s="1">
        <v>44677</v>
      </c>
      <c r="D5909">
        <v>2787.82</v>
      </c>
    </row>
    <row r="5910" spans="1:4" x14ac:dyDescent="0.25">
      <c r="A5910" s="3" t="str">
        <f t="shared" si="92"/>
        <v>AVB_44677</v>
      </c>
      <c r="B5910" t="s">
        <v>11</v>
      </c>
      <c r="C5910" s="1">
        <v>44677</v>
      </c>
      <c r="D5910">
        <v>244.35</v>
      </c>
    </row>
    <row r="5911" spans="1:4" x14ac:dyDescent="0.25">
      <c r="A5911" s="3" t="str">
        <f t="shared" si="92"/>
        <v>AVY_44677</v>
      </c>
      <c r="B5911" t="s">
        <v>12</v>
      </c>
      <c r="C5911" s="1">
        <v>44677</v>
      </c>
      <c r="D5911">
        <v>174.22</v>
      </c>
    </row>
    <row r="5912" spans="1:4" x14ac:dyDescent="0.25">
      <c r="A5912" s="3" t="str">
        <f t="shared" si="92"/>
        <v>AXP_44677</v>
      </c>
      <c r="B5912" t="s">
        <v>13</v>
      </c>
      <c r="C5912" s="1">
        <v>44677</v>
      </c>
      <c r="D5912">
        <v>178.65</v>
      </c>
    </row>
    <row r="5913" spans="1:4" x14ac:dyDescent="0.25">
      <c r="A5913" s="3" t="str">
        <f t="shared" si="92"/>
        <v>BDX_44677</v>
      </c>
      <c r="B5913" t="s">
        <v>14</v>
      </c>
      <c r="C5913" s="1">
        <v>44677</v>
      </c>
      <c r="D5913">
        <v>254.98</v>
      </c>
    </row>
    <row r="5914" spans="1:4" x14ac:dyDescent="0.25">
      <c r="A5914" s="3" t="str">
        <f t="shared" si="92"/>
        <v>BF-B_44677</v>
      </c>
      <c r="B5914" t="s">
        <v>15</v>
      </c>
      <c r="C5914" s="1">
        <v>44677</v>
      </c>
      <c r="D5914">
        <v>66.510000000000005</v>
      </c>
    </row>
    <row r="5915" spans="1:4" x14ac:dyDescent="0.25">
      <c r="A5915" s="3" t="str">
        <f t="shared" si="92"/>
        <v>BMY_44677</v>
      </c>
      <c r="B5915" t="s">
        <v>16</v>
      </c>
      <c r="C5915" s="1">
        <v>44677</v>
      </c>
      <c r="D5915">
        <v>75.59</v>
      </c>
    </row>
    <row r="5916" spans="1:4" x14ac:dyDescent="0.25">
      <c r="A5916" s="3" t="str">
        <f t="shared" si="92"/>
        <v>BR_44677</v>
      </c>
      <c r="B5916" t="s">
        <v>17</v>
      </c>
      <c r="C5916" s="1">
        <v>44677</v>
      </c>
      <c r="D5916">
        <v>146.44</v>
      </c>
    </row>
    <row r="5917" spans="1:4" x14ac:dyDescent="0.25">
      <c r="A5917" s="3" t="str">
        <f t="shared" si="92"/>
        <v>CARR_44677</v>
      </c>
      <c r="B5917" t="s">
        <v>18</v>
      </c>
      <c r="C5917" s="1">
        <v>44677</v>
      </c>
      <c r="D5917">
        <v>39.901000000000003</v>
      </c>
    </row>
    <row r="5918" spans="1:4" x14ac:dyDescent="0.25">
      <c r="A5918" s="3" t="str">
        <f t="shared" si="92"/>
        <v>CDW_44677</v>
      </c>
      <c r="B5918" t="s">
        <v>19</v>
      </c>
      <c r="C5918" s="1">
        <v>44677</v>
      </c>
      <c r="D5918">
        <v>162.66399999999999</v>
      </c>
    </row>
    <row r="5919" spans="1:4" x14ac:dyDescent="0.25">
      <c r="A5919" s="3" t="str">
        <f t="shared" si="92"/>
        <v>CE_44677</v>
      </c>
      <c r="B5919" t="s">
        <v>20</v>
      </c>
      <c r="C5919" s="1">
        <v>44677</v>
      </c>
      <c r="D5919">
        <v>139.24</v>
      </c>
    </row>
    <row r="5920" spans="1:4" x14ac:dyDescent="0.25">
      <c r="A5920" s="3" t="str">
        <f t="shared" si="92"/>
        <v>CHTR_44677</v>
      </c>
      <c r="B5920" t="s">
        <v>21</v>
      </c>
      <c r="C5920" s="1">
        <v>44677</v>
      </c>
      <c r="D5920">
        <v>486.95</v>
      </c>
    </row>
    <row r="5921" spans="1:4" x14ac:dyDescent="0.25">
      <c r="A5921" s="3" t="str">
        <f t="shared" si="92"/>
        <v>CNC_44677</v>
      </c>
      <c r="B5921" t="s">
        <v>22</v>
      </c>
      <c r="C5921" s="1">
        <v>44677</v>
      </c>
      <c r="D5921">
        <v>81.88</v>
      </c>
    </row>
    <row r="5922" spans="1:4" x14ac:dyDescent="0.25">
      <c r="A5922" s="3" t="str">
        <f t="shared" si="92"/>
        <v>CNP_44677</v>
      </c>
      <c r="B5922" t="s">
        <v>23</v>
      </c>
      <c r="C5922" s="1">
        <v>44677</v>
      </c>
      <c r="D5922">
        <v>31.12</v>
      </c>
    </row>
    <row r="5923" spans="1:4" x14ac:dyDescent="0.25">
      <c r="A5923" s="3" t="str">
        <f t="shared" si="92"/>
        <v>COP_44677</v>
      </c>
      <c r="B5923" t="s">
        <v>24</v>
      </c>
      <c r="C5923" s="1">
        <v>44677</v>
      </c>
      <c r="D5923">
        <v>90.912000000000006</v>
      </c>
    </row>
    <row r="5924" spans="1:4" x14ac:dyDescent="0.25">
      <c r="A5924" s="3" t="str">
        <f t="shared" si="92"/>
        <v>CTAS_44677</v>
      </c>
      <c r="B5924" t="s">
        <v>25</v>
      </c>
      <c r="C5924" s="1">
        <v>44677</v>
      </c>
      <c r="D5924">
        <v>398.57600000000002</v>
      </c>
    </row>
    <row r="5925" spans="1:4" x14ac:dyDescent="0.25">
      <c r="A5925" s="3" t="str">
        <f t="shared" si="92"/>
        <v>CZR_44677</v>
      </c>
      <c r="B5925" t="s">
        <v>26</v>
      </c>
      <c r="C5925" s="1">
        <v>44677</v>
      </c>
      <c r="D5925">
        <v>64.83</v>
      </c>
    </row>
    <row r="5926" spans="1:4" x14ac:dyDescent="0.25">
      <c r="A5926" s="3" t="str">
        <f t="shared" si="92"/>
        <v>DG_44677</v>
      </c>
      <c r="B5926" t="s">
        <v>27</v>
      </c>
      <c r="C5926" s="1">
        <v>44677</v>
      </c>
      <c r="D5926">
        <v>245</v>
      </c>
    </row>
    <row r="5927" spans="1:4" x14ac:dyDescent="0.25">
      <c r="A5927" s="3" t="str">
        <f t="shared" si="92"/>
        <v>DPZ_44677</v>
      </c>
      <c r="B5927" t="s">
        <v>28</v>
      </c>
      <c r="C5927" s="1">
        <v>44677</v>
      </c>
      <c r="D5927">
        <v>369.73</v>
      </c>
    </row>
    <row r="5928" spans="1:4" x14ac:dyDescent="0.25">
      <c r="A5928" s="3" t="str">
        <f t="shared" si="92"/>
        <v>DRE_44677</v>
      </c>
      <c r="B5928" t="s">
        <v>29</v>
      </c>
      <c r="C5928" s="1">
        <v>44677</v>
      </c>
      <c r="D5928">
        <v>58.345999999999997</v>
      </c>
    </row>
    <row r="5929" spans="1:4" x14ac:dyDescent="0.25">
      <c r="A5929" s="3" t="str">
        <f t="shared" si="92"/>
        <v>DXC_44677</v>
      </c>
      <c r="B5929" t="s">
        <v>30</v>
      </c>
      <c r="C5929" s="1">
        <v>44677</v>
      </c>
      <c r="D5929">
        <v>29.16</v>
      </c>
    </row>
    <row r="5930" spans="1:4" x14ac:dyDescent="0.25">
      <c r="A5930" s="3" t="str">
        <f t="shared" si="92"/>
        <v>EWA_44677</v>
      </c>
      <c r="B5930" t="s">
        <v>31</v>
      </c>
      <c r="C5930" s="1">
        <v>44677</v>
      </c>
      <c r="D5930">
        <v>24.4</v>
      </c>
    </row>
    <row r="5931" spans="1:4" x14ac:dyDescent="0.25">
      <c r="A5931" s="3" t="str">
        <f t="shared" si="92"/>
        <v>EWC_44677</v>
      </c>
      <c r="B5931" t="s">
        <v>32</v>
      </c>
      <c r="C5931" s="1">
        <v>44677</v>
      </c>
      <c r="D5931">
        <v>37.01</v>
      </c>
    </row>
    <row r="5932" spans="1:4" x14ac:dyDescent="0.25">
      <c r="A5932" s="3" t="str">
        <f t="shared" si="92"/>
        <v>EWG_44677</v>
      </c>
      <c r="B5932" t="s">
        <v>33</v>
      </c>
      <c r="C5932" s="1">
        <v>44677</v>
      </c>
      <c r="D5932">
        <v>25.84</v>
      </c>
    </row>
    <row r="5933" spans="1:4" x14ac:dyDescent="0.25">
      <c r="A5933" s="3" t="str">
        <f t="shared" si="92"/>
        <v>EWH_44677</v>
      </c>
      <c r="B5933" t="s">
        <v>34</v>
      </c>
      <c r="C5933" s="1">
        <v>44677</v>
      </c>
      <c r="D5933">
        <v>21.12</v>
      </c>
    </row>
    <row r="5934" spans="1:4" x14ac:dyDescent="0.25">
      <c r="A5934" s="3" t="str">
        <f t="shared" si="92"/>
        <v>EWJ_44677</v>
      </c>
      <c r="B5934" t="s">
        <v>35</v>
      </c>
      <c r="C5934" s="1">
        <v>44677</v>
      </c>
      <c r="D5934">
        <v>56.05</v>
      </c>
    </row>
    <row r="5935" spans="1:4" x14ac:dyDescent="0.25">
      <c r="A5935" s="3" t="str">
        <f t="shared" si="92"/>
        <v>EWL_44677</v>
      </c>
      <c r="B5935" t="s">
        <v>36</v>
      </c>
      <c r="C5935" s="1">
        <v>44677</v>
      </c>
      <c r="D5935">
        <v>46.18</v>
      </c>
    </row>
    <row r="5936" spans="1:4" x14ac:dyDescent="0.25">
      <c r="A5936" s="3" t="str">
        <f t="shared" si="92"/>
        <v>EWQ_44677</v>
      </c>
      <c r="B5936" t="s">
        <v>37</v>
      </c>
      <c r="C5936" s="1">
        <v>44677</v>
      </c>
      <c r="D5936">
        <v>32.96</v>
      </c>
    </row>
    <row r="5937" spans="1:4" x14ac:dyDescent="0.25">
      <c r="A5937" s="3" t="str">
        <f t="shared" si="92"/>
        <v>EWT_44677</v>
      </c>
      <c r="B5937" t="s">
        <v>38</v>
      </c>
      <c r="C5937" s="1">
        <v>44677</v>
      </c>
      <c r="D5937">
        <v>55.38</v>
      </c>
    </row>
    <row r="5938" spans="1:4" x14ac:dyDescent="0.25">
      <c r="A5938" s="3" t="str">
        <f t="shared" si="92"/>
        <v>EWU_44677</v>
      </c>
      <c r="B5938" t="s">
        <v>39</v>
      </c>
      <c r="C5938" s="1">
        <v>44677</v>
      </c>
      <c r="D5938">
        <v>31.75</v>
      </c>
    </row>
    <row r="5939" spans="1:4" x14ac:dyDescent="0.25">
      <c r="A5939" s="3" t="str">
        <f t="shared" si="92"/>
        <v>EWY_44677</v>
      </c>
      <c r="B5939" t="s">
        <v>40</v>
      </c>
      <c r="C5939" s="1">
        <v>44677</v>
      </c>
      <c r="D5939">
        <v>65.13</v>
      </c>
    </row>
    <row r="5940" spans="1:4" x14ac:dyDescent="0.25">
      <c r="A5940" s="3" t="str">
        <f t="shared" si="92"/>
        <v>EWZ_44677</v>
      </c>
      <c r="B5940" t="s">
        <v>41</v>
      </c>
      <c r="C5940" s="1">
        <v>44677</v>
      </c>
      <c r="D5940">
        <v>32.58</v>
      </c>
    </row>
    <row r="5941" spans="1:4" x14ac:dyDescent="0.25">
      <c r="A5941" s="3" t="str">
        <f t="shared" si="92"/>
        <v>FB_44677</v>
      </c>
      <c r="B5941" t="s">
        <v>42</v>
      </c>
      <c r="C5941" s="1">
        <v>44677</v>
      </c>
      <c r="D5941">
        <v>180.95</v>
      </c>
    </row>
    <row r="5942" spans="1:4" x14ac:dyDescent="0.25">
      <c r="A5942" s="3" t="str">
        <f t="shared" si="92"/>
        <v>FTV_44677</v>
      </c>
      <c r="B5942" t="s">
        <v>43</v>
      </c>
      <c r="C5942" s="1">
        <v>44677</v>
      </c>
      <c r="D5942">
        <v>56.843000000000004</v>
      </c>
    </row>
    <row r="5943" spans="1:4" x14ac:dyDescent="0.25">
      <c r="A5943" s="3" t="str">
        <f t="shared" si="92"/>
        <v>GOOG_44677</v>
      </c>
      <c r="B5943" t="s">
        <v>44</v>
      </c>
      <c r="C5943" s="1">
        <v>44677</v>
      </c>
      <c r="D5943">
        <v>2390.12</v>
      </c>
    </row>
    <row r="5944" spans="1:4" x14ac:dyDescent="0.25">
      <c r="A5944" s="3" t="str">
        <f t="shared" si="92"/>
        <v>GPC_44677</v>
      </c>
      <c r="B5944" t="s">
        <v>45</v>
      </c>
      <c r="C5944" s="1">
        <v>44677</v>
      </c>
      <c r="D5944">
        <v>133.94</v>
      </c>
    </row>
    <row r="5945" spans="1:4" x14ac:dyDescent="0.25">
      <c r="A5945" s="3" t="str">
        <f t="shared" si="92"/>
        <v>GSG_44677</v>
      </c>
      <c r="B5945" t="s">
        <v>46</v>
      </c>
      <c r="C5945" s="1">
        <v>44677</v>
      </c>
      <c r="D5945">
        <v>23.43</v>
      </c>
    </row>
    <row r="5946" spans="1:4" x14ac:dyDescent="0.25">
      <c r="A5946" s="3" t="str">
        <f t="shared" si="92"/>
        <v>HIG_44677</v>
      </c>
      <c r="B5946" t="s">
        <v>47</v>
      </c>
      <c r="C5946" s="1">
        <v>44677</v>
      </c>
      <c r="D5946">
        <v>69.94</v>
      </c>
    </row>
    <row r="5947" spans="1:4" x14ac:dyDescent="0.25">
      <c r="A5947" s="3" t="str">
        <f t="shared" si="92"/>
        <v>HIGH.L_44677</v>
      </c>
      <c r="B5947" t="s">
        <v>48</v>
      </c>
      <c r="C5947" s="1">
        <v>44677</v>
      </c>
      <c r="D5947">
        <v>5.1680000000000001</v>
      </c>
    </row>
    <row r="5948" spans="1:4" x14ac:dyDescent="0.25">
      <c r="A5948" s="3" t="str">
        <f t="shared" si="92"/>
        <v>HST_44677</v>
      </c>
      <c r="B5948" t="s">
        <v>49</v>
      </c>
      <c r="C5948" s="1">
        <v>44677</v>
      </c>
      <c r="D5948">
        <v>20.420000000000002</v>
      </c>
    </row>
    <row r="5949" spans="1:4" x14ac:dyDescent="0.25">
      <c r="A5949" s="3" t="str">
        <f t="shared" si="92"/>
        <v>HYG_44677</v>
      </c>
      <c r="B5949" t="s">
        <v>50</v>
      </c>
      <c r="C5949" s="1">
        <v>44677</v>
      </c>
      <c r="D5949">
        <v>79.150999999999996</v>
      </c>
    </row>
    <row r="5950" spans="1:4" x14ac:dyDescent="0.25">
      <c r="A5950" s="3" t="str">
        <f t="shared" si="92"/>
        <v>IAU_44677</v>
      </c>
      <c r="B5950" t="s">
        <v>51</v>
      </c>
      <c r="C5950" s="1">
        <v>44677</v>
      </c>
      <c r="D5950">
        <v>36.11</v>
      </c>
    </row>
    <row r="5951" spans="1:4" x14ac:dyDescent="0.25">
      <c r="A5951" s="3" t="str">
        <f t="shared" si="92"/>
        <v>ICLN_44677</v>
      </c>
      <c r="B5951" t="s">
        <v>52</v>
      </c>
      <c r="C5951" s="1">
        <v>44677</v>
      </c>
      <c r="D5951">
        <v>18.82</v>
      </c>
    </row>
    <row r="5952" spans="1:4" x14ac:dyDescent="0.25">
      <c r="A5952" s="3" t="str">
        <f t="shared" si="92"/>
        <v>IEAA.L_44677</v>
      </c>
      <c r="B5952" t="s">
        <v>53</v>
      </c>
      <c r="C5952" s="1">
        <v>44677</v>
      </c>
      <c r="D5952">
        <v>4.9660000000000002</v>
      </c>
    </row>
    <row r="5953" spans="1:4" x14ac:dyDescent="0.25">
      <c r="A5953" s="3" t="str">
        <f t="shared" si="92"/>
        <v>IEF_44677</v>
      </c>
      <c r="B5953" t="s">
        <v>54</v>
      </c>
      <c r="C5953" s="1">
        <v>44677</v>
      </c>
      <c r="D5953">
        <v>103.96299999999999</v>
      </c>
    </row>
    <row r="5954" spans="1:4" x14ac:dyDescent="0.25">
      <c r="A5954" s="3" t="str">
        <f t="shared" si="92"/>
        <v>IEFM.L_44677</v>
      </c>
      <c r="B5954" t="s">
        <v>55</v>
      </c>
      <c r="C5954" s="1">
        <v>44677</v>
      </c>
      <c r="D5954">
        <v>728.5</v>
      </c>
    </row>
    <row r="5955" spans="1:4" x14ac:dyDescent="0.25">
      <c r="A5955" s="3" t="str">
        <f t="shared" ref="A5955:A6018" si="93">CONCATENATE(B5955,"_",C5955)</f>
        <v>IEMG_44677</v>
      </c>
      <c r="B5955" t="s">
        <v>56</v>
      </c>
      <c r="C5955" s="1">
        <v>44677</v>
      </c>
      <c r="D5955">
        <v>50.88</v>
      </c>
    </row>
    <row r="5956" spans="1:4" x14ac:dyDescent="0.25">
      <c r="A5956" s="3" t="str">
        <f t="shared" si="93"/>
        <v>IEUS_44677</v>
      </c>
      <c r="B5956" t="s">
        <v>57</v>
      </c>
      <c r="C5956" s="1">
        <v>44677</v>
      </c>
      <c r="D5956">
        <v>56.49</v>
      </c>
    </row>
    <row r="5957" spans="1:4" x14ac:dyDescent="0.25">
      <c r="A5957" s="3" t="str">
        <f t="shared" si="93"/>
        <v>IEVL.L_44677</v>
      </c>
      <c r="B5957" t="s">
        <v>58</v>
      </c>
      <c r="C5957" s="1">
        <v>44677</v>
      </c>
      <c r="D5957">
        <v>7.0540000000000003</v>
      </c>
    </row>
    <row r="5958" spans="1:4" x14ac:dyDescent="0.25">
      <c r="A5958" s="3" t="str">
        <f t="shared" si="93"/>
        <v>IGF_44677</v>
      </c>
      <c r="B5958" t="s">
        <v>59</v>
      </c>
      <c r="C5958" s="1">
        <v>44677</v>
      </c>
      <c r="D5958">
        <v>49.59</v>
      </c>
    </row>
    <row r="5959" spans="1:4" x14ac:dyDescent="0.25">
      <c r="A5959" s="3" t="str">
        <f t="shared" si="93"/>
        <v>INDA_44677</v>
      </c>
      <c r="B5959" t="s">
        <v>60</v>
      </c>
      <c r="C5959" s="1">
        <v>44677</v>
      </c>
      <c r="D5959">
        <v>43.86</v>
      </c>
    </row>
    <row r="5960" spans="1:4" x14ac:dyDescent="0.25">
      <c r="A5960" s="3" t="str">
        <f t="shared" si="93"/>
        <v>IUMO.L_44677</v>
      </c>
      <c r="B5960" t="s">
        <v>61</v>
      </c>
      <c r="C5960" s="1">
        <v>44677</v>
      </c>
      <c r="D5960">
        <v>10.321999999999999</v>
      </c>
    </row>
    <row r="5961" spans="1:4" x14ac:dyDescent="0.25">
      <c r="A5961" s="3" t="str">
        <f t="shared" si="93"/>
        <v>IUVL.L_44677</v>
      </c>
      <c r="B5961" t="s">
        <v>62</v>
      </c>
      <c r="C5961" s="1">
        <v>44677</v>
      </c>
      <c r="D5961">
        <v>8.7919999999999998</v>
      </c>
    </row>
    <row r="5962" spans="1:4" x14ac:dyDescent="0.25">
      <c r="A5962" s="3" t="str">
        <f t="shared" si="93"/>
        <v>IVV_44677</v>
      </c>
      <c r="B5962" t="s">
        <v>63</v>
      </c>
      <c r="C5962" s="1">
        <v>44677</v>
      </c>
      <c r="D5962">
        <v>417.89</v>
      </c>
    </row>
    <row r="5963" spans="1:4" x14ac:dyDescent="0.25">
      <c r="A5963" s="3" t="str">
        <f t="shared" si="93"/>
        <v>IWM_44677</v>
      </c>
      <c r="B5963" t="s">
        <v>64</v>
      </c>
      <c r="C5963" s="1">
        <v>44677</v>
      </c>
      <c r="D5963">
        <v>187.74</v>
      </c>
    </row>
    <row r="5964" spans="1:4" x14ac:dyDescent="0.25">
      <c r="A5964" s="3" t="str">
        <f t="shared" si="93"/>
        <v>IXN_44677</v>
      </c>
      <c r="B5964" t="s">
        <v>65</v>
      </c>
      <c r="C5964" s="1">
        <v>44677</v>
      </c>
      <c r="D5964">
        <v>50.72</v>
      </c>
    </row>
    <row r="5965" spans="1:4" x14ac:dyDescent="0.25">
      <c r="A5965" s="3" t="str">
        <f t="shared" si="93"/>
        <v>JPEA.L_44677</v>
      </c>
      <c r="B5965" t="s">
        <v>66</v>
      </c>
      <c r="C5965" s="1">
        <v>44677</v>
      </c>
      <c r="D5965">
        <v>5.1360000000000001</v>
      </c>
    </row>
    <row r="5966" spans="1:4" x14ac:dyDescent="0.25">
      <c r="A5966" s="3" t="str">
        <f t="shared" si="93"/>
        <v>JPM_44677</v>
      </c>
      <c r="B5966" t="s">
        <v>67</v>
      </c>
      <c r="C5966" s="1">
        <v>44677</v>
      </c>
      <c r="D5966">
        <v>123.02</v>
      </c>
    </row>
    <row r="5967" spans="1:4" x14ac:dyDescent="0.25">
      <c r="A5967" s="3" t="str">
        <f t="shared" si="93"/>
        <v>KR_44677</v>
      </c>
      <c r="B5967" t="s">
        <v>68</v>
      </c>
      <c r="C5967" s="1">
        <v>44677</v>
      </c>
      <c r="D5967">
        <v>55.505000000000003</v>
      </c>
    </row>
    <row r="5968" spans="1:4" x14ac:dyDescent="0.25">
      <c r="A5968" s="3" t="str">
        <f t="shared" si="93"/>
        <v>LQD_44677</v>
      </c>
      <c r="B5968" t="s">
        <v>69</v>
      </c>
      <c r="C5968" s="1">
        <v>44677</v>
      </c>
      <c r="D5968">
        <v>114.36199999999999</v>
      </c>
    </row>
    <row r="5969" spans="1:4" x14ac:dyDescent="0.25">
      <c r="A5969" s="3" t="str">
        <f t="shared" si="93"/>
        <v>MCHI_44677</v>
      </c>
      <c r="B5969" t="s">
        <v>70</v>
      </c>
      <c r="C5969" s="1">
        <v>44677</v>
      </c>
      <c r="D5969">
        <v>46.5</v>
      </c>
    </row>
    <row r="5970" spans="1:4" x14ac:dyDescent="0.25">
      <c r="A5970" s="3" t="str">
        <f t="shared" si="93"/>
        <v>MVEU.L_44677</v>
      </c>
      <c r="B5970" t="s">
        <v>71</v>
      </c>
      <c r="C5970" s="1">
        <v>44677</v>
      </c>
      <c r="D5970">
        <v>52.74</v>
      </c>
    </row>
    <row r="5971" spans="1:4" x14ac:dyDescent="0.25">
      <c r="A5971" s="3" t="str">
        <f t="shared" si="93"/>
        <v>OGN_44677</v>
      </c>
      <c r="B5971" t="s">
        <v>72</v>
      </c>
      <c r="C5971" s="1">
        <v>44677</v>
      </c>
      <c r="D5971">
        <v>31.404</v>
      </c>
    </row>
    <row r="5972" spans="1:4" x14ac:dyDescent="0.25">
      <c r="A5972" s="3" t="str">
        <f t="shared" si="93"/>
        <v>PG_44677</v>
      </c>
      <c r="B5972" t="s">
        <v>73</v>
      </c>
      <c r="C5972" s="1">
        <v>44677</v>
      </c>
      <c r="D5972">
        <v>159.79</v>
      </c>
    </row>
    <row r="5973" spans="1:4" x14ac:dyDescent="0.25">
      <c r="A5973" s="3" t="str">
        <f t="shared" si="93"/>
        <v>PPL_44677</v>
      </c>
      <c r="B5973" t="s">
        <v>74</v>
      </c>
      <c r="C5973" s="1">
        <v>44677</v>
      </c>
      <c r="D5973">
        <v>29.25</v>
      </c>
    </row>
    <row r="5974" spans="1:4" x14ac:dyDescent="0.25">
      <c r="A5974" s="3" t="str">
        <f t="shared" si="93"/>
        <v>PRU_44677</v>
      </c>
      <c r="B5974" t="s">
        <v>75</v>
      </c>
      <c r="C5974" s="1">
        <v>44677</v>
      </c>
      <c r="D5974">
        <v>109.048</v>
      </c>
    </row>
    <row r="5975" spans="1:4" x14ac:dyDescent="0.25">
      <c r="A5975" s="3" t="str">
        <f t="shared" si="93"/>
        <v>PYPL_44677</v>
      </c>
      <c r="B5975" t="s">
        <v>76</v>
      </c>
      <c r="C5975" s="1">
        <v>44677</v>
      </c>
      <c r="D5975">
        <v>83.7</v>
      </c>
    </row>
    <row r="5976" spans="1:4" x14ac:dyDescent="0.25">
      <c r="A5976" s="3" t="str">
        <f t="shared" si="93"/>
        <v>RE_44677</v>
      </c>
      <c r="B5976" t="s">
        <v>77</v>
      </c>
      <c r="C5976" s="1">
        <v>44677</v>
      </c>
      <c r="D5976">
        <v>276.83499999999998</v>
      </c>
    </row>
    <row r="5977" spans="1:4" x14ac:dyDescent="0.25">
      <c r="A5977" s="3" t="str">
        <f t="shared" si="93"/>
        <v>REET_44677</v>
      </c>
      <c r="B5977" t="s">
        <v>78</v>
      </c>
      <c r="C5977" s="1">
        <v>44677</v>
      </c>
      <c r="D5977">
        <v>28.66</v>
      </c>
    </row>
    <row r="5978" spans="1:4" x14ac:dyDescent="0.25">
      <c r="A5978" s="3" t="str">
        <f t="shared" si="93"/>
        <v>ROL_44677</v>
      </c>
      <c r="B5978" t="s">
        <v>79</v>
      </c>
      <c r="C5978" s="1">
        <v>44677</v>
      </c>
      <c r="D5978">
        <v>32.624000000000002</v>
      </c>
    </row>
    <row r="5979" spans="1:4" x14ac:dyDescent="0.25">
      <c r="A5979" s="3" t="str">
        <f t="shared" si="93"/>
        <v>ROST_44677</v>
      </c>
      <c r="B5979" t="s">
        <v>80</v>
      </c>
      <c r="C5979" s="1">
        <v>44677</v>
      </c>
      <c r="D5979">
        <v>103.03</v>
      </c>
    </row>
    <row r="5980" spans="1:4" x14ac:dyDescent="0.25">
      <c r="A5980" s="3" t="str">
        <f t="shared" si="93"/>
        <v>SEGA.L_44677</v>
      </c>
      <c r="B5980" t="s">
        <v>81</v>
      </c>
      <c r="C5980" s="1">
        <v>44677</v>
      </c>
      <c r="D5980">
        <v>101.65</v>
      </c>
    </row>
    <row r="5981" spans="1:4" x14ac:dyDescent="0.25">
      <c r="A5981" s="3" t="str">
        <f t="shared" si="93"/>
        <v>SHY_44677</v>
      </c>
      <c r="B5981" t="s">
        <v>82</v>
      </c>
      <c r="C5981" s="1">
        <v>44677</v>
      </c>
      <c r="D5981">
        <v>83.116</v>
      </c>
    </row>
    <row r="5982" spans="1:4" x14ac:dyDescent="0.25">
      <c r="A5982" s="3" t="str">
        <f t="shared" si="93"/>
        <v>SLV_44677</v>
      </c>
      <c r="B5982" t="s">
        <v>83</v>
      </c>
      <c r="C5982" s="1">
        <v>44677</v>
      </c>
      <c r="D5982">
        <v>21.65</v>
      </c>
    </row>
    <row r="5983" spans="1:4" x14ac:dyDescent="0.25">
      <c r="A5983" s="3" t="str">
        <f t="shared" si="93"/>
        <v>SPMV.L_44677</v>
      </c>
      <c r="B5983" t="s">
        <v>84</v>
      </c>
      <c r="C5983" s="1">
        <v>44677</v>
      </c>
      <c r="D5983">
        <v>79.25</v>
      </c>
    </row>
    <row r="5984" spans="1:4" x14ac:dyDescent="0.25">
      <c r="A5984" s="3" t="str">
        <f t="shared" si="93"/>
        <v>TLT_44677</v>
      </c>
      <c r="B5984" t="s">
        <v>85</v>
      </c>
      <c r="C5984" s="1">
        <v>44677</v>
      </c>
      <c r="D5984">
        <v>122.202</v>
      </c>
    </row>
    <row r="5985" spans="1:4" x14ac:dyDescent="0.25">
      <c r="A5985" s="3" t="str">
        <f t="shared" si="93"/>
        <v>UNH_44677</v>
      </c>
      <c r="B5985" t="s">
        <v>86</v>
      </c>
      <c r="C5985" s="1">
        <v>44677</v>
      </c>
      <c r="D5985">
        <v>513.78</v>
      </c>
    </row>
    <row r="5986" spans="1:4" x14ac:dyDescent="0.25">
      <c r="A5986" s="3" t="str">
        <f t="shared" si="93"/>
        <v>URI_44677</v>
      </c>
      <c r="B5986" t="s">
        <v>87</v>
      </c>
      <c r="C5986" s="1">
        <v>44677</v>
      </c>
      <c r="D5986">
        <v>302.26</v>
      </c>
    </row>
    <row r="5987" spans="1:4" x14ac:dyDescent="0.25">
      <c r="A5987" s="3" t="str">
        <f t="shared" si="93"/>
        <v>V_44677</v>
      </c>
      <c r="B5987" t="s">
        <v>88</v>
      </c>
      <c r="C5987" s="1">
        <v>44677</v>
      </c>
      <c r="D5987">
        <v>200.71700000000001</v>
      </c>
    </row>
    <row r="5988" spans="1:4" x14ac:dyDescent="0.25">
      <c r="A5988" s="3" t="str">
        <f t="shared" si="93"/>
        <v>VRSK_44677</v>
      </c>
      <c r="B5988" t="s">
        <v>89</v>
      </c>
      <c r="C5988" s="1">
        <v>44677</v>
      </c>
      <c r="D5988">
        <v>208.24</v>
      </c>
    </row>
    <row r="5989" spans="1:4" x14ac:dyDescent="0.25">
      <c r="A5989" s="3" t="str">
        <f t="shared" si="93"/>
        <v>VXX_44677</v>
      </c>
      <c r="B5989" t="s">
        <v>90</v>
      </c>
      <c r="C5989" s="1">
        <v>44677</v>
      </c>
      <c r="D5989">
        <v>26.35</v>
      </c>
    </row>
    <row r="5990" spans="1:4" x14ac:dyDescent="0.25">
      <c r="A5990" s="3" t="str">
        <f t="shared" si="93"/>
        <v>WRK_44677</v>
      </c>
      <c r="B5990" t="s">
        <v>91</v>
      </c>
      <c r="C5990" s="1">
        <v>44677</v>
      </c>
      <c r="D5990">
        <v>48.601999999999997</v>
      </c>
    </row>
    <row r="5991" spans="1:4" x14ac:dyDescent="0.25">
      <c r="A5991" s="3" t="str">
        <f t="shared" si="93"/>
        <v>XLB_44677</v>
      </c>
      <c r="B5991" t="s">
        <v>92</v>
      </c>
      <c r="C5991" s="1">
        <v>44677</v>
      </c>
      <c r="D5991">
        <v>84.18</v>
      </c>
    </row>
    <row r="5992" spans="1:4" x14ac:dyDescent="0.25">
      <c r="A5992" s="3" t="str">
        <f t="shared" si="93"/>
        <v>XLC_44677</v>
      </c>
      <c r="B5992" t="s">
        <v>93</v>
      </c>
      <c r="C5992" s="1">
        <v>44677</v>
      </c>
      <c r="D5992">
        <v>60.12</v>
      </c>
    </row>
    <row r="5993" spans="1:4" x14ac:dyDescent="0.25">
      <c r="A5993" s="3" t="str">
        <f t="shared" si="93"/>
        <v>XLE_44677</v>
      </c>
      <c r="B5993" t="s">
        <v>94</v>
      </c>
      <c r="C5993" s="1">
        <v>44677</v>
      </c>
      <c r="D5993">
        <v>73.78</v>
      </c>
    </row>
    <row r="5994" spans="1:4" x14ac:dyDescent="0.25">
      <c r="A5994" s="3" t="str">
        <f t="shared" si="93"/>
        <v>XLF_44677</v>
      </c>
      <c r="B5994" t="s">
        <v>95</v>
      </c>
      <c r="C5994" s="1">
        <v>44677</v>
      </c>
      <c r="D5994">
        <v>35.32</v>
      </c>
    </row>
    <row r="5995" spans="1:4" x14ac:dyDescent="0.25">
      <c r="A5995" s="3" t="str">
        <f t="shared" si="93"/>
        <v>XLI_44677</v>
      </c>
      <c r="B5995" t="s">
        <v>96</v>
      </c>
      <c r="C5995" s="1">
        <v>44677</v>
      </c>
      <c r="D5995">
        <v>96.28</v>
      </c>
    </row>
    <row r="5996" spans="1:4" x14ac:dyDescent="0.25">
      <c r="A5996" s="3" t="str">
        <f t="shared" si="93"/>
        <v>XLK_44677</v>
      </c>
      <c r="B5996" t="s">
        <v>97</v>
      </c>
      <c r="C5996" s="1">
        <v>44677</v>
      </c>
      <c r="D5996">
        <v>139.82</v>
      </c>
    </row>
    <row r="5997" spans="1:4" x14ac:dyDescent="0.25">
      <c r="A5997" s="3" t="str">
        <f t="shared" si="93"/>
        <v>XLP_44677</v>
      </c>
      <c r="B5997" t="s">
        <v>98</v>
      </c>
      <c r="C5997" s="1">
        <v>44677</v>
      </c>
      <c r="D5997">
        <v>78.36</v>
      </c>
    </row>
    <row r="5998" spans="1:4" x14ac:dyDescent="0.25">
      <c r="A5998" s="3" t="str">
        <f t="shared" si="93"/>
        <v>XLU_44677</v>
      </c>
      <c r="B5998" t="s">
        <v>99</v>
      </c>
      <c r="C5998" s="1">
        <v>44677</v>
      </c>
      <c r="D5998">
        <v>73</v>
      </c>
    </row>
    <row r="5999" spans="1:4" x14ac:dyDescent="0.25">
      <c r="A5999" s="3" t="str">
        <f t="shared" si="93"/>
        <v>XLV_44677</v>
      </c>
      <c r="B5999" t="s">
        <v>100</v>
      </c>
      <c r="C5999" s="1">
        <v>44677</v>
      </c>
      <c r="D5999">
        <v>132.19999999999999</v>
      </c>
    </row>
    <row r="6000" spans="1:4" x14ac:dyDescent="0.25">
      <c r="A6000" s="3" t="str">
        <f t="shared" si="93"/>
        <v>XLY_44677</v>
      </c>
      <c r="B6000" t="s">
        <v>101</v>
      </c>
      <c r="C6000" s="1">
        <v>44677</v>
      </c>
      <c r="D6000">
        <v>168.13</v>
      </c>
    </row>
    <row r="6001" spans="1:4" x14ac:dyDescent="0.25">
      <c r="A6001" s="3" t="str">
        <f t="shared" si="93"/>
        <v>XOM_44677</v>
      </c>
      <c r="B6001" t="s">
        <v>102</v>
      </c>
      <c r="C6001" s="1">
        <v>44677</v>
      </c>
      <c r="D6001">
        <v>81.456000000000003</v>
      </c>
    </row>
    <row r="6002" spans="1:4" x14ac:dyDescent="0.25">
      <c r="A6002" s="3" t="str">
        <f t="shared" si="93"/>
        <v>ABBV_44678</v>
      </c>
      <c r="B6002" t="s">
        <v>3</v>
      </c>
      <c r="C6002" s="1">
        <v>44678</v>
      </c>
      <c r="D6002">
        <v>157.62</v>
      </c>
    </row>
    <row r="6003" spans="1:4" x14ac:dyDescent="0.25">
      <c r="A6003" s="3" t="str">
        <f t="shared" si="93"/>
        <v>ACN_44678</v>
      </c>
      <c r="B6003" t="s">
        <v>4</v>
      </c>
      <c r="C6003" s="1">
        <v>44678</v>
      </c>
      <c r="D6003">
        <v>303.10000000000002</v>
      </c>
    </row>
    <row r="6004" spans="1:4" x14ac:dyDescent="0.25">
      <c r="A6004" s="3" t="str">
        <f t="shared" si="93"/>
        <v>AEP_44678</v>
      </c>
      <c r="B6004" t="s">
        <v>5</v>
      </c>
      <c r="C6004" s="1">
        <v>44678</v>
      </c>
      <c r="D6004">
        <v>98.751000000000005</v>
      </c>
    </row>
    <row r="6005" spans="1:4" x14ac:dyDescent="0.25">
      <c r="A6005" s="3" t="str">
        <f t="shared" si="93"/>
        <v>AIZ_44678</v>
      </c>
      <c r="B6005" t="s">
        <v>6</v>
      </c>
      <c r="C6005" s="1">
        <v>44678</v>
      </c>
      <c r="D6005">
        <v>185.31800000000001</v>
      </c>
    </row>
    <row r="6006" spans="1:4" x14ac:dyDescent="0.25">
      <c r="A6006" s="3" t="str">
        <f t="shared" si="93"/>
        <v>ALLE_44678</v>
      </c>
      <c r="B6006" t="s">
        <v>7</v>
      </c>
      <c r="C6006" s="1">
        <v>44678</v>
      </c>
      <c r="D6006">
        <v>116.02</v>
      </c>
    </row>
    <row r="6007" spans="1:4" x14ac:dyDescent="0.25">
      <c r="A6007" s="3" t="str">
        <f t="shared" si="93"/>
        <v>AMAT_44678</v>
      </c>
      <c r="B6007" t="s">
        <v>8</v>
      </c>
      <c r="C6007" s="1">
        <v>44678</v>
      </c>
      <c r="D6007">
        <v>108.545</v>
      </c>
    </row>
    <row r="6008" spans="1:4" x14ac:dyDescent="0.25">
      <c r="A6008" s="3" t="str">
        <f t="shared" si="93"/>
        <v>AMP_44678</v>
      </c>
      <c r="B6008" t="s">
        <v>9</v>
      </c>
      <c r="C6008" s="1">
        <v>44678</v>
      </c>
      <c r="D6008">
        <v>264.98099999999999</v>
      </c>
    </row>
    <row r="6009" spans="1:4" x14ac:dyDescent="0.25">
      <c r="A6009" s="3" t="str">
        <f t="shared" si="93"/>
        <v>AMZN_44678</v>
      </c>
      <c r="B6009" t="s">
        <v>10</v>
      </c>
      <c r="C6009" s="1">
        <v>44678</v>
      </c>
      <c r="D6009">
        <v>2763.34</v>
      </c>
    </row>
    <row r="6010" spans="1:4" x14ac:dyDescent="0.25">
      <c r="A6010" s="3" t="str">
        <f t="shared" si="93"/>
        <v>AVB_44678</v>
      </c>
      <c r="B6010" t="s">
        <v>11</v>
      </c>
      <c r="C6010" s="1">
        <v>44678</v>
      </c>
      <c r="D6010">
        <v>240.78</v>
      </c>
    </row>
    <row r="6011" spans="1:4" x14ac:dyDescent="0.25">
      <c r="A6011" s="3" t="str">
        <f t="shared" si="93"/>
        <v>AVY_44678</v>
      </c>
      <c r="B6011" t="s">
        <v>12</v>
      </c>
      <c r="C6011" s="1">
        <v>44678</v>
      </c>
      <c r="D6011">
        <v>181.33</v>
      </c>
    </row>
    <row r="6012" spans="1:4" x14ac:dyDescent="0.25">
      <c r="A6012" s="3" t="str">
        <f t="shared" si="93"/>
        <v>AXP_44678</v>
      </c>
      <c r="B6012" t="s">
        <v>13</v>
      </c>
      <c r="C6012" s="1">
        <v>44678</v>
      </c>
      <c r="D6012">
        <v>177.63</v>
      </c>
    </row>
    <row r="6013" spans="1:4" x14ac:dyDescent="0.25">
      <c r="A6013" s="3" t="str">
        <f t="shared" si="93"/>
        <v>BDX_44678</v>
      </c>
      <c r="B6013" t="s">
        <v>14</v>
      </c>
      <c r="C6013" s="1">
        <v>44678</v>
      </c>
      <c r="D6013">
        <v>252.95</v>
      </c>
    </row>
    <row r="6014" spans="1:4" x14ac:dyDescent="0.25">
      <c r="A6014" s="3" t="str">
        <f t="shared" si="93"/>
        <v>BF-B_44678</v>
      </c>
      <c r="B6014" t="s">
        <v>15</v>
      </c>
      <c r="C6014" s="1">
        <v>44678</v>
      </c>
      <c r="D6014">
        <v>67.290000000000006</v>
      </c>
    </row>
    <row r="6015" spans="1:4" x14ac:dyDescent="0.25">
      <c r="A6015" s="3" t="str">
        <f t="shared" si="93"/>
        <v>BMY_44678</v>
      </c>
      <c r="B6015" t="s">
        <v>16</v>
      </c>
      <c r="C6015" s="1">
        <v>44678</v>
      </c>
      <c r="D6015">
        <v>75.81</v>
      </c>
    </row>
    <row r="6016" spans="1:4" x14ac:dyDescent="0.25">
      <c r="A6016" s="3" t="str">
        <f t="shared" si="93"/>
        <v>BR_44678</v>
      </c>
      <c r="B6016" t="s">
        <v>17</v>
      </c>
      <c r="C6016" s="1">
        <v>44678</v>
      </c>
      <c r="D6016">
        <v>146.82</v>
      </c>
    </row>
    <row r="6017" spans="1:4" x14ac:dyDescent="0.25">
      <c r="A6017" s="3" t="str">
        <f t="shared" si="93"/>
        <v>CARR_44678</v>
      </c>
      <c r="B6017" t="s">
        <v>18</v>
      </c>
      <c r="C6017" s="1">
        <v>44678</v>
      </c>
      <c r="D6017">
        <v>40.11</v>
      </c>
    </row>
    <row r="6018" spans="1:4" x14ac:dyDescent="0.25">
      <c r="A6018" s="3" t="str">
        <f t="shared" si="93"/>
        <v>CDW_44678</v>
      </c>
      <c r="B6018" t="s">
        <v>19</v>
      </c>
      <c r="C6018" s="1">
        <v>44678</v>
      </c>
      <c r="D6018">
        <v>162.02600000000001</v>
      </c>
    </row>
    <row r="6019" spans="1:4" x14ac:dyDescent="0.25">
      <c r="A6019" s="3" t="str">
        <f t="shared" ref="A6019:A6082" si="94">CONCATENATE(B6019,"_",C6019)</f>
        <v>CE_44678</v>
      </c>
      <c r="B6019" t="s">
        <v>20</v>
      </c>
      <c r="C6019" s="1">
        <v>44678</v>
      </c>
      <c r="D6019">
        <v>140.07</v>
      </c>
    </row>
    <row r="6020" spans="1:4" x14ac:dyDescent="0.25">
      <c r="A6020" s="3" t="str">
        <f t="shared" si="94"/>
        <v>CHTR_44678</v>
      </c>
      <c r="B6020" t="s">
        <v>21</v>
      </c>
      <c r="C6020" s="1">
        <v>44678</v>
      </c>
      <c r="D6020">
        <v>482.01</v>
      </c>
    </row>
    <row r="6021" spans="1:4" x14ac:dyDescent="0.25">
      <c r="A6021" s="3" t="str">
        <f t="shared" si="94"/>
        <v>CNC_44678</v>
      </c>
      <c r="B6021" t="s">
        <v>22</v>
      </c>
      <c r="C6021" s="1">
        <v>44678</v>
      </c>
      <c r="D6021">
        <v>80.72</v>
      </c>
    </row>
    <row r="6022" spans="1:4" x14ac:dyDescent="0.25">
      <c r="A6022" s="3" t="str">
        <f t="shared" si="94"/>
        <v>CNP_44678</v>
      </c>
      <c r="B6022" t="s">
        <v>23</v>
      </c>
      <c r="C6022" s="1">
        <v>44678</v>
      </c>
      <c r="D6022">
        <v>31.16</v>
      </c>
    </row>
    <row r="6023" spans="1:4" x14ac:dyDescent="0.25">
      <c r="A6023" s="3" t="str">
        <f t="shared" si="94"/>
        <v>COP_44678</v>
      </c>
      <c r="B6023" t="s">
        <v>24</v>
      </c>
      <c r="C6023" s="1">
        <v>44678</v>
      </c>
      <c r="D6023">
        <v>92.644000000000005</v>
      </c>
    </row>
    <row r="6024" spans="1:4" x14ac:dyDescent="0.25">
      <c r="A6024" s="3" t="str">
        <f t="shared" si="94"/>
        <v>CTAS_44678</v>
      </c>
      <c r="B6024" t="s">
        <v>25</v>
      </c>
      <c r="C6024" s="1">
        <v>44678</v>
      </c>
      <c r="D6024">
        <v>399.96199999999999</v>
      </c>
    </row>
    <row r="6025" spans="1:4" x14ac:dyDescent="0.25">
      <c r="A6025" s="3" t="str">
        <f t="shared" si="94"/>
        <v>CZR_44678</v>
      </c>
      <c r="B6025" t="s">
        <v>26</v>
      </c>
      <c r="C6025" s="1">
        <v>44678</v>
      </c>
      <c r="D6025">
        <v>64.150000000000006</v>
      </c>
    </row>
    <row r="6026" spans="1:4" x14ac:dyDescent="0.25">
      <c r="A6026" s="3" t="str">
        <f t="shared" si="94"/>
        <v>DG_44678</v>
      </c>
      <c r="B6026" t="s">
        <v>27</v>
      </c>
      <c r="C6026" s="1">
        <v>44678</v>
      </c>
      <c r="D6026">
        <v>243.5</v>
      </c>
    </row>
    <row r="6027" spans="1:4" x14ac:dyDescent="0.25">
      <c r="A6027" s="3" t="str">
        <f t="shared" si="94"/>
        <v>DPZ_44678</v>
      </c>
      <c r="B6027" t="s">
        <v>28</v>
      </c>
      <c r="C6027" s="1">
        <v>44678</v>
      </c>
      <c r="D6027">
        <v>372.91</v>
      </c>
    </row>
    <row r="6028" spans="1:4" x14ac:dyDescent="0.25">
      <c r="A6028" s="3" t="str">
        <f t="shared" si="94"/>
        <v>DRE_44678</v>
      </c>
      <c r="B6028" t="s">
        <v>29</v>
      </c>
      <c r="C6028" s="1">
        <v>44678</v>
      </c>
      <c r="D6028">
        <v>58.902999999999999</v>
      </c>
    </row>
    <row r="6029" spans="1:4" x14ac:dyDescent="0.25">
      <c r="A6029" s="3" t="str">
        <f t="shared" si="94"/>
        <v>DXC_44678</v>
      </c>
      <c r="B6029" t="s">
        <v>30</v>
      </c>
      <c r="C6029" s="1">
        <v>44678</v>
      </c>
      <c r="D6029">
        <v>28.85</v>
      </c>
    </row>
    <row r="6030" spans="1:4" x14ac:dyDescent="0.25">
      <c r="A6030" s="3" t="str">
        <f t="shared" si="94"/>
        <v>EWA_44678</v>
      </c>
      <c r="B6030" t="s">
        <v>31</v>
      </c>
      <c r="C6030" s="1">
        <v>44678</v>
      </c>
      <c r="D6030">
        <v>24.62</v>
      </c>
    </row>
    <row r="6031" spans="1:4" x14ac:dyDescent="0.25">
      <c r="A6031" s="3" t="str">
        <f t="shared" si="94"/>
        <v>EWC_44678</v>
      </c>
      <c r="B6031" t="s">
        <v>32</v>
      </c>
      <c r="C6031" s="1">
        <v>44678</v>
      </c>
      <c r="D6031">
        <v>37.090000000000003</v>
      </c>
    </row>
    <row r="6032" spans="1:4" x14ac:dyDescent="0.25">
      <c r="A6032" s="3" t="str">
        <f t="shared" si="94"/>
        <v>EWG_44678</v>
      </c>
      <c r="B6032" t="s">
        <v>33</v>
      </c>
      <c r="C6032" s="1">
        <v>44678</v>
      </c>
      <c r="D6032">
        <v>25.82</v>
      </c>
    </row>
    <row r="6033" spans="1:4" x14ac:dyDescent="0.25">
      <c r="A6033" s="3" t="str">
        <f t="shared" si="94"/>
        <v>EWH_44678</v>
      </c>
      <c r="B6033" t="s">
        <v>34</v>
      </c>
      <c r="C6033" s="1">
        <v>44678</v>
      </c>
      <c r="D6033">
        <v>21.36</v>
      </c>
    </row>
    <row r="6034" spans="1:4" x14ac:dyDescent="0.25">
      <c r="A6034" s="3" t="str">
        <f t="shared" si="94"/>
        <v>EWJ_44678</v>
      </c>
      <c r="B6034" t="s">
        <v>35</v>
      </c>
      <c r="C6034" s="1">
        <v>44678</v>
      </c>
      <c r="D6034">
        <v>56.27</v>
      </c>
    </row>
    <row r="6035" spans="1:4" x14ac:dyDescent="0.25">
      <c r="A6035" s="3" t="str">
        <f t="shared" si="94"/>
        <v>EWL_44678</v>
      </c>
      <c r="B6035" t="s">
        <v>36</v>
      </c>
      <c r="C6035" s="1">
        <v>44678</v>
      </c>
      <c r="D6035">
        <v>46.62</v>
      </c>
    </row>
    <row r="6036" spans="1:4" x14ac:dyDescent="0.25">
      <c r="A6036" s="3" t="str">
        <f t="shared" si="94"/>
        <v>EWQ_44678</v>
      </c>
      <c r="B6036" t="s">
        <v>37</v>
      </c>
      <c r="C6036" s="1">
        <v>44678</v>
      </c>
      <c r="D6036">
        <v>32.99</v>
      </c>
    </row>
    <row r="6037" spans="1:4" x14ac:dyDescent="0.25">
      <c r="A6037" s="3" t="str">
        <f t="shared" si="94"/>
        <v>EWT_44678</v>
      </c>
      <c r="B6037" t="s">
        <v>38</v>
      </c>
      <c r="C6037" s="1">
        <v>44678</v>
      </c>
      <c r="D6037">
        <v>55.38</v>
      </c>
    </row>
    <row r="6038" spans="1:4" x14ac:dyDescent="0.25">
      <c r="A6038" s="3" t="str">
        <f t="shared" si="94"/>
        <v>EWU_44678</v>
      </c>
      <c r="B6038" t="s">
        <v>39</v>
      </c>
      <c r="C6038" s="1">
        <v>44678</v>
      </c>
      <c r="D6038">
        <v>32.020000000000003</v>
      </c>
    </row>
    <row r="6039" spans="1:4" x14ac:dyDescent="0.25">
      <c r="A6039" s="3" t="str">
        <f t="shared" si="94"/>
        <v>EWY_44678</v>
      </c>
      <c r="B6039" t="s">
        <v>40</v>
      </c>
      <c r="C6039" s="1">
        <v>44678</v>
      </c>
      <c r="D6039">
        <v>65.2</v>
      </c>
    </row>
    <row r="6040" spans="1:4" x14ac:dyDescent="0.25">
      <c r="A6040" s="3" t="str">
        <f t="shared" si="94"/>
        <v>EWZ_44678</v>
      </c>
      <c r="B6040" t="s">
        <v>41</v>
      </c>
      <c r="C6040" s="1">
        <v>44678</v>
      </c>
      <c r="D6040">
        <v>33.01</v>
      </c>
    </row>
    <row r="6041" spans="1:4" x14ac:dyDescent="0.25">
      <c r="A6041" s="3" t="str">
        <f t="shared" si="94"/>
        <v>FB_44678</v>
      </c>
      <c r="B6041" t="s">
        <v>42</v>
      </c>
      <c r="C6041" s="1">
        <v>44678</v>
      </c>
      <c r="D6041">
        <v>174.95</v>
      </c>
    </row>
    <row r="6042" spans="1:4" x14ac:dyDescent="0.25">
      <c r="A6042" s="3" t="str">
        <f t="shared" si="94"/>
        <v>FTV_44678</v>
      </c>
      <c r="B6042" t="s">
        <v>43</v>
      </c>
      <c r="C6042" s="1">
        <v>44678</v>
      </c>
      <c r="D6042">
        <v>57.661999999999999</v>
      </c>
    </row>
    <row r="6043" spans="1:4" x14ac:dyDescent="0.25">
      <c r="A6043" s="3" t="str">
        <f t="shared" si="94"/>
        <v>GOOG_44678</v>
      </c>
      <c r="B6043" t="s">
        <v>44</v>
      </c>
      <c r="C6043" s="1">
        <v>44678</v>
      </c>
      <c r="D6043">
        <v>2300.41</v>
      </c>
    </row>
    <row r="6044" spans="1:4" x14ac:dyDescent="0.25">
      <c r="A6044" s="3" t="str">
        <f t="shared" si="94"/>
        <v>GPC_44678</v>
      </c>
      <c r="B6044" t="s">
        <v>45</v>
      </c>
      <c r="C6044" s="1">
        <v>44678</v>
      </c>
      <c r="D6044">
        <v>133.93</v>
      </c>
    </row>
    <row r="6045" spans="1:4" x14ac:dyDescent="0.25">
      <c r="A6045" s="3" t="str">
        <f t="shared" si="94"/>
        <v>GSG_44678</v>
      </c>
      <c r="B6045" t="s">
        <v>46</v>
      </c>
      <c r="C6045" s="1">
        <v>44678</v>
      </c>
      <c r="D6045">
        <v>23.6</v>
      </c>
    </row>
    <row r="6046" spans="1:4" x14ac:dyDescent="0.25">
      <c r="A6046" s="3" t="str">
        <f t="shared" si="94"/>
        <v>HIG_44678</v>
      </c>
      <c r="B6046" t="s">
        <v>47</v>
      </c>
      <c r="C6046" s="1">
        <v>44678</v>
      </c>
      <c r="D6046">
        <v>69.989999999999995</v>
      </c>
    </row>
    <row r="6047" spans="1:4" x14ac:dyDescent="0.25">
      <c r="A6047" s="3" t="str">
        <f t="shared" si="94"/>
        <v>HIGH.L_44678</v>
      </c>
      <c r="B6047" t="s">
        <v>48</v>
      </c>
      <c r="C6047" s="1">
        <v>44678</v>
      </c>
      <c r="D6047">
        <v>5.1440000000000001</v>
      </c>
    </row>
    <row r="6048" spans="1:4" x14ac:dyDescent="0.25">
      <c r="A6048" s="3" t="str">
        <f t="shared" si="94"/>
        <v>HST_44678</v>
      </c>
      <c r="B6048" t="s">
        <v>49</v>
      </c>
      <c r="C6048" s="1">
        <v>44678</v>
      </c>
      <c r="D6048">
        <v>21.06</v>
      </c>
    </row>
    <row r="6049" spans="1:4" x14ac:dyDescent="0.25">
      <c r="A6049" s="3" t="str">
        <f t="shared" si="94"/>
        <v>HYG_44678</v>
      </c>
      <c r="B6049" t="s">
        <v>50</v>
      </c>
      <c r="C6049" s="1">
        <v>44678</v>
      </c>
      <c r="D6049">
        <v>78.763000000000005</v>
      </c>
    </row>
    <row r="6050" spans="1:4" x14ac:dyDescent="0.25">
      <c r="A6050" s="3" t="str">
        <f t="shared" si="94"/>
        <v>IAU_44678</v>
      </c>
      <c r="B6050" t="s">
        <v>51</v>
      </c>
      <c r="C6050" s="1">
        <v>44678</v>
      </c>
      <c r="D6050">
        <v>35.840000000000003</v>
      </c>
    </row>
    <row r="6051" spans="1:4" x14ac:dyDescent="0.25">
      <c r="A6051" s="3" t="str">
        <f t="shared" si="94"/>
        <v>ICLN_44678</v>
      </c>
      <c r="B6051" t="s">
        <v>52</v>
      </c>
      <c r="C6051" s="1">
        <v>44678</v>
      </c>
      <c r="D6051">
        <v>19.05</v>
      </c>
    </row>
    <row r="6052" spans="1:4" x14ac:dyDescent="0.25">
      <c r="A6052" s="3" t="str">
        <f t="shared" si="94"/>
        <v>IEAA.L_44678</v>
      </c>
      <c r="B6052" t="s">
        <v>53</v>
      </c>
      <c r="C6052" s="1">
        <v>44678</v>
      </c>
      <c r="D6052">
        <v>4.9480000000000004</v>
      </c>
    </row>
    <row r="6053" spans="1:4" x14ac:dyDescent="0.25">
      <c r="A6053" s="3" t="str">
        <f t="shared" si="94"/>
        <v>IEF_44678</v>
      </c>
      <c r="B6053" t="s">
        <v>54</v>
      </c>
      <c r="C6053" s="1">
        <v>44678</v>
      </c>
      <c r="D6053">
        <v>103.384</v>
      </c>
    </row>
    <row r="6054" spans="1:4" x14ac:dyDescent="0.25">
      <c r="A6054" s="3" t="str">
        <f t="shared" si="94"/>
        <v>IEFM.L_44678</v>
      </c>
      <c r="B6054" t="s">
        <v>55</v>
      </c>
      <c r="C6054" s="1">
        <v>44678</v>
      </c>
      <c r="D6054">
        <v>731.4</v>
      </c>
    </row>
    <row r="6055" spans="1:4" x14ac:dyDescent="0.25">
      <c r="A6055" s="3" t="str">
        <f t="shared" si="94"/>
        <v>IEMG_44678</v>
      </c>
      <c r="B6055" t="s">
        <v>56</v>
      </c>
      <c r="C6055" s="1">
        <v>44678</v>
      </c>
      <c r="D6055">
        <v>51.46</v>
      </c>
    </row>
    <row r="6056" spans="1:4" x14ac:dyDescent="0.25">
      <c r="A6056" s="3" t="str">
        <f t="shared" si="94"/>
        <v>IEUS_44678</v>
      </c>
      <c r="B6056" t="s">
        <v>57</v>
      </c>
      <c r="C6056" s="1">
        <v>44678</v>
      </c>
      <c r="D6056">
        <v>56.5</v>
      </c>
    </row>
    <row r="6057" spans="1:4" x14ac:dyDescent="0.25">
      <c r="A6057" s="3" t="str">
        <f t="shared" si="94"/>
        <v>IEVL.L_44678</v>
      </c>
      <c r="B6057" t="s">
        <v>58</v>
      </c>
      <c r="C6057" s="1">
        <v>44678</v>
      </c>
      <c r="D6057">
        <v>7.1020000000000003</v>
      </c>
    </row>
    <row r="6058" spans="1:4" x14ac:dyDescent="0.25">
      <c r="A6058" s="3" t="str">
        <f t="shared" si="94"/>
        <v>IGF_44678</v>
      </c>
      <c r="B6058" t="s">
        <v>59</v>
      </c>
      <c r="C6058" s="1">
        <v>44678</v>
      </c>
      <c r="D6058">
        <v>49.7</v>
      </c>
    </row>
    <row r="6059" spans="1:4" x14ac:dyDescent="0.25">
      <c r="A6059" s="3" t="str">
        <f t="shared" si="94"/>
        <v>INDA_44678</v>
      </c>
      <c r="B6059" t="s">
        <v>60</v>
      </c>
      <c r="C6059" s="1">
        <v>44678</v>
      </c>
      <c r="D6059">
        <v>43.94</v>
      </c>
    </row>
    <row r="6060" spans="1:4" x14ac:dyDescent="0.25">
      <c r="A6060" s="3" t="str">
        <f t="shared" si="94"/>
        <v>IUMO.L_44678</v>
      </c>
      <c r="B6060" t="s">
        <v>61</v>
      </c>
      <c r="C6060" s="1">
        <v>44678</v>
      </c>
      <c r="D6060">
        <v>10.257999999999999</v>
      </c>
    </row>
    <row r="6061" spans="1:4" x14ac:dyDescent="0.25">
      <c r="A6061" s="3" t="str">
        <f t="shared" si="94"/>
        <v>IUVL.L_44678</v>
      </c>
      <c r="B6061" t="s">
        <v>62</v>
      </c>
      <c r="C6061" s="1">
        <v>44678</v>
      </c>
      <c r="D6061">
        <v>8.7200000000000006</v>
      </c>
    </row>
    <row r="6062" spans="1:4" x14ac:dyDescent="0.25">
      <c r="A6062" s="3" t="str">
        <f t="shared" si="94"/>
        <v>IVV_44678</v>
      </c>
      <c r="B6062" t="s">
        <v>63</v>
      </c>
      <c r="C6062" s="1">
        <v>44678</v>
      </c>
      <c r="D6062">
        <v>419.15</v>
      </c>
    </row>
    <row r="6063" spans="1:4" x14ac:dyDescent="0.25">
      <c r="A6063" s="3" t="str">
        <f t="shared" si="94"/>
        <v>IWM_44678</v>
      </c>
      <c r="B6063" t="s">
        <v>64</v>
      </c>
      <c r="C6063" s="1">
        <v>44678</v>
      </c>
      <c r="D6063">
        <v>186.96</v>
      </c>
    </row>
    <row r="6064" spans="1:4" x14ac:dyDescent="0.25">
      <c r="A6064" s="3" t="str">
        <f t="shared" si="94"/>
        <v>IXN_44678</v>
      </c>
      <c r="B6064" t="s">
        <v>65</v>
      </c>
      <c r="C6064" s="1">
        <v>44678</v>
      </c>
      <c r="D6064">
        <v>51.32</v>
      </c>
    </row>
    <row r="6065" spans="1:4" x14ac:dyDescent="0.25">
      <c r="A6065" s="3" t="str">
        <f t="shared" si="94"/>
        <v>JPEA.L_44678</v>
      </c>
      <c r="B6065" t="s">
        <v>66</v>
      </c>
      <c r="C6065" s="1">
        <v>44678</v>
      </c>
      <c r="D6065">
        <v>5.1120000000000001</v>
      </c>
    </row>
    <row r="6066" spans="1:4" x14ac:dyDescent="0.25">
      <c r="A6066" s="3" t="str">
        <f t="shared" si="94"/>
        <v>JPM_44678</v>
      </c>
      <c r="B6066" t="s">
        <v>67</v>
      </c>
      <c r="C6066" s="1">
        <v>44678</v>
      </c>
      <c r="D6066">
        <v>121.42</v>
      </c>
    </row>
    <row r="6067" spans="1:4" x14ac:dyDescent="0.25">
      <c r="A6067" s="3" t="str">
        <f t="shared" si="94"/>
        <v>KR_44678</v>
      </c>
      <c r="B6067" t="s">
        <v>68</v>
      </c>
      <c r="C6067" s="1">
        <v>44678</v>
      </c>
      <c r="D6067">
        <v>55.365000000000002</v>
      </c>
    </row>
    <row r="6068" spans="1:4" x14ac:dyDescent="0.25">
      <c r="A6068" s="3" t="str">
        <f t="shared" si="94"/>
        <v>LQD_44678</v>
      </c>
      <c r="B6068" t="s">
        <v>69</v>
      </c>
      <c r="C6068" s="1">
        <v>44678</v>
      </c>
      <c r="D6068">
        <v>113.264</v>
      </c>
    </row>
    <row r="6069" spans="1:4" x14ac:dyDescent="0.25">
      <c r="A6069" s="3" t="str">
        <f t="shared" si="94"/>
        <v>MCHI_44678</v>
      </c>
      <c r="B6069" t="s">
        <v>70</v>
      </c>
      <c r="C6069" s="1">
        <v>44678</v>
      </c>
      <c r="D6069">
        <v>48.16</v>
      </c>
    </row>
    <row r="6070" spans="1:4" x14ac:dyDescent="0.25">
      <c r="A6070" s="3" t="str">
        <f t="shared" si="94"/>
        <v>MVEU.L_44678</v>
      </c>
      <c r="B6070" t="s">
        <v>71</v>
      </c>
      <c r="C6070" s="1">
        <v>44678</v>
      </c>
      <c r="D6070">
        <v>53.23</v>
      </c>
    </row>
    <row r="6071" spans="1:4" x14ac:dyDescent="0.25">
      <c r="A6071" s="3" t="str">
        <f t="shared" si="94"/>
        <v>OGN_44678</v>
      </c>
      <c r="B6071" t="s">
        <v>72</v>
      </c>
      <c r="C6071" s="1">
        <v>44678</v>
      </c>
      <c r="D6071">
        <v>32.158000000000001</v>
      </c>
    </row>
    <row r="6072" spans="1:4" x14ac:dyDescent="0.25">
      <c r="A6072" s="3" t="str">
        <f t="shared" si="94"/>
        <v>PG_44678</v>
      </c>
      <c r="B6072" t="s">
        <v>73</v>
      </c>
      <c r="C6072" s="1">
        <v>44678</v>
      </c>
      <c r="D6072">
        <v>159.36000000000001</v>
      </c>
    </row>
    <row r="6073" spans="1:4" x14ac:dyDescent="0.25">
      <c r="A6073" s="3" t="str">
        <f t="shared" si="94"/>
        <v>PPL_44678</v>
      </c>
      <c r="B6073" t="s">
        <v>74</v>
      </c>
      <c r="C6073" s="1">
        <v>44678</v>
      </c>
      <c r="D6073">
        <v>28.9</v>
      </c>
    </row>
    <row r="6074" spans="1:4" x14ac:dyDescent="0.25">
      <c r="A6074" s="3" t="str">
        <f t="shared" si="94"/>
        <v>PRU_44678</v>
      </c>
      <c r="B6074" t="s">
        <v>75</v>
      </c>
      <c r="C6074" s="1">
        <v>44678</v>
      </c>
      <c r="D6074">
        <v>109.443</v>
      </c>
    </row>
    <row r="6075" spans="1:4" x14ac:dyDescent="0.25">
      <c r="A6075" s="3" t="str">
        <f t="shared" si="94"/>
        <v>PYPL_44678</v>
      </c>
      <c r="B6075" t="s">
        <v>76</v>
      </c>
      <c r="C6075" s="1">
        <v>44678</v>
      </c>
      <c r="D6075">
        <v>82.61</v>
      </c>
    </row>
    <row r="6076" spans="1:4" x14ac:dyDescent="0.25">
      <c r="A6076" s="3" t="str">
        <f t="shared" si="94"/>
        <v>RE_44678</v>
      </c>
      <c r="B6076" t="s">
        <v>77</v>
      </c>
      <c r="C6076" s="1">
        <v>44678</v>
      </c>
      <c r="D6076">
        <v>283.08800000000002</v>
      </c>
    </row>
    <row r="6077" spans="1:4" x14ac:dyDescent="0.25">
      <c r="A6077" s="3" t="str">
        <f t="shared" si="94"/>
        <v>REET_44678</v>
      </c>
      <c r="B6077" t="s">
        <v>78</v>
      </c>
      <c r="C6077" s="1">
        <v>44678</v>
      </c>
      <c r="D6077">
        <v>28.55</v>
      </c>
    </row>
    <row r="6078" spans="1:4" x14ac:dyDescent="0.25">
      <c r="A6078" s="3" t="str">
        <f t="shared" si="94"/>
        <v>ROL_44678</v>
      </c>
      <c r="B6078" t="s">
        <v>79</v>
      </c>
      <c r="C6078" s="1">
        <v>44678</v>
      </c>
      <c r="D6078">
        <v>33.411999999999999</v>
      </c>
    </row>
    <row r="6079" spans="1:4" x14ac:dyDescent="0.25">
      <c r="A6079" s="3" t="str">
        <f t="shared" si="94"/>
        <v>ROST_44678</v>
      </c>
      <c r="B6079" t="s">
        <v>80</v>
      </c>
      <c r="C6079" s="1">
        <v>44678</v>
      </c>
      <c r="D6079">
        <v>101.25</v>
      </c>
    </row>
    <row r="6080" spans="1:4" x14ac:dyDescent="0.25">
      <c r="A6080" s="3" t="str">
        <f t="shared" si="94"/>
        <v>SEGA.L_44678</v>
      </c>
      <c r="B6080" t="s">
        <v>81</v>
      </c>
      <c r="C6080" s="1">
        <v>44678</v>
      </c>
      <c r="D6080">
        <v>101.22499999999999</v>
      </c>
    </row>
    <row r="6081" spans="1:4" x14ac:dyDescent="0.25">
      <c r="A6081" s="3" t="str">
        <f t="shared" si="94"/>
        <v>SHY_44678</v>
      </c>
      <c r="B6081" t="s">
        <v>82</v>
      </c>
      <c r="C6081" s="1">
        <v>44678</v>
      </c>
      <c r="D6081">
        <v>83.075999999999993</v>
      </c>
    </row>
    <row r="6082" spans="1:4" x14ac:dyDescent="0.25">
      <c r="A6082" s="3" t="str">
        <f t="shared" si="94"/>
        <v>SLV_44678</v>
      </c>
      <c r="B6082" t="s">
        <v>83</v>
      </c>
      <c r="C6082" s="1">
        <v>44678</v>
      </c>
      <c r="D6082">
        <v>21.49</v>
      </c>
    </row>
    <row r="6083" spans="1:4" x14ac:dyDescent="0.25">
      <c r="A6083" s="3" t="str">
        <f t="shared" ref="A6083:A6146" si="95">CONCATENATE(B6083,"_",C6083)</f>
        <v>SPMV.L_44678</v>
      </c>
      <c r="B6083" t="s">
        <v>84</v>
      </c>
      <c r="C6083" s="1">
        <v>44678</v>
      </c>
      <c r="D6083">
        <v>79.13</v>
      </c>
    </row>
    <row r="6084" spans="1:4" x14ac:dyDescent="0.25">
      <c r="A6084" s="3" t="str">
        <f t="shared" si="95"/>
        <v>TLT_44678</v>
      </c>
      <c r="B6084" t="s">
        <v>85</v>
      </c>
      <c r="C6084" s="1">
        <v>44678</v>
      </c>
      <c r="D6084">
        <v>120.634</v>
      </c>
    </row>
    <row r="6085" spans="1:4" x14ac:dyDescent="0.25">
      <c r="A6085" s="3" t="str">
        <f t="shared" si="95"/>
        <v>UNH_44678</v>
      </c>
      <c r="B6085" t="s">
        <v>86</v>
      </c>
      <c r="C6085" s="1">
        <v>44678</v>
      </c>
      <c r="D6085">
        <v>513.80999999999995</v>
      </c>
    </row>
    <row r="6086" spans="1:4" x14ac:dyDescent="0.25">
      <c r="A6086" s="3" t="str">
        <f t="shared" si="95"/>
        <v>URI_44678</v>
      </c>
      <c r="B6086" t="s">
        <v>87</v>
      </c>
      <c r="C6086" s="1">
        <v>44678</v>
      </c>
      <c r="D6086">
        <v>309.62</v>
      </c>
    </row>
    <row r="6087" spans="1:4" x14ac:dyDescent="0.25">
      <c r="A6087" s="3" t="str">
        <f t="shared" si="95"/>
        <v>V_44678</v>
      </c>
      <c r="B6087" t="s">
        <v>88</v>
      </c>
      <c r="C6087" s="1">
        <v>44678</v>
      </c>
      <c r="D6087">
        <v>213.702</v>
      </c>
    </row>
    <row r="6088" spans="1:4" x14ac:dyDescent="0.25">
      <c r="A6088" s="3" t="str">
        <f t="shared" si="95"/>
        <v>VRSK_44678</v>
      </c>
      <c r="B6088" t="s">
        <v>89</v>
      </c>
      <c r="C6088" s="1">
        <v>44678</v>
      </c>
      <c r="D6088">
        <v>208.42</v>
      </c>
    </row>
    <row r="6089" spans="1:4" x14ac:dyDescent="0.25">
      <c r="A6089" s="3" t="str">
        <f t="shared" si="95"/>
        <v>VXX_44678</v>
      </c>
      <c r="B6089" t="s">
        <v>90</v>
      </c>
      <c r="C6089" s="1">
        <v>44678</v>
      </c>
      <c r="D6089">
        <v>27.2</v>
      </c>
    </row>
    <row r="6090" spans="1:4" x14ac:dyDescent="0.25">
      <c r="A6090" s="3" t="str">
        <f t="shared" si="95"/>
        <v>WRK_44678</v>
      </c>
      <c r="B6090" t="s">
        <v>91</v>
      </c>
      <c r="C6090" s="1">
        <v>44678</v>
      </c>
      <c r="D6090">
        <v>49.09</v>
      </c>
    </row>
    <row r="6091" spans="1:4" x14ac:dyDescent="0.25">
      <c r="A6091" s="3" t="str">
        <f t="shared" si="95"/>
        <v>XLB_44678</v>
      </c>
      <c r="B6091" t="s">
        <v>92</v>
      </c>
      <c r="C6091" s="1">
        <v>44678</v>
      </c>
      <c r="D6091">
        <v>85.42</v>
      </c>
    </row>
    <row r="6092" spans="1:4" x14ac:dyDescent="0.25">
      <c r="A6092" s="3" t="str">
        <f t="shared" si="95"/>
        <v>XLC_44678</v>
      </c>
      <c r="B6092" t="s">
        <v>93</v>
      </c>
      <c r="C6092" s="1">
        <v>44678</v>
      </c>
      <c r="D6092">
        <v>58.78</v>
      </c>
    </row>
    <row r="6093" spans="1:4" x14ac:dyDescent="0.25">
      <c r="A6093" s="3" t="str">
        <f t="shared" si="95"/>
        <v>XLE_44678</v>
      </c>
      <c r="B6093" t="s">
        <v>94</v>
      </c>
      <c r="C6093" s="1">
        <v>44678</v>
      </c>
      <c r="D6093">
        <v>74.86</v>
      </c>
    </row>
    <row r="6094" spans="1:4" x14ac:dyDescent="0.25">
      <c r="A6094" s="3" t="str">
        <f t="shared" si="95"/>
        <v>XLF_44678</v>
      </c>
      <c r="B6094" t="s">
        <v>95</v>
      </c>
      <c r="C6094" s="1">
        <v>44678</v>
      </c>
      <c r="D6094">
        <v>35.29</v>
      </c>
    </row>
    <row r="6095" spans="1:4" x14ac:dyDescent="0.25">
      <c r="A6095" s="3" t="str">
        <f t="shared" si="95"/>
        <v>XLI_44678</v>
      </c>
      <c r="B6095" t="s">
        <v>96</v>
      </c>
      <c r="C6095" s="1">
        <v>44678</v>
      </c>
      <c r="D6095">
        <v>96.64</v>
      </c>
    </row>
    <row r="6096" spans="1:4" x14ac:dyDescent="0.25">
      <c r="A6096" s="3" t="str">
        <f t="shared" si="95"/>
        <v>XLK_44678</v>
      </c>
      <c r="B6096" t="s">
        <v>97</v>
      </c>
      <c r="C6096" s="1">
        <v>44678</v>
      </c>
      <c r="D6096">
        <v>141.88999999999999</v>
      </c>
    </row>
    <row r="6097" spans="1:4" x14ac:dyDescent="0.25">
      <c r="A6097" s="3" t="str">
        <f t="shared" si="95"/>
        <v>XLP_44678</v>
      </c>
      <c r="B6097" t="s">
        <v>98</v>
      </c>
      <c r="C6097" s="1">
        <v>44678</v>
      </c>
      <c r="D6097">
        <v>78.650000000000006</v>
      </c>
    </row>
    <row r="6098" spans="1:4" x14ac:dyDescent="0.25">
      <c r="A6098" s="3" t="str">
        <f t="shared" si="95"/>
        <v>XLU_44678</v>
      </c>
      <c r="B6098" t="s">
        <v>99</v>
      </c>
      <c r="C6098" s="1">
        <v>44678</v>
      </c>
      <c r="D6098">
        <v>72.650000000000006</v>
      </c>
    </row>
    <row r="6099" spans="1:4" x14ac:dyDescent="0.25">
      <c r="A6099" s="3" t="str">
        <f t="shared" si="95"/>
        <v>XLV_44678</v>
      </c>
      <c r="B6099" t="s">
        <v>100</v>
      </c>
      <c r="C6099" s="1">
        <v>44678</v>
      </c>
      <c r="D6099">
        <v>131.91</v>
      </c>
    </row>
    <row r="6100" spans="1:4" x14ac:dyDescent="0.25">
      <c r="A6100" s="3" t="str">
        <f t="shared" si="95"/>
        <v>XLY_44678</v>
      </c>
      <c r="B6100" t="s">
        <v>101</v>
      </c>
      <c r="C6100" s="1">
        <v>44678</v>
      </c>
      <c r="D6100">
        <v>168.15</v>
      </c>
    </row>
    <row r="6101" spans="1:4" x14ac:dyDescent="0.25">
      <c r="A6101" s="3" t="str">
        <f t="shared" si="95"/>
        <v>XOM_44678</v>
      </c>
      <c r="B6101" t="s">
        <v>102</v>
      </c>
      <c r="C6101" s="1">
        <v>44678</v>
      </c>
      <c r="D6101">
        <v>83.781999999999996</v>
      </c>
    </row>
    <row r="6102" spans="1:4" x14ac:dyDescent="0.25">
      <c r="A6102" s="3" t="str">
        <f t="shared" si="95"/>
        <v>ABBV_44679</v>
      </c>
      <c r="B6102" t="s">
        <v>3</v>
      </c>
      <c r="C6102" s="1">
        <v>44679</v>
      </c>
      <c r="D6102">
        <v>156.31</v>
      </c>
    </row>
    <row r="6103" spans="1:4" x14ac:dyDescent="0.25">
      <c r="A6103" s="3" t="str">
        <f t="shared" si="95"/>
        <v>ACN_44679</v>
      </c>
      <c r="B6103" t="s">
        <v>4</v>
      </c>
      <c r="C6103" s="1">
        <v>44679</v>
      </c>
      <c r="D6103">
        <v>313.83999999999997</v>
      </c>
    </row>
    <row r="6104" spans="1:4" x14ac:dyDescent="0.25">
      <c r="A6104" s="3" t="str">
        <f t="shared" si="95"/>
        <v>AEP_44679</v>
      </c>
      <c r="B6104" t="s">
        <v>5</v>
      </c>
      <c r="C6104" s="1">
        <v>44679</v>
      </c>
      <c r="D6104">
        <v>101.628</v>
      </c>
    </row>
    <row r="6105" spans="1:4" x14ac:dyDescent="0.25">
      <c r="A6105" s="3" t="str">
        <f t="shared" si="95"/>
        <v>AIZ_44679</v>
      </c>
      <c r="B6105" t="s">
        <v>6</v>
      </c>
      <c r="C6105" s="1">
        <v>44679</v>
      </c>
      <c r="D6105">
        <v>185.517</v>
      </c>
    </row>
    <row r="6106" spans="1:4" x14ac:dyDescent="0.25">
      <c r="A6106" s="3" t="str">
        <f t="shared" si="95"/>
        <v>ALLE_44679</v>
      </c>
      <c r="B6106" t="s">
        <v>7</v>
      </c>
      <c r="C6106" s="1">
        <v>44679</v>
      </c>
      <c r="D6106">
        <v>119.2</v>
      </c>
    </row>
    <row r="6107" spans="1:4" x14ac:dyDescent="0.25">
      <c r="A6107" s="3" t="str">
        <f t="shared" si="95"/>
        <v>AMAT_44679</v>
      </c>
      <c r="B6107" t="s">
        <v>8</v>
      </c>
      <c r="C6107" s="1">
        <v>44679</v>
      </c>
      <c r="D6107">
        <v>114.35</v>
      </c>
    </row>
    <row r="6108" spans="1:4" x14ac:dyDescent="0.25">
      <c r="A6108" s="3" t="str">
        <f t="shared" si="95"/>
        <v>AMP_44679</v>
      </c>
      <c r="B6108" t="s">
        <v>9</v>
      </c>
      <c r="C6108" s="1">
        <v>44679</v>
      </c>
      <c r="D6108">
        <v>271.64999999999998</v>
      </c>
    </row>
    <row r="6109" spans="1:4" x14ac:dyDescent="0.25">
      <c r="A6109" s="3" t="str">
        <f t="shared" si="95"/>
        <v>AMZN_44679</v>
      </c>
      <c r="B6109" t="s">
        <v>10</v>
      </c>
      <c r="C6109" s="1">
        <v>44679</v>
      </c>
      <c r="D6109">
        <v>2891.93</v>
      </c>
    </row>
    <row r="6110" spans="1:4" x14ac:dyDescent="0.25">
      <c r="A6110" s="3" t="str">
        <f t="shared" si="95"/>
        <v>AVB_44679</v>
      </c>
      <c r="B6110" t="s">
        <v>11</v>
      </c>
      <c r="C6110" s="1">
        <v>44679</v>
      </c>
      <c r="D6110">
        <v>239.5</v>
      </c>
    </row>
    <row r="6111" spans="1:4" x14ac:dyDescent="0.25">
      <c r="A6111" s="3" t="str">
        <f t="shared" si="95"/>
        <v>AVY_44679</v>
      </c>
      <c r="B6111" t="s">
        <v>12</v>
      </c>
      <c r="C6111" s="1">
        <v>44679</v>
      </c>
      <c r="D6111">
        <v>183.57</v>
      </c>
    </row>
    <row r="6112" spans="1:4" x14ac:dyDescent="0.25">
      <c r="A6112" s="3" t="str">
        <f t="shared" si="95"/>
        <v>AXP_44679</v>
      </c>
      <c r="B6112" t="s">
        <v>13</v>
      </c>
      <c r="C6112" s="1">
        <v>44679</v>
      </c>
      <c r="D6112">
        <v>181.98</v>
      </c>
    </row>
    <row r="6113" spans="1:4" x14ac:dyDescent="0.25">
      <c r="A6113" s="3" t="str">
        <f t="shared" si="95"/>
        <v>BDX_44679</v>
      </c>
      <c r="B6113" t="s">
        <v>14</v>
      </c>
      <c r="C6113" s="1">
        <v>44679</v>
      </c>
      <c r="D6113">
        <v>253.16</v>
      </c>
    </row>
    <row r="6114" spans="1:4" x14ac:dyDescent="0.25">
      <c r="A6114" s="3" t="str">
        <f t="shared" si="95"/>
        <v>BF-B_44679</v>
      </c>
      <c r="B6114" t="s">
        <v>15</v>
      </c>
      <c r="C6114" s="1">
        <v>44679</v>
      </c>
      <c r="D6114">
        <v>68.7</v>
      </c>
    </row>
    <row r="6115" spans="1:4" x14ac:dyDescent="0.25">
      <c r="A6115" s="3" t="str">
        <f t="shared" si="95"/>
        <v>BMY_44679</v>
      </c>
      <c r="B6115" t="s">
        <v>16</v>
      </c>
      <c r="C6115" s="1">
        <v>44679</v>
      </c>
      <c r="D6115">
        <v>77.2</v>
      </c>
    </row>
    <row r="6116" spans="1:4" x14ac:dyDescent="0.25">
      <c r="A6116" s="3" t="str">
        <f t="shared" si="95"/>
        <v>BR_44679</v>
      </c>
      <c r="B6116" t="s">
        <v>17</v>
      </c>
      <c r="C6116" s="1">
        <v>44679</v>
      </c>
      <c r="D6116">
        <v>150.22</v>
      </c>
    </row>
    <row r="6117" spans="1:4" x14ac:dyDescent="0.25">
      <c r="A6117" s="3" t="str">
        <f t="shared" si="95"/>
        <v>CARR_44679</v>
      </c>
      <c r="B6117" t="s">
        <v>18</v>
      </c>
      <c r="C6117" s="1">
        <v>44679</v>
      </c>
      <c r="D6117">
        <v>39.409999999999997</v>
      </c>
    </row>
    <row r="6118" spans="1:4" x14ac:dyDescent="0.25">
      <c r="A6118" s="3" t="str">
        <f t="shared" si="95"/>
        <v>CDW_44679</v>
      </c>
      <c r="B6118" t="s">
        <v>19</v>
      </c>
      <c r="C6118" s="1">
        <v>44679</v>
      </c>
      <c r="D6118">
        <v>168.11699999999999</v>
      </c>
    </row>
    <row r="6119" spans="1:4" x14ac:dyDescent="0.25">
      <c r="A6119" s="3" t="str">
        <f t="shared" si="95"/>
        <v>CE_44679</v>
      </c>
      <c r="B6119" t="s">
        <v>20</v>
      </c>
      <c r="C6119" s="1">
        <v>44679</v>
      </c>
      <c r="D6119">
        <v>142.93</v>
      </c>
    </row>
    <row r="6120" spans="1:4" x14ac:dyDescent="0.25">
      <c r="A6120" s="3" t="str">
        <f t="shared" si="95"/>
        <v>CHTR_44679</v>
      </c>
      <c r="B6120" t="s">
        <v>21</v>
      </c>
      <c r="C6120" s="1">
        <v>44679</v>
      </c>
      <c r="D6120">
        <v>461.49</v>
      </c>
    </row>
    <row r="6121" spans="1:4" x14ac:dyDescent="0.25">
      <c r="A6121" s="3" t="str">
        <f t="shared" si="95"/>
        <v>CNC_44679</v>
      </c>
      <c r="B6121" t="s">
        <v>22</v>
      </c>
      <c r="C6121" s="1">
        <v>44679</v>
      </c>
      <c r="D6121">
        <v>81.59</v>
      </c>
    </row>
    <row r="6122" spans="1:4" x14ac:dyDescent="0.25">
      <c r="A6122" s="3" t="str">
        <f t="shared" si="95"/>
        <v>CNP_44679</v>
      </c>
      <c r="B6122" t="s">
        <v>23</v>
      </c>
      <c r="C6122" s="1">
        <v>44679</v>
      </c>
      <c r="D6122">
        <v>31.27</v>
      </c>
    </row>
    <row r="6123" spans="1:4" x14ac:dyDescent="0.25">
      <c r="A6123" s="3" t="str">
        <f t="shared" si="95"/>
        <v>COP_44679</v>
      </c>
      <c r="B6123" t="s">
        <v>24</v>
      </c>
      <c r="C6123" s="1">
        <v>44679</v>
      </c>
      <c r="D6123">
        <v>97.114000000000004</v>
      </c>
    </row>
    <row r="6124" spans="1:4" x14ac:dyDescent="0.25">
      <c r="A6124" s="3" t="str">
        <f t="shared" si="95"/>
        <v>CTAS_44679</v>
      </c>
      <c r="B6124" t="s">
        <v>25</v>
      </c>
      <c r="C6124" s="1">
        <v>44679</v>
      </c>
      <c r="D6124">
        <v>409.637</v>
      </c>
    </row>
    <row r="6125" spans="1:4" x14ac:dyDescent="0.25">
      <c r="A6125" s="3" t="str">
        <f t="shared" si="95"/>
        <v>CZR_44679</v>
      </c>
      <c r="B6125" t="s">
        <v>26</v>
      </c>
      <c r="C6125" s="1">
        <v>44679</v>
      </c>
      <c r="D6125">
        <v>67.39</v>
      </c>
    </row>
    <row r="6126" spans="1:4" x14ac:dyDescent="0.25">
      <c r="A6126" s="3" t="str">
        <f t="shared" si="95"/>
        <v>DG_44679</v>
      </c>
      <c r="B6126" t="s">
        <v>27</v>
      </c>
      <c r="C6126" s="1">
        <v>44679</v>
      </c>
      <c r="D6126">
        <v>246.58</v>
      </c>
    </row>
    <row r="6127" spans="1:4" x14ac:dyDescent="0.25">
      <c r="A6127" s="3" t="str">
        <f t="shared" si="95"/>
        <v>DPZ_44679</v>
      </c>
      <c r="B6127" t="s">
        <v>28</v>
      </c>
      <c r="C6127" s="1">
        <v>44679</v>
      </c>
      <c r="D6127">
        <v>353.88</v>
      </c>
    </row>
    <row r="6128" spans="1:4" x14ac:dyDescent="0.25">
      <c r="A6128" s="3" t="str">
        <f t="shared" si="95"/>
        <v>DRE_44679</v>
      </c>
      <c r="B6128" t="s">
        <v>29</v>
      </c>
      <c r="C6128" s="1">
        <v>44679</v>
      </c>
      <c r="D6128">
        <v>59.628999999999998</v>
      </c>
    </row>
    <row r="6129" spans="1:4" x14ac:dyDescent="0.25">
      <c r="A6129" s="3" t="str">
        <f t="shared" si="95"/>
        <v>DXC_44679</v>
      </c>
      <c r="B6129" t="s">
        <v>30</v>
      </c>
      <c r="C6129" s="1">
        <v>44679</v>
      </c>
      <c r="D6129">
        <v>29.58</v>
      </c>
    </row>
    <row r="6130" spans="1:4" x14ac:dyDescent="0.25">
      <c r="A6130" s="3" t="str">
        <f t="shared" si="95"/>
        <v>EWA_44679</v>
      </c>
      <c r="B6130" t="s">
        <v>31</v>
      </c>
      <c r="C6130" s="1">
        <v>44679</v>
      </c>
      <c r="D6130">
        <v>24.98</v>
      </c>
    </row>
    <row r="6131" spans="1:4" x14ac:dyDescent="0.25">
      <c r="A6131" s="3" t="str">
        <f t="shared" si="95"/>
        <v>EWC_44679</v>
      </c>
      <c r="B6131" t="s">
        <v>32</v>
      </c>
      <c r="C6131" s="1">
        <v>44679</v>
      </c>
      <c r="D6131">
        <v>37.880000000000003</v>
      </c>
    </row>
    <row r="6132" spans="1:4" x14ac:dyDescent="0.25">
      <c r="A6132" s="3" t="str">
        <f t="shared" si="95"/>
        <v>EWG_44679</v>
      </c>
      <c r="B6132" t="s">
        <v>33</v>
      </c>
      <c r="C6132" s="1">
        <v>44679</v>
      </c>
      <c r="D6132">
        <v>26.32</v>
      </c>
    </row>
    <row r="6133" spans="1:4" x14ac:dyDescent="0.25">
      <c r="A6133" s="3" t="str">
        <f t="shared" si="95"/>
        <v>EWH_44679</v>
      </c>
      <c r="B6133" t="s">
        <v>34</v>
      </c>
      <c r="C6133" s="1">
        <v>44679</v>
      </c>
      <c r="D6133">
        <v>21.53</v>
      </c>
    </row>
    <row r="6134" spans="1:4" x14ac:dyDescent="0.25">
      <c r="A6134" s="3" t="str">
        <f t="shared" si="95"/>
        <v>EWJ_44679</v>
      </c>
      <c r="B6134" t="s">
        <v>35</v>
      </c>
      <c r="C6134" s="1">
        <v>44679</v>
      </c>
      <c r="D6134">
        <v>57.3</v>
      </c>
    </row>
    <row r="6135" spans="1:4" x14ac:dyDescent="0.25">
      <c r="A6135" s="3" t="str">
        <f t="shared" si="95"/>
        <v>EWL_44679</v>
      </c>
      <c r="B6135" t="s">
        <v>36</v>
      </c>
      <c r="C6135" s="1">
        <v>44679</v>
      </c>
      <c r="D6135">
        <v>47</v>
      </c>
    </row>
    <row r="6136" spans="1:4" x14ac:dyDescent="0.25">
      <c r="A6136" s="3" t="str">
        <f t="shared" si="95"/>
        <v>EWQ_44679</v>
      </c>
      <c r="B6136" t="s">
        <v>37</v>
      </c>
      <c r="C6136" s="1">
        <v>44679</v>
      </c>
      <c r="D6136">
        <v>33.450000000000003</v>
      </c>
    </row>
    <row r="6137" spans="1:4" x14ac:dyDescent="0.25">
      <c r="A6137" s="3" t="str">
        <f t="shared" si="95"/>
        <v>EWT_44679</v>
      </c>
      <c r="B6137" t="s">
        <v>38</v>
      </c>
      <c r="C6137" s="1">
        <v>44679</v>
      </c>
      <c r="D6137">
        <v>56.59</v>
      </c>
    </row>
    <row r="6138" spans="1:4" x14ac:dyDescent="0.25">
      <c r="A6138" s="3" t="str">
        <f t="shared" si="95"/>
        <v>EWU_44679</v>
      </c>
      <c r="B6138" t="s">
        <v>39</v>
      </c>
      <c r="C6138" s="1">
        <v>44679</v>
      </c>
      <c r="D6138">
        <v>32.46</v>
      </c>
    </row>
    <row r="6139" spans="1:4" x14ac:dyDescent="0.25">
      <c r="A6139" s="3" t="str">
        <f t="shared" si="95"/>
        <v>EWY_44679</v>
      </c>
      <c r="B6139" t="s">
        <v>40</v>
      </c>
      <c r="C6139" s="1">
        <v>44679</v>
      </c>
      <c r="D6139">
        <v>66.349999999999994</v>
      </c>
    </row>
    <row r="6140" spans="1:4" x14ac:dyDescent="0.25">
      <c r="A6140" s="3" t="str">
        <f t="shared" si="95"/>
        <v>EWZ_44679</v>
      </c>
      <c r="B6140" t="s">
        <v>41</v>
      </c>
      <c r="C6140" s="1">
        <v>44679</v>
      </c>
      <c r="D6140">
        <v>33.44</v>
      </c>
    </row>
    <row r="6141" spans="1:4" x14ac:dyDescent="0.25">
      <c r="A6141" s="3" t="str">
        <f t="shared" si="95"/>
        <v>FB_44679</v>
      </c>
      <c r="B6141" t="s">
        <v>42</v>
      </c>
      <c r="C6141" s="1">
        <v>44679</v>
      </c>
      <c r="D6141">
        <v>205.73</v>
      </c>
    </row>
    <row r="6142" spans="1:4" x14ac:dyDescent="0.25">
      <c r="A6142" s="3" t="str">
        <f t="shared" si="95"/>
        <v>FTV_44679</v>
      </c>
      <c r="B6142" t="s">
        <v>43</v>
      </c>
      <c r="C6142" s="1">
        <v>44679</v>
      </c>
      <c r="D6142">
        <v>58.570999999999998</v>
      </c>
    </row>
    <row r="6143" spans="1:4" x14ac:dyDescent="0.25">
      <c r="A6143" s="3" t="str">
        <f t="shared" si="95"/>
        <v>GOOG_44679</v>
      </c>
      <c r="B6143" t="s">
        <v>44</v>
      </c>
      <c r="C6143" s="1">
        <v>44679</v>
      </c>
      <c r="D6143">
        <v>2388.23</v>
      </c>
    </row>
    <row r="6144" spans="1:4" x14ac:dyDescent="0.25">
      <c r="A6144" s="3" t="str">
        <f t="shared" si="95"/>
        <v>GPC_44679</v>
      </c>
      <c r="B6144" t="s">
        <v>45</v>
      </c>
      <c r="C6144" s="1">
        <v>44679</v>
      </c>
      <c r="D6144">
        <v>133.19</v>
      </c>
    </row>
    <row r="6145" spans="1:4" x14ac:dyDescent="0.25">
      <c r="A6145" s="3" t="str">
        <f t="shared" si="95"/>
        <v>GSG_44679</v>
      </c>
      <c r="B6145" t="s">
        <v>46</v>
      </c>
      <c r="C6145" s="1">
        <v>44679</v>
      </c>
      <c r="D6145">
        <v>23.89</v>
      </c>
    </row>
    <row r="6146" spans="1:4" x14ac:dyDescent="0.25">
      <c r="A6146" s="3" t="str">
        <f t="shared" si="95"/>
        <v>HIG_44679</v>
      </c>
      <c r="B6146" t="s">
        <v>47</v>
      </c>
      <c r="C6146" s="1">
        <v>44679</v>
      </c>
      <c r="D6146">
        <v>71.27</v>
      </c>
    </row>
    <row r="6147" spans="1:4" x14ac:dyDescent="0.25">
      <c r="A6147" s="3" t="str">
        <f t="shared" ref="A6147:A6210" si="96">CONCATENATE(B6147,"_",C6147)</f>
        <v>HIGH.L_44679</v>
      </c>
      <c r="B6147" t="s">
        <v>48</v>
      </c>
      <c r="C6147" s="1">
        <v>44679</v>
      </c>
      <c r="D6147">
        <v>5.1379999999999999</v>
      </c>
    </row>
    <row r="6148" spans="1:4" x14ac:dyDescent="0.25">
      <c r="A6148" s="3" t="str">
        <f t="shared" si="96"/>
        <v>HST_44679</v>
      </c>
      <c r="B6148" t="s">
        <v>49</v>
      </c>
      <c r="C6148" s="1">
        <v>44679</v>
      </c>
      <c r="D6148">
        <v>21.24</v>
      </c>
    </row>
    <row r="6149" spans="1:4" x14ac:dyDescent="0.25">
      <c r="A6149" s="3" t="str">
        <f t="shared" si="96"/>
        <v>HYG_44679</v>
      </c>
      <c r="B6149" t="s">
        <v>50</v>
      </c>
      <c r="C6149" s="1">
        <v>44679</v>
      </c>
      <c r="D6149">
        <v>79.200999999999993</v>
      </c>
    </row>
    <row r="6150" spans="1:4" x14ac:dyDescent="0.25">
      <c r="A6150" s="3" t="str">
        <f t="shared" si="96"/>
        <v>IAU_44679</v>
      </c>
      <c r="B6150" t="s">
        <v>51</v>
      </c>
      <c r="C6150" s="1">
        <v>44679</v>
      </c>
      <c r="D6150">
        <v>36.04</v>
      </c>
    </row>
    <row r="6151" spans="1:4" x14ac:dyDescent="0.25">
      <c r="A6151" s="3" t="str">
        <f t="shared" si="96"/>
        <v>ICLN_44679</v>
      </c>
      <c r="B6151" t="s">
        <v>52</v>
      </c>
      <c r="C6151" s="1">
        <v>44679</v>
      </c>
      <c r="D6151">
        <v>19.13</v>
      </c>
    </row>
    <row r="6152" spans="1:4" x14ac:dyDescent="0.25">
      <c r="A6152" s="3" t="str">
        <f t="shared" si="96"/>
        <v>IEAA.L_44679</v>
      </c>
      <c r="B6152" t="s">
        <v>53</v>
      </c>
      <c r="C6152" s="1">
        <v>44679</v>
      </c>
      <c r="D6152">
        <v>4.9240000000000004</v>
      </c>
    </row>
    <row r="6153" spans="1:4" x14ac:dyDescent="0.25">
      <c r="A6153" s="3" t="str">
        <f t="shared" si="96"/>
        <v>IEF_44679</v>
      </c>
      <c r="B6153" t="s">
        <v>54</v>
      </c>
      <c r="C6153" s="1">
        <v>44679</v>
      </c>
      <c r="D6153">
        <v>103.23399999999999</v>
      </c>
    </row>
    <row r="6154" spans="1:4" x14ac:dyDescent="0.25">
      <c r="A6154" s="3" t="str">
        <f t="shared" si="96"/>
        <v>IEFM.L_44679</v>
      </c>
      <c r="B6154" t="s">
        <v>55</v>
      </c>
      <c r="C6154" s="1">
        <v>44679</v>
      </c>
      <c r="D6154">
        <v>740.3</v>
      </c>
    </row>
    <row r="6155" spans="1:4" x14ac:dyDescent="0.25">
      <c r="A6155" s="3" t="str">
        <f t="shared" si="96"/>
        <v>IEMG_44679</v>
      </c>
      <c r="B6155" t="s">
        <v>56</v>
      </c>
      <c r="C6155" s="1">
        <v>44679</v>
      </c>
      <c r="D6155">
        <v>52.13</v>
      </c>
    </row>
    <row r="6156" spans="1:4" x14ac:dyDescent="0.25">
      <c r="A6156" s="3" t="str">
        <f t="shared" si="96"/>
        <v>IEUS_44679</v>
      </c>
      <c r="B6156" t="s">
        <v>57</v>
      </c>
      <c r="C6156" s="1">
        <v>44679</v>
      </c>
      <c r="D6156">
        <v>56.99</v>
      </c>
    </row>
    <row r="6157" spans="1:4" x14ac:dyDescent="0.25">
      <c r="A6157" s="3" t="str">
        <f t="shared" si="96"/>
        <v>IEVL.L_44679</v>
      </c>
      <c r="B6157" t="s">
        <v>58</v>
      </c>
      <c r="C6157" s="1">
        <v>44679</v>
      </c>
      <c r="D6157">
        <v>7.1260000000000003</v>
      </c>
    </row>
    <row r="6158" spans="1:4" x14ac:dyDescent="0.25">
      <c r="A6158" s="3" t="str">
        <f t="shared" si="96"/>
        <v>IGF_44679</v>
      </c>
      <c r="B6158" t="s">
        <v>59</v>
      </c>
      <c r="C6158" s="1">
        <v>44679</v>
      </c>
      <c r="D6158">
        <v>50.29</v>
      </c>
    </row>
    <row r="6159" spans="1:4" x14ac:dyDescent="0.25">
      <c r="A6159" s="3" t="str">
        <f t="shared" si="96"/>
        <v>INDA_44679</v>
      </c>
      <c r="B6159" t="s">
        <v>60</v>
      </c>
      <c r="C6159" s="1">
        <v>44679</v>
      </c>
      <c r="D6159">
        <v>44.57</v>
      </c>
    </row>
    <row r="6160" spans="1:4" x14ac:dyDescent="0.25">
      <c r="A6160" s="3" t="str">
        <f t="shared" si="96"/>
        <v>IUMO.L_44679</v>
      </c>
      <c r="B6160" t="s">
        <v>61</v>
      </c>
      <c r="C6160" s="1">
        <v>44679</v>
      </c>
      <c r="D6160">
        <v>10.247999999999999</v>
      </c>
    </row>
    <row r="6161" spans="1:4" x14ac:dyDescent="0.25">
      <c r="A6161" s="3" t="str">
        <f t="shared" si="96"/>
        <v>IUVL.L_44679</v>
      </c>
      <c r="B6161" t="s">
        <v>62</v>
      </c>
      <c r="C6161" s="1">
        <v>44679</v>
      </c>
      <c r="D6161">
        <v>8.7200000000000006</v>
      </c>
    </row>
    <row r="6162" spans="1:4" x14ac:dyDescent="0.25">
      <c r="A6162" s="3" t="str">
        <f t="shared" si="96"/>
        <v>IVV_44679</v>
      </c>
      <c r="B6162" t="s">
        <v>63</v>
      </c>
      <c r="C6162" s="1">
        <v>44679</v>
      </c>
      <c r="D6162">
        <v>429.68</v>
      </c>
    </row>
    <row r="6163" spans="1:4" x14ac:dyDescent="0.25">
      <c r="A6163" s="3" t="str">
        <f t="shared" si="96"/>
        <v>IWM_44679</v>
      </c>
      <c r="B6163" t="s">
        <v>64</v>
      </c>
      <c r="C6163" s="1">
        <v>44679</v>
      </c>
      <c r="D6163">
        <v>190.45</v>
      </c>
    </row>
    <row r="6164" spans="1:4" x14ac:dyDescent="0.25">
      <c r="A6164" s="3" t="str">
        <f t="shared" si="96"/>
        <v>IXN_44679</v>
      </c>
      <c r="B6164" t="s">
        <v>65</v>
      </c>
      <c r="C6164" s="1">
        <v>44679</v>
      </c>
      <c r="D6164">
        <v>53.28</v>
      </c>
    </row>
    <row r="6165" spans="1:4" x14ac:dyDescent="0.25">
      <c r="A6165" s="3" t="str">
        <f t="shared" si="96"/>
        <v>JPEA.L_44679</v>
      </c>
      <c r="B6165" t="s">
        <v>66</v>
      </c>
      <c r="C6165" s="1">
        <v>44679</v>
      </c>
      <c r="D6165">
        <v>5.09</v>
      </c>
    </row>
    <row r="6166" spans="1:4" x14ac:dyDescent="0.25">
      <c r="A6166" s="3" t="str">
        <f t="shared" si="96"/>
        <v>JPM_44679</v>
      </c>
      <c r="B6166" t="s">
        <v>67</v>
      </c>
      <c r="C6166" s="1">
        <v>44679</v>
      </c>
      <c r="D6166">
        <v>123.34</v>
      </c>
    </row>
    <row r="6167" spans="1:4" x14ac:dyDescent="0.25">
      <c r="A6167" s="3" t="str">
        <f t="shared" si="96"/>
        <v>KR_44679</v>
      </c>
      <c r="B6167" t="s">
        <v>68</v>
      </c>
      <c r="C6167" s="1">
        <v>44679</v>
      </c>
      <c r="D6167">
        <v>55.276000000000003</v>
      </c>
    </row>
    <row r="6168" spans="1:4" x14ac:dyDescent="0.25">
      <c r="A6168" s="3" t="str">
        <f t="shared" si="96"/>
        <v>LQD_44679</v>
      </c>
      <c r="B6168" t="s">
        <v>69</v>
      </c>
      <c r="C6168" s="1">
        <v>44679</v>
      </c>
      <c r="D6168">
        <v>113.604</v>
      </c>
    </row>
    <row r="6169" spans="1:4" x14ac:dyDescent="0.25">
      <c r="A6169" s="3" t="str">
        <f t="shared" si="96"/>
        <v>MCHI_44679</v>
      </c>
      <c r="B6169" t="s">
        <v>70</v>
      </c>
      <c r="C6169" s="1">
        <v>44679</v>
      </c>
      <c r="D6169">
        <v>48.65</v>
      </c>
    </row>
    <row r="6170" spans="1:4" x14ac:dyDescent="0.25">
      <c r="A6170" s="3" t="str">
        <f t="shared" si="96"/>
        <v>MVEU.L_44679</v>
      </c>
      <c r="B6170" t="s">
        <v>71</v>
      </c>
      <c r="C6170" s="1">
        <v>44679</v>
      </c>
      <c r="D6170">
        <v>53.5</v>
      </c>
    </row>
    <row r="6171" spans="1:4" x14ac:dyDescent="0.25">
      <c r="A6171" s="3" t="str">
        <f t="shared" si="96"/>
        <v>OGN_44679</v>
      </c>
      <c r="B6171" t="s">
        <v>72</v>
      </c>
      <c r="C6171" s="1">
        <v>44679</v>
      </c>
      <c r="D6171">
        <v>32.732999999999997</v>
      </c>
    </row>
    <row r="6172" spans="1:4" x14ac:dyDescent="0.25">
      <c r="A6172" s="3" t="str">
        <f t="shared" si="96"/>
        <v>PG_44679</v>
      </c>
      <c r="B6172" t="s">
        <v>73</v>
      </c>
      <c r="C6172" s="1">
        <v>44679</v>
      </c>
      <c r="D6172">
        <v>163.41</v>
      </c>
    </row>
    <row r="6173" spans="1:4" x14ac:dyDescent="0.25">
      <c r="A6173" s="3" t="str">
        <f t="shared" si="96"/>
        <v>PPL_44679</v>
      </c>
      <c r="B6173" t="s">
        <v>74</v>
      </c>
      <c r="C6173" s="1">
        <v>44679</v>
      </c>
      <c r="D6173">
        <v>29.14</v>
      </c>
    </row>
    <row r="6174" spans="1:4" x14ac:dyDescent="0.25">
      <c r="A6174" s="3" t="str">
        <f t="shared" si="96"/>
        <v>PRU_44679</v>
      </c>
      <c r="B6174" t="s">
        <v>75</v>
      </c>
      <c r="C6174" s="1">
        <v>44679</v>
      </c>
      <c r="D6174">
        <v>110.75700000000001</v>
      </c>
    </row>
    <row r="6175" spans="1:4" x14ac:dyDescent="0.25">
      <c r="A6175" s="3" t="str">
        <f t="shared" si="96"/>
        <v>PYPL_44679</v>
      </c>
      <c r="B6175" t="s">
        <v>76</v>
      </c>
      <c r="C6175" s="1">
        <v>44679</v>
      </c>
      <c r="D6175">
        <v>92.09</v>
      </c>
    </row>
    <row r="6176" spans="1:4" x14ac:dyDescent="0.25">
      <c r="A6176" s="3" t="str">
        <f t="shared" si="96"/>
        <v>RE_44679</v>
      </c>
      <c r="B6176" t="s">
        <v>77</v>
      </c>
      <c r="C6176" s="1">
        <v>44679</v>
      </c>
      <c r="D6176">
        <v>280.95999999999998</v>
      </c>
    </row>
    <row r="6177" spans="1:4" x14ac:dyDescent="0.25">
      <c r="A6177" s="3" t="str">
        <f t="shared" si="96"/>
        <v>REET_44679</v>
      </c>
      <c r="B6177" t="s">
        <v>78</v>
      </c>
      <c r="C6177" s="1">
        <v>44679</v>
      </c>
      <c r="D6177">
        <v>28.91</v>
      </c>
    </row>
    <row r="6178" spans="1:4" x14ac:dyDescent="0.25">
      <c r="A6178" s="3" t="str">
        <f t="shared" si="96"/>
        <v>ROL_44679</v>
      </c>
      <c r="B6178" t="s">
        <v>79</v>
      </c>
      <c r="C6178" s="1">
        <v>44679</v>
      </c>
      <c r="D6178">
        <v>34.329000000000001</v>
      </c>
    </row>
    <row r="6179" spans="1:4" x14ac:dyDescent="0.25">
      <c r="A6179" s="3" t="str">
        <f t="shared" si="96"/>
        <v>ROST_44679</v>
      </c>
      <c r="B6179" t="s">
        <v>80</v>
      </c>
      <c r="C6179" s="1">
        <v>44679</v>
      </c>
      <c r="D6179">
        <v>104.17</v>
      </c>
    </row>
    <row r="6180" spans="1:4" x14ac:dyDescent="0.25">
      <c r="A6180" s="3" t="str">
        <f t="shared" si="96"/>
        <v>SEGA.L_44679</v>
      </c>
      <c r="B6180" t="s">
        <v>81</v>
      </c>
      <c r="C6180" s="1">
        <v>44679</v>
      </c>
      <c r="D6180">
        <v>100.815</v>
      </c>
    </row>
    <row r="6181" spans="1:4" x14ac:dyDescent="0.25">
      <c r="A6181" s="3" t="str">
        <f t="shared" si="96"/>
        <v>SHY_44679</v>
      </c>
      <c r="B6181" t="s">
        <v>82</v>
      </c>
      <c r="C6181" s="1">
        <v>44679</v>
      </c>
      <c r="D6181">
        <v>83.016000000000005</v>
      </c>
    </row>
    <row r="6182" spans="1:4" x14ac:dyDescent="0.25">
      <c r="A6182" s="3" t="str">
        <f t="shared" si="96"/>
        <v>SLV_44679</v>
      </c>
      <c r="B6182" t="s">
        <v>83</v>
      </c>
      <c r="C6182" s="1">
        <v>44679</v>
      </c>
      <c r="D6182">
        <v>21.42</v>
      </c>
    </row>
    <row r="6183" spans="1:4" x14ac:dyDescent="0.25">
      <c r="A6183" s="3" t="str">
        <f t="shared" si="96"/>
        <v>SPMV.L_44679</v>
      </c>
      <c r="B6183" t="s">
        <v>84</v>
      </c>
      <c r="C6183" s="1">
        <v>44679</v>
      </c>
      <c r="D6183">
        <v>79.489999999999995</v>
      </c>
    </row>
    <row r="6184" spans="1:4" x14ac:dyDescent="0.25">
      <c r="A6184" s="3" t="str">
        <f t="shared" si="96"/>
        <v>TLT_44679</v>
      </c>
      <c r="B6184" t="s">
        <v>85</v>
      </c>
      <c r="C6184" s="1">
        <v>44679</v>
      </c>
      <c r="D6184">
        <v>120.81399999999999</v>
      </c>
    </row>
    <row r="6185" spans="1:4" x14ac:dyDescent="0.25">
      <c r="A6185" s="3" t="str">
        <f t="shared" si="96"/>
        <v>UNH_44679</v>
      </c>
      <c r="B6185" t="s">
        <v>86</v>
      </c>
      <c r="C6185" s="1">
        <v>44679</v>
      </c>
      <c r="D6185">
        <v>524.41999999999996</v>
      </c>
    </row>
    <row r="6186" spans="1:4" x14ac:dyDescent="0.25">
      <c r="A6186" s="3" t="str">
        <f t="shared" si="96"/>
        <v>URI_44679</v>
      </c>
      <c r="B6186" t="s">
        <v>87</v>
      </c>
      <c r="C6186" s="1">
        <v>44679</v>
      </c>
      <c r="D6186">
        <v>318.5</v>
      </c>
    </row>
    <row r="6187" spans="1:4" x14ac:dyDescent="0.25">
      <c r="A6187" s="3" t="str">
        <f t="shared" si="96"/>
        <v>V_44679</v>
      </c>
      <c r="B6187" t="s">
        <v>88</v>
      </c>
      <c r="C6187" s="1">
        <v>44679</v>
      </c>
      <c r="D6187">
        <v>220.239</v>
      </c>
    </row>
    <row r="6188" spans="1:4" x14ac:dyDescent="0.25">
      <c r="A6188" s="3" t="str">
        <f t="shared" si="96"/>
        <v>VRSK_44679</v>
      </c>
      <c r="B6188" t="s">
        <v>89</v>
      </c>
      <c r="C6188" s="1">
        <v>44679</v>
      </c>
      <c r="D6188">
        <v>212.69</v>
      </c>
    </row>
    <row r="6189" spans="1:4" x14ac:dyDescent="0.25">
      <c r="A6189" s="3" t="str">
        <f t="shared" si="96"/>
        <v>VXX_44679</v>
      </c>
      <c r="B6189" t="s">
        <v>90</v>
      </c>
      <c r="C6189" s="1">
        <v>44679</v>
      </c>
      <c r="D6189">
        <v>26.04</v>
      </c>
    </row>
    <row r="6190" spans="1:4" x14ac:dyDescent="0.25">
      <c r="A6190" s="3" t="str">
        <f t="shared" si="96"/>
        <v>WRK_44679</v>
      </c>
      <c r="B6190" t="s">
        <v>91</v>
      </c>
      <c r="C6190" s="1">
        <v>44679</v>
      </c>
      <c r="D6190">
        <v>49.737000000000002</v>
      </c>
    </row>
    <row r="6191" spans="1:4" x14ac:dyDescent="0.25">
      <c r="A6191" s="3" t="str">
        <f t="shared" si="96"/>
        <v>XLB_44679</v>
      </c>
      <c r="B6191" t="s">
        <v>92</v>
      </c>
      <c r="C6191" s="1">
        <v>44679</v>
      </c>
      <c r="D6191">
        <v>86.77</v>
      </c>
    </row>
    <row r="6192" spans="1:4" x14ac:dyDescent="0.25">
      <c r="A6192" s="3" t="str">
        <f t="shared" si="96"/>
        <v>XLC_44679</v>
      </c>
      <c r="B6192" t="s">
        <v>93</v>
      </c>
      <c r="C6192" s="1">
        <v>44679</v>
      </c>
      <c r="D6192">
        <v>61.13</v>
      </c>
    </row>
    <row r="6193" spans="1:4" x14ac:dyDescent="0.25">
      <c r="A6193" s="3" t="str">
        <f t="shared" si="96"/>
        <v>XLE_44679</v>
      </c>
      <c r="B6193" t="s">
        <v>94</v>
      </c>
      <c r="C6193" s="1">
        <v>44679</v>
      </c>
      <c r="D6193">
        <v>77.13</v>
      </c>
    </row>
    <row r="6194" spans="1:4" x14ac:dyDescent="0.25">
      <c r="A6194" s="3" t="str">
        <f t="shared" si="96"/>
        <v>XLF_44679</v>
      </c>
      <c r="B6194" t="s">
        <v>95</v>
      </c>
      <c r="C6194" s="1">
        <v>44679</v>
      </c>
      <c r="D6194">
        <v>35.74</v>
      </c>
    </row>
    <row r="6195" spans="1:4" x14ac:dyDescent="0.25">
      <c r="A6195" s="3" t="str">
        <f t="shared" si="96"/>
        <v>XLI_44679</v>
      </c>
      <c r="B6195" t="s">
        <v>96</v>
      </c>
      <c r="C6195" s="1">
        <v>44679</v>
      </c>
      <c r="D6195">
        <v>97.73</v>
      </c>
    </row>
    <row r="6196" spans="1:4" x14ac:dyDescent="0.25">
      <c r="A6196" s="3" t="str">
        <f t="shared" si="96"/>
        <v>XLK_44679</v>
      </c>
      <c r="B6196" t="s">
        <v>97</v>
      </c>
      <c r="C6196" s="1">
        <v>44679</v>
      </c>
      <c r="D6196">
        <v>147.57</v>
      </c>
    </row>
    <row r="6197" spans="1:4" x14ac:dyDescent="0.25">
      <c r="A6197" s="3" t="str">
        <f t="shared" si="96"/>
        <v>XLP_44679</v>
      </c>
      <c r="B6197" t="s">
        <v>98</v>
      </c>
      <c r="C6197" s="1">
        <v>44679</v>
      </c>
      <c r="D6197">
        <v>79.81</v>
      </c>
    </row>
    <row r="6198" spans="1:4" x14ac:dyDescent="0.25">
      <c r="A6198" s="3" t="str">
        <f t="shared" si="96"/>
        <v>XLU_44679</v>
      </c>
      <c r="B6198" t="s">
        <v>99</v>
      </c>
      <c r="C6198" s="1">
        <v>44679</v>
      </c>
      <c r="D6198">
        <v>73.459999999999994</v>
      </c>
    </row>
    <row r="6199" spans="1:4" x14ac:dyDescent="0.25">
      <c r="A6199" s="3" t="str">
        <f t="shared" si="96"/>
        <v>XLV_44679</v>
      </c>
      <c r="B6199" t="s">
        <v>100</v>
      </c>
      <c r="C6199" s="1">
        <v>44679</v>
      </c>
      <c r="D6199">
        <v>133.72999999999999</v>
      </c>
    </row>
    <row r="6200" spans="1:4" x14ac:dyDescent="0.25">
      <c r="A6200" s="3" t="str">
        <f t="shared" si="96"/>
        <v>XLY_44679</v>
      </c>
      <c r="B6200" t="s">
        <v>101</v>
      </c>
      <c r="C6200" s="1">
        <v>44679</v>
      </c>
      <c r="D6200">
        <v>171.6</v>
      </c>
    </row>
    <row r="6201" spans="1:4" x14ac:dyDescent="0.25">
      <c r="A6201" s="3" t="str">
        <f t="shared" si="96"/>
        <v>XOM_44679</v>
      </c>
      <c r="B6201" t="s">
        <v>102</v>
      </c>
      <c r="C6201" s="1">
        <v>44679</v>
      </c>
      <c r="D6201">
        <v>86.316000000000003</v>
      </c>
    </row>
    <row r="6202" spans="1:4" x14ac:dyDescent="0.25">
      <c r="A6202" s="3" t="str">
        <f t="shared" si="96"/>
        <v>ABBV_44680</v>
      </c>
      <c r="B6202" t="s">
        <v>3</v>
      </c>
      <c r="C6202" s="1">
        <v>44680</v>
      </c>
      <c r="D6202">
        <v>146.88</v>
      </c>
    </row>
    <row r="6203" spans="1:4" x14ac:dyDescent="0.25">
      <c r="A6203" s="3" t="str">
        <f t="shared" si="96"/>
        <v>ACN_44680</v>
      </c>
      <c r="B6203" t="s">
        <v>4</v>
      </c>
      <c r="C6203" s="1">
        <v>44680</v>
      </c>
      <c r="D6203">
        <v>300.36</v>
      </c>
    </row>
    <row r="6204" spans="1:4" x14ac:dyDescent="0.25">
      <c r="A6204" s="3" t="str">
        <f t="shared" si="96"/>
        <v>AEP_44680</v>
      </c>
      <c r="B6204" t="s">
        <v>5</v>
      </c>
      <c r="C6204" s="1">
        <v>44680</v>
      </c>
      <c r="D6204">
        <v>98.334000000000003</v>
      </c>
    </row>
    <row r="6205" spans="1:4" x14ac:dyDescent="0.25">
      <c r="A6205" s="3" t="str">
        <f t="shared" si="96"/>
        <v>AIZ_44680</v>
      </c>
      <c r="B6205" t="s">
        <v>6</v>
      </c>
      <c r="C6205" s="1">
        <v>44680</v>
      </c>
      <c r="D6205">
        <v>181.19300000000001</v>
      </c>
    </row>
    <row r="6206" spans="1:4" x14ac:dyDescent="0.25">
      <c r="A6206" s="3" t="str">
        <f t="shared" si="96"/>
        <v>ALLE_44680</v>
      </c>
      <c r="B6206" t="s">
        <v>7</v>
      </c>
      <c r="C6206" s="1">
        <v>44680</v>
      </c>
      <c r="D6206">
        <v>114.24</v>
      </c>
    </row>
    <row r="6207" spans="1:4" x14ac:dyDescent="0.25">
      <c r="A6207" s="3" t="str">
        <f t="shared" si="96"/>
        <v>AMAT_44680</v>
      </c>
      <c r="B6207" t="s">
        <v>8</v>
      </c>
      <c r="C6207" s="1">
        <v>44680</v>
      </c>
      <c r="D6207">
        <v>110.081</v>
      </c>
    </row>
    <row r="6208" spans="1:4" x14ac:dyDescent="0.25">
      <c r="A6208" s="3" t="str">
        <f t="shared" si="96"/>
        <v>AMP_44680</v>
      </c>
      <c r="B6208" t="s">
        <v>9</v>
      </c>
      <c r="C6208" s="1">
        <v>44680</v>
      </c>
      <c r="D6208">
        <v>264.26400000000001</v>
      </c>
    </row>
    <row r="6209" spans="1:4" x14ac:dyDescent="0.25">
      <c r="A6209" s="3" t="str">
        <f t="shared" si="96"/>
        <v>AMZN_44680</v>
      </c>
      <c r="B6209" t="s">
        <v>10</v>
      </c>
      <c r="C6209" s="1">
        <v>44680</v>
      </c>
      <c r="D6209">
        <v>2485.63</v>
      </c>
    </row>
    <row r="6210" spans="1:4" x14ac:dyDescent="0.25">
      <c r="A6210" s="3" t="str">
        <f t="shared" si="96"/>
        <v>AVB_44680</v>
      </c>
      <c r="B6210" t="s">
        <v>11</v>
      </c>
      <c r="C6210" s="1">
        <v>44680</v>
      </c>
      <c r="D6210">
        <v>227.48</v>
      </c>
    </row>
    <row r="6211" spans="1:4" x14ac:dyDescent="0.25">
      <c r="A6211" s="3" t="str">
        <f t="shared" ref="A6211:A6274" si="97">CONCATENATE(B6211,"_",C6211)</f>
        <v>AVY_44680</v>
      </c>
      <c r="B6211" t="s">
        <v>12</v>
      </c>
      <c r="C6211" s="1">
        <v>44680</v>
      </c>
      <c r="D6211">
        <v>180.6</v>
      </c>
    </row>
    <row r="6212" spans="1:4" x14ac:dyDescent="0.25">
      <c r="A6212" s="3" t="str">
        <f t="shared" si="97"/>
        <v>AXP_44680</v>
      </c>
      <c r="B6212" t="s">
        <v>13</v>
      </c>
      <c r="C6212" s="1">
        <v>44680</v>
      </c>
      <c r="D6212">
        <v>174.71</v>
      </c>
    </row>
    <row r="6213" spans="1:4" x14ac:dyDescent="0.25">
      <c r="A6213" s="3" t="str">
        <f t="shared" si="97"/>
        <v>BDX_44680</v>
      </c>
      <c r="B6213" t="s">
        <v>14</v>
      </c>
      <c r="C6213" s="1">
        <v>44680</v>
      </c>
      <c r="D6213">
        <v>247.19</v>
      </c>
    </row>
    <row r="6214" spans="1:4" x14ac:dyDescent="0.25">
      <c r="A6214" s="3" t="str">
        <f t="shared" si="97"/>
        <v>BF-B_44680</v>
      </c>
      <c r="B6214" t="s">
        <v>15</v>
      </c>
      <c r="C6214" s="1">
        <v>44680</v>
      </c>
      <c r="D6214">
        <v>67.44</v>
      </c>
    </row>
    <row r="6215" spans="1:4" x14ac:dyDescent="0.25">
      <c r="A6215" s="3" t="str">
        <f t="shared" si="97"/>
        <v>BMY_44680</v>
      </c>
      <c r="B6215" t="s">
        <v>16</v>
      </c>
      <c r="C6215" s="1">
        <v>44680</v>
      </c>
      <c r="D6215">
        <v>75.27</v>
      </c>
    </row>
    <row r="6216" spans="1:4" x14ac:dyDescent="0.25">
      <c r="A6216" s="3" t="str">
        <f t="shared" si="97"/>
        <v>BR_44680</v>
      </c>
      <c r="B6216" t="s">
        <v>17</v>
      </c>
      <c r="C6216" s="1">
        <v>44680</v>
      </c>
      <c r="D6216">
        <v>144.13</v>
      </c>
    </row>
    <row r="6217" spans="1:4" x14ac:dyDescent="0.25">
      <c r="A6217" s="3" t="str">
        <f t="shared" si="97"/>
        <v>CARR_44680</v>
      </c>
      <c r="B6217" t="s">
        <v>18</v>
      </c>
      <c r="C6217" s="1">
        <v>44680</v>
      </c>
      <c r="D6217">
        <v>38.270000000000003</v>
      </c>
    </row>
    <row r="6218" spans="1:4" x14ac:dyDescent="0.25">
      <c r="A6218" s="3" t="str">
        <f t="shared" si="97"/>
        <v>CDW_44680</v>
      </c>
      <c r="B6218" t="s">
        <v>19</v>
      </c>
      <c r="C6218" s="1">
        <v>44680</v>
      </c>
      <c r="D6218">
        <v>162.67400000000001</v>
      </c>
    </row>
    <row r="6219" spans="1:4" x14ac:dyDescent="0.25">
      <c r="A6219" s="3" t="str">
        <f t="shared" si="97"/>
        <v>CE_44680</v>
      </c>
      <c r="B6219" t="s">
        <v>20</v>
      </c>
      <c r="C6219" s="1">
        <v>44680</v>
      </c>
      <c r="D6219">
        <v>146.94</v>
      </c>
    </row>
    <row r="6220" spans="1:4" x14ac:dyDescent="0.25">
      <c r="A6220" s="3" t="str">
        <f t="shared" si="97"/>
        <v>CHTR_44680</v>
      </c>
      <c r="B6220" t="s">
        <v>21</v>
      </c>
      <c r="C6220" s="1">
        <v>44680</v>
      </c>
      <c r="D6220">
        <v>428.49</v>
      </c>
    </row>
    <row r="6221" spans="1:4" x14ac:dyDescent="0.25">
      <c r="A6221" s="3" t="str">
        <f t="shared" si="97"/>
        <v>CNC_44680</v>
      </c>
      <c r="B6221" t="s">
        <v>22</v>
      </c>
      <c r="C6221" s="1">
        <v>44680</v>
      </c>
      <c r="D6221">
        <v>80.55</v>
      </c>
    </row>
    <row r="6222" spans="1:4" x14ac:dyDescent="0.25">
      <c r="A6222" s="3" t="str">
        <f t="shared" si="97"/>
        <v>CNP_44680</v>
      </c>
      <c r="B6222" t="s">
        <v>23</v>
      </c>
      <c r="C6222" s="1">
        <v>44680</v>
      </c>
      <c r="D6222">
        <v>30.443999999999999</v>
      </c>
    </row>
    <row r="6223" spans="1:4" x14ac:dyDescent="0.25">
      <c r="A6223" s="3" t="str">
        <f t="shared" si="97"/>
        <v>COP_44680</v>
      </c>
      <c r="B6223" t="s">
        <v>24</v>
      </c>
      <c r="C6223" s="1">
        <v>44680</v>
      </c>
      <c r="D6223">
        <v>95.093000000000004</v>
      </c>
    </row>
    <row r="6224" spans="1:4" x14ac:dyDescent="0.25">
      <c r="A6224" s="3" t="str">
        <f t="shared" si="97"/>
        <v>CTAS_44680</v>
      </c>
      <c r="B6224" t="s">
        <v>25</v>
      </c>
      <c r="C6224" s="1">
        <v>44680</v>
      </c>
      <c r="D6224">
        <v>396.23200000000003</v>
      </c>
    </row>
    <row r="6225" spans="1:4" x14ac:dyDescent="0.25">
      <c r="A6225" s="3" t="str">
        <f t="shared" si="97"/>
        <v>CZR_44680</v>
      </c>
      <c r="B6225" t="s">
        <v>26</v>
      </c>
      <c r="C6225" s="1">
        <v>44680</v>
      </c>
      <c r="D6225">
        <v>66.28</v>
      </c>
    </row>
    <row r="6226" spans="1:4" x14ac:dyDescent="0.25">
      <c r="A6226" s="3" t="str">
        <f t="shared" si="97"/>
        <v>DG_44680</v>
      </c>
      <c r="B6226" t="s">
        <v>27</v>
      </c>
      <c r="C6226" s="1">
        <v>44680</v>
      </c>
      <c r="D6226">
        <v>237.53</v>
      </c>
    </row>
    <row r="6227" spans="1:4" x14ac:dyDescent="0.25">
      <c r="A6227" s="3" t="str">
        <f t="shared" si="97"/>
        <v>DPZ_44680</v>
      </c>
      <c r="B6227" t="s">
        <v>28</v>
      </c>
      <c r="C6227" s="1">
        <v>44680</v>
      </c>
      <c r="D6227">
        <v>338</v>
      </c>
    </row>
    <row r="6228" spans="1:4" x14ac:dyDescent="0.25">
      <c r="A6228" s="3" t="str">
        <f t="shared" si="97"/>
        <v>DRE_44680</v>
      </c>
      <c r="B6228" t="s">
        <v>29</v>
      </c>
      <c r="C6228" s="1">
        <v>44680</v>
      </c>
      <c r="D6228">
        <v>54.457000000000001</v>
      </c>
    </row>
    <row r="6229" spans="1:4" x14ac:dyDescent="0.25">
      <c r="A6229" s="3" t="str">
        <f t="shared" si="97"/>
        <v>DXC_44680</v>
      </c>
      <c r="B6229" t="s">
        <v>30</v>
      </c>
      <c r="C6229" s="1">
        <v>44680</v>
      </c>
      <c r="D6229">
        <v>28.7</v>
      </c>
    </row>
    <row r="6230" spans="1:4" x14ac:dyDescent="0.25">
      <c r="A6230" s="3" t="str">
        <f t="shared" si="97"/>
        <v>EWA_44680</v>
      </c>
      <c r="B6230" t="s">
        <v>31</v>
      </c>
      <c r="C6230" s="1">
        <v>44680</v>
      </c>
      <c r="D6230">
        <v>24.58</v>
      </c>
    </row>
    <row r="6231" spans="1:4" x14ac:dyDescent="0.25">
      <c r="A6231" s="3" t="str">
        <f t="shared" si="97"/>
        <v>EWC_44680</v>
      </c>
      <c r="B6231" t="s">
        <v>32</v>
      </c>
      <c r="C6231" s="1">
        <v>44680</v>
      </c>
      <c r="D6231">
        <v>37.049999999999997</v>
      </c>
    </row>
    <row r="6232" spans="1:4" x14ac:dyDescent="0.25">
      <c r="A6232" s="3" t="str">
        <f t="shared" si="97"/>
        <v>EWG_44680</v>
      </c>
      <c r="B6232" t="s">
        <v>33</v>
      </c>
      <c r="C6232" s="1">
        <v>44680</v>
      </c>
      <c r="D6232">
        <v>26.01</v>
      </c>
    </row>
    <row r="6233" spans="1:4" x14ac:dyDescent="0.25">
      <c r="A6233" s="3" t="str">
        <f t="shared" si="97"/>
        <v>EWH_44680</v>
      </c>
      <c r="B6233" t="s">
        <v>34</v>
      </c>
      <c r="C6233" s="1">
        <v>44680</v>
      </c>
      <c r="D6233">
        <v>21.37</v>
      </c>
    </row>
    <row r="6234" spans="1:4" x14ac:dyDescent="0.25">
      <c r="A6234" s="3" t="str">
        <f t="shared" si="97"/>
        <v>EWJ_44680</v>
      </c>
      <c r="B6234" t="s">
        <v>35</v>
      </c>
      <c r="C6234" s="1">
        <v>44680</v>
      </c>
      <c r="D6234">
        <v>56.62</v>
      </c>
    </row>
    <row r="6235" spans="1:4" x14ac:dyDescent="0.25">
      <c r="A6235" s="3" t="str">
        <f t="shared" si="97"/>
        <v>EWL_44680</v>
      </c>
      <c r="B6235" t="s">
        <v>36</v>
      </c>
      <c r="C6235" s="1">
        <v>44680</v>
      </c>
      <c r="D6235">
        <v>46.4</v>
      </c>
    </row>
    <row r="6236" spans="1:4" x14ac:dyDescent="0.25">
      <c r="A6236" s="3" t="str">
        <f t="shared" si="97"/>
        <v>EWQ_44680</v>
      </c>
      <c r="B6236" t="s">
        <v>37</v>
      </c>
      <c r="C6236" s="1">
        <v>44680</v>
      </c>
      <c r="D6236">
        <v>32.950000000000003</v>
      </c>
    </row>
    <row r="6237" spans="1:4" x14ac:dyDescent="0.25">
      <c r="A6237" s="3" t="str">
        <f t="shared" si="97"/>
        <v>EWT_44680</v>
      </c>
      <c r="B6237" t="s">
        <v>38</v>
      </c>
      <c r="C6237" s="1">
        <v>44680</v>
      </c>
      <c r="D6237">
        <v>55.91</v>
      </c>
    </row>
    <row r="6238" spans="1:4" x14ac:dyDescent="0.25">
      <c r="A6238" s="3" t="str">
        <f t="shared" si="97"/>
        <v>EWU_44680</v>
      </c>
      <c r="B6238" t="s">
        <v>39</v>
      </c>
      <c r="C6238" s="1">
        <v>44680</v>
      </c>
      <c r="D6238">
        <v>32.299999999999997</v>
      </c>
    </row>
    <row r="6239" spans="1:4" x14ac:dyDescent="0.25">
      <c r="A6239" s="3" t="str">
        <f t="shared" si="97"/>
        <v>EWY_44680</v>
      </c>
      <c r="B6239" t="s">
        <v>40</v>
      </c>
      <c r="C6239" s="1">
        <v>44680</v>
      </c>
      <c r="D6239">
        <v>66.64</v>
      </c>
    </row>
    <row r="6240" spans="1:4" x14ac:dyDescent="0.25">
      <c r="A6240" s="3" t="str">
        <f t="shared" si="97"/>
        <v>EWZ_44680</v>
      </c>
      <c r="B6240" t="s">
        <v>41</v>
      </c>
      <c r="C6240" s="1">
        <v>44680</v>
      </c>
      <c r="D6240">
        <v>32.770000000000003</v>
      </c>
    </row>
    <row r="6241" spans="1:4" x14ac:dyDescent="0.25">
      <c r="A6241" s="3" t="str">
        <f t="shared" si="97"/>
        <v>FB_44680</v>
      </c>
      <c r="B6241" t="s">
        <v>42</v>
      </c>
      <c r="C6241" s="1">
        <v>44680</v>
      </c>
      <c r="D6241">
        <v>200.47</v>
      </c>
    </row>
    <row r="6242" spans="1:4" x14ac:dyDescent="0.25">
      <c r="A6242" s="3" t="str">
        <f t="shared" si="97"/>
        <v>FTV_44680</v>
      </c>
      <c r="B6242" t="s">
        <v>43</v>
      </c>
      <c r="C6242" s="1">
        <v>44680</v>
      </c>
      <c r="D6242">
        <v>57.432000000000002</v>
      </c>
    </row>
    <row r="6243" spans="1:4" x14ac:dyDescent="0.25">
      <c r="A6243" s="3" t="str">
        <f t="shared" si="97"/>
        <v>GOOG_44680</v>
      </c>
      <c r="B6243" t="s">
        <v>44</v>
      </c>
      <c r="C6243" s="1">
        <v>44680</v>
      </c>
      <c r="D6243">
        <v>2299.33</v>
      </c>
    </row>
    <row r="6244" spans="1:4" x14ac:dyDescent="0.25">
      <c r="A6244" s="3" t="str">
        <f t="shared" si="97"/>
        <v>GPC_44680</v>
      </c>
      <c r="B6244" t="s">
        <v>45</v>
      </c>
      <c r="C6244" s="1">
        <v>44680</v>
      </c>
      <c r="D6244">
        <v>130.05000000000001</v>
      </c>
    </row>
    <row r="6245" spans="1:4" x14ac:dyDescent="0.25">
      <c r="A6245" s="3" t="str">
        <f t="shared" si="97"/>
        <v>GSG_44680</v>
      </c>
      <c r="B6245" t="s">
        <v>46</v>
      </c>
      <c r="C6245" s="1">
        <v>44680</v>
      </c>
      <c r="D6245">
        <v>23.68</v>
      </c>
    </row>
    <row r="6246" spans="1:4" x14ac:dyDescent="0.25">
      <c r="A6246" s="3" t="str">
        <f t="shared" si="97"/>
        <v>HIG_44680</v>
      </c>
      <c r="B6246" t="s">
        <v>47</v>
      </c>
      <c r="C6246" s="1">
        <v>44680</v>
      </c>
      <c r="D6246">
        <v>69.930000000000007</v>
      </c>
    </row>
    <row r="6247" spans="1:4" x14ac:dyDescent="0.25">
      <c r="A6247" s="3" t="str">
        <f t="shared" si="97"/>
        <v>HIGH.L_44680</v>
      </c>
      <c r="B6247" t="s">
        <v>48</v>
      </c>
      <c r="C6247" s="1">
        <v>44680</v>
      </c>
      <c r="D6247">
        <v>5.117</v>
      </c>
    </row>
    <row r="6248" spans="1:4" x14ac:dyDescent="0.25">
      <c r="A6248" s="3" t="str">
        <f t="shared" si="97"/>
        <v>HST_44680</v>
      </c>
      <c r="B6248" t="s">
        <v>49</v>
      </c>
      <c r="C6248" s="1">
        <v>44680</v>
      </c>
      <c r="D6248">
        <v>20.350000000000001</v>
      </c>
    </row>
    <row r="6249" spans="1:4" x14ac:dyDescent="0.25">
      <c r="A6249" s="3" t="str">
        <f t="shared" si="97"/>
        <v>HYG_44680</v>
      </c>
      <c r="B6249" t="s">
        <v>50</v>
      </c>
      <c r="C6249" s="1">
        <v>44680</v>
      </c>
      <c r="D6249">
        <v>78.224999999999994</v>
      </c>
    </row>
    <row r="6250" spans="1:4" x14ac:dyDescent="0.25">
      <c r="A6250" s="3" t="str">
        <f t="shared" si="97"/>
        <v>IAU_44680</v>
      </c>
      <c r="B6250" t="s">
        <v>51</v>
      </c>
      <c r="C6250" s="1">
        <v>44680</v>
      </c>
      <c r="D6250">
        <v>36.04</v>
      </c>
    </row>
    <row r="6251" spans="1:4" x14ac:dyDescent="0.25">
      <c r="A6251" s="3" t="str">
        <f t="shared" si="97"/>
        <v>ICLN_44680</v>
      </c>
      <c r="B6251" t="s">
        <v>52</v>
      </c>
      <c r="C6251" s="1">
        <v>44680</v>
      </c>
      <c r="D6251">
        <v>18.84</v>
      </c>
    </row>
    <row r="6252" spans="1:4" x14ac:dyDescent="0.25">
      <c r="A6252" s="3" t="str">
        <f t="shared" si="97"/>
        <v>IEAA.L_44680</v>
      </c>
      <c r="B6252" t="s">
        <v>53</v>
      </c>
      <c r="C6252" s="1">
        <v>44680</v>
      </c>
      <c r="D6252">
        <v>4.92</v>
      </c>
    </row>
    <row r="6253" spans="1:4" x14ac:dyDescent="0.25">
      <c r="A6253" s="3" t="str">
        <f t="shared" si="97"/>
        <v>IEF_44680</v>
      </c>
      <c r="B6253" t="s">
        <v>54</v>
      </c>
      <c r="C6253" s="1">
        <v>44680</v>
      </c>
      <c r="D6253">
        <v>102.685</v>
      </c>
    </row>
    <row r="6254" spans="1:4" x14ac:dyDescent="0.25">
      <c r="A6254" s="3" t="str">
        <f t="shared" si="97"/>
        <v>IEFM.L_44680</v>
      </c>
      <c r="B6254" t="s">
        <v>55</v>
      </c>
      <c r="C6254" s="1">
        <v>44680</v>
      </c>
      <c r="D6254">
        <v>743.2</v>
      </c>
    </row>
    <row r="6255" spans="1:4" x14ac:dyDescent="0.25">
      <c r="A6255" s="3" t="str">
        <f t="shared" si="97"/>
        <v>IEMG_44680</v>
      </c>
      <c r="B6255" t="s">
        <v>56</v>
      </c>
      <c r="C6255" s="1">
        <v>44680</v>
      </c>
      <c r="D6255">
        <v>52.25</v>
      </c>
    </row>
    <row r="6256" spans="1:4" x14ac:dyDescent="0.25">
      <c r="A6256" s="3" t="str">
        <f t="shared" si="97"/>
        <v>IEUS_44680</v>
      </c>
      <c r="B6256" t="s">
        <v>57</v>
      </c>
      <c r="C6256" s="1">
        <v>44680</v>
      </c>
      <c r="D6256">
        <v>56.57</v>
      </c>
    </row>
    <row r="6257" spans="1:4" x14ac:dyDescent="0.25">
      <c r="A6257" s="3" t="str">
        <f t="shared" si="97"/>
        <v>IEVL.L_44680</v>
      </c>
      <c r="B6257" t="s">
        <v>58</v>
      </c>
      <c r="C6257" s="1">
        <v>44680</v>
      </c>
      <c r="D6257">
        <v>7.1929999999999996</v>
      </c>
    </row>
    <row r="6258" spans="1:4" x14ac:dyDescent="0.25">
      <c r="A6258" s="3" t="str">
        <f t="shared" si="97"/>
        <v>IGF_44680</v>
      </c>
      <c r="B6258" t="s">
        <v>59</v>
      </c>
      <c r="C6258" s="1">
        <v>44680</v>
      </c>
      <c r="D6258">
        <v>48.85</v>
      </c>
    </row>
    <row r="6259" spans="1:4" x14ac:dyDescent="0.25">
      <c r="A6259" s="3" t="str">
        <f t="shared" si="97"/>
        <v>INDA_44680</v>
      </c>
      <c r="B6259" t="s">
        <v>60</v>
      </c>
      <c r="C6259" s="1">
        <v>44680</v>
      </c>
      <c r="D6259">
        <v>43.64</v>
      </c>
    </row>
    <row r="6260" spans="1:4" x14ac:dyDescent="0.25">
      <c r="A6260" s="3" t="str">
        <f t="shared" si="97"/>
        <v>IUMO.L_44680</v>
      </c>
      <c r="B6260" t="s">
        <v>61</v>
      </c>
      <c r="C6260" s="1">
        <v>44680</v>
      </c>
      <c r="D6260">
        <v>10.375</v>
      </c>
    </row>
    <row r="6261" spans="1:4" x14ac:dyDescent="0.25">
      <c r="A6261" s="3" t="str">
        <f t="shared" si="97"/>
        <v>IUVL.L_44680</v>
      </c>
      <c r="B6261" t="s">
        <v>62</v>
      </c>
      <c r="C6261" s="1">
        <v>44680</v>
      </c>
      <c r="D6261">
        <v>8.7260000000000009</v>
      </c>
    </row>
    <row r="6262" spans="1:4" x14ac:dyDescent="0.25">
      <c r="A6262" s="3" t="str">
        <f t="shared" si="97"/>
        <v>IVV_44680</v>
      </c>
      <c r="B6262" t="s">
        <v>63</v>
      </c>
      <c r="C6262" s="1">
        <v>44680</v>
      </c>
      <c r="D6262">
        <v>413.56</v>
      </c>
    </row>
    <row r="6263" spans="1:4" x14ac:dyDescent="0.25">
      <c r="A6263" s="3" t="str">
        <f t="shared" si="97"/>
        <v>IWM_44680</v>
      </c>
      <c r="B6263" t="s">
        <v>64</v>
      </c>
      <c r="C6263" s="1">
        <v>44680</v>
      </c>
      <c r="D6263">
        <v>184.95</v>
      </c>
    </row>
    <row r="6264" spans="1:4" x14ac:dyDescent="0.25">
      <c r="A6264" s="3" t="str">
        <f t="shared" si="97"/>
        <v>IXN_44680</v>
      </c>
      <c r="B6264" t="s">
        <v>65</v>
      </c>
      <c r="C6264" s="1">
        <v>44680</v>
      </c>
      <c r="D6264">
        <v>51.29</v>
      </c>
    </row>
    <row r="6265" spans="1:4" x14ac:dyDescent="0.25">
      <c r="A6265" s="3" t="str">
        <f t="shared" si="97"/>
        <v>JPEA.L_44680</v>
      </c>
      <c r="B6265" t="s">
        <v>66</v>
      </c>
      <c r="C6265" s="1">
        <v>44680</v>
      </c>
      <c r="D6265">
        <v>5.0659999999999998</v>
      </c>
    </row>
    <row r="6266" spans="1:4" x14ac:dyDescent="0.25">
      <c r="A6266" s="3" t="str">
        <f t="shared" si="97"/>
        <v>JPM_44680</v>
      </c>
      <c r="B6266" t="s">
        <v>67</v>
      </c>
      <c r="C6266" s="1">
        <v>44680</v>
      </c>
      <c r="D6266">
        <v>119.36</v>
      </c>
    </row>
    <row r="6267" spans="1:4" x14ac:dyDescent="0.25">
      <c r="A6267" s="3" t="str">
        <f t="shared" si="97"/>
        <v>KR_44680</v>
      </c>
      <c r="B6267" t="s">
        <v>68</v>
      </c>
      <c r="C6267" s="1">
        <v>44680</v>
      </c>
      <c r="D6267">
        <v>53.750999999999998</v>
      </c>
    </row>
    <row r="6268" spans="1:4" x14ac:dyDescent="0.25">
      <c r="A6268" s="3" t="str">
        <f t="shared" si="97"/>
        <v>LQD_44680</v>
      </c>
      <c r="B6268" t="s">
        <v>69</v>
      </c>
      <c r="C6268" s="1">
        <v>44680</v>
      </c>
      <c r="D6268">
        <v>112.346</v>
      </c>
    </row>
    <row r="6269" spans="1:4" x14ac:dyDescent="0.25">
      <c r="A6269" s="3" t="str">
        <f t="shared" si="97"/>
        <v>MCHI_44680</v>
      </c>
      <c r="B6269" t="s">
        <v>70</v>
      </c>
      <c r="C6269" s="1">
        <v>44680</v>
      </c>
      <c r="D6269">
        <v>50.46</v>
      </c>
    </row>
    <row r="6270" spans="1:4" x14ac:dyDescent="0.25">
      <c r="A6270" s="3" t="str">
        <f t="shared" si="97"/>
        <v>MVEU.L_44680</v>
      </c>
      <c r="B6270" t="s">
        <v>71</v>
      </c>
      <c r="C6270" s="1">
        <v>44680</v>
      </c>
      <c r="D6270">
        <v>53.77</v>
      </c>
    </row>
    <row r="6271" spans="1:4" x14ac:dyDescent="0.25">
      <c r="A6271" s="3" t="str">
        <f t="shared" si="97"/>
        <v>OGN_44680</v>
      </c>
      <c r="B6271" t="s">
        <v>72</v>
      </c>
      <c r="C6271" s="1">
        <v>44680</v>
      </c>
      <c r="D6271">
        <v>32.069000000000003</v>
      </c>
    </row>
    <row r="6272" spans="1:4" x14ac:dyDescent="0.25">
      <c r="A6272" s="3" t="str">
        <f t="shared" si="97"/>
        <v>PG_44680</v>
      </c>
      <c r="B6272" t="s">
        <v>73</v>
      </c>
      <c r="C6272" s="1">
        <v>44680</v>
      </c>
      <c r="D6272">
        <v>160.55000000000001</v>
      </c>
    </row>
    <row r="6273" spans="1:4" x14ac:dyDescent="0.25">
      <c r="A6273" s="3" t="str">
        <f t="shared" si="97"/>
        <v>PPL_44680</v>
      </c>
      <c r="B6273" t="s">
        <v>74</v>
      </c>
      <c r="C6273" s="1">
        <v>44680</v>
      </c>
      <c r="D6273">
        <v>28.31</v>
      </c>
    </row>
    <row r="6274" spans="1:4" x14ac:dyDescent="0.25">
      <c r="A6274" s="3" t="str">
        <f t="shared" si="97"/>
        <v>PRU_44680</v>
      </c>
      <c r="B6274" t="s">
        <v>75</v>
      </c>
      <c r="C6274" s="1">
        <v>44680</v>
      </c>
      <c r="D6274">
        <v>107.191</v>
      </c>
    </row>
    <row r="6275" spans="1:4" x14ac:dyDescent="0.25">
      <c r="A6275" s="3" t="str">
        <f t="shared" ref="A6275:A6338" si="98">CONCATENATE(B6275,"_",C6275)</f>
        <v>PYPL_44680</v>
      </c>
      <c r="B6275" t="s">
        <v>76</v>
      </c>
      <c r="C6275" s="1">
        <v>44680</v>
      </c>
      <c r="D6275">
        <v>87.93</v>
      </c>
    </row>
    <row r="6276" spans="1:4" x14ac:dyDescent="0.25">
      <c r="A6276" s="3" t="str">
        <f t="shared" si="98"/>
        <v>RE_44680</v>
      </c>
      <c r="B6276" t="s">
        <v>77</v>
      </c>
      <c r="C6276" s="1">
        <v>44680</v>
      </c>
      <c r="D6276">
        <v>273.05799999999999</v>
      </c>
    </row>
    <row r="6277" spans="1:4" x14ac:dyDescent="0.25">
      <c r="A6277" s="3" t="str">
        <f t="shared" si="98"/>
        <v>REET_44680</v>
      </c>
      <c r="B6277" t="s">
        <v>78</v>
      </c>
      <c r="C6277" s="1">
        <v>44680</v>
      </c>
      <c r="D6277">
        <v>27.7</v>
      </c>
    </row>
    <row r="6278" spans="1:4" x14ac:dyDescent="0.25">
      <c r="A6278" s="3" t="str">
        <f t="shared" si="98"/>
        <v>ROL_44680</v>
      </c>
      <c r="B6278" t="s">
        <v>79</v>
      </c>
      <c r="C6278" s="1">
        <v>44680</v>
      </c>
      <c r="D6278">
        <v>33.441000000000003</v>
      </c>
    </row>
    <row r="6279" spans="1:4" x14ac:dyDescent="0.25">
      <c r="A6279" s="3" t="str">
        <f t="shared" si="98"/>
        <v>ROST_44680</v>
      </c>
      <c r="B6279" t="s">
        <v>80</v>
      </c>
      <c r="C6279" s="1">
        <v>44680</v>
      </c>
      <c r="D6279">
        <v>99.77</v>
      </c>
    </row>
    <row r="6280" spans="1:4" x14ac:dyDescent="0.25">
      <c r="A6280" s="3" t="str">
        <f t="shared" si="98"/>
        <v>SEGA.L_44680</v>
      </c>
      <c r="B6280" t="s">
        <v>81</v>
      </c>
      <c r="C6280" s="1">
        <v>44680</v>
      </c>
      <c r="D6280">
        <v>99.75</v>
      </c>
    </row>
    <row r="6281" spans="1:4" x14ac:dyDescent="0.25">
      <c r="A6281" s="3" t="str">
        <f t="shared" si="98"/>
        <v>SHY_44680</v>
      </c>
      <c r="B6281" t="s">
        <v>82</v>
      </c>
      <c r="C6281" s="1">
        <v>44680</v>
      </c>
      <c r="D6281">
        <v>82.855999999999995</v>
      </c>
    </row>
    <row r="6282" spans="1:4" x14ac:dyDescent="0.25">
      <c r="A6282" s="3" t="str">
        <f t="shared" si="98"/>
        <v>SLV_44680</v>
      </c>
      <c r="B6282" t="s">
        <v>83</v>
      </c>
      <c r="C6282" s="1">
        <v>44680</v>
      </c>
      <c r="D6282">
        <v>21.04</v>
      </c>
    </row>
    <row r="6283" spans="1:4" x14ac:dyDescent="0.25">
      <c r="A6283" s="3" t="str">
        <f t="shared" si="98"/>
        <v>SPMV.L_44680</v>
      </c>
      <c r="B6283" t="s">
        <v>84</v>
      </c>
      <c r="C6283" s="1">
        <v>44680</v>
      </c>
      <c r="D6283">
        <v>79.06</v>
      </c>
    </row>
    <row r="6284" spans="1:4" x14ac:dyDescent="0.25">
      <c r="A6284" s="3" t="str">
        <f t="shared" si="98"/>
        <v>TLT_44680</v>
      </c>
      <c r="B6284" t="s">
        <v>85</v>
      </c>
      <c r="C6284" s="1">
        <v>44680</v>
      </c>
      <c r="D6284">
        <v>119.247</v>
      </c>
    </row>
    <row r="6285" spans="1:4" x14ac:dyDescent="0.25">
      <c r="A6285" s="3" t="str">
        <f t="shared" si="98"/>
        <v>UNH_44680</v>
      </c>
      <c r="B6285" t="s">
        <v>86</v>
      </c>
      <c r="C6285" s="1">
        <v>44680</v>
      </c>
      <c r="D6285">
        <v>508.55</v>
      </c>
    </row>
    <row r="6286" spans="1:4" x14ac:dyDescent="0.25">
      <c r="A6286" s="3" t="str">
        <f t="shared" si="98"/>
        <v>URI_44680</v>
      </c>
      <c r="B6286" t="s">
        <v>87</v>
      </c>
      <c r="C6286" s="1">
        <v>44680</v>
      </c>
      <c r="D6286">
        <v>316.52</v>
      </c>
    </row>
    <row r="6287" spans="1:4" x14ac:dyDescent="0.25">
      <c r="A6287" s="3" t="str">
        <f t="shared" si="98"/>
        <v>V_44680</v>
      </c>
      <c r="B6287" t="s">
        <v>88</v>
      </c>
      <c r="C6287" s="1">
        <v>44680</v>
      </c>
      <c r="D6287">
        <v>212.72399999999999</v>
      </c>
    </row>
    <row r="6288" spans="1:4" x14ac:dyDescent="0.25">
      <c r="A6288" s="3" t="str">
        <f t="shared" si="98"/>
        <v>VRSK_44680</v>
      </c>
      <c r="B6288" t="s">
        <v>89</v>
      </c>
      <c r="C6288" s="1">
        <v>44680</v>
      </c>
      <c r="D6288">
        <v>204.05</v>
      </c>
    </row>
    <row r="6289" spans="1:4" x14ac:dyDescent="0.25">
      <c r="A6289" s="3" t="str">
        <f t="shared" si="98"/>
        <v>VXX_44680</v>
      </c>
      <c r="B6289" t="s">
        <v>90</v>
      </c>
      <c r="C6289" s="1">
        <v>44680</v>
      </c>
      <c r="D6289">
        <v>27.71</v>
      </c>
    </row>
    <row r="6290" spans="1:4" x14ac:dyDescent="0.25">
      <c r="A6290" s="3" t="str">
        <f t="shared" si="98"/>
        <v>WRK_44680</v>
      </c>
      <c r="B6290" t="s">
        <v>91</v>
      </c>
      <c r="C6290" s="1">
        <v>44680</v>
      </c>
      <c r="D6290">
        <v>49.289000000000001</v>
      </c>
    </row>
    <row r="6291" spans="1:4" x14ac:dyDescent="0.25">
      <c r="A6291" s="3" t="str">
        <f t="shared" si="98"/>
        <v>XLB_44680</v>
      </c>
      <c r="B6291" t="s">
        <v>92</v>
      </c>
      <c r="C6291" s="1">
        <v>44680</v>
      </c>
      <c r="D6291">
        <v>85.03</v>
      </c>
    </row>
    <row r="6292" spans="1:4" x14ac:dyDescent="0.25">
      <c r="A6292" s="3" t="str">
        <f t="shared" si="98"/>
        <v>XLC_44680</v>
      </c>
      <c r="B6292" t="s">
        <v>93</v>
      </c>
      <c r="C6292" s="1">
        <v>44680</v>
      </c>
      <c r="D6292">
        <v>59.06</v>
      </c>
    </row>
    <row r="6293" spans="1:4" x14ac:dyDescent="0.25">
      <c r="A6293" s="3" t="str">
        <f t="shared" si="98"/>
        <v>XLE_44680</v>
      </c>
      <c r="B6293" t="s">
        <v>94</v>
      </c>
      <c r="C6293" s="1">
        <v>44680</v>
      </c>
      <c r="D6293">
        <v>75.150000000000006</v>
      </c>
    </row>
    <row r="6294" spans="1:4" x14ac:dyDescent="0.25">
      <c r="A6294" s="3" t="str">
        <f t="shared" si="98"/>
        <v>XLF_44680</v>
      </c>
      <c r="B6294" t="s">
        <v>95</v>
      </c>
      <c r="C6294" s="1">
        <v>44680</v>
      </c>
      <c r="D6294">
        <v>34.51</v>
      </c>
    </row>
    <row r="6295" spans="1:4" x14ac:dyDescent="0.25">
      <c r="A6295" s="3" t="str">
        <f t="shared" si="98"/>
        <v>XLI_44680</v>
      </c>
      <c r="B6295" t="s">
        <v>96</v>
      </c>
      <c r="C6295" s="1">
        <v>44680</v>
      </c>
      <c r="D6295">
        <v>95.14</v>
      </c>
    </row>
    <row r="6296" spans="1:4" x14ac:dyDescent="0.25">
      <c r="A6296" s="3" t="str">
        <f t="shared" si="98"/>
        <v>XLK_44680</v>
      </c>
      <c r="B6296" t="s">
        <v>97</v>
      </c>
      <c r="C6296" s="1">
        <v>44680</v>
      </c>
      <c r="D6296">
        <v>141.41999999999999</v>
      </c>
    </row>
    <row r="6297" spans="1:4" x14ac:dyDescent="0.25">
      <c r="A6297" s="3" t="str">
        <f t="shared" si="98"/>
        <v>XLP_44680</v>
      </c>
      <c r="B6297" t="s">
        <v>98</v>
      </c>
      <c r="C6297" s="1">
        <v>44680</v>
      </c>
      <c r="D6297">
        <v>77.64</v>
      </c>
    </row>
    <row r="6298" spans="1:4" x14ac:dyDescent="0.25">
      <c r="A6298" s="3" t="str">
        <f t="shared" si="98"/>
        <v>XLU_44680</v>
      </c>
      <c r="B6298" t="s">
        <v>99</v>
      </c>
      <c r="C6298" s="1">
        <v>44680</v>
      </c>
      <c r="D6298">
        <v>71.260000000000005</v>
      </c>
    </row>
    <row r="6299" spans="1:4" x14ac:dyDescent="0.25">
      <c r="A6299" s="3" t="str">
        <f t="shared" si="98"/>
        <v>XLV_44680</v>
      </c>
      <c r="B6299" t="s">
        <v>100</v>
      </c>
      <c r="C6299" s="1">
        <v>44680</v>
      </c>
      <c r="D6299">
        <v>130.29</v>
      </c>
    </row>
    <row r="6300" spans="1:4" x14ac:dyDescent="0.25">
      <c r="A6300" s="3" t="str">
        <f t="shared" si="98"/>
        <v>XLY_44680</v>
      </c>
      <c r="B6300" t="s">
        <v>101</v>
      </c>
      <c r="C6300" s="1">
        <v>44680</v>
      </c>
      <c r="D6300">
        <v>162.88</v>
      </c>
    </row>
    <row r="6301" spans="1:4" x14ac:dyDescent="0.25">
      <c r="A6301" s="3" t="str">
        <f t="shared" si="98"/>
        <v>XOM_44680</v>
      </c>
      <c r="B6301" t="s">
        <v>102</v>
      </c>
      <c r="C6301" s="1">
        <v>44680</v>
      </c>
      <c r="D6301">
        <v>84.385999999999996</v>
      </c>
    </row>
    <row r="6302" spans="1:4" x14ac:dyDescent="0.25">
      <c r="A6302" s="3" t="str">
        <f t="shared" si="98"/>
        <v>ABBV_44683</v>
      </c>
      <c r="B6302" t="s">
        <v>3</v>
      </c>
      <c r="C6302" s="1">
        <v>44683</v>
      </c>
      <c r="D6302">
        <v>147.87</v>
      </c>
    </row>
    <row r="6303" spans="1:4" x14ac:dyDescent="0.25">
      <c r="A6303" s="3" t="str">
        <f t="shared" si="98"/>
        <v>ACN_44683</v>
      </c>
      <c r="B6303" t="s">
        <v>4</v>
      </c>
      <c r="C6303" s="1">
        <v>44683</v>
      </c>
      <c r="D6303">
        <v>304.60000000000002</v>
      </c>
    </row>
    <row r="6304" spans="1:4" x14ac:dyDescent="0.25">
      <c r="A6304" s="3" t="str">
        <f t="shared" si="98"/>
        <v>AEP_44683</v>
      </c>
      <c r="B6304" t="s">
        <v>5</v>
      </c>
      <c r="C6304" s="1">
        <v>44683</v>
      </c>
      <c r="D6304">
        <v>97.361999999999995</v>
      </c>
    </row>
    <row r="6305" spans="1:4" x14ac:dyDescent="0.25">
      <c r="A6305" s="3" t="str">
        <f t="shared" si="98"/>
        <v>AIZ_44683</v>
      </c>
      <c r="B6305" t="s">
        <v>6</v>
      </c>
      <c r="C6305" s="1">
        <v>44683</v>
      </c>
      <c r="D6305">
        <v>180.15700000000001</v>
      </c>
    </row>
    <row r="6306" spans="1:4" x14ac:dyDescent="0.25">
      <c r="A6306" s="3" t="str">
        <f t="shared" si="98"/>
        <v>ALLE_44683</v>
      </c>
      <c r="B6306" t="s">
        <v>7</v>
      </c>
      <c r="C6306" s="1">
        <v>44683</v>
      </c>
      <c r="D6306">
        <v>114.78</v>
      </c>
    </row>
    <row r="6307" spans="1:4" x14ac:dyDescent="0.25">
      <c r="A6307" s="3" t="str">
        <f t="shared" si="98"/>
        <v>AMAT_44683</v>
      </c>
      <c r="B6307" t="s">
        <v>8</v>
      </c>
      <c r="C6307" s="1">
        <v>44683</v>
      </c>
      <c r="D6307">
        <v>112.694</v>
      </c>
    </row>
    <row r="6308" spans="1:4" x14ac:dyDescent="0.25">
      <c r="A6308" s="3" t="str">
        <f t="shared" si="98"/>
        <v>AMP_44683</v>
      </c>
      <c r="B6308" t="s">
        <v>9</v>
      </c>
      <c r="C6308" s="1">
        <v>44683</v>
      </c>
      <c r="D6308">
        <v>267.56900000000002</v>
      </c>
    </row>
    <row r="6309" spans="1:4" x14ac:dyDescent="0.25">
      <c r="A6309" s="3" t="str">
        <f t="shared" si="98"/>
        <v>AMZN_44683</v>
      </c>
      <c r="B6309" t="s">
        <v>10</v>
      </c>
      <c r="C6309" s="1">
        <v>44683</v>
      </c>
      <c r="D6309">
        <v>2490</v>
      </c>
    </row>
    <row r="6310" spans="1:4" x14ac:dyDescent="0.25">
      <c r="A6310" s="3" t="str">
        <f t="shared" si="98"/>
        <v>AVB_44683</v>
      </c>
      <c r="B6310" t="s">
        <v>11</v>
      </c>
      <c r="C6310" s="1">
        <v>44683</v>
      </c>
      <c r="D6310">
        <v>221.15</v>
      </c>
    </row>
    <row r="6311" spans="1:4" x14ac:dyDescent="0.25">
      <c r="A6311" s="3" t="str">
        <f t="shared" si="98"/>
        <v>AVY_44683</v>
      </c>
      <c r="B6311" t="s">
        <v>12</v>
      </c>
      <c r="C6311" s="1">
        <v>44683</v>
      </c>
      <c r="D6311">
        <v>179.25</v>
      </c>
    </row>
    <row r="6312" spans="1:4" x14ac:dyDescent="0.25">
      <c r="A6312" s="3" t="str">
        <f t="shared" si="98"/>
        <v>AXP_44683</v>
      </c>
      <c r="B6312" t="s">
        <v>13</v>
      </c>
      <c r="C6312" s="1">
        <v>44683</v>
      </c>
      <c r="D6312">
        <v>171.62</v>
      </c>
    </row>
    <row r="6313" spans="1:4" x14ac:dyDescent="0.25">
      <c r="A6313" s="3" t="str">
        <f t="shared" si="98"/>
        <v>BDX_44683</v>
      </c>
      <c r="B6313" t="s">
        <v>14</v>
      </c>
      <c r="C6313" s="1">
        <v>44683</v>
      </c>
      <c r="D6313">
        <v>245.58</v>
      </c>
    </row>
    <row r="6314" spans="1:4" x14ac:dyDescent="0.25">
      <c r="A6314" s="3" t="str">
        <f t="shared" si="98"/>
        <v>BF-B_44683</v>
      </c>
      <c r="B6314" t="s">
        <v>15</v>
      </c>
      <c r="C6314" s="1">
        <v>44683</v>
      </c>
      <c r="D6314">
        <v>65.319999999999993</v>
      </c>
    </row>
    <row r="6315" spans="1:4" x14ac:dyDescent="0.25">
      <c r="A6315" s="3" t="str">
        <f t="shared" si="98"/>
        <v>BMY_44683</v>
      </c>
      <c r="B6315" t="s">
        <v>16</v>
      </c>
      <c r="C6315" s="1">
        <v>44683</v>
      </c>
      <c r="D6315">
        <v>75.08</v>
      </c>
    </row>
    <row r="6316" spans="1:4" x14ac:dyDescent="0.25">
      <c r="A6316" s="3" t="str">
        <f t="shared" si="98"/>
        <v>BR_44683</v>
      </c>
      <c r="B6316" t="s">
        <v>17</v>
      </c>
      <c r="C6316" s="1">
        <v>44683</v>
      </c>
      <c r="D6316">
        <v>143.26</v>
      </c>
    </row>
    <row r="6317" spans="1:4" x14ac:dyDescent="0.25">
      <c r="A6317" s="3" t="str">
        <f t="shared" si="98"/>
        <v>CARR_44683</v>
      </c>
      <c r="B6317" t="s">
        <v>18</v>
      </c>
      <c r="C6317" s="1">
        <v>44683</v>
      </c>
      <c r="D6317">
        <v>38.6</v>
      </c>
    </row>
    <row r="6318" spans="1:4" x14ac:dyDescent="0.25">
      <c r="A6318" s="3" t="str">
        <f t="shared" si="98"/>
        <v>CDW_44683</v>
      </c>
      <c r="B6318" t="s">
        <v>19</v>
      </c>
      <c r="C6318" s="1">
        <v>44683</v>
      </c>
      <c r="D6318">
        <v>163.62100000000001</v>
      </c>
    </row>
    <row r="6319" spans="1:4" x14ac:dyDescent="0.25">
      <c r="A6319" s="3" t="str">
        <f t="shared" si="98"/>
        <v>CE_44683</v>
      </c>
      <c r="B6319" t="s">
        <v>20</v>
      </c>
      <c r="C6319" s="1">
        <v>44683</v>
      </c>
      <c r="D6319">
        <v>145.94999999999999</v>
      </c>
    </row>
    <row r="6320" spans="1:4" x14ac:dyDescent="0.25">
      <c r="A6320" s="3" t="str">
        <f t="shared" si="98"/>
        <v>CHTR_44683</v>
      </c>
      <c r="B6320" t="s">
        <v>21</v>
      </c>
      <c r="C6320" s="1">
        <v>44683</v>
      </c>
      <c r="D6320">
        <v>432.54</v>
      </c>
    </row>
    <row r="6321" spans="1:4" x14ac:dyDescent="0.25">
      <c r="A6321" s="3" t="str">
        <f t="shared" si="98"/>
        <v>CNC_44683</v>
      </c>
      <c r="B6321" t="s">
        <v>22</v>
      </c>
      <c r="C6321" s="1">
        <v>44683</v>
      </c>
      <c r="D6321">
        <v>79.06</v>
      </c>
    </row>
    <row r="6322" spans="1:4" x14ac:dyDescent="0.25">
      <c r="A6322" s="3" t="str">
        <f t="shared" si="98"/>
        <v>CNP_44683</v>
      </c>
      <c r="B6322" t="s">
        <v>23</v>
      </c>
      <c r="C6322" s="1">
        <v>44683</v>
      </c>
      <c r="D6322">
        <v>30.056000000000001</v>
      </c>
    </row>
    <row r="6323" spans="1:4" x14ac:dyDescent="0.25">
      <c r="A6323" s="3" t="str">
        <f t="shared" si="98"/>
        <v>COP_44683</v>
      </c>
      <c r="B6323" t="s">
        <v>24</v>
      </c>
      <c r="C6323" s="1">
        <v>44683</v>
      </c>
      <c r="D6323">
        <v>95.491</v>
      </c>
    </row>
    <row r="6324" spans="1:4" x14ac:dyDescent="0.25">
      <c r="A6324" s="3" t="str">
        <f t="shared" si="98"/>
        <v>CTAS_44683</v>
      </c>
      <c r="B6324" t="s">
        <v>25</v>
      </c>
      <c r="C6324" s="1">
        <v>44683</v>
      </c>
      <c r="D6324">
        <v>390.447</v>
      </c>
    </row>
    <row r="6325" spans="1:4" x14ac:dyDescent="0.25">
      <c r="A6325" s="3" t="str">
        <f t="shared" si="98"/>
        <v>CZR_44683</v>
      </c>
      <c r="B6325" t="s">
        <v>26</v>
      </c>
      <c r="C6325" s="1">
        <v>44683</v>
      </c>
      <c r="D6325">
        <v>68.349999999999994</v>
      </c>
    </row>
    <row r="6326" spans="1:4" x14ac:dyDescent="0.25">
      <c r="A6326" s="3" t="str">
        <f t="shared" si="98"/>
        <v>DG_44683</v>
      </c>
      <c r="B6326" t="s">
        <v>27</v>
      </c>
      <c r="C6326" s="1">
        <v>44683</v>
      </c>
      <c r="D6326">
        <v>236.17</v>
      </c>
    </row>
    <row r="6327" spans="1:4" x14ac:dyDescent="0.25">
      <c r="A6327" s="3" t="str">
        <f t="shared" si="98"/>
        <v>DPZ_44683</v>
      </c>
      <c r="B6327" t="s">
        <v>28</v>
      </c>
      <c r="C6327" s="1">
        <v>44683</v>
      </c>
      <c r="D6327">
        <v>351.12</v>
      </c>
    </row>
    <row r="6328" spans="1:4" x14ac:dyDescent="0.25">
      <c r="A6328" s="3" t="str">
        <f t="shared" si="98"/>
        <v>DRE_44683</v>
      </c>
      <c r="B6328" t="s">
        <v>29</v>
      </c>
      <c r="C6328" s="1">
        <v>44683</v>
      </c>
      <c r="D6328">
        <v>52.706000000000003</v>
      </c>
    </row>
    <row r="6329" spans="1:4" x14ac:dyDescent="0.25">
      <c r="A6329" s="3" t="str">
        <f t="shared" si="98"/>
        <v>DXC_44683</v>
      </c>
      <c r="B6329" t="s">
        <v>30</v>
      </c>
      <c r="C6329" s="1">
        <v>44683</v>
      </c>
      <c r="D6329">
        <v>29.37</v>
      </c>
    </row>
    <row r="6330" spans="1:4" x14ac:dyDescent="0.25">
      <c r="A6330" s="3" t="str">
        <f t="shared" si="98"/>
        <v>EWA_44683</v>
      </c>
      <c r="B6330" t="s">
        <v>31</v>
      </c>
      <c r="C6330" s="1">
        <v>44683</v>
      </c>
      <c r="D6330">
        <v>24.51</v>
      </c>
    </row>
    <row r="6331" spans="1:4" x14ac:dyDescent="0.25">
      <c r="A6331" s="3" t="str">
        <f t="shared" si="98"/>
        <v>EWC_44683</v>
      </c>
      <c r="B6331" t="s">
        <v>32</v>
      </c>
      <c r="C6331" s="1">
        <v>44683</v>
      </c>
      <c r="D6331">
        <v>36.96</v>
      </c>
    </row>
    <row r="6332" spans="1:4" x14ac:dyDescent="0.25">
      <c r="A6332" s="3" t="str">
        <f t="shared" si="98"/>
        <v>EWG_44683</v>
      </c>
      <c r="B6332" t="s">
        <v>33</v>
      </c>
      <c r="C6332" s="1">
        <v>44683</v>
      </c>
      <c r="D6332">
        <v>25.96</v>
      </c>
    </row>
    <row r="6333" spans="1:4" x14ac:dyDescent="0.25">
      <c r="A6333" s="3" t="str">
        <f t="shared" si="98"/>
        <v>EWH_44683</v>
      </c>
      <c r="B6333" t="s">
        <v>34</v>
      </c>
      <c r="C6333" s="1">
        <v>44683</v>
      </c>
      <c r="D6333">
        <v>21.32</v>
      </c>
    </row>
    <row r="6334" spans="1:4" x14ac:dyDescent="0.25">
      <c r="A6334" s="3" t="str">
        <f t="shared" si="98"/>
        <v>EWJ_44683</v>
      </c>
      <c r="B6334" t="s">
        <v>35</v>
      </c>
      <c r="C6334" s="1">
        <v>44683</v>
      </c>
      <c r="D6334">
        <v>56.6</v>
      </c>
    </row>
    <row r="6335" spans="1:4" x14ac:dyDescent="0.25">
      <c r="A6335" s="3" t="str">
        <f t="shared" si="98"/>
        <v>EWL_44683</v>
      </c>
      <c r="B6335" t="s">
        <v>36</v>
      </c>
      <c r="C6335" s="1">
        <v>44683</v>
      </c>
      <c r="D6335">
        <v>46.11</v>
      </c>
    </row>
    <row r="6336" spans="1:4" x14ac:dyDescent="0.25">
      <c r="A6336" s="3" t="str">
        <f t="shared" si="98"/>
        <v>EWQ_44683</v>
      </c>
      <c r="B6336" t="s">
        <v>37</v>
      </c>
      <c r="C6336" s="1">
        <v>44683</v>
      </c>
      <c r="D6336">
        <v>32.83</v>
      </c>
    </row>
    <row r="6337" spans="1:4" x14ac:dyDescent="0.25">
      <c r="A6337" s="3" t="str">
        <f t="shared" si="98"/>
        <v>EWT_44683</v>
      </c>
      <c r="B6337" t="s">
        <v>38</v>
      </c>
      <c r="C6337" s="1">
        <v>44683</v>
      </c>
      <c r="D6337">
        <v>55.65</v>
      </c>
    </row>
    <row r="6338" spans="1:4" x14ac:dyDescent="0.25">
      <c r="A6338" s="3" t="str">
        <f t="shared" si="98"/>
        <v>EWU_44683</v>
      </c>
      <c r="B6338" t="s">
        <v>39</v>
      </c>
      <c r="C6338" s="1">
        <v>44683</v>
      </c>
      <c r="D6338">
        <v>32.130000000000003</v>
      </c>
    </row>
    <row r="6339" spans="1:4" x14ac:dyDescent="0.25">
      <c r="A6339" s="3" t="str">
        <f t="shared" ref="A6339:A6402" si="99">CONCATENATE(B6339,"_",C6339)</f>
        <v>EWY_44683</v>
      </c>
      <c r="B6339" t="s">
        <v>40</v>
      </c>
      <c r="C6339" s="1">
        <v>44683</v>
      </c>
      <c r="D6339">
        <v>66.86</v>
      </c>
    </row>
    <row r="6340" spans="1:4" x14ac:dyDescent="0.25">
      <c r="A6340" s="3" t="str">
        <f t="shared" si="99"/>
        <v>EWZ_44683</v>
      </c>
      <c r="B6340" t="s">
        <v>41</v>
      </c>
      <c r="C6340" s="1">
        <v>44683</v>
      </c>
      <c r="D6340">
        <v>31.63</v>
      </c>
    </row>
    <row r="6341" spans="1:4" x14ac:dyDescent="0.25">
      <c r="A6341" s="3" t="str">
        <f t="shared" si="99"/>
        <v>FB_44683</v>
      </c>
      <c r="B6341" t="s">
        <v>42</v>
      </c>
      <c r="C6341" s="1">
        <v>44683</v>
      </c>
      <c r="D6341">
        <v>211.13</v>
      </c>
    </row>
    <row r="6342" spans="1:4" x14ac:dyDescent="0.25">
      <c r="A6342" s="3" t="str">
        <f t="shared" si="99"/>
        <v>FTV_44683</v>
      </c>
      <c r="B6342" t="s">
        <v>43</v>
      </c>
      <c r="C6342" s="1">
        <v>44683</v>
      </c>
      <c r="D6342">
        <v>58.7</v>
      </c>
    </row>
    <row r="6343" spans="1:4" x14ac:dyDescent="0.25">
      <c r="A6343" s="3" t="str">
        <f t="shared" si="99"/>
        <v>GOOG_44683</v>
      </c>
      <c r="B6343" t="s">
        <v>44</v>
      </c>
      <c r="C6343" s="1">
        <v>44683</v>
      </c>
      <c r="D6343">
        <v>2343.14</v>
      </c>
    </row>
    <row r="6344" spans="1:4" x14ac:dyDescent="0.25">
      <c r="A6344" s="3" t="str">
        <f t="shared" si="99"/>
        <v>GPC_44683</v>
      </c>
      <c r="B6344" t="s">
        <v>45</v>
      </c>
      <c r="C6344" s="1">
        <v>44683</v>
      </c>
      <c r="D6344">
        <v>130.49</v>
      </c>
    </row>
    <row r="6345" spans="1:4" x14ac:dyDescent="0.25">
      <c r="A6345" s="3" t="str">
        <f t="shared" si="99"/>
        <v>GSG_44683</v>
      </c>
      <c r="B6345" t="s">
        <v>46</v>
      </c>
      <c r="C6345" s="1">
        <v>44683</v>
      </c>
      <c r="D6345">
        <v>24.06</v>
      </c>
    </row>
    <row r="6346" spans="1:4" x14ac:dyDescent="0.25">
      <c r="A6346" s="3" t="str">
        <f t="shared" si="99"/>
        <v>HIG_44683</v>
      </c>
      <c r="B6346" t="s">
        <v>47</v>
      </c>
      <c r="C6346" s="1">
        <v>44683</v>
      </c>
      <c r="D6346">
        <v>70.099999999999994</v>
      </c>
    </row>
    <row r="6347" spans="1:4" x14ac:dyDescent="0.25">
      <c r="A6347" s="3" t="str">
        <f t="shared" si="99"/>
        <v>HST_44683</v>
      </c>
      <c r="B6347" t="s">
        <v>49</v>
      </c>
      <c r="C6347" s="1">
        <v>44683</v>
      </c>
      <c r="D6347">
        <v>20.13</v>
      </c>
    </row>
    <row r="6348" spans="1:4" x14ac:dyDescent="0.25">
      <c r="A6348" s="3" t="str">
        <f t="shared" si="99"/>
        <v>HYG_44683</v>
      </c>
      <c r="B6348" t="s">
        <v>50</v>
      </c>
      <c r="C6348" s="1">
        <v>44683</v>
      </c>
      <c r="D6348">
        <v>78.23</v>
      </c>
    </row>
    <row r="6349" spans="1:4" x14ac:dyDescent="0.25">
      <c r="A6349" s="3" t="str">
        <f t="shared" si="99"/>
        <v>IAU_44683</v>
      </c>
      <c r="B6349" t="s">
        <v>51</v>
      </c>
      <c r="C6349" s="1">
        <v>44683</v>
      </c>
      <c r="D6349">
        <v>35.369999999999997</v>
      </c>
    </row>
    <row r="6350" spans="1:4" x14ac:dyDescent="0.25">
      <c r="A6350" s="3" t="str">
        <f t="shared" si="99"/>
        <v>ICLN_44683</v>
      </c>
      <c r="B6350" t="s">
        <v>52</v>
      </c>
      <c r="C6350" s="1">
        <v>44683</v>
      </c>
      <c r="D6350">
        <v>18.87</v>
      </c>
    </row>
    <row r="6351" spans="1:4" x14ac:dyDescent="0.25">
      <c r="A6351" s="3" t="str">
        <f t="shared" si="99"/>
        <v>IEF_44683</v>
      </c>
      <c r="B6351" t="s">
        <v>54</v>
      </c>
      <c r="C6351" s="1">
        <v>44683</v>
      </c>
      <c r="D6351">
        <v>101.92</v>
      </c>
    </row>
    <row r="6352" spans="1:4" x14ac:dyDescent="0.25">
      <c r="A6352" s="3" t="str">
        <f t="shared" si="99"/>
        <v>IEMG_44683</v>
      </c>
      <c r="B6352" t="s">
        <v>56</v>
      </c>
      <c r="C6352" s="1">
        <v>44683</v>
      </c>
      <c r="D6352">
        <v>52.15</v>
      </c>
    </row>
    <row r="6353" spans="1:4" x14ac:dyDescent="0.25">
      <c r="A6353" s="3" t="str">
        <f t="shared" si="99"/>
        <v>IEUS_44683</v>
      </c>
      <c r="B6353" t="s">
        <v>57</v>
      </c>
      <c r="C6353" s="1">
        <v>44683</v>
      </c>
      <c r="D6353">
        <v>56.21</v>
      </c>
    </row>
    <row r="6354" spans="1:4" x14ac:dyDescent="0.25">
      <c r="A6354" s="3" t="str">
        <f t="shared" si="99"/>
        <v>IGF_44683</v>
      </c>
      <c r="B6354" t="s">
        <v>59</v>
      </c>
      <c r="C6354" s="1">
        <v>44683</v>
      </c>
      <c r="D6354">
        <v>48.87</v>
      </c>
    </row>
    <row r="6355" spans="1:4" x14ac:dyDescent="0.25">
      <c r="A6355" s="3" t="str">
        <f t="shared" si="99"/>
        <v>INDA_44683</v>
      </c>
      <c r="B6355" t="s">
        <v>60</v>
      </c>
      <c r="C6355" s="1">
        <v>44683</v>
      </c>
      <c r="D6355">
        <v>43.89</v>
      </c>
    </row>
    <row r="6356" spans="1:4" x14ac:dyDescent="0.25">
      <c r="A6356" s="3" t="str">
        <f t="shared" si="99"/>
        <v>IVV_44683</v>
      </c>
      <c r="B6356" t="s">
        <v>63</v>
      </c>
      <c r="C6356" s="1">
        <v>44683</v>
      </c>
      <c r="D6356">
        <v>416.22</v>
      </c>
    </row>
    <row r="6357" spans="1:4" x14ac:dyDescent="0.25">
      <c r="A6357" s="3" t="str">
        <f t="shared" si="99"/>
        <v>IWM_44683</v>
      </c>
      <c r="B6357" t="s">
        <v>64</v>
      </c>
      <c r="C6357" s="1">
        <v>44683</v>
      </c>
      <c r="D6357">
        <v>186.89</v>
      </c>
    </row>
    <row r="6358" spans="1:4" x14ac:dyDescent="0.25">
      <c r="A6358" s="3" t="str">
        <f t="shared" si="99"/>
        <v>IXN_44683</v>
      </c>
      <c r="B6358" t="s">
        <v>65</v>
      </c>
      <c r="C6358" s="1">
        <v>44683</v>
      </c>
      <c r="D6358">
        <v>52</v>
      </c>
    </row>
    <row r="6359" spans="1:4" x14ac:dyDescent="0.25">
      <c r="A6359" s="3" t="str">
        <f t="shared" si="99"/>
        <v>JPM_44683</v>
      </c>
      <c r="B6359" t="s">
        <v>67</v>
      </c>
      <c r="C6359" s="1">
        <v>44683</v>
      </c>
      <c r="D6359">
        <v>120.45</v>
      </c>
    </row>
    <row r="6360" spans="1:4" x14ac:dyDescent="0.25">
      <c r="A6360" s="3" t="str">
        <f t="shared" si="99"/>
        <v>KR_44683</v>
      </c>
      <c r="B6360" t="s">
        <v>68</v>
      </c>
      <c r="C6360" s="1">
        <v>44683</v>
      </c>
      <c r="D6360">
        <v>53.512</v>
      </c>
    </row>
    <row r="6361" spans="1:4" x14ac:dyDescent="0.25">
      <c r="A6361" s="3" t="str">
        <f t="shared" si="99"/>
        <v>LQD_44683</v>
      </c>
      <c r="B6361" t="s">
        <v>69</v>
      </c>
      <c r="C6361" s="1">
        <v>44683</v>
      </c>
      <c r="D6361">
        <v>111.68</v>
      </c>
    </row>
    <row r="6362" spans="1:4" x14ac:dyDescent="0.25">
      <c r="A6362" s="3" t="str">
        <f t="shared" si="99"/>
        <v>MCHI_44683</v>
      </c>
      <c r="B6362" t="s">
        <v>70</v>
      </c>
      <c r="C6362" s="1">
        <v>44683</v>
      </c>
      <c r="D6362">
        <v>50.73</v>
      </c>
    </row>
    <row r="6363" spans="1:4" x14ac:dyDescent="0.25">
      <c r="A6363" s="3" t="str">
        <f t="shared" si="99"/>
        <v>OGN_44683</v>
      </c>
      <c r="B6363" t="s">
        <v>72</v>
      </c>
      <c r="C6363" s="1">
        <v>44683</v>
      </c>
      <c r="D6363">
        <v>31.821000000000002</v>
      </c>
    </row>
    <row r="6364" spans="1:4" x14ac:dyDescent="0.25">
      <c r="A6364" s="3" t="str">
        <f t="shared" si="99"/>
        <v>PG_44683</v>
      </c>
      <c r="B6364" t="s">
        <v>73</v>
      </c>
      <c r="C6364" s="1">
        <v>44683</v>
      </c>
      <c r="D6364">
        <v>158.38</v>
      </c>
    </row>
    <row r="6365" spans="1:4" x14ac:dyDescent="0.25">
      <c r="A6365" s="3" t="str">
        <f t="shared" si="99"/>
        <v>PPL_44683</v>
      </c>
      <c r="B6365" t="s">
        <v>74</v>
      </c>
      <c r="C6365" s="1">
        <v>44683</v>
      </c>
      <c r="D6365">
        <v>28.11</v>
      </c>
    </row>
    <row r="6366" spans="1:4" x14ac:dyDescent="0.25">
      <c r="A6366" s="3" t="str">
        <f t="shared" si="99"/>
        <v>PRU_44683</v>
      </c>
      <c r="B6366" t="s">
        <v>75</v>
      </c>
      <c r="C6366" s="1">
        <v>44683</v>
      </c>
      <c r="D6366">
        <v>107.092</v>
      </c>
    </row>
    <row r="6367" spans="1:4" x14ac:dyDescent="0.25">
      <c r="A6367" s="3" t="str">
        <f t="shared" si="99"/>
        <v>PYPL_44683</v>
      </c>
      <c r="B6367" t="s">
        <v>76</v>
      </c>
      <c r="C6367" s="1">
        <v>44683</v>
      </c>
      <c r="D6367">
        <v>91.53</v>
      </c>
    </row>
    <row r="6368" spans="1:4" x14ac:dyDescent="0.25">
      <c r="A6368" s="3" t="str">
        <f t="shared" si="99"/>
        <v>RE_44683</v>
      </c>
      <c r="B6368" t="s">
        <v>77</v>
      </c>
      <c r="C6368" s="1">
        <v>44683</v>
      </c>
      <c r="D6368">
        <v>275.762</v>
      </c>
    </row>
    <row r="6369" spans="1:4" x14ac:dyDescent="0.25">
      <c r="A6369" s="3" t="str">
        <f t="shared" si="99"/>
        <v>REET_44683</v>
      </c>
      <c r="B6369" t="s">
        <v>78</v>
      </c>
      <c r="C6369" s="1">
        <v>44683</v>
      </c>
      <c r="D6369">
        <v>27.19</v>
      </c>
    </row>
    <row r="6370" spans="1:4" x14ac:dyDescent="0.25">
      <c r="A6370" s="3" t="str">
        <f t="shared" si="99"/>
        <v>ROL_44683</v>
      </c>
      <c r="B6370" t="s">
        <v>79</v>
      </c>
      <c r="C6370" s="1">
        <v>44683</v>
      </c>
      <c r="D6370">
        <v>33.101999999999997</v>
      </c>
    </row>
    <row r="6371" spans="1:4" x14ac:dyDescent="0.25">
      <c r="A6371" s="3" t="str">
        <f t="shared" si="99"/>
        <v>ROST_44683</v>
      </c>
      <c r="B6371" t="s">
        <v>80</v>
      </c>
      <c r="C6371" s="1">
        <v>44683</v>
      </c>
      <c r="D6371">
        <v>101.32</v>
      </c>
    </row>
    <row r="6372" spans="1:4" x14ac:dyDescent="0.25">
      <c r="A6372" s="3" t="str">
        <f t="shared" si="99"/>
        <v>SHY_44683</v>
      </c>
      <c r="B6372" t="s">
        <v>82</v>
      </c>
      <c r="C6372" s="1">
        <v>44683</v>
      </c>
      <c r="D6372">
        <v>82.85</v>
      </c>
    </row>
    <row r="6373" spans="1:4" x14ac:dyDescent="0.25">
      <c r="A6373" s="3" t="str">
        <f t="shared" si="99"/>
        <v>SLV_44683</v>
      </c>
      <c r="B6373" t="s">
        <v>83</v>
      </c>
      <c r="C6373" s="1">
        <v>44683</v>
      </c>
      <c r="D6373">
        <v>20.87</v>
      </c>
    </row>
    <row r="6374" spans="1:4" x14ac:dyDescent="0.25">
      <c r="A6374" s="3" t="str">
        <f t="shared" si="99"/>
        <v>TLT_44683</v>
      </c>
      <c r="B6374" t="s">
        <v>85</v>
      </c>
      <c r="C6374" s="1">
        <v>44683</v>
      </c>
      <c r="D6374">
        <v>117.18</v>
      </c>
    </row>
    <row r="6375" spans="1:4" x14ac:dyDescent="0.25">
      <c r="A6375" s="3" t="str">
        <f t="shared" si="99"/>
        <v>UNH_44683</v>
      </c>
      <c r="B6375" t="s">
        <v>86</v>
      </c>
      <c r="C6375" s="1">
        <v>44683</v>
      </c>
      <c r="D6375">
        <v>501.15</v>
      </c>
    </row>
    <row r="6376" spans="1:4" x14ac:dyDescent="0.25">
      <c r="A6376" s="3" t="str">
        <f t="shared" si="99"/>
        <v>URI_44683</v>
      </c>
      <c r="B6376" t="s">
        <v>87</v>
      </c>
      <c r="C6376" s="1">
        <v>44683</v>
      </c>
      <c r="D6376">
        <v>307.02999999999997</v>
      </c>
    </row>
    <row r="6377" spans="1:4" x14ac:dyDescent="0.25">
      <c r="A6377" s="3" t="str">
        <f t="shared" si="99"/>
        <v>V_44683</v>
      </c>
      <c r="B6377" t="s">
        <v>88</v>
      </c>
      <c r="C6377" s="1">
        <v>44683</v>
      </c>
      <c r="D6377">
        <v>211.12700000000001</v>
      </c>
    </row>
    <row r="6378" spans="1:4" x14ac:dyDescent="0.25">
      <c r="A6378" s="3" t="str">
        <f t="shared" si="99"/>
        <v>VRSK_44683</v>
      </c>
      <c r="B6378" t="s">
        <v>89</v>
      </c>
      <c r="C6378" s="1">
        <v>44683</v>
      </c>
      <c r="D6378">
        <v>202.19</v>
      </c>
    </row>
    <row r="6379" spans="1:4" x14ac:dyDescent="0.25">
      <c r="A6379" s="3" t="str">
        <f t="shared" si="99"/>
        <v>VXX_44683</v>
      </c>
      <c r="B6379" t="s">
        <v>90</v>
      </c>
      <c r="C6379" s="1">
        <v>44683</v>
      </c>
      <c r="D6379">
        <v>27.5</v>
      </c>
    </row>
    <row r="6380" spans="1:4" x14ac:dyDescent="0.25">
      <c r="A6380" s="3" t="str">
        <f t="shared" si="99"/>
        <v>WRK_44683</v>
      </c>
      <c r="B6380" t="s">
        <v>91</v>
      </c>
      <c r="C6380" s="1">
        <v>44683</v>
      </c>
      <c r="D6380">
        <v>49.746000000000002</v>
      </c>
    </row>
    <row r="6381" spans="1:4" x14ac:dyDescent="0.25">
      <c r="A6381" s="3" t="str">
        <f t="shared" si="99"/>
        <v>XLB_44683</v>
      </c>
      <c r="B6381" t="s">
        <v>92</v>
      </c>
      <c r="C6381" s="1">
        <v>44683</v>
      </c>
      <c r="D6381">
        <v>84.77</v>
      </c>
    </row>
    <row r="6382" spans="1:4" x14ac:dyDescent="0.25">
      <c r="A6382" s="3" t="str">
        <f t="shared" si="99"/>
        <v>XLC_44683</v>
      </c>
      <c r="B6382" t="s">
        <v>93</v>
      </c>
      <c r="C6382" s="1">
        <v>44683</v>
      </c>
      <c r="D6382">
        <v>60.69</v>
      </c>
    </row>
    <row r="6383" spans="1:4" x14ac:dyDescent="0.25">
      <c r="A6383" s="3" t="str">
        <f t="shared" si="99"/>
        <v>XLE_44683</v>
      </c>
      <c r="B6383" t="s">
        <v>94</v>
      </c>
      <c r="C6383" s="1">
        <v>44683</v>
      </c>
      <c r="D6383">
        <v>76.349999999999994</v>
      </c>
    </row>
    <row r="6384" spans="1:4" x14ac:dyDescent="0.25">
      <c r="A6384" s="3" t="str">
        <f t="shared" si="99"/>
        <v>XLF_44683</v>
      </c>
      <c r="B6384" t="s">
        <v>95</v>
      </c>
      <c r="C6384" s="1">
        <v>44683</v>
      </c>
      <c r="D6384">
        <v>34.520000000000003</v>
      </c>
    </row>
    <row r="6385" spans="1:4" x14ac:dyDescent="0.25">
      <c r="A6385" s="3" t="str">
        <f t="shared" si="99"/>
        <v>XLI_44683</v>
      </c>
      <c r="B6385" t="s">
        <v>96</v>
      </c>
      <c r="C6385" s="1">
        <v>44683</v>
      </c>
      <c r="D6385">
        <v>95.34</v>
      </c>
    </row>
    <row r="6386" spans="1:4" x14ac:dyDescent="0.25">
      <c r="A6386" s="3" t="str">
        <f t="shared" si="99"/>
        <v>XLK_44683</v>
      </c>
      <c r="B6386" t="s">
        <v>97</v>
      </c>
      <c r="C6386" s="1">
        <v>44683</v>
      </c>
      <c r="D6386">
        <v>143.57</v>
      </c>
    </row>
    <row r="6387" spans="1:4" x14ac:dyDescent="0.25">
      <c r="A6387" s="3" t="str">
        <f t="shared" si="99"/>
        <v>XLP_44683</v>
      </c>
      <c r="B6387" t="s">
        <v>98</v>
      </c>
      <c r="C6387" s="1">
        <v>44683</v>
      </c>
      <c r="D6387">
        <v>76.62</v>
      </c>
    </row>
    <row r="6388" spans="1:4" x14ac:dyDescent="0.25">
      <c r="A6388" s="3" t="str">
        <f t="shared" si="99"/>
        <v>XLU_44683</v>
      </c>
      <c r="B6388" t="s">
        <v>99</v>
      </c>
      <c r="C6388" s="1">
        <v>44683</v>
      </c>
      <c r="D6388">
        <v>70.53</v>
      </c>
    </row>
    <row r="6389" spans="1:4" x14ac:dyDescent="0.25">
      <c r="A6389" s="3" t="str">
        <f t="shared" si="99"/>
        <v>XLV_44683</v>
      </c>
      <c r="B6389" t="s">
        <v>100</v>
      </c>
      <c r="C6389" s="1">
        <v>44683</v>
      </c>
      <c r="D6389">
        <v>129.47999999999999</v>
      </c>
    </row>
    <row r="6390" spans="1:4" x14ac:dyDescent="0.25">
      <c r="A6390" s="3" t="str">
        <f t="shared" si="99"/>
        <v>XLY_44683</v>
      </c>
      <c r="B6390" t="s">
        <v>101</v>
      </c>
      <c r="C6390" s="1">
        <v>44683</v>
      </c>
      <c r="D6390">
        <v>165.26</v>
      </c>
    </row>
    <row r="6391" spans="1:4" x14ac:dyDescent="0.25">
      <c r="A6391" s="3" t="str">
        <f t="shared" si="99"/>
        <v>XOM_44683</v>
      </c>
      <c r="B6391" t="s">
        <v>102</v>
      </c>
      <c r="C6391" s="1">
        <v>44683</v>
      </c>
      <c r="D6391">
        <v>85.534000000000006</v>
      </c>
    </row>
    <row r="6392" spans="1:4" x14ac:dyDescent="0.25">
      <c r="A6392" s="3" t="str">
        <f t="shared" si="99"/>
        <v>ABBV_44684</v>
      </c>
      <c r="B6392" t="s">
        <v>3</v>
      </c>
      <c r="C6392" s="1">
        <v>44684</v>
      </c>
      <c r="D6392">
        <v>149.6</v>
      </c>
    </row>
    <row r="6393" spans="1:4" x14ac:dyDescent="0.25">
      <c r="A6393" s="3" t="str">
        <f t="shared" si="99"/>
        <v>ACN_44684</v>
      </c>
      <c r="B6393" t="s">
        <v>4</v>
      </c>
      <c r="C6393" s="1">
        <v>44684</v>
      </c>
      <c r="D6393">
        <v>304.82</v>
      </c>
    </row>
    <row r="6394" spans="1:4" x14ac:dyDescent="0.25">
      <c r="A6394" s="3" t="str">
        <f t="shared" si="99"/>
        <v>AEP_44684</v>
      </c>
      <c r="B6394" t="s">
        <v>5</v>
      </c>
      <c r="C6394" s="1">
        <v>44684</v>
      </c>
      <c r="D6394">
        <v>97.808000000000007</v>
      </c>
    </row>
    <row r="6395" spans="1:4" x14ac:dyDescent="0.25">
      <c r="A6395" s="3" t="str">
        <f t="shared" si="99"/>
        <v>AIZ_44684</v>
      </c>
      <c r="B6395" t="s">
        <v>6</v>
      </c>
      <c r="C6395" s="1">
        <v>44684</v>
      </c>
      <c r="D6395">
        <v>182.38900000000001</v>
      </c>
    </row>
    <row r="6396" spans="1:4" x14ac:dyDescent="0.25">
      <c r="A6396" s="3" t="str">
        <f t="shared" si="99"/>
        <v>ALLE_44684</v>
      </c>
      <c r="B6396" t="s">
        <v>7</v>
      </c>
      <c r="C6396" s="1">
        <v>44684</v>
      </c>
      <c r="D6396">
        <v>115.4</v>
      </c>
    </row>
    <row r="6397" spans="1:4" x14ac:dyDescent="0.25">
      <c r="A6397" s="3" t="str">
        <f t="shared" si="99"/>
        <v>AMAT_44684</v>
      </c>
      <c r="B6397" t="s">
        <v>8</v>
      </c>
      <c r="C6397" s="1">
        <v>44684</v>
      </c>
      <c r="D6397">
        <v>113.52200000000001</v>
      </c>
    </row>
    <row r="6398" spans="1:4" x14ac:dyDescent="0.25">
      <c r="A6398" s="3" t="str">
        <f t="shared" si="99"/>
        <v>AMP_44684</v>
      </c>
      <c r="B6398" t="s">
        <v>9</v>
      </c>
      <c r="C6398" s="1">
        <v>44684</v>
      </c>
      <c r="D6398">
        <v>270.834</v>
      </c>
    </row>
    <row r="6399" spans="1:4" x14ac:dyDescent="0.25">
      <c r="A6399" s="3" t="str">
        <f t="shared" si="99"/>
        <v>AMZN_44684</v>
      </c>
      <c r="B6399" t="s">
        <v>10</v>
      </c>
      <c r="C6399" s="1">
        <v>44684</v>
      </c>
      <c r="D6399">
        <v>2485.0700000000002</v>
      </c>
    </row>
    <row r="6400" spans="1:4" x14ac:dyDescent="0.25">
      <c r="A6400" s="3" t="str">
        <f t="shared" si="99"/>
        <v>AVB_44684</v>
      </c>
      <c r="B6400" t="s">
        <v>11</v>
      </c>
      <c r="C6400" s="1">
        <v>44684</v>
      </c>
      <c r="D6400">
        <v>222.44</v>
      </c>
    </row>
    <row r="6401" spans="1:4" x14ac:dyDescent="0.25">
      <c r="A6401" s="3" t="str">
        <f t="shared" si="99"/>
        <v>AVY_44684</v>
      </c>
      <c r="B6401" t="s">
        <v>12</v>
      </c>
      <c r="C6401" s="1">
        <v>44684</v>
      </c>
      <c r="D6401">
        <v>181.17</v>
      </c>
    </row>
    <row r="6402" spans="1:4" x14ac:dyDescent="0.25">
      <c r="A6402" s="3" t="str">
        <f t="shared" si="99"/>
        <v>AXP_44684</v>
      </c>
      <c r="B6402" t="s">
        <v>13</v>
      </c>
      <c r="C6402" s="1">
        <v>44684</v>
      </c>
      <c r="D6402">
        <v>172.11</v>
      </c>
    </row>
    <row r="6403" spans="1:4" x14ac:dyDescent="0.25">
      <c r="A6403" s="3" t="str">
        <f t="shared" ref="A6403:A6466" si="100">CONCATENATE(B6403,"_",C6403)</f>
        <v>BDX_44684</v>
      </c>
      <c r="B6403" t="s">
        <v>14</v>
      </c>
      <c r="C6403" s="1">
        <v>44684</v>
      </c>
      <c r="D6403">
        <v>248.83</v>
      </c>
    </row>
    <row r="6404" spans="1:4" x14ac:dyDescent="0.25">
      <c r="A6404" s="3" t="str">
        <f t="shared" si="100"/>
        <v>BF-B_44684</v>
      </c>
      <c r="B6404" t="s">
        <v>15</v>
      </c>
      <c r="C6404" s="1">
        <v>44684</v>
      </c>
      <c r="D6404">
        <v>66.16</v>
      </c>
    </row>
    <row r="6405" spans="1:4" x14ac:dyDescent="0.25">
      <c r="A6405" s="3" t="str">
        <f t="shared" si="100"/>
        <v>BMY_44684</v>
      </c>
      <c r="B6405" t="s">
        <v>16</v>
      </c>
      <c r="C6405" s="1">
        <v>44684</v>
      </c>
      <c r="D6405">
        <v>75.05</v>
      </c>
    </row>
    <row r="6406" spans="1:4" x14ac:dyDescent="0.25">
      <c r="A6406" s="3" t="str">
        <f t="shared" si="100"/>
        <v>BR_44684</v>
      </c>
      <c r="B6406" t="s">
        <v>17</v>
      </c>
      <c r="C6406" s="1">
        <v>44684</v>
      </c>
      <c r="D6406">
        <v>146.44</v>
      </c>
    </row>
    <row r="6407" spans="1:4" x14ac:dyDescent="0.25">
      <c r="A6407" s="3" t="str">
        <f t="shared" si="100"/>
        <v>CARR_44684</v>
      </c>
      <c r="B6407" t="s">
        <v>18</v>
      </c>
      <c r="C6407" s="1">
        <v>44684</v>
      </c>
      <c r="D6407">
        <v>38.380000000000003</v>
      </c>
    </row>
    <row r="6408" spans="1:4" x14ac:dyDescent="0.25">
      <c r="A6408" s="3" t="str">
        <f t="shared" si="100"/>
        <v>CDW_44684</v>
      </c>
      <c r="B6408" t="s">
        <v>19</v>
      </c>
      <c r="C6408" s="1">
        <v>44684</v>
      </c>
      <c r="D6408">
        <v>167.16</v>
      </c>
    </row>
    <row r="6409" spans="1:4" x14ac:dyDescent="0.25">
      <c r="A6409" s="3" t="str">
        <f t="shared" si="100"/>
        <v>CE_44684</v>
      </c>
      <c r="B6409" t="s">
        <v>20</v>
      </c>
      <c r="C6409" s="1">
        <v>44684</v>
      </c>
      <c r="D6409">
        <v>150.34</v>
      </c>
    </row>
    <row r="6410" spans="1:4" x14ac:dyDescent="0.25">
      <c r="A6410" s="3" t="str">
        <f t="shared" si="100"/>
        <v>CHTR_44684</v>
      </c>
      <c r="B6410" t="s">
        <v>21</v>
      </c>
      <c r="C6410" s="1">
        <v>44684</v>
      </c>
      <c r="D6410">
        <v>425.62</v>
      </c>
    </row>
    <row r="6411" spans="1:4" x14ac:dyDescent="0.25">
      <c r="A6411" s="3" t="str">
        <f t="shared" si="100"/>
        <v>CNC_44684</v>
      </c>
      <c r="B6411" t="s">
        <v>22</v>
      </c>
      <c r="C6411" s="1">
        <v>44684</v>
      </c>
      <c r="D6411">
        <v>80.34</v>
      </c>
    </row>
    <row r="6412" spans="1:4" x14ac:dyDescent="0.25">
      <c r="A6412" s="3" t="str">
        <f t="shared" si="100"/>
        <v>CNP_44684</v>
      </c>
      <c r="B6412" t="s">
        <v>23</v>
      </c>
      <c r="C6412" s="1">
        <v>44684</v>
      </c>
      <c r="D6412">
        <v>30.373999999999999</v>
      </c>
    </row>
    <row r="6413" spans="1:4" x14ac:dyDescent="0.25">
      <c r="A6413" s="3" t="str">
        <f t="shared" si="100"/>
        <v>COP_44684</v>
      </c>
      <c r="B6413" t="s">
        <v>24</v>
      </c>
      <c r="C6413" s="1">
        <v>44684</v>
      </c>
      <c r="D6413">
        <v>98.488</v>
      </c>
    </row>
    <row r="6414" spans="1:4" x14ac:dyDescent="0.25">
      <c r="A6414" s="3" t="str">
        <f t="shared" si="100"/>
        <v>CTAS_44684</v>
      </c>
      <c r="B6414" t="s">
        <v>25</v>
      </c>
      <c r="C6414" s="1">
        <v>44684</v>
      </c>
      <c r="D6414">
        <v>389.3</v>
      </c>
    </row>
    <row r="6415" spans="1:4" x14ac:dyDescent="0.25">
      <c r="A6415" s="3" t="str">
        <f t="shared" si="100"/>
        <v>CZR_44684</v>
      </c>
      <c r="B6415" t="s">
        <v>26</v>
      </c>
      <c r="C6415" s="1">
        <v>44684</v>
      </c>
      <c r="D6415">
        <v>67.650000000000006</v>
      </c>
    </row>
    <row r="6416" spans="1:4" x14ac:dyDescent="0.25">
      <c r="A6416" s="3" t="str">
        <f t="shared" si="100"/>
        <v>DG_44684</v>
      </c>
      <c r="B6416" t="s">
        <v>27</v>
      </c>
      <c r="C6416" s="1">
        <v>44684</v>
      </c>
      <c r="D6416">
        <v>236.96</v>
      </c>
    </row>
    <row r="6417" spans="1:4" x14ac:dyDescent="0.25">
      <c r="A6417" s="3" t="str">
        <f t="shared" si="100"/>
        <v>DPZ_44684</v>
      </c>
      <c r="B6417" t="s">
        <v>28</v>
      </c>
      <c r="C6417" s="1">
        <v>44684</v>
      </c>
      <c r="D6417">
        <v>343.84</v>
      </c>
    </row>
    <row r="6418" spans="1:4" x14ac:dyDescent="0.25">
      <c r="A6418" s="3" t="str">
        <f t="shared" si="100"/>
        <v>DRE_44684</v>
      </c>
      <c r="B6418" t="s">
        <v>29</v>
      </c>
      <c r="C6418" s="1">
        <v>44684</v>
      </c>
      <c r="D6418">
        <v>52.835000000000001</v>
      </c>
    </row>
    <row r="6419" spans="1:4" x14ac:dyDescent="0.25">
      <c r="A6419" s="3" t="str">
        <f t="shared" si="100"/>
        <v>DXC_44684</v>
      </c>
      <c r="B6419" t="s">
        <v>30</v>
      </c>
      <c r="C6419" s="1">
        <v>44684</v>
      </c>
      <c r="D6419">
        <v>29.89</v>
      </c>
    </row>
    <row r="6420" spans="1:4" x14ac:dyDescent="0.25">
      <c r="A6420" s="3" t="str">
        <f t="shared" si="100"/>
        <v>EWA_44684</v>
      </c>
      <c r="B6420" t="s">
        <v>31</v>
      </c>
      <c r="C6420" s="1">
        <v>44684</v>
      </c>
      <c r="D6420">
        <v>24.79</v>
      </c>
    </row>
    <row r="6421" spans="1:4" x14ac:dyDescent="0.25">
      <c r="A6421" s="3" t="str">
        <f t="shared" si="100"/>
        <v>EWC_44684</v>
      </c>
      <c r="B6421" t="s">
        <v>32</v>
      </c>
      <c r="C6421" s="1">
        <v>44684</v>
      </c>
      <c r="D6421">
        <v>37.46</v>
      </c>
    </row>
    <row r="6422" spans="1:4" x14ac:dyDescent="0.25">
      <c r="A6422" s="3" t="str">
        <f t="shared" si="100"/>
        <v>EWG_44684</v>
      </c>
      <c r="B6422" t="s">
        <v>33</v>
      </c>
      <c r="C6422" s="1">
        <v>44684</v>
      </c>
      <c r="D6422">
        <v>26.1</v>
      </c>
    </row>
    <row r="6423" spans="1:4" x14ac:dyDescent="0.25">
      <c r="A6423" s="3" t="str">
        <f t="shared" si="100"/>
        <v>EWH_44684</v>
      </c>
      <c r="B6423" t="s">
        <v>34</v>
      </c>
      <c r="C6423" s="1">
        <v>44684</v>
      </c>
      <c r="D6423">
        <v>21.67</v>
      </c>
    </row>
    <row r="6424" spans="1:4" x14ac:dyDescent="0.25">
      <c r="A6424" s="3" t="str">
        <f t="shared" si="100"/>
        <v>EWJ_44684</v>
      </c>
      <c r="B6424" t="s">
        <v>35</v>
      </c>
      <c r="C6424" s="1">
        <v>44684</v>
      </c>
      <c r="D6424">
        <v>57.05</v>
      </c>
    </row>
    <row r="6425" spans="1:4" x14ac:dyDescent="0.25">
      <c r="A6425" s="3" t="str">
        <f t="shared" si="100"/>
        <v>EWL_44684</v>
      </c>
      <c r="B6425" t="s">
        <v>36</v>
      </c>
      <c r="C6425" s="1">
        <v>44684</v>
      </c>
      <c r="D6425">
        <v>45.99</v>
      </c>
    </row>
    <row r="6426" spans="1:4" x14ac:dyDescent="0.25">
      <c r="A6426" s="3" t="str">
        <f t="shared" si="100"/>
        <v>EWQ_44684</v>
      </c>
      <c r="B6426" t="s">
        <v>37</v>
      </c>
      <c r="C6426" s="1">
        <v>44684</v>
      </c>
      <c r="D6426">
        <v>33.119999999999997</v>
      </c>
    </row>
    <row r="6427" spans="1:4" x14ac:dyDescent="0.25">
      <c r="A6427" s="3" t="str">
        <f t="shared" si="100"/>
        <v>EWT_44684</v>
      </c>
      <c r="B6427" t="s">
        <v>38</v>
      </c>
      <c r="C6427" s="1">
        <v>44684</v>
      </c>
      <c r="D6427">
        <v>56.18</v>
      </c>
    </row>
    <row r="6428" spans="1:4" x14ac:dyDescent="0.25">
      <c r="A6428" s="3" t="str">
        <f t="shared" si="100"/>
        <v>EWU_44684</v>
      </c>
      <c r="B6428" t="s">
        <v>39</v>
      </c>
      <c r="C6428" s="1">
        <v>44684</v>
      </c>
      <c r="D6428">
        <v>32.590000000000003</v>
      </c>
    </row>
    <row r="6429" spans="1:4" x14ac:dyDescent="0.25">
      <c r="A6429" s="3" t="str">
        <f t="shared" si="100"/>
        <v>EWY_44684</v>
      </c>
      <c r="B6429" t="s">
        <v>40</v>
      </c>
      <c r="C6429" s="1">
        <v>44684</v>
      </c>
      <c r="D6429">
        <v>67.069999999999993</v>
      </c>
    </row>
    <row r="6430" spans="1:4" x14ac:dyDescent="0.25">
      <c r="A6430" s="3" t="str">
        <f t="shared" si="100"/>
        <v>EWZ_44684</v>
      </c>
      <c r="B6430" t="s">
        <v>41</v>
      </c>
      <c r="C6430" s="1">
        <v>44684</v>
      </c>
      <c r="D6430">
        <v>32.17</v>
      </c>
    </row>
    <row r="6431" spans="1:4" x14ac:dyDescent="0.25">
      <c r="A6431" s="3" t="str">
        <f t="shared" si="100"/>
        <v>FB_44684</v>
      </c>
      <c r="B6431" t="s">
        <v>42</v>
      </c>
      <c r="C6431" s="1">
        <v>44684</v>
      </c>
      <c r="D6431">
        <v>212.03</v>
      </c>
    </row>
    <row r="6432" spans="1:4" x14ac:dyDescent="0.25">
      <c r="A6432" s="3" t="str">
        <f t="shared" si="100"/>
        <v>FTV_44684</v>
      </c>
      <c r="B6432" t="s">
        <v>43</v>
      </c>
      <c r="C6432" s="1">
        <v>44684</v>
      </c>
      <c r="D6432">
        <v>59.52</v>
      </c>
    </row>
    <row r="6433" spans="1:4" x14ac:dyDescent="0.25">
      <c r="A6433" s="3" t="str">
        <f t="shared" si="100"/>
        <v>GOOG_44684</v>
      </c>
      <c r="B6433" t="s">
        <v>44</v>
      </c>
      <c r="C6433" s="1">
        <v>44684</v>
      </c>
      <c r="D6433">
        <v>2362.59</v>
      </c>
    </row>
    <row r="6434" spans="1:4" x14ac:dyDescent="0.25">
      <c r="A6434" s="3" t="str">
        <f t="shared" si="100"/>
        <v>GPC_44684</v>
      </c>
      <c r="B6434" t="s">
        <v>45</v>
      </c>
      <c r="C6434" s="1">
        <v>44684</v>
      </c>
      <c r="D6434">
        <v>131.77000000000001</v>
      </c>
    </row>
    <row r="6435" spans="1:4" x14ac:dyDescent="0.25">
      <c r="A6435" s="3" t="str">
        <f t="shared" si="100"/>
        <v>GSG_44684</v>
      </c>
      <c r="B6435" t="s">
        <v>46</v>
      </c>
      <c r="C6435" s="1">
        <v>44684</v>
      </c>
      <c r="D6435">
        <v>23.56</v>
      </c>
    </row>
    <row r="6436" spans="1:4" x14ac:dyDescent="0.25">
      <c r="A6436" s="3" t="str">
        <f t="shared" si="100"/>
        <v>HIG_44684</v>
      </c>
      <c r="B6436" t="s">
        <v>47</v>
      </c>
      <c r="C6436" s="1">
        <v>44684</v>
      </c>
      <c r="D6436">
        <v>70.67</v>
      </c>
    </row>
    <row r="6437" spans="1:4" x14ac:dyDescent="0.25">
      <c r="A6437" s="3" t="str">
        <f t="shared" si="100"/>
        <v>HIGH.L_44684</v>
      </c>
      <c r="B6437" t="s">
        <v>48</v>
      </c>
      <c r="C6437" s="1">
        <v>44684</v>
      </c>
      <c r="D6437">
        <v>5.1139999999999999</v>
      </c>
    </row>
    <row r="6438" spans="1:4" x14ac:dyDescent="0.25">
      <c r="A6438" s="3" t="str">
        <f t="shared" si="100"/>
        <v>HST_44684</v>
      </c>
      <c r="B6438" t="s">
        <v>49</v>
      </c>
      <c r="C6438" s="1">
        <v>44684</v>
      </c>
      <c r="D6438">
        <v>19.88</v>
      </c>
    </row>
    <row r="6439" spans="1:4" x14ac:dyDescent="0.25">
      <c r="A6439" s="3" t="str">
        <f t="shared" si="100"/>
        <v>HYG_44684</v>
      </c>
      <c r="B6439" t="s">
        <v>50</v>
      </c>
      <c r="C6439" s="1">
        <v>44684</v>
      </c>
      <c r="D6439">
        <v>78.64</v>
      </c>
    </row>
    <row r="6440" spans="1:4" x14ac:dyDescent="0.25">
      <c r="A6440" s="3" t="str">
        <f t="shared" si="100"/>
        <v>IAU_44684</v>
      </c>
      <c r="B6440" t="s">
        <v>51</v>
      </c>
      <c r="C6440" s="1">
        <v>44684</v>
      </c>
      <c r="D6440">
        <v>35.47</v>
      </c>
    </row>
    <row r="6441" spans="1:4" x14ac:dyDescent="0.25">
      <c r="A6441" s="3" t="str">
        <f t="shared" si="100"/>
        <v>ICLN_44684</v>
      </c>
      <c r="B6441" t="s">
        <v>52</v>
      </c>
      <c r="C6441" s="1">
        <v>44684</v>
      </c>
      <c r="D6441">
        <v>19.170000000000002</v>
      </c>
    </row>
    <row r="6442" spans="1:4" x14ac:dyDescent="0.25">
      <c r="A6442" s="3" t="str">
        <f t="shared" si="100"/>
        <v>IEAA.L_44684</v>
      </c>
      <c r="B6442" t="s">
        <v>53</v>
      </c>
      <c r="C6442" s="1">
        <v>44684</v>
      </c>
      <c r="D6442">
        <v>4.9210000000000003</v>
      </c>
    </row>
    <row r="6443" spans="1:4" x14ac:dyDescent="0.25">
      <c r="A6443" s="3" t="str">
        <f t="shared" si="100"/>
        <v>IEF_44684</v>
      </c>
      <c r="B6443" t="s">
        <v>54</v>
      </c>
      <c r="C6443" s="1">
        <v>44684</v>
      </c>
      <c r="D6443">
        <v>102.04</v>
      </c>
    </row>
    <row r="6444" spans="1:4" x14ac:dyDescent="0.25">
      <c r="A6444" s="3" t="str">
        <f t="shared" si="100"/>
        <v>IEFM.L_44684</v>
      </c>
      <c r="B6444" t="s">
        <v>55</v>
      </c>
      <c r="C6444" s="1">
        <v>44684</v>
      </c>
      <c r="D6444">
        <v>733.75</v>
      </c>
    </row>
    <row r="6445" spans="1:4" x14ac:dyDescent="0.25">
      <c r="A6445" s="3" t="str">
        <f t="shared" si="100"/>
        <v>IEMG_44684</v>
      </c>
      <c r="B6445" t="s">
        <v>56</v>
      </c>
      <c r="C6445" s="1">
        <v>44684</v>
      </c>
      <c r="D6445">
        <v>52.53</v>
      </c>
    </row>
    <row r="6446" spans="1:4" x14ac:dyDescent="0.25">
      <c r="A6446" s="3" t="str">
        <f t="shared" si="100"/>
        <v>IEUS_44684</v>
      </c>
      <c r="B6446" t="s">
        <v>57</v>
      </c>
      <c r="C6446" s="1">
        <v>44684</v>
      </c>
      <c r="D6446">
        <v>56.36</v>
      </c>
    </row>
    <row r="6447" spans="1:4" x14ac:dyDescent="0.25">
      <c r="A6447" s="3" t="str">
        <f t="shared" si="100"/>
        <v>IEVL.L_44684</v>
      </c>
      <c r="B6447" t="s">
        <v>58</v>
      </c>
      <c r="C6447" s="1">
        <v>44684</v>
      </c>
      <c r="D6447">
        <v>7.2080000000000002</v>
      </c>
    </row>
    <row r="6448" spans="1:4" x14ac:dyDescent="0.25">
      <c r="A6448" s="3" t="str">
        <f t="shared" si="100"/>
        <v>IGF_44684</v>
      </c>
      <c r="B6448" t="s">
        <v>59</v>
      </c>
      <c r="C6448" s="1">
        <v>44684</v>
      </c>
      <c r="D6448">
        <v>49.33</v>
      </c>
    </row>
    <row r="6449" spans="1:4" x14ac:dyDescent="0.25">
      <c r="A6449" s="3" t="str">
        <f t="shared" si="100"/>
        <v>INDA_44684</v>
      </c>
      <c r="B6449" t="s">
        <v>60</v>
      </c>
      <c r="C6449" s="1">
        <v>44684</v>
      </c>
      <c r="D6449">
        <v>43.94</v>
      </c>
    </row>
    <row r="6450" spans="1:4" x14ac:dyDescent="0.25">
      <c r="A6450" s="3" t="str">
        <f t="shared" si="100"/>
        <v>IUMO.L_44684</v>
      </c>
      <c r="B6450" t="s">
        <v>61</v>
      </c>
      <c r="C6450" s="1">
        <v>44684</v>
      </c>
      <c r="D6450">
        <v>10.32</v>
      </c>
    </row>
    <row r="6451" spans="1:4" x14ac:dyDescent="0.25">
      <c r="A6451" s="3" t="str">
        <f t="shared" si="100"/>
        <v>IUVL.L_44684</v>
      </c>
      <c r="B6451" t="s">
        <v>62</v>
      </c>
      <c r="C6451" s="1">
        <v>44684</v>
      </c>
      <c r="D6451">
        <v>8.7799999999999994</v>
      </c>
    </row>
    <row r="6452" spans="1:4" x14ac:dyDescent="0.25">
      <c r="A6452" s="3" t="str">
        <f t="shared" si="100"/>
        <v>IVV_44684</v>
      </c>
      <c r="B6452" t="s">
        <v>63</v>
      </c>
      <c r="C6452" s="1">
        <v>44684</v>
      </c>
      <c r="D6452">
        <v>418.15</v>
      </c>
    </row>
    <row r="6453" spans="1:4" x14ac:dyDescent="0.25">
      <c r="A6453" s="3" t="str">
        <f t="shared" si="100"/>
        <v>IWM_44684</v>
      </c>
      <c r="B6453" t="s">
        <v>64</v>
      </c>
      <c r="C6453" s="1">
        <v>44684</v>
      </c>
      <c r="D6453">
        <v>188.49</v>
      </c>
    </row>
    <row r="6454" spans="1:4" x14ac:dyDescent="0.25">
      <c r="A6454" s="3" t="str">
        <f t="shared" si="100"/>
        <v>IXN_44684</v>
      </c>
      <c r="B6454" t="s">
        <v>65</v>
      </c>
      <c r="C6454" s="1">
        <v>44684</v>
      </c>
      <c r="D6454">
        <v>52.18</v>
      </c>
    </row>
    <row r="6455" spans="1:4" x14ac:dyDescent="0.25">
      <c r="A6455" s="3" t="str">
        <f t="shared" si="100"/>
        <v>JPEA.L_44684</v>
      </c>
      <c r="B6455" t="s">
        <v>66</v>
      </c>
      <c r="C6455" s="1">
        <v>44684</v>
      </c>
      <c r="D6455">
        <v>5.0419999999999998</v>
      </c>
    </row>
    <row r="6456" spans="1:4" x14ac:dyDescent="0.25">
      <c r="A6456" s="3" t="str">
        <f t="shared" si="100"/>
        <v>JPM_44684</v>
      </c>
      <c r="B6456" t="s">
        <v>67</v>
      </c>
      <c r="C6456" s="1">
        <v>44684</v>
      </c>
      <c r="D6456">
        <v>123.03</v>
      </c>
    </row>
    <row r="6457" spans="1:4" x14ac:dyDescent="0.25">
      <c r="A6457" s="3" t="str">
        <f t="shared" si="100"/>
        <v>KR_44684</v>
      </c>
      <c r="B6457" t="s">
        <v>68</v>
      </c>
      <c r="C6457" s="1">
        <v>44684</v>
      </c>
      <c r="D6457">
        <v>54.578000000000003</v>
      </c>
    </row>
    <row r="6458" spans="1:4" x14ac:dyDescent="0.25">
      <c r="A6458" s="3" t="str">
        <f t="shared" si="100"/>
        <v>LQD_44684</v>
      </c>
      <c r="B6458" t="s">
        <v>69</v>
      </c>
      <c r="C6458" s="1">
        <v>44684</v>
      </c>
      <c r="D6458">
        <v>112.4</v>
      </c>
    </row>
    <row r="6459" spans="1:4" x14ac:dyDescent="0.25">
      <c r="A6459" s="3" t="str">
        <f t="shared" si="100"/>
        <v>MCHI_44684</v>
      </c>
      <c r="B6459" t="s">
        <v>70</v>
      </c>
      <c r="C6459" s="1">
        <v>44684</v>
      </c>
      <c r="D6459">
        <v>51.34</v>
      </c>
    </row>
    <row r="6460" spans="1:4" x14ac:dyDescent="0.25">
      <c r="A6460" s="3" t="str">
        <f t="shared" si="100"/>
        <v>MVEU.L_44684</v>
      </c>
      <c r="B6460" t="s">
        <v>71</v>
      </c>
      <c r="C6460" s="1">
        <v>44684</v>
      </c>
      <c r="D6460">
        <v>53.24</v>
      </c>
    </row>
    <row r="6461" spans="1:4" x14ac:dyDescent="0.25">
      <c r="A6461" s="3" t="str">
        <f t="shared" si="100"/>
        <v>OGN_44684</v>
      </c>
      <c r="B6461" t="s">
        <v>72</v>
      </c>
      <c r="C6461" s="1">
        <v>44684</v>
      </c>
      <c r="D6461">
        <v>32.177999999999997</v>
      </c>
    </row>
    <row r="6462" spans="1:4" x14ac:dyDescent="0.25">
      <c r="A6462" s="3" t="str">
        <f t="shared" si="100"/>
        <v>PG_44684</v>
      </c>
      <c r="B6462" t="s">
        <v>73</v>
      </c>
      <c r="C6462" s="1">
        <v>44684</v>
      </c>
      <c r="D6462">
        <v>156.21</v>
      </c>
    </row>
    <row r="6463" spans="1:4" x14ac:dyDescent="0.25">
      <c r="A6463" s="3" t="str">
        <f t="shared" si="100"/>
        <v>PPL_44684</v>
      </c>
      <c r="B6463" t="s">
        <v>74</v>
      </c>
      <c r="C6463" s="1">
        <v>44684</v>
      </c>
      <c r="D6463">
        <v>28.17</v>
      </c>
    </row>
    <row r="6464" spans="1:4" x14ac:dyDescent="0.25">
      <c r="A6464" s="3" t="str">
        <f t="shared" si="100"/>
        <v>PRU_44684</v>
      </c>
      <c r="B6464" t="s">
        <v>75</v>
      </c>
      <c r="C6464" s="1">
        <v>44684</v>
      </c>
      <c r="D6464">
        <v>108.396</v>
      </c>
    </row>
    <row r="6465" spans="1:4" x14ac:dyDescent="0.25">
      <c r="A6465" s="3" t="str">
        <f t="shared" si="100"/>
        <v>PYPL_44684</v>
      </c>
      <c r="B6465" t="s">
        <v>76</v>
      </c>
      <c r="C6465" s="1">
        <v>44684</v>
      </c>
      <c r="D6465">
        <v>90.71</v>
      </c>
    </row>
    <row r="6466" spans="1:4" x14ac:dyDescent="0.25">
      <c r="A6466" s="3" t="str">
        <f t="shared" si="100"/>
        <v>RE_44684</v>
      </c>
      <c r="B6466" t="s">
        <v>77</v>
      </c>
      <c r="C6466" s="1">
        <v>44684</v>
      </c>
      <c r="D6466">
        <v>277.84899999999999</v>
      </c>
    </row>
    <row r="6467" spans="1:4" x14ac:dyDescent="0.25">
      <c r="A6467" s="3" t="str">
        <f t="shared" ref="A6467:A6530" si="101">CONCATENATE(B6467,"_",C6467)</f>
        <v>REET_44684</v>
      </c>
      <c r="B6467" t="s">
        <v>78</v>
      </c>
      <c r="C6467" s="1">
        <v>44684</v>
      </c>
      <c r="D6467">
        <v>27.37</v>
      </c>
    </row>
    <row r="6468" spans="1:4" x14ac:dyDescent="0.25">
      <c r="A6468" s="3" t="str">
        <f t="shared" si="101"/>
        <v>ROL_44684</v>
      </c>
      <c r="B6468" t="s">
        <v>79</v>
      </c>
      <c r="C6468" s="1">
        <v>44684</v>
      </c>
      <c r="D6468">
        <v>32.613999999999997</v>
      </c>
    </row>
    <row r="6469" spans="1:4" x14ac:dyDescent="0.25">
      <c r="A6469" s="3" t="str">
        <f t="shared" si="101"/>
        <v>ROST_44684</v>
      </c>
      <c r="B6469" t="s">
        <v>80</v>
      </c>
      <c r="C6469" s="1">
        <v>44684</v>
      </c>
      <c r="D6469">
        <v>100.45</v>
      </c>
    </row>
    <row r="6470" spans="1:4" x14ac:dyDescent="0.25">
      <c r="A6470" s="3" t="str">
        <f t="shared" si="101"/>
        <v>SEGA.L_44684</v>
      </c>
      <c r="B6470" t="s">
        <v>81</v>
      </c>
      <c r="C6470" s="1">
        <v>44684</v>
      </c>
      <c r="D6470">
        <v>99.93</v>
      </c>
    </row>
    <row r="6471" spans="1:4" x14ac:dyDescent="0.25">
      <c r="A6471" s="3" t="str">
        <f t="shared" si="101"/>
        <v>SHY_44684</v>
      </c>
      <c r="B6471" t="s">
        <v>82</v>
      </c>
      <c r="C6471" s="1">
        <v>44684</v>
      </c>
      <c r="D6471">
        <v>82.81</v>
      </c>
    </row>
    <row r="6472" spans="1:4" x14ac:dyDescent="0.25">
      <c r="A6472" s="3" t="str">
        <f t="shared" si="101"/>
        <v>SLV_44684</v>
      </c>
      <c r="B6472" t="s">
        <v>83</v>
      </c>
      <c r="C6472" s="1">
        <v>44684</v>
      </c>
      <c r="D6472">
        <v>20.83</v>
      </c>
    </row>
    <row r="6473" spans="1:4" x14ac:dyDescent="0.25">
      <c r="A6473" s="3" t="str">
        <f t="shared" si="101"/>
        <v>SPMV.L_44684</v>
      </c>
      <c r="B6473" t="s">
        <v>84</v>
      </c>
      <c r="C6473" s="1">
        <v>44684</v>
      </c>
      <c r="D6473">
        <v>78.069999999999993</v>
      </c>
    </row>
    <row r="6474" spans="1:4" x14ac:dyDescent="0.25">
      <c r="A6474" s="3" t="str">
        <f t="shared" si="101"/>
        <v>TLT_44684</v>
      </c>
      <c r="B6474" t="s">
        <v>85</v>
      </c>
      <c r="C6474" s="1">
        <v>44684</v>
      </c>
      <c r="D6474">
        <v>117.97</v>
      </c>
    </row>
    <row r="6475" spans="1:4" x14ac:dyDescent="0.25">
      <c r="A6475" s="3" t="str">
        <f t="shared" si="101"/>
        <v>UNH_44684</v>
      </c>
      <c r="B6475" t="s">
        <v>86</v>
      </c>
      <c r="C6475" s="1">
        <v>44684</v>
      </c>
      <c r="D6475">
        <v>499.62</v>
      </c>
    </row>
    <row r="6476" spans="1:4" x14ac:dyDescent="0.25">
      <c r="A6476" s="3" t="str">
        <f t="shared" si="101"/>
        <v>URI_44684</v>
      </c>
      <c r="B6476" t="s">
        <v>87</v>
      </c>
      <c r="C6476" s="1">
        <v>44684</v>
      </c>
      <c r="D6476">
        <v>312.45</v>
      </c>
    </row>
    <row r="6477" spans="1:4" x14ac:dyDescent="0.25">
      <c r="A6477" s="3" t="str">
        <f t="shared" si="101"/>
        <v>V_44684</v>
      </c>
      <c r="B6477" t="s">
        <v>88</v>
      </c>
      <c r="C6477" s="1">
        <v>44684</v>
      </c>
      <c r="D6477">
        <v>208.16200000000001</v>
      </c>
    </row>
    <row r="6478" spans="1:4" x14ac:dyDescent="0.25">
      <c r="A6478" s="3" t="str">
        <f t="shared" si="101"/>
        <v>VRSK_44684</v>
      </c>
      <c r="B6478" t="s">
        <v>89</v>
      </c>
      <c r="C6478" s="1">
        <v>44684</v>
      </c>
      <c r="D6478">
        <v>200.12</v>
      </c>
    </row>
    <row r="6479" spans="1:4" x14ac:dyDescent="0.25">
      <c r="A6479" s="3" t="str">
        <f t="shared" si="101"/>
        <v>VXX_44684</v>
      </c>
      <c r="B6479" t="s">
        <v>90</v>
      </c>
      <c r="C6479" s="1">
        <v>44684</v>
      </c>
      <c r="D6479">
        <v>27.05</v>
      </c>
    </row>
    <row r="6480" spans="1:4" x14ac:dyDescent="0.25">
      <c r="A6480" s="3" t="str">
        <f t="shared" si="101"/>
        <v>WRK_44684</v>
      </c>
      <c r="B6480" t="s">
        <v>91</v>
      </c>
      <c r="C6480" s="1">
        <v>44684</v>
      </c>
      <c r="D6480">
        <v>50.920999999999999</v>
      </c>
    </row>
    <row r="6481" spans="1:4" x14ac:dyDescent="0.25">
      <c r="A6481" s="3" t="str">
        <f t="shared" si="101"/>
        <v>XLB_44684</v>
      </c>
      <c r="B6481" t="s">
        <v>92</v>
      </c>
      <c r="C6481" s="1">
        <v>44684</v>
      </c>
      <c r="D6481">
        <v>85.72</v>
      </c>
    </row>
    <row r="6482" spans="1:4" x14ac:dyDescent="0.25">
      <c r="A6482" s="3" t="str">
        <f t="shared" si="101"/>
        <v>XLC_44684</v>
      </c>
      <c r="B6482" t="s">
        <v>93</v>
      </c>
      <c r="C6482" s="1">
        <v>44684</v>
      </c>
      <c r="D6482">
        <v>60.85</v>
      </c>
    </row>
    <row r="6483" spans="1:4" x14ac:dyDescent="0.25">
      <c r="A6483" s="3" t="str">
        <f t="shared" si="101"/>
        <v>XLE_44684</v>
      </c>
      <c r="B6483" t="s">
        <v>94</v>
      </c>
      <c r="C6483" s="1">
        <v>44684</v>
      </c>
      <c r="D6483">
        <v>78.489999999999995</v>
      </c>
    </row>
    <row r="6484" spans="1:4" x14ac:dyDescent="0.25">
      <c r="A6484" s="3" t="str">
        <f t="shared" si="101"/>
        <v>XLF_44684</v>
      </c>
      <c r="B6484" t="s">
        <v>95</v>
      </c>
      <c r="C6484" s="1">
        <v>44684</v>
      </c>
      <c r="D6484">
        <v>34.97</v>
      </c>
    </row>
    <row r="6485" spans="1:4" x14ac:dyDescent="0.25">
      <c r="A6485" s="3" t="str">
        <f t="shared" si="101"/>
        <v>XLI_44684</v>
      </c>
      <c r="B6485" t="s">
        <v>96</v>
      </c>
      <c r="C6485" s="1">
        <v>44684</v>
      </c>
      <c r="D6485">
        <v>95.97</v>
      </c>
    </row>
    <row r="6486" spans="1:4" x14ac:dyDescent="0.25">
      <c r="A6486" s="3" t="str">
        <f t="shared" si="101"/>
        <v>XLK_44684</v>
      </c>
      <c r="B6486" t="s">
        <v>97</v>
      </c>
      <c r="C6486" s="1">
        <v>44684</v>
      </c>
      <c r="D6486">
        <v>143.82</v>
      </c>
    </row>
    <row r="6487" spans="1:4" x14ac:dyDescent="0.25">
      <c r="A6487" s="3" t="str">
        <f t="shared" si="101"/>
        <v>XLP_44684</v>
      </c>
      <c r="B6487" t="s">
        <v>98</v>
      </c>
      <c r="C6487" s="1">
        <v>44684</v>
      </c>
      <c r="D6487">
        <v>76.400000000000006</v>
      </c>
    </row>
    <row r="6488" spans="1:4" x14ac:dyDescent="0.25">
      <c r="A6488" s="3" t="str">
        <f t="shared" si="101"/>
        <v>XLU_44684</v>
      </c>
      <c r="B6488" t="s">
        <v>99</v>
      </c>
      <c r="C6488" s="1">
        <v>44684</v>
      </c>
      <c r="D6488">
        <v>70.8</v>
      </c>
    </row>
    <row r="6489" spans="1:4" x14ac:dyDescent="0.25">
      <c r="A6489" s="3" t="str">
        <f t="shared" si="101"/>
        <v>XLV_44684</v>
      </c>
      <c r="B6489" t="s">
        <v>100</v>
      </c>
      <c r="C6489" s="1">
        <v>44684</v>
      </c>
      <c r="D6489">
        <v>129.88999999999999</v>
      </c>
    </row>
    <row r="6490" spans="1:4" x14ac:dyDescent="0.25">
      <c r="A6490" s="3" t="str">
        <f t="shared" si="101"/>
        <v>XLY_44684</v>
      </c>
      <c r="B6490" t="s">
        <v>101</v>
      </c>
      <c r="C6490" s="1">
        <v>44684</v>
      </c>
      <c r="D6490">
        <v>164.85</v>
      </c>
    </row>
    <row r="6491" spans="1:4" x14ac:dyDescent="0.25">
      <c r="A6491" s="3" t="str">
        <f t="shared" si="101"/>
        <v>XOM_44684</v>
      </c>
      <c r="B6491" t="s">
        <v>102</v>
      </c>
      <c r="C6491" s="1">
        <v>44684</v>
      </c>
      <c r="D6491">
        <v>87.296000000000006</v>
      </c>
    </row>
    <row r="6492" spans="1:4" x14ac:dyDescent="0.25">
      <c r="A6492" s="3" t="str">
        <f t="shared" si="101"/>
        <v>ABBV_44685</v>
      </c>
      <c r="B6492" t="s">
        <v>3</v>
      </c>
      <c r="C6492" s="1">
        <v>44685</v>
      </c>
      <c r="D6492">
        <v>151.59</v>
      </c>
    </row>
    <row r="6493" spans="1:4" x14ac:dyDescent="0.25">
      <c r="A6493" s="3" t="str">
        <f t="shared" si="101"/>
        <v>ACN_44685</v>
      </c>
      <c r="B6493" t="s">
        <v>4</v>
      </c>
      <c r="C6493" s="1">
        <v>44685</v>
      </c>
      <c r="D6493">
        <v>314.86</v>
      </c>
    </row>
    <row r="6494" spans="1:4" x14ac:dyDescent="0.25">
      <c r="A6494" s="3" t="str">
        <f t="shared" si="101"/>
        <v>AEP_44685</v>
      </c>
      <c r="B6494" t="s">
        <v>5</v>
      </c>
      <c r="C6494" s="1">
        <v>44685</v>
      </c>
      <c r="D6494">
        <v>99.932000000000002</v>
      </c>
    </row>
    <row r="6495" spans="1:4" x14ac:dyDescent="0.25">
      <c r="A6495" s="3" t="str">
        <f t="shared" si="101"/>
        <v>AIZ_44685</v>
      </c>
      <c r="B6495" t="s">
        <v>6</v>
      </c>
      <c r="C6495" s="1">
        <v>44685</v>
      </c>
      <c r="D6495">
        <v>186.16399999999999</v>
      </c>
    </row>
    <row r="6496" spans="1:4" x14ac:dyDescent="0.25">
      <c r="A6496" s="3" t="str">
        <f t="shared" si="101"/>
        <v>ALLE_44685</v>
      </c>
      <c r="B6496" t="s">
        <v>7</v>
      </c>
      <c r="C6496" s="1">
        <v>44685</v>
      </c>
      <c r="D6496">
        <v>118.46</v>
      </c>
    </row>
    <row r="6497" spans="1:4" x14ac:dyDescent="0.25">
      <c r="A6497" s="3" t="str">
        <f t="shared" si="101"/>
        <v>AMAT_44685</v>
      </c>
      <c r="B6497" t="s">
        <v>8</v>
      </c>
      <c r="C6497" s="1">
        <v>44685</v>
      </c>
      <c r="D6497">
        <v>118.52</v>
      </c>
    </row>
    <row r="6498" spans="1:4" x14ac:dyDescent="0.25">
      <c r="A6498" s="3" t="str">
        <f t="shared" si="101"/>
        <v>AMP_44685</v>
      </c>
      <c r="B6498" t="s">
        <v>9</v>
      </c>
      <c r="C6498" s="1">
        <v>44685</v>
      </c>
      <c r="D6498">
        <v>282.21100000000001</v>
      </c>
    </row>
    <row r="6499" spans="1:4" x14ac:dyDescent="0.25">
      <c r="A6499" s="3" t="str">
        <f t="shared" si="101"/>
        <v>AMZN_44685</v>
      </c>
      <c r="B6499" t="s">
        <v>10</v>
      </c>
      <c r="C6499" s="1">
        <v>44685</v>
      </c>
      <c r="D6499">
        <v>2518.5700000000002</v>
      </c>
    </row>
    <row r="6500" spans="1:4" x14ac:dyDescent="0.25">
      <c r="A6500" s="3" t="str">
        <f t="shared" si="101"/>
        <v>AVB_44685</v>
      </c>
      <c r="B6500" t="s">
        <v>11</v>
      </c>
      <c r="C6500" s="1">
        <v>44685</v>
      </c>
      <c r="D6500">
        <v>222.48</v>
      </c>
    </row>
    <row r="6501" spans="1:4" x14ac:dyDescent="0.25">
      <c r="A6501" s="3" t="str">
        <f t="shared" si="101"/>
        <v>AVY_44685</v>
      </c>
      <c r="B6501" t="s">
        <v>12</v>
      </c>
      <c r="C6501" s="1">
        <v>44685</v>
      </c>
      <c r="D6501">
        <v>185.41</v>
      </c>
    </row>
    <row r="6502" spans="1:4" x14ac:dyDescent="0.25">
      <c r="A6502" s="3" t="str">
        <f t="shared" si="101"/>
        <v>AXP_44685</v>
      </c>
      <c r="B6502" t="s">
        <v>13</v>
      </c>
      <c r="C6502" s="1">
        <v>44685</v>
      </c>
      <c r="D6502">
        <v>177.82</v>
      </c>
    </row>
    <row r="6503" spans="1:4" x14ac:dyDescent="0.25">
      <c r="A6503" s="3" t="str">
        <f t="shared" si="101"/>
        <v>BDX_44685</v>
      </c>
      <c r="B6503" t="s">
        <v>14</v>
      </c>
      <c r="C6503" s="1">
        <v>44685</v>
      </c>
      <c r="D6503">
        <v>253.54</v>
      </c>
    </row>
    <row r="6504" spans="1:4" x14ac:dyDescent="0.25">
      <c r="A6504" s="3" t="str">
        <f t="shared" si="101"/>
        <v>BF-B_44685</v>
      </c>
      <c r="B6504" t="s">
        <v>15</v>
      </c>
      <c r="C6504" s="1">
        <v>44685</v>
      </c>
      <c r="D6504">
        <v>67.25</v>
      </c>
    </row>
    <row r="6505" spans="1:4" x14ac:dyDescent="0.25">
      <c r="A6505" s="3" t="str">
        <f t="shared" si="101"/>
        <v>BMY_44685</v>
      </c>
      <c r="B6505" t="s">
        <v>16</v>
      </c>
      <c r="C6505" s="1">
        <v>44685</v>
      </c>
      <c r="D6505">
        <v>76.31</v>
      </c>
    </row>
    <row r="6506" spans="1:4" x14ac:dyDescent="0.25">
      <c r="A6506" s="3" t="str">
        <f t="shared" si="101"/>
        <v>BR_44685</v>
      </c>
      <c r="B6506" t="s">
        <v>17</v>
      </c>
      <c r="C6506" s="1">
        <v>44685</v>
      </c>
      <c r="D6506">
        <v>149.35</v>
      </c>
    </row>
    <row r="6507" spans="1:4" x14ac:dyDescent="0.25">
      <c r="A6507" s="3" t="str">
        <f t="shared" si="101"/>
        <v>CARR_44685</v>
      </c>
      <c r="B6507" t="s">
        <v>18</v>
      </c>
      <c r="C6507" s="1">
        <v>44685</v>
      </c>
      <c r="D6507">
        <v>39.409999999999997</v>
      </c>
    </row>
    <row r="6508" spans="1:4" x14ac:dyDescent="0.25">
      <c r="A6508" s="3" t="str">
        <f t="shared" si="101"/>
        <v>CDW_44685</v>
      </c>
      <c r="B6508" t="s">
        <v>19</v>
      </c>
      <c r="C6508" s="1">
        <v>44685</v>
      </c>
      <c r="D6508">
        <v>176.56100000000001</v>
      </c>
    </row>
    <row r="6509" spans="1:4" x14ac:dyDescent="0.25">
      <c r="A6509" s="3" t="str">
        <f t="shared" si="101"/>
        <v>CE_44685</v>
      </c>
      <c r="B6509" t="s">
        <v>20</v>
      </c>
      <c r="C6509" s="1">
        <v>44685</v>
      </c>
      <c r="D6509">
        <v>156.08000000000001</v>
      </c>
    </row>
    <row r="6510" spans="1:4" x14ac:dyDescent="0.25">
      <c r="A6510" s="3" t="str">
        <f t="shared" si="101"/>
        <v>CHTR_44685</v>
      </c>
      <c r="B6510" t="s">
        <v>21</v>
      </c>
      <c r="C6510" s="1">
        <v>44685</v>
      </c>
      <c r="D6510">
        <v>448.34</v>
      </c>
    </row>
    <row r="6511" spans="1:4" x14ac:dyDescent="0.25">
      <c r="A6511" s="3" t="str">
        <f t="shared" si="101"/>
        <v>CNC_44685</v>
      </c>
      <c r="B6511" t="s">
        <v>22</v>
      </c>
      <c r="C6511" s="1">
        <v>44685</v>
      </c>
      <c r="D6511">
        <v>82.91</v>
      </c>
    </row>
    <row r="6512" spans="1:4" x14ac:dyDescent="0.25">
      <c r="A6512" s="3" t="str">
        <f t="shared" si="101"/>
        <v>CNP_44685</v>
      </c>
      <c r="B6512" t="s">
        <v>23</v>
      </c>
      <c r="C6512" s="1">
        <v>44685</v>
      </c>
      <c r="D6512">
        <v>31.17</v>
      </c>
    </row>
    <row r="6513" spans="1:4" x14ac:dyDescent="0.25">
      <c r="A6513" s="3" t="str">
        <f t="shared" si="101"/>
        <v>COP_44685</v>
      </c>
      <c r="B6513" t="s">
        <v>24</v>
      </c>
      <c r="C6513" s="1">
        <v>44685</v>
      </c>
      <c r="D6513">
        <v>103.396</v>
      </c>
    </row>
    <row r="6514" spans="1:4" x14ac:dyDescent="0.25">
      <c r="A6514" s="3" t="str">
        <f t="shared" si="101"/>
        <v>CTAS_44685</v>
      </c>
      <c r="B6514" t="s">
        <v>25</v>
      </c>
      <c r="C6514" s="1">
        <v>44685</v>
      </c>
      <c r="D6514">
        <v>399.99200000000002</v>
      </c>
    </row>
    <row r="6515" spans="1:4" x14ac:dyDescent="0.25">
      <c r="A6515" s="3" t="str">
        <f t="shared" si="101"/>
        <v>CZR_44685</v>
      </c>
      <c r="B6515" t="s">
        <v>26</v>
      </c>
      <c r="C6515" s="1">
        <v>44685</v>
      </c>
      <c r="D6515">
        <v>66.39</v>
      </c>
    </row>
    <row r="6516" spans="1:4" x14ac:dyDescent="0.25">
      <c r="A6516" s="3" t="str">
        <f t="shared" si="101"/>
        <v>DG_44685</v>
      </c>
      <c r="B6516" t="s">
        <v>27</v>
      </c>
      <c r="C6516" s="1">
        <v>44685</v>
      </c>
      <c r="D6516">
        <v>241.91</v>
      </c>
    </row>
    <row r="6517" spans="1:4" x14ac:dyDescent="0.25">
      <c r="A6517" s="3" t="str">
        <f t="shared" si="101"/>
        <v>DPZ_44685</v>
      </c>
      <c r="B6517" t="s">
        <v>28</v>
      </c>
      <c r="C6517" s="1">
        <v>44685</v>
      </c>
      <c r="D6517">
        <v>353.2</v>
      </c>
    </row>
    <row r="6518" spans="1:4" x14ac:dyDescent="0.25">
      <c r="A6518" s="3" t="str">
        <f t="shared" si="101"/>
        <v>DRE_44685</v>
      </c>
      <c r="B6518" t="s">
        <v>29</v>
      </c>
      <c r="C6518" s="1">
        <v>44685</v>
      </c>
      <c r="D6518">
        <v>52.725999999999999</v>
      </c>
    </row>
    <row r="6519" spans="1:4" x14ac:dyDescent="0.25">
      <c r="A6519" s="3" t="str">
        <f t="shared" si="101"/>
        <v>DXC_44685</v>
      </c>
      <c r="B6519" t="s">
        <v>30</v>
      </c>
      <c r="C6519" s="1">
        <v>44685</v>
      </c>
      <c r="D6519">
        <v>30.89</v>
      </c>
    </row>
    <row r="6520" spans="1:4" x14ac:dyDescent="0.25">
      <c r="A6520" s="3" t="str">
        <f t="shared" si="101"/>
        <v>EWA_44685</v>
      </c>
      <c r="B6520" t="s">
        <v>31</v>
      </c>
      <c r="C6520" s="1">
        <v>44685</v>
      </c>
      <c r="D6520">
        <v>25.37</v>
      </c>
    </row>
    <row r="6521" spans="1:4" x14ac:dyDescent="0.25">
      <c r="A6521" s="3" t="str">
        <f t="shared" si="101"/>
        <v>EWC_44685</v>
      </c>
      <c r="B6521" t="s">
        <v>32</v>
      </c>
      <c r="C6521" s="1">
        <v>44685</v>
      </c>
      <c r="D6521">
        <v>38.29</v>
      </c>
    </row>
    <row r="6522" spans="1:4" x14ac:dyDescent="0.25">
      <c r="A6522" s="3" t="str">
        <f t="shared" si="101"/>
        <v>EWG_44685</v>
      </c>
      <c r="B6522" t="s">
        <v>33</v>
      </c>
      <c r="C6522" s="1">
        <v>44685</v>
      </c>
      <c r="D6522">
        <v>26.72</v>
      </c>
    </row>
    <row r="6523" spans="1:4" x14ac:dyDescent="0.25">
      <c r="A6523" s="3" t="str">
        <f t="shared" si="101"/>
        <v>EWH_44685</v>
      </c>
      <c r="B6523" t="s">
        <v>34</v>
      </c>
      <c r="C6523" s="1">
        <v>44685</v>
      </c>
      <c r="D6523">
        <v>21.79</v>
      </c>
    </row>
    <row r="6524" spans="1:4" x14ac:dyDescent="0.25">
      <c r="A6524" s="3" t="str">
        <f t="shared" si="101"/>
        <v>EWJ_44685</v>
      </c>
      <c r="B6524" t="s">
        <v>35</v>
      </c>
      <c r="C6524" s="1">
        <v>44685</v>
      </c>
      <c r="D6524">
        <v>58.06</v>
      </c>
    </row>
    <row r="6525" spans="1:4" x14ac:dyDescent="0.25">
      <c r="A6525" s="3" t="str">
        <f t="shared" si="101"/>
        <v>EWL_44685</v>
      </c>
      <c r="B6525" t="s">
        <v>36</v>
      </c>
      <c r="C6525" s="1">
        <v>44685</v>
      </c>
      <c r="D6525">
        <v>46.52</v>
      </c>
    </row>
    <row r="6526" spans="1:4" x14ac:dyDescent="0.25">
      <c r="A6526" s="3" t="str">
        <f t="shared" si="101"/>
        <v>EWQ_44685</v>
      </c>
      <c r="B6526" t="s">
        <v>37</v>
      </c>
      <c r="C6526" s="1">
        <v>44685</v>
      </c>
      <c r="D6526">
        <v>33.79</v>
      </c>
    </row>
    <row r="6527" spans="1:4" x14ac:dyDescent="0.25">
      <c r="A6527" s="3" t="str">
        <f t="shared" si="101"/>
        <v>EWT_44685</v>
      </c>
      <c r="B6527" t="s">
        <v>38</v>
      </c>
      <c r="C6527" s="1">
        <v>44685</v>
      </c>
      <c r="D6527">
        <v>57.32</v>
      </c>
    </row>
    <row r="6528" spans="1:4" x14ac:dyDescent="0.25">
      <c r="A6528" s="3" t="str">
        <f t="shared" si="101"/>
        <v>EWU_44685</v>
      </c>
      <c r="B6528" t="s">
        <v>39</v>
      </c>
      <c r="C6528" s="1">
        <v>44685</v>
      </c>
      <c r="D6528">
        <v>33.04</v>
      </c>
    </row>
    <row r="6529" spans="1:4" x14ac:dyDescent="0.25">
      <c r="A6529" s="3" t="str">
        <f t="shared" si="101"/>
        <v>EWY_44685</v>
      </c>
      <c r="B6529" t="s">
        <v>40</v>
      </c>
      <c r="C6529" s="1">
        <v>44685</v>
      </c>
      <c r="D6529">
        <v>68.260000000000005</v>
      </c>
    </row>
    <row r="6530" spans="1:4" x14ac:dyDescent="0.25">
      <c r="A6530" s="3" t="str">
        <f t="shared" si="101"/>
        <v>EWZ_44685</v>
      </c>
      <c r="B6530" t="s">
        <v>41</v>
      </c>
      <c r="C6530" s="1">
        <v>44685</v>
      </c>
      <c r="D6530">
        <v>33.090000000000003</v>
      </c>
    </row>
    <row r="6531" spans="1:4" x14ac:dyDescent="0.25">
      <c r="A6531" s="3" t="str">
        <f t="shared" ref="A6531:A6594" si="102">CONCATENATE(B6531,"_",C6531)</f>
        <v>FB_44685</v>
      </c>
      <c r="B6531" t="s">
        <v>42</v>
      </c>
      <c r="C6531" s="1">
        <v>44685</v>
      </c>
      <c r="D6531">
        <v>223.41</v>
      </c>
    </row>
    <row r="6532" spans="1:4" x14ac:dyDescent="0.25">
      <c r="A6532" s="3" t="str">
        <f t="shared" si="102"/>
        <v>FTV_44685</v>
      </c>
      <c r="B6532" t="s">
        <v>43</v>
      </c>
      <c r="C6532" s="1">
        <v>44685</v>
      </c>
      <c r="D6532">
        <v>62.636000000000003</v>
      </c>
    </row>
    <row r="6533" spans="1:4" x14ac:dyDescent="0.25">
      <c r="A6533" s="3" t="str">
        <f t="shared" si="102"/>
        <v>GOOG_44685</v>
      </c>
      <c r="B6533" t="s">
        <v>44</v>
      </c>
      <c r="C6533" s="1">
        <v>44685</v>
      </c>
      <c r="D6533">
        <v>2451.5</v>
      </c>
    </row>
    <row r="6534" spans="1:4" x14ac:dyDescent="0.25">
      <c r="A6534" s="3" t="str">
        <f t="shared" si="102"/>
        <v>GPC_44685</v>
      </c>
      <c r="B6534" t="s">
        <v>45</v>
      </c>
      <c r="C6534" s="1">
        <v>44685</v>
      </c>
      <c r="D6534">
        <v>135.18</v>
      </c>
    </row>
    <row r="6535" spans="1:4" x14ac:dyDescent="0.25">
      <c r="A6535" s="3" t="str">
        <f t="shared" si="102"/>
        <v>GSG_44685</v>
      </c>
      <c r="B6535" t="s">
        <v>46</v>
      </c>
      <c r="C6535" s="1">
        <v>44685</v>
      </c>
      <c r="D6535">
        <v>24.43</v>
      </c>
    </row>
    <row r="6536" spans="1:4" x14ac:dyDescent="0.25">
      <c r="A6536" s="3" t="str">
        <f t="shared" si="102"/>
        <v>HIG_44685</v>
      </c>
      <c r="B6536" t="s">
        <v>47</v>
      </c>
      <c r="C6536" s="1">
        <v>44685</v>
      </c>
      <c r="D6536">
        <v>73.260000000000005</v>
      </c>
    </row>
    <row r="6537" spans="1:4" x14ac:dyDescent="0.25">
      <c r="A6537" s="3" t="str">
        <f t="shared" si="102"/>
        <v>HIGH.L_44685</v>
      </c>
      <c r="B6537" t="s">
        <v>48</v>
      </c>
      <c r="C6537" s="1">
        <v>44685</v>
      </c>
      <c r="D6537">
        <v>5.0880000000000001</v>
      </c>
    </row>
    <row r="6538" spans="1:4" x14ac:dyDescent="0.25">
      <c r="A6538" s="3" t="str">
        <f t="shared" si="102"/>
        <v>HST_44685</v>
      </c>
      <c r="B6538" t="s">
        <v>49</v>
      </c>
      <c r="C6538" s="1">
        <v>44685</v>
      </c>
      <c r="D6538">
        <v>20.13</v>
      </c>
    </row>
    <row r="6539" spans="1:4" x14ac:dyDescent="0.25">
      <c r="A6539" s="3" t="str">
        <f t="shared" si="102"/>
        <v>HYG_44685</v>
      </c>
      <c r="B6539" t="s">
        <v>50</v>
      </c>
      <c r="C6539" s="1">
        <v>44685</v>
      </c>
      <c r="D6539">
        <v>79.44</v>
      </c>
    </row>
    <row r="6540" spans="1:4" x14ac:dyDescent="0.25">
      <c r="A6540" s="3" t="str">
        <f t="shared" si="102"/>
        <v>IAU_44685</v>
      </c>
      <c r="B6540" t="s">
        <v>51</v>
      </c>
      <c r="C6540" s="1">
        <v>44685</v>
      </c>
      <c r="D6540">
        <v>35.82</v>
      </c>
    </row>
    <row r="6541" spans="1:4" x14ac:dyDescent="0.25">
      <c r="A6541" s="3" t="str">
        <f t="shared" si="102"/>
        <v>ICLN_44685</v>
      </c>
      <c r="B6541" t="s">
        <v>52</v>
      </c>
      <c r="C6541" s="1">
        <v>44685</v>
      </c>
      <c r="D6541">
        <v>19.97</v>
      </c>
    </row>
    <row r="6542" spans="1:4" x14ac:dyDescent="0.25">
      <c r="A6542" s="3" t="str">
        <f t="shared" si="102"/>
        <v>IEAA.L_44685</v>
      </c>
      <c r="B6542" t="s">
        <v>53</v>
      </c>
      <c r="C6542" s="1">
        <v>44685</v>
      </c>
      <c r="D6542">
        <v>4.9000000000000004</v>
      </c>
    </row>
    <row r="6543" spans="1:4" x14ac:dyDescent="0.25">
      <c r="A6543" s="3" t="str">
        <f t="shared" si="102"/>
        <v>IEF_44685</v>
      </c>
      <c r="B6543" t="s">
        <v>54</v>
      </c>
      <c r="C6543" s="1">
        <v>44685</v>
      </c>
      <c r="D6543">
        <v>102.7</v>
      </c>
    </row>
    <row r="6544" spans="1:4" x14ac:dyDescent="0.25">
      <c r="A6544" s="3" t="str">
        <f t="shared" si="102"/>
        <v>IEFM.L_44685</v>
      </c>
      <c r="B6544" t="s">
        <v>55</v>
      </c>
      <c r="C6544" s="1">
        <v>44685</v>
      </c>
      <c r="D6544">
        <v>727.7</v>
      </c>
    </row>
    <row r="6545" spans="1:4" x14ac:dyDescent="0.25">
      <c r="A6545" s="3" t="str">
        <f t="shared" si="102"/>
        <v>IEMG_44685</v>
      </c>
      <c r="B6545" t="s">
        <v>56</v>
      </c>
      <c r="C6545" s="1">
        <v>44685</v>
      </c>
      <c r="D6545">
        <v>53.13</v>
      </c>
    </row>
    <row r="6546" spans="1:4" x14ac:dyDescent="0.25">
      <c r="A6546" s="3" t="str">
        <f t="shared" si="102"/>
        <v>IEUS_44685</v>
      </c>
      <c r="B6546" t="s">
        <v>57</v>
      </c>
      <c r="C6546" s="1">
        <v>44685</v>
      </c>
      <c r="D6546">
        <v>57.08</v>
      </c>
    </row>
    <row r="6547" spans="1:4" x14ac:dyDescent="0.25">
      <c r="A6547" s="3" t="str">
        <f t="shared" si="102"/>
        <v>IEVL.L_44685</v>
      </c>
      <c r="B6547" t="s">
        <v>58</v>
      </c>
      <c r="C6547" s="1">
        <v>44685</v>
      </c>
      <c r="D6547">
        <v>7.1390000000000002</v>
      </c>
    </row>
    <row r="6548" spans="1:4" x14ac:dyDescent="0.25">
      <c r="A6548" s="3" t="str">
        <f t="shared" si="102"/>
        <v>IGF_44685</v>
      </c>
      <c r="B6548" t="s">
        <v>59</v>
      </c>
      <c r="C6548" s="1">
        <v>44685</v>
      </c>
      <c r="D6548">
        <v>50.33</v>
      </c>
    </row>
    <row r="6549" spans="1:4" x14ac:dyDescent="0.25">
      <c r="A6549" s="3" t="str">
        <f t="shared" si="102"/>
        <v>INDA_44685</v>
      </c>
      <c r="B6549" t="s">
        <v>60</v>
      </c>
      <c r="C6549" s="1">
        <v>44685</v>
      </c>
      <c r="D6549">
        <v>43.86</v>
      </c>
    </row>
    <row r="6550" spans="1:4" x14ac:dyDescent="0.25">
      <c r="A6550" s="3" t="str">
        <f t="shared" si="102"/>
        <v>IUMO.L_44685</v>
      </c>
      <c r="B6550" t="s">
        <v>61</v>
      </c>
      <c r="C6550" s="1">
        <v>44685</v>
      </c>
      <c r="D6550">
        <v>10.167999999999999</v>
      </c>
    </row>
    <row r="6551" spans="1:4" x14ac:dyDescent="0.25">
      <c r="A6551" s="3" t="str">
        <f t="shared" si="102"/>
        <v>IUVL.L_44685</v>
      </c>
      <c r="B6551" t="s">
        <v>62</v>
      </c>
      <c r="C6551" s="1">
        <v>44685</v>
      </c>
      <c r="D6551">
        <v>8.7279999999999998</v>
      </c>
    </row>
    <row r="6552" spans="1:4" x14ac:dyDescent="0.25">
      <c r="A6552" s="3" t="str">
        <f t="shared" si="102"/>
        <v>IVV_44685</v>
      </c>
      <c r="B6552" t="s">
        <v>63</v>
      </c>
      <c r="C6552" s="1">
        <v>44685</v>
      </c>
      <c r="D6552">
        <v>430.74</v>
      </c>
    </row>
    <row r="6553" spans="1:4" x14ac:dyDescent="0.25">
      <c r="A6553" s="3" t="str">
        <f t="shared" si="102"/>
        <v>IWM_44685</v>
      </c>
      <c r="B6553" t="s">
        <v>64</v>
      </c>
      <c r="C6553" s="1">
        <v>44685</v>
      </c>
      <c r="D6553">
        <v>193.52</v>
      </c>
    </row>
    <row r="6554" spans="1:4" x14ac:dyDescent="0.25">
      <c r="A6554" s="3" t="str">
        <f t="shared" si="102"/>
        <v>IXN_44685</v>
      </c>
      <c r="B6554" t="s">
        <v>65</v>
      </c>
      <c r="C6554" s="1">
        <v>44685</v>
      </c>
      <c r="D6554">
        <v>53.87</v>
      </c>
    </row>
    <row r="6555" spans="1:4" x14ac:dyDescent="0.25">
      <c r="A6555" s="3" t="str">
        <f t="shared" si="102"/>
        <v>JPEA.L_44685</v>
      </c>
      <c r="B6555" t="s">
        <v>66</v>
      </c>
      <c r="C6555" s="1">
        <v>44685</v>
      </c>
      <c r="D6555">
        <v>5.032</v>
      </c>
    </row>
    <row r="6556" spans="1:4" x14ac:dyDescent="0.25">
      <c r="A6556" s="3" t="str">
        <f t="shared" si="102"/>
        <v>JPM_44685</v>
      </c>
      <c r="B6556" t="s">
        <v>67</v>
      </c>
      <c r="C6556" s="1">
        <v>44685</v>
      </c>
      <c r="D6556">
        <v>127.1</v>
      </c>
    </row>
    <row r="6557" spans="1:4" x14ac:dyDescent="0.25">
      <c r="A6557" s="3" t="str">
        <f t="shared" si="102"/>
        <v>KR_44685</v>
      </c>
      <c r="B6557" t="s">
        <v>68</v>
      </c>
      <c r="C6557" s="1">
        <v>44685</v>
      </c>
      <c r="D6557">
        <v>55.554000000000002</v>
      </c>
    </row>
    <row r="6558" spans="1:4" x14ac:dyDescent="0.25">
      <c r="A6558" s="3" t="str">
        <f t="shared" si="102"/>
        <v>LQD_44685</v>
      </c>
      <c r="B6558" t="s">
        <v>69</v>
      </c>
      <c r="C6558" s="1">
        <v>44685</v>
      </c>
      <c r="D6558">
        <v>113.5</v>
      </c>
    </row>
    <row r="6559" spans="1:4" x14ac:dyDescent="0.25">
      <c r="A6559" s="3" t="str">
        <f t="shared" si="102"/>
        <v>MCHI_44685</v>
      </c>
      <c r="B6559" t="s">
        <v>70</v>
      </c>
      <c r="C6559" s="1">
        <v>44685</v>
      </c>
      <c r="D6559">
        <v>51.57</v>
      </c>
    </row>
    <row r="6560" spans="1:4" x14ac:dyDescent="0.25">
      <c r="A6560" s="3" t="str">
        <f t="shared" si="102"/>
        <v>MVEU.L_44685</v>
      </c>
      <c r="B6560" t="s">
        <v>71</v>
      </c>
      <c r="C6560" s="1">
        <v>44685</v>
      </c>
      <c r="D6560">
        <v>52.604999999999997</v>
      </c>
    </row>
    <row r="6561" spans="1:4" x14ac:dyDescent="0.25">
      <c r="A6561" s="3" t="str">
        <f t="shared" si="102"/>
        <v>OGN_44685</v>
      </c>
      <c r="B6561" t="s">
        <v>72</v>
      </c>
      <c r="C6561" s="1">
        <v>44685</v>
      </c>
      <c r="D6561">
        <v>32.921999999999997</v>
      </c>
    </row>
    <row r="6562" spans="1:4" x14ac:dyDescent="0.25">
      <c r="A6562" s="3" t="str">
        <f t="shared" si="102"/>
        <v>PG_44685</v>
      </c>
      <c r="B6562" t="s">
        <v>73</v>
      </c>
      <c r="C6562" s="1">
        <v>44685</v>
      </c>
      <c r="D6562">
        <v>157.36000000000001</v>
      </c>
    </row>
    <row r="6563" spans="1:4" x14ac:dyDescent="0.25">
      <c r="A6563" s="3" t="str">
        <f t="shared" si="102"/>
        <v>PPL_44685</v>
      </c>
      <c r="B6563" t="s">
        <v>74</v>
      </c>
      <c r="C6563" s="1">
        <v>44685</v>
      </c>
      <c r="D6563">
        <v>28.89</v>
      </c>
    </row>
    <row r="6564" spans="1:4" x14ac:dyDescent="0.25">
      <c r="A6564" s="3" t="str">
        <f t="shared" si="102"/>
        <v>PRU_44685</v>
      </c>
      <c r="B6564" t="s">
        <v>75</v>
      </c>
      <c r="C6564" s="1">
        <v>44685</v>
      </c>
      <c r="D6564">
        <v>110.214</v>
      </c>
    </row>
    <row r="6565" spans="1:4" x14ac:dyDescent="0.25">
      <c r="A6565" s="3" t="str">
        <f t="shared" si="102"/>
        <v>PYPL_44685</v>
      </c>
      <c r="B6565" t="s">
        <v>76</v>
      </c>
      <c r="C6565" s="1">
        <v>44685</v>
      </c>
      <c r="D6565">
        <v>92.72</v>
      </c>
    </row>
    <row r="6566" spans="1:4" x14ac:dyDescent="0.25">
      <c r="A6566" s="3" t="str">
        <f t="shared" si="102"/>
        <v>RE_44685</v>
      </c>
      <c r="B6566" t="s">
        <v>77</v>
      </c>
      <c r="C6566" s="1">
        <v>44685</v>
      </c>
      <c r="D6566">
        <v>284.47899999999998</v>
      </c>
    </row>
    <row r="6567" spans="1:4" x14ac:dyDescent="0.25">
      <c r="A6567" s="3" t="str">
        <f t="shared" si="102"/>
        <v>REET_44685</v>
      </c>
      <c r="B6567" t="s">
        <v>78</v>
      </c>
      <c r="C6567" s="1">
        <v>44685</v>
      </c>
      <c r="D6567">
        <v>27.67</v>
      </c>
    </row>
    <row r="6568" spans="1:4" x14ac:dyDescent="0.25">
      <c r="A6568" s="3" t="str">
        <f t="shared" si="102"/>
        <v>ROL_44685</v>
      </c>
      <c r="B6568" t="s">
        <v>79</v>
      </c>
      <c r="C6568" s="1">
        <v>44685</v>
      </c>
      <c r="D6568">
        <v>33.97</v>
      </c>
    </row>
    <row r="6569" spans="1:4" x14ac:dyDescent="0.25">
      <c r="A6569" s="3" t="str">
        <f t="shared" si="102"/>
        <v>ROST_44685</v>
      </c>
      <c r="B6569" t="s">
        <v>80</v>
      </c>
      <c r="C6569" s="1">
        <v>44685</v>
      </c>
      <c r="D6569">
        <v>103.92</v>
      </c>
    </row>
    <row r="6570" spans="1:4" x14ac:dyDescent="0.25">
      <c r="A6570" s="3" t="str">
        <f t="shared" si="102"/>
        <v>SEGA.L_44685</v>
      </c>
      <c r="B6570" t="s">
        <v>81</v>
      </c>
      <c r="C6570" s="1">
        <v>44685</v>
      </c>
      <c r="D6570">
        <v>99.88</v>
      </c>
    </row>
    <row r="6571" spans="1:4" x14ac:dyDescent="0.25">
      <c r="A6571" s="3" t="str">
        <f t="shared" si="102"/>
        <v>SHY_44685</v>
      </c>
      <c r="B6571" t="s">
        <v>82</v>
      </c>
      <c r="C6571" s="1">
        <v>44685</v>
      </c>
      <c r="D6571">
        <v>83.03</v>
      </c>
    </row>
    <row r="6572" spans="1:4" x14ac:dyDescent="0.25">
      <c r="A6572" s="3" t="str">
        <f t="shared" si="102"/>
        <v>SLV_44685</v>
      </c>
      <c r="B6572" t="s">
        <v>83</v>
      </c>
      <c r="C6572" s="1">
        <v>44685</v>
      </c>
      <c r="D6572">
        <v>21.28</v>
      </c>
    </row>
    <row r="6573" spans="1:4" x14ac:dyDescent="0.25">
      <c r="A6573" s="3" t="str">
        <f t="shared" si="102"/>
        <v>SPMV.L_44685</v>
      </c>
      <c r="B6573" t="s">
        <v>84</v>
      </c>
      <c r="C6573" s="1">
        <v>44685</v>
      </c>
      <c r="D6573">
        <v>77.239999999999995</v>
      </c>
    </row>
    <row r="6574" spans="1:4" x14ac:dyDescent="0.25">
      <c r="A6574" s="3" t="str">
        <f t="shared" si="102"/>
        <v>TLT_44685</v>
      </c>
      <c r="B6574" t="s">
        <v>85</v>
      </c>
      <c r="C6574" s="1">
        <v>44685</v>
      </c>
      <c r="D6574">
        <v>118.62</v>
      </c>
    </row>
    <row r="6575" spans="1:4" x14ac:dyDescent="0.25">
      <c r="A6575" s="3" t="str">
        <f t="shared" si="102"/>
        <v>UNH_44685</v>
      </c>
      <c r="B6575" t="s">
        <v>86</v>
      </c>
      <c r="C6575" s="1">
        <v>44685</v>
      </c>
      <c r="D6575">
        <v>507.62</v>
      </c>
    </row>
    <row r="6576" spans="1:4" x14ac:dyDescent="0.25">
      <c r="A6576" s="3" t="str">
        <f t="shared" si="102"/>
        <v>URI_44685</v>
      </c>
      <c r="B6576" t="s">
        <v>87</v>
      </c>
      <c r="C6576" s="1">
        <v>44685</v>
      </c>
      <c r="D6576">
        <v>320.51</v>
      </c>
    </row>
    <row r="6577" spans="1:4" x14ac:dyDescent="0.25">
      <c r="A6577" s="3" t="str">
        <f t="shared" si="102"/>
        <v>V_44685</v>
      </c>
      <c r="B6577" t="s">
        <v>88</v>
      </c>
      <c r="C6577" s="1">
        <v>44685</v>
      </c>
      <c r="D6577">
        <v>214.11099999999999</v>
      </c>
    </row>
    <row r="6578" spans="1:4" x14ac:dyDescent="0.25">
      <c r="A6578" s="3" t="str">
        <f t="shared" si="102"/>
        <v>VRSK_44685</v>
      </c>
      <c r="B6578" t="s">
        <v>89</v>
      </c>
      <c r="C6578" s="1">
        <v>44685</v>
      </c>
      <c r="D6578">
        <v>193.53</v>
      </c>
    </row>
    <row r="6579" spans="1:4" x14ac:dyDescent="0.25">
      <c r="A6579" s="3" t="str">
        <f t="shared" si="102"/>
        <v>VXX_44685</v>
      </c>
      <c r="B6579" t="s">
        <v>90</v>
      </c>
      <c r="C6579" s="1">
        <v>44685</v>
      </c>
      <c r="D6579">
        <v>24.85</v>
      </c>
    </row>
    <row r="6580" spans="1:4" x14ac:dyDescent="0.25">
      <c r="A6580" s="3" t="str">
        <f t="shared" si="102"/>
        <v>WRK_44685</v>
      </c>
      <c r="B6580" t="s">
        <v>91</v>
      </c>
      <c r="C6580" s="1">
        <v>44685</v>
      </c>
      <c r="D6580">
        <v>52.503</v>
      </c>
    </row>
    <row r="6581" spans="1:4" x14ac:dyDescent="0.25">
      <c r="A6581" s="3" t="str">
        <f t="shared" si="102"/>
        <v>XLB_44685</v>
      </c>
      <c r="B6581" t="s">
        <v>92</v>
      </c>
      <c r="C6581" s="1">
        <v>44685</v>
      </c>
      <c r="D6581">
        <v>88.5</v>
      </c>
    </row>
    <row r="6582" spans="1:4" x14ac:dyDescent="0.25">
      <c r="A6582" s="3" t="str">
        <f t="shared" si="102"/>
        <v>XLC_44685</v>
      </c>
      <c r="B6582" t="s">
        <v>93</v>
      </c>
      <c r="C6582" s="1">
        <v>44685</v>
      </c>
      <c r="D6582">
        <v>62.94</v>
      </c>
    </row>
    <row r="6583" spans="1:4" x14ac:dyDescent="0.25">
      <c r="A6583" s="3" t="str">
        <f t="shared" si="102"/>
        <v>XLE_44685</v>
      </c>
      <c r="B6583" t="s">
        <v>94</v>
      </c>
      <c r="C6583" s="1">
        <v>44685</v>
      </c>
      <c r="D6583">
        <v>81.75</v>
      </c>
    </row>
    <row r="6584" spans="1:4" x14ac:dyDescent="0.25">
      <c r="A6584" s="3" t="str">
        <f t="shared" si="102"/>
        <v>XLF_44685</v>
      </c>
      <c r="B6584" t="s">
        <v>95</v>
      </c>
      <c r="C6584" s="1">
        <v>44685</v>
      </c>
      <c r="D6584">
        <v>36.04</v>
      </c>
    </row>
    <row r="6585" spans="1:4" x14ac:dyDescent="0.25">
      <c r="A6585" s="3" t="str">
        <f t="shared" si="102"/>
        <v>XLI_44685</v>
      </c>
      <c r="B6585" t="s">
        <v>96</v>
      </c>
      <c r="C6585" s="1">
        <v>44685</v>
      </c>
      <c r="D6585">
        <v>98.75</v>
      </c>
    </row>
    <row r="6586" spans="1:4" x14ac:dyDescent="0.25">
      <c r="A6586" s="3" t="str">
        <f t="shared" si="102"/>
        <v>XLK_44685</v>
      </c>
      <c r="B6586" t="s">
        <v>97</v>
      </c>
      <c r="C6586" s="1">
        <v>44685</v>
      </c>
      <c r="D6586">
        <v>148.87</v>
      </c>
    </row>
    <row r="6587" spans="1:4" x14ac:dyDescent="0.25">
      <c r="A6587" s="3" t="str">
        <f t="shared" si="102"/>
        <v>XLP_44685</v>
      </c>
      <c r="B6587" t="s">
        <v>98</v>
      </c>
      <c r="C6587" s="1">
        <v>44685</v>
      </c>
      <c r="D6587">
        <v>78.12</v>
      </c>
    </row>
    <row r="6588" spans="1:4" x14ac:dyDescent="0.25">
      <c r="A6588" s="3" t="str">
        <f t="shared" si="102"/>
        <v>XLU_44685</v>
      </c>
      <c r="B6588" t="s">
        <v>99</v>
      </c>
      <c r="C6588" s="1">
        <v>44685</v>
      </c>
      <c r="D6588">
        <v>72.38</v>
      </c>
    </row>
    <row r="6589" spans="1:4" x14ac:dyDescent="0.25">
      <c r="A6589" s="3" t="str">
        <f t="shared" si="102"/>
        <v>XLV_44685</v>
      </c>
      <c r="B6589" t="s">
        <v>100</v>
      </c>
      <c r="C6589" s="1">
        <v>44685</v>
      </c>
      <c r="D6589">
        <v>132.77000000000001</v>
      </c>
    </row>
    <row r="6590" spans="1:4" x14ac:dyDescent="0.25">
      <c r="A6590" s="3" t="str">
        <f t="shared" si="102"/>
        <v>XLY_44685</v>
      </c>
      <c r="B6590" t="s">
        <v>101</v>
      </c>
      <c r="C6590" s="1">
        <v>44685</v>
      </c>
      <c r="D6590">
        <v>169.69</v>
      </c>
    </row>
    <row r="6591" spans="1:4" x14ac:dyDescent="0.25">
      <c r="A6591" s="3" t="str">
        <f t="shared" si="102"/>
        <v>XOM_44685</v>
      </c>
      <c r="B6591" t="s">
        <v>102</v>
      </c>
      <c r="C6591" s="1">
        <v>44685</v>
      </c>
      <c r="D6591">
        <v>90.77</v>
      </c>
    </row>
    <row r="6592" spans="1:4" x14ac:dyDescent="0.25">
      <c r="A6592" s="3" t="str">
        <f t="shared" si="102"/>
        <v>ABBV_44686</v>
      </c>
      <c r="B6592" t="s">
        <v>3</v>
      </c>
      <c r="C6592" s="1">
        <v>44686</v>
      </c>
      <c r="D6592">
        <v>152.18</v>
      </c>
    </row>
    <row r="6593" spans="1:4" x14ac:dyDescent="0.25">
      <c r="A6593" s="3" t="str">
        <f t="shared" si="102"/>
        <v>ACN_44686</v>
      </c>
      <c r="B6593" t="s">
        <v>4</v>
      </c>
      <c r="C6593" s="1">
        <v>44686</v>
      </c>
      <c r="D6593">
        <v>298.7</v>
      </c>
    </row>
    <row r="6594" spans="1:4" x14ac:dyDescent="0.25">
      <c r="A6594" s="3" t="str">
        <f t="shared" si="102"/>
        <v>AEP_44686</v>
      </c>
      <c r="B6594" t="s">
        <v>5</v>
      </c>
      <c r="C6594" s="1">
        <v>44686</v>
      </c>
      <c r="D6594">
        <v>98.88</v>
      </c>
    </row>
    <row r="6595" spans="1:4" x14ac:dyDescent="0.25">
      <c r="A6595" s="3" t="str">
        <f t="shared" ref="A6595:A6658" si="103">CONCATENATE(B6595,"_",C6595)</f>
        <v>AIZ_44686</v>
      </c>
      <c r="B6595" t="s">
        <v>6</v>
      </c>
      <c r="C6595" s="1">
        <v>44686</v>
      </c>
      <c r="D6595">
        <v>188.715</v>
      </c>
    </row>
    <row r="6596" spans="1:4" x14ac:dyDescent="0.25">
      <c r="A6596" s="3" t="str">
        <f t="shared" si="103"/>
        <v>ALLE_44686</v>
      </c>
      <c r="B6596" t="s">
        <v>7</v>
      </c>
      <c r="C6596" s="1">
        <v>44686</v>
      </c>
      <c r="D6596">
        <v>113.76</v>
      </c>
    </row>
    <row r="6597" spans="1:4" x14ac:dyDescent="0.25">
      <c r="A6597" s="3" t="str">
        <f t="shared" si="103"/>
        <v>AMAT_44686</v>
      </c>
      <c r="B6597" t="s">
        <v>8</v>
      </c>
      <c r="C6597" s="1">
        <v>44686</v>
      </c>
      <c r="D6597">
        <v>113.193</v>
      </c>
    </row>
    <row r="6598" spans="1:4" x14ac:dyDescent="0.25">
      <c r="A6598" s="3" t="str">
        <f t="shared" si="103"/>
        <v>AMP_44686</v>
      </c>
      <c r="B6598" t="s">
        <v>9</v>
      </c>
      <c r="C6598" s="1">
        <v>44686</v>
      </c>
      <c r="D6598">
        <v>269.45</v>
      </c>
    </row>
    <row r="6599" spans="1:4" x14ac:dyDescent="0.25">
      <c r="A6599" s="3" t="str">
        <f t="shared" si="103"/>
        <v>AMZN_44686</v>
      </c>
      <c r="B6599" t="s">
        <v>10</v>
      </c>
      <c r="C6599" s="1">
        <v>44686</v>
      </c>
      <c r="D6599">
        <v>2328.14</v>
      </c>
    </row>
    <row r="6600" spans="1:4" x14ac:dyDescent="0.25">
      <c r="A6600" s="3" t="str">
        <f t="shared" si="103"/>
        <v>AVB_44686</v>
      </c>
      <c r="B6600" t="s">
        <v>11</v>
      </c>
      <c r="C6600" s="1">
        <v>44686</v>
      </c>
      <c r="D6600">
        <v>216.72</v>
      </c>
    </row>
    <row r="6601" spans="1:4" x14ac:dyDescent="0.25">
      <c r="A6601" s="3" t="str">
        <f t="shared" si="103"/>
        <v>AVY_44686</v>
      </c>
      <c r="B6601" t="s">
        <v>12</v>
      </c>
      <c r="C6601" s="1">
        <v>44686</v>
      </c>
      <c r="D6601">
        <v>179.27</v>
      </c>
    </row>
    <row r="6602" spans="1:4" x14ac:dyDescent="0.25">
      <c r="A6602" s="3" t="str">
        <f t="shared" si="103"/>
        <v>AXP_44686</v>
      </c>
      <c r="B6602" t="s">
        <v>13</v>
      </c>
      <c r="C6602" s="1">
        <v>44686</v>
      </c>
      <c r="D6602">
        <v>171.01</v>
      </c>
    </row>
    <row r="6603" spans="1:4" x14ac:dyDescent="0.25">
      <c r="A6603" s="3" t="str">
        <f t="shared" si="103"/>
        <v>BDX_44686</v>
      </c>
      <c r="B6603" t="s">
        <v>14</v>
      </c>
      <c r="C6603" s="1">
        <v>44686</v>
      </c>
      <c r="D6603">
        <v>259.64</v>
      </c>
    </row>
    <row r="6604" spans="1:4" x14ac:dyDescent="0.25">
      <c r="A6604" s="3" t="str">
        <f t="shared" si="103"/>
        <v>BF-B_44686</v>
      </c>
      <c r="B6604" t="s">
        <v>15</v>
      </c>
      <c r="C6604" s="1">
        <v>44686</v>
      </c>
      <c r="D6604">
        <v>65.19</v>
      </c>
    </row>
    <row r="6605" spans="1:4" x14ac:dyDescent="0.25">
      <c r="A6605" s="3" t="str">
        <f t="shared" si="103"/>
        <v>BMY_44686</v>
      </c>
      <c r="B6605" t="s">
        <v>16</v>
      </c>
      <c r="C6605" s="1">
        <v>44686</v>
      </c>
      <c r="D6605">
        <v>76.25</v>
      </c>
    </row>
    <row r="6606" spans="1:4" x14ac:dyDescent="0.25">
      <c r="A6606" s="3" t="str">
        <f t="shared" si="103"/>
        <v>BR_44686</v>
      </c>
      <c r="B6606" t="s">
        <v>17</v>
      </c>
      <c r="C6606" s="1">
        <v>44686</v>
      </c>
      <c r="D6606">
        <v>143.07</v>
      </c>
    </row>
    <row r="6607" spans="1:4" x14ac:dyDescent="0.25">
      <c r="A6607" s="3" t="str">
        <f t="shared" si="103"/>
        <v>CARR_44686</v>
      </c>
      <c r="B6607" t="s">
        <v>18</v>
      </c>
      <c r="C6607" s="1">
        <v>44686</v>
      </c>
      <c r="D6607">
        <v>37.96</v>
      </c>
    </row>
    <row r="6608" spans="1:4" x14ac:dyDescent="0.25">
      <c r="A6608" s="3" t="str">
        <f t="shared" si="103"/>
        <v>CDW_44686</v>
      </c>
      <c r="B6608" t="s">
        <v>19</v>
      </c>
      <c r="C6608" s="1">
        <v>44686</v>
      </c>
      <c r="D6608">
        <v>170.679</v>
      </c>
    </row>
    <row r="6609" spans="1:4" x14ac:dyDescent="0.25">
      <c r="A6609" s="3" t="str">
        <f t="shared" si="103"/>
        <v>CE_44686</v>
      </c>
      <c r="B6609" t="s">
        <v>20</v>
      </c>
      <c r="C6609" s="1">
        <v>44686</v>
      </c>
      <c r="D6609">
        <v>151.55000000000001</v>
      </c>
    </row>
    <row r="6610" spans="1:4" x14ac:dyDescent="0.25">
      <c r="A6610" s="3" t="str">
        <f t="shared" si="103"/>
        <v>CHTR_44686</v>
      </c>
      <c r="B6610" t="s">
        <v>21</v>
      </c>
      <c r="C6610" s="1">
        <v>44686</v>
      </c>
      <c r="D6610">
        <v>456.2</v>
      </c>
    </row>
    <row r="6611" spans="1:4" x14ac:dyDescent="0.25">
      <c r="A6611" s="3" t="str">
        <f t="shared" si="103"/>
        <v>CNC_44686</v>
      </c>
      <c r="B6611" t="s">
        <v>22</v>
      </c>
      <c r="C6611" s="1">
        <v>44686</v>
      </c>
      <c r="D6611">
        <v>84.82</v>
      </c>
    </row>
    <row r="6612" spans="1:4" x14ac:dyDescent="0.25">
      <c r="A6612" s="3" t="str">
        <f t="shared" si="103"/>
        <v>CNP_44686</v>
      </c>
      <c r="B6612" t="s">
        <v>23</v>
      </c>
      <c r="C6612" s="1">
        <v>44686</v>
      </c>
      <c r="D6612">
        <v>30.771999999999998</v>
      </c>
    </row>
    <row r="6613" spans="1:4" x14ac:dyDescent="0.25">
      <c r="A6613" s="3" t="str">
        <f t="shared" si="103"/>
        <v>COP_44686</v>
      </c>
      <c r="B6613" t="s">
        <v>24</v>
      </c>
      <c r="C6613" s="1">
        <v>44686</v>
      </c>
      <c r="D6613">
        <v>102.4</v>
      </c>
    </row>
    <row r="6614" spans="1:4" x14ac:dyDescent="0.25">
      <c r="A6614" s="3" t="str">
        <f t="shared" si="103"/>
        <v>CTAS_44686</v>
      </c>
      <c r="B6614" t="s">
        <v>25</v>
      </c>
      <c r="C6614" s="1">
        <v>44686</v>
      </c>
      <c r="D6614">
        <v>385.73899999999998</v>
      </c>
    </row>
    <row r="6615" spans="1:4" x14ac:dyDescent="0.25">
      <c r="A6615" s="3" t="str">
        <f t="shared" si="103"/>
        <v>CZR_44686</v>
      </c>
      <c r="B6615" t="s">
        <v>26</v>
      </c>
      <c r="C6615" s="1">
        <v>44686</v>
      </c>
      <c r="D6615">
        <v>62.95</v>
      </c>
    </row>
    <row r="6616" spans="1:4" x14ac:dyDescent="0.25">
      <c r="A6616" s="3" t="str">
        <f t="shared" si="103"/>
        <v>DG_44686</v>
      </c>
      <c r="B6616" t="s">
        <v>27</v>
      </c>
      <c r="C6616" s="1">
        <v>44686</v>
      </c>
      <c r="D6616">
        <v>233.64</v>
      </c>
    </row>
    <row r="6617" spans="1:4" x14ac:dyDescent="0.25">
      <c r="A6617" s="3" t="str">
        <f t="shared" si="103"/>
        <v>DPZ_44686</v>
      </c>
      <c r="B6617" t="s">
        <v>28</v>
      </c>
      <c r="C6617" s="1">
        <v>44686</v>
      </c>
      <c r="D6617">
        <v>341.69</v>
      </c>
    </row>
    <row r="6618" spans="1:4" x14ac:dyDescent="0.25">
      <c r="A6618" s="3" t="str">
        <f t="shared" si="103"/>
        <v>DRE_44686</v>
      </c>
      <c r="B6618" t="s">
        <v>29</v>
      </c>
      <c r="C6618" s="1">
        <v>44686</v>
      </c>
      <c r="D6618">
        <v>50.747</v>
      </c>
    </row>
    <row r="6619" spans="1:4" x14ac:dyDescent="0.25">
      <c r="A6619" s="3" t="str">
        <f t="shared" si="103"/>
        <v>DXC_44686</v>
      </c>
      <c r="B6619" t="s">
        <v>30</v>
      </c>
      <c r="C6619" s="1">
        <v>44686</v>
      </c>
      <c r="D6619">
        <v>29.73</v>
      </c>
    </row>
    <row r="6620" spans="1:4" x14ac:dyDescent="0.25">
      <c r="A6620" s="3" t="str">
        <f t="shared" si="103"/>
        <v>EWA_44686</v>
      </c>
      <c r="B6620" t="s">
        <v>31</v>
      </c>
      <c r="C6620" s="1">
        <v>44686</v>
      </c>
      <c r="D6620">
        <v>24.45</v>
      </c>
    </row>
    <row r="6621" spans="1:4" x14ac:dyDescent="0.25">
      <c r="A6621" s="3" t="str">
        <f t="shared" si="103"/>
        <v>EWC_44686</v>
      </c>
      <c r="B6621" t="s">
        <v>32</v>
      </c>
      <c r="C6621" s="1">
        <v>44686</v>
      </c>
      <c r="D6621">
        <v>37.07</v>
      </c>
    </row>
    <row r="6622" spans="1:4" x14ac:dyDescent="0.25">
      <c r="A6622" s="3" t="str">
        <f t="shared" si="103"/>
        <v>EWG_44686</v>
      </c>
      <c r="B6622" t="s">
        <v>33</v>
      </c>
      <c r="C6622" s="1">
        <v>44686</v>
      </c>
      <c r="D6622">
        <v>25.8</v>
      </c>
    </row>
    <row r="6623" spans="1:4" x14ac:dyDescent="0.25">
      <c r="A6623" s="3" t="str">
        <f t="shared" si="103"/>
        <v>EWH_44686</v>
      </c>
      <c r="B6623" t="s">
        <v>34</v>
      </c>
      <c r="C6623" s="1">
        <v>44686</v>
      </c>
      <c r="D6623">
        <v>21.23</v>
      </c>
    </row>
    <row r="6624" spans="1:4" x14ac:dyDescent="0.25">
      <c r="A6624" s="3" t="str">
        <f t="shared" si="103"/>
        <v>EWJ_44686</v>
      </c>
      <c r="B6624" t="s">
        <v>35</v>
      </c>
      <c r="C6624" s="1">
        <v>44686</v>
      </c>
      <c r="D6624">
        <v>56.47</v>
      </c>
    </row>
    <row r="6625" spans="1:4" x14ac:dyDescent="0.25">
      <c r="A6625" s="3" t="str">
        <f t="shared" si="103"/>
        <v>EWL_44686</v>
      </c>
      <c r="B6625" t="s">
        <v>36</v>
      </c>
      <c r="C6625" s="1">
        <v>44686</v>
      </c>
      <c r="D6625">
        <v>45.27</v>
      </c>
    </row>
    <row r="6626" spans="1:4" x14ac:dyDescent="0.25">
      <c r="A6626" s="3" t="str">
        <f t="shared" si="103"/>
        <v>EWQ_44686</v>
      </c>
      <c r="B6626" t="s">
        <v>37</v>
      </c>
      <c r="C6626" s="1">
        <v>44686</v>
      </c>
      <c r="D6626">
        <v>32.75</v>
      </c>
    </row>
    <row r="6627" spans="1:4" x14ac:dyDescent="0.25">
      <c r="A6627" s="3" t="str">
        <f t="shared" si="103"/>
        <v>EWT_44686</v>
      </c>
      <c r="B6627" t="s">
        <v>38</v>
      </c>
      <c r="C6627" s="1">
        <v>44686</v>
      </c>
      <c r="D6627">
        <v>55.23</v>
      </c>
    </row>
    <row r="6628" spans="1:4" x14ac:dyDescent="0.25">
      <c r="A6628" s="3" t="str">
        <f t="shared" si="103"/>
        <v>EWU_44686</v>
      </c>
      <c r="B6628" t="s">
        <v>39</v>
      </c>
      <c r="C6628" s="1">
        <v>44686</v>
      </c>
      <c r="D6628">
        <v>32.04</v>
      </c>
    </row>
    <row r="6629" spans="1:4" x14ac:dyDescent="0.25">
      <c r="A6629" s="3" t="str">
        <f t="shared" si="103"/>
        <v>EWY_44686</v>
      </c>
      <c r="B6629" t="s">
        <v>40</v>
      </c>
      <c r="C6629" s="1">
        <v>44686</v>
      </c>
      <c r="D6629">
        <v>65.88</v>
      </c>
    </row>
    <row r="6630" spans="1:4" x14ac:dyDescent="0.25">
      <c r="A6630" s="3" t="str">
        <f t="shared" si="103"/>
        <v>EWZ_44686</v>
      </c>
      <c r="B6630" t="s">
        <v>41</v>
      </c>
      <c r="C6630" s="1">
        <v>44686</v>
      </c>
      <c r="D6630">
        <v>31.66</v>
      </c>
    </row>
    <row r="6631" spans="1:4" x14ac:dyDescent="0.25">
      <c r="A6631" s="3" t="str">
        <f t="shared" si="103"/>
        <v>FB_44686</v>
      </c>
      <c r="B6631" t="s">
        <v>42</v>
      </c>
      <c r="C6631" s="1">
        <v>44686</v>
      </c>
      <c r="D6631">
        <v>208.28</v>
      </c>
    </row>
    <row r="6632" spans="1:4" x14ac:dyDescent="0.25">
      <c r="A6632" s="3" t="str">
        <f t="shared" si="103"/>
        <v>FTV_44686</v>
      </c>
      <c r="B6632" t="s">
        <v>43</v>
      </c>
      <c r="C6632" s="1">
        <v>44686</v>
      </c>
      <c r="D6632">
        <v>61.008000000000003</v>
      </c>
    </row>
    <row r="6633" spans="1:4" x14ac:dyDescent="0.25">
      <c r="A6633" s="3" t="str">
        <f t="shared" si="103"/>
        <v>GOOG_44686</v>
      </c>
      <c r="B6633" t="s">
        <v>44</v>
      </c>
      <c r="C6633" s="1">
        <v>44686</v>
      </c>
      <c r="D6633">
        <v>2334.9299999999998</v>
      </c>
    </row>
    <row r="6634" spans="1:4" x14ac:dyDescent="0.25">
      <c r="A6634" s="3" t="str">
        <f t="shared" si="103"/>
        <v>GPC_44686</v>
      </c>
      <c r="B6634" t="s">
        <v>45</v>
      </c>
      <c r="C6634" s="1">
        <v>44686</v>
      </c>
      <c r="D6634">
        <v>130.30000000000001</v>
      </c>
    </row>
    <row r="6635" spans="1:4" x14ac:dyDescent="0.25">
      <c r="A6635" s="3" t="str">
        <f t="shared" si="103"/>
        <v>GSG_44686</v>
      </c>
      <c r="B6635" t="s">
        <v>46</v>
      </c>
      <c r="C6635" s="1">
        <v>44686</v>
      </c>
      <c r="D6635">
        <v>24.33</v>
      </c>
    </row>
    <row r="6636" spans="1:4" x14ac:dyDescent="0.25">
      <c r="A6636" s="3" t="str">
        <f t="shared" si="103"/>
        <v>HIG_44686</v>
      </c>
      <c r="B6636" t="s">
        <v>47</v>
      </c>
      <c r="C6636" s="1">
        <v>44686</v>
      </c>
      <c r="D6636">
        <v>72.010000000000005</v>
      </c>
    </row>
    <row r="6637" spans="1:4" x14ac:dyDescent="0.25">
      <c r="A6637" s="3" t="str">
        <f t="shared" si="103"/>
        <v>HIGH.L_44686</v>
      </c>
      <c r="B6637" t="s">
        <v>48</v>
      </c>
      <c r="C6637" s="1">
        <v>44686</v>
      </c>
      <c r="D6637">
        <v>5.0439999999999996</v>
      </c>
    </row>
    <row r="6638" spans="1:4" x14ac:dyDescent="0.25">
      <c r="A6638" s="3" t="str">
        <f t="shared" si="103"/>
        <v>HST_44686</v>
      </c>
      <c r="B6638" t="s">
        <v>49</v>
      </c>
      <c r="C6638" s="1">
        <v>44686</v>
      </c>
      <c r="D6638">
        <v>19.75</v>
      </c>
    </row>
    <row r="6639" spans="1:4" x14ac:dyDescent="0.25">
      <c r="A6639" s="3" t="str">
        <f t="shared" si="103"/>
        <v>HYG_44686</v>
      </c>
      <c r="B6639" t="s">
        <v>50</v>
      </c>
      <c r="C6639" s="1">
        <v>44686</v>
      </c>
      <c r="D6639">
        <v>78.03</v>
      </c>
    </row>
    <row r="6640" spans="1:4" x14ac:dyDescent="0.25">
      <c r="A6640" s="3" t="str">
        <f t="shared" si="103"/>
        <v>IAU_44686</v>
      </c>
      <c r="B6640" t="s">
        <v>51</v>
      </c>
      <c r="C6640" s="1">
        <v>44686</v>
      </c>
      <c r="D6640">
        <v>35.67</v>
      </c>
    </row>
    <row r="6641" spans="1:4" x14ac:dyDescent="0.25">
      <c r="A6641" s="3" t="str">
        <f t="shared" si="103"/>
        <v>ICLN_44686</v>
      </c>
      <c r="B6641" t="s">
        <v>52</v>
      </c>
      <c r="C6641" s="1">
        <v>44686</v>
      </c>
      <c r="D6641">
        <v>19.190000000000001</v>
      </c>
    </row>
    <row r="6642" spans="1:4" x14ac:dyDescent="0.25">
      <c r="A6642" s="3" t="str">
        <f t="shared" si="103"/>
        <v>IEAA.L_44686</v>
      </c>
      <c r="B6642" t="s">
        <v>53</v>
      </c>
      <c r="C6642" s="1">
        <v>44686</v>
      </c>
      <c r="D6642">
        <v>4.8860000000000001</v>
      </c>
    </row>
    <row r="6643" spans="1:4" x14ac:dyDescent="0.25">
      <c r="A6643" s="3" t="str">
        <f t="shared" si="103"/>
        <v>IEF_44686</v>
      </c>
      <c r="B6643" t="s">
        <v>54</v>
      </c>
      <c r="C6643" s="1">
        <v>44686</v>
      </c>
      <c r="D6643">
        <v>101.67</v>
      </c>
    </row>
    <row r="6644" spans="1:4" x14ac:dyDescent="0.25">
      <c r="A6644" s="3" t="str">
        <f t="shared" si="103"/>
        <v>IEFM.L_44686</v>
      </c>
      <c r="B6644" t="s">
        <v>55</v>
      </c>
      <c r="C6644" s="1">
        <v>44686</v>
      </c>
      <c r="D6644">
        <v>729.2</v>
      </c>
    </row>
    <row r="6645" spans="1:4" x14ac:dyDescent="0.25">
      <c r="A6645" s="3" t="str">
        <f t="shared" si="103"/>
        <v>IEMG_44686</v>
      </c>
      <c r="B6645" t="s">
        <v>56</v>
      </c>
      <c r="C6645" s="1">
        <v>44686</v>
      </c>
      <c r="D6645">
        <v>51.18</v>
      </c>
    </row>
    <row r="6646" spans="1:4" x14ac:dyDescent="0.25">
      <c r="A6646" s="3" t="str">
        <f t="shared" si="103"/>
        <v>IEUS_44686</v>
      </c>
      <c r="B6646" t="s">
        <v>57</v>
      </c>
      <c r="C6646" s="1">
        <v>44686</v>
      </c>
      <c r="D6646">
        <v>54.77</v>
      </c>
    </row>
    <row r="6647" spans="1:4" x14ac:dyDescent="0.25">
      <c r="A6647" s="3" t="str">
        <f t="shared" si="103"/>
        <v>IEVL.L_44686</v>
      </c>
      <c r="B6647" t="s">
        <v>58</v>
      </c>
      <c r="C6647" s="1">
        <v>44686</v>
      </c>
      <c r="D6647">
        <v>7.0940000000000003</v>
      </c>
    </row>
    <row r="6648" spans="1:4" x14ac:dyDescent="0.25">
      <c r="A6648" s="3" t="str">
        <f t="shared" si="103"/>
        <v>IGF_44686</v>
      </c>
      <c r="B6648" t="s">
        <v>59</v>
      </c>
      <c r="C6648" s="1">
        <v>44686</v>
      </c>
      <c r="D6648">
        <v>49.27</v>
      </c>
    </row>
    <row r="6649" spans="1:4" x14ac:dyDescent="0.25">
      <c r="A6649" s="3" t="str">
        <f t="shared" si="103"/>
        <v>INDA_44686</v>
      </c>
      <c r="B6649" t="s">
        <v>60</v>
      </c>
      <c r="C6649" s="1">
        <v>44686</v>
      </c>
      <c r="D6649">
        <v>42.62</v>
      </c>
    </row>
    <row r="6650" spans="1:4" x14ac:dyDescent="0.25">
      <c r="A6650" s="3" t="str">
        <f t="shared" si="103"/>
        <v>IUMO.L_44686</v>
      </c>
      <c r="B6650" t="s">
        <v>61</v>
      </c>
      <c r="C6650" s="1">
        <v>44686</v>
      </c>
      <c r="D6650">
        <v>10.175000000000001</v>
      </c>
    </row>
    <row r="6651" spans="1:4" x14ac:dyDescent="0.25">
      <c r="A6651" s="3" t="str">
        <f t="shared" si="103"/>
        <v>IUVL.L_44686</v>
      </c>
      <c r="B6651" t="s">
        <v>62</v>
      </c>
      <c r="C6651" s="1">
        <v>44686</v>
      </c>
      <c r="D6651">
        <v>8.8079999999999998</v>
      </c>
    </row>
    <row r="6652" spans="1:4" x14ac:dyDescent="0.25">
      <c r="A6652" s="3" t="str">
        <f t="shared" si="103"/>
        <v>IVV_44686</v>
      </c>
      <c r="B6652" t="s">
        <v>63</v>
      </c>
      <c r="C6652" s="1">
        <v>44686</v>
      </c>
      <c r="D6652">
        <v>415.45</v>
      </c>
    </row>
    <row r="6653" spans="1:4" x14ac:dyDescent="0.25">
      <c r="A6653" s="3" t="str">
        <f t="shared" si="103"/>
        <v>IWM_44686</v>
      </c>
      <c r="B6653" t="s">
        <v>64</v>
      </c>
      <c r="C6653" s="1">
        <v>44686</v>
      </c>
      <c r="D6653">
        <v>185.67</v>
      </c>
    </row>
    <row r="6654" spans="1:4" x14ac:dyDescent="0.25">
      <c r="A6654" s="3" t="str">
        <f t="shared" si="103"/>
        <v>IXN_44686</v>
      </c>
      <c r="B6654" t="s">
        <v>65</v>
      </c>
      <c r="C6654" s="1">
        <v>44686</v>
      </c>
      <c r="D6654">
        <v>51.31</v>
      </c>
    </row>
    <row r="6655" spans="1:4" x14ac:dyDescent="0.25">
      <c r="A6655" s="3" t="str">
        <f t="shared" si="103"/>
        <v>JPEA.L_44686</v>
      </c>
      <c r="B6655" t="s">
        <v>66</v>
      </c>
      <c r="C6655" s="1">
        <v>44686</v>
      </c>
      <c r="D6655">
        <v>5.008</v>
      </c>
    </row>
    <row r="6656" spans="1:4" x14ac:dyDescent="0.25">
      <c r="A6656" s="3" t="str">
        <f t="shared" si="103"/>
        <v>JPM_44686</v>
      </c>
      <c r="B6656" t="s">
        <v>67</v>
      </c>
      <c r="C6656" s="1">
        <v>44686</v>
      </c>
      <c r="D6656">
        <v>123.92</v>
      </c>
    </row>
    <row r="6657" spans="1:4" x14ac:dyDescent="0.25">
      <c r="A6657" s="3" t="str">
        <f t="shared" si="103"/>
        <v>KR_44686</v>
      </c>
      <c r="B6657" t="s">
        <v>68</v>
      </c>
      <c r="C6657" s="1">
        <v>44686</v>
      </c>
      <c r="D6657">
        <v>53.642000000000003</v>
      </c>
    </row>
    <row r="6658" spans="1:4" x14ac:dyDescent="0.25">
      <c r="A6658" s="3" t="str">
        <f t="shared" si="103"/>
        <v>LQD_44686</v>
      </c>
      <c r="B6658" t="s">
        <v>69</v>
      </c>
      <c r="C6658" s="1">
        <v>44686</v>
      </c>
      <c r="D6658">
        <v>111.76</v>
      </c>
    </row>
    <row r="6659" spans="1:4" x14ac:dyDescent="0.25">
      <c r="A6659" s="3" t="str">
        <f t="shared" ref="A6659:A6722" si="104">CONCATENATE(B6659,"_",C6659)</f>
        <v>MCHI_44686</v>
      </c>
      <c r="B6659" t="s">
        <v>70</v>
      </c>
      <c r="C6659" s="1">
        <v>44686</v>
      </c>
      <c r="D6659">
        <v>48.97</v>
      </c>
    </row>
    <row r="6660" spans="1:4" x14ac:dyDescent="0.25">
      <c r="A6660" s="3" t="str">
        <f t="shared" si="104"/>
        <v>MVEU.L_44686</v>
      </c>
      <c r="B6660" t="s">
        <v>71</v>
      </c>
      <c r="C6660" s="1">
        <v>44686</v>
      </c>
      <c r="D6660">
        <v>52.5</v>
      </c>
    </row>
    <row r="6661" spans="1:4" x14ac:dyDescent="0.25">
      <c r="A6661" s="3" t="str">
        <f t="shared" si="104"/>
        <v>OGN_44686</v>
      </c>
      <c r="B6661" t="s">
        <v>72</v>
      </c>
      <c r="C6661" s="1">
        <v>44686</v>
      </c>
      <c r="D6661">
        <v>34.588000000000001</v>
      </c>
    </row>
    <row r="6662" spans="1:4" x14ac:dyDescent="0.25">
      <c r="A6662" s="3" t="str">
        <f t="shared" si="104"/>
        <v>PG_44686</v>
      </c>
      <c r="B6662" t="s">
        <v>73</v>
      </c>
      <c r="C6662" s="1">
        <v>44686</v>
      </c>
      <c r="D6662">
        <v>154.46</v>
      </c>
    </row>
    <row r="6663" spans="1:4" x14ac:dyDescent="0.25">
      <c r="A6663" s="3" t="str">
        <f t="shared" si="104"/>
        <v>PPL_44686</v>
      </c>
      <c r="B6663" t="s">
        <v>74</v>
      </c>
      <c r="C6663" s="1">
        <v>44686</v>
      </c>
      <c r="D6663">
        <v>28.8</v>
      </c>
    </row>
    <row r="6664" spans="1:4" x14ac:dyDescent="0.25">
      <c r="A6664" s="3" t="str">
        <f t="shared" si="104"/>
        <v>PRU_44686</v>
      </c>
      <c r="B6664" t="s">
        <v>75</v>
      </c>
      <c r="C6664" s="1">
        <v>44686</v>
      </c>
      <c r="D6664">
        <v>106.43</v>
      </c>
    </row>
    <row r="6665" spans="1:4" x14ac:dyDescent="0.25">
      <c r="A6665" s="3" t="str">
        <f t="shared" si="104"/>
        <v>PYPL_44686</v>
      </c>
      <c r="B6665" t="s">
        <v>76</v>
      </c>
      <c r="C6665" s="1">
        <v>44686</v>
      </c>
      <c r="D6665">
        <v>85.43</v>
      </c>
    </row>
    <row r="6666" spans="1:4" x14ac:dyDescent="0.25">
      <c r="A6666" s="3" t="str">
        <f t="shared" si="104"/>
        <v>RE_44686</v>
      </c>
      <c r="B6666" t="s">
        <v>77</v>
      </c>
      <c r="C6666" s="1">
        <v>44686</v>
      </c>
      <c r="D6666">
        <v>282.43200000000002</v>
      </c>
    </row>
    <row r="6667" spans="1:4" x14ac:dyDescent="0.25">
      <c r="A6667" s="3" t="str">
        <f t="shared" si="104"/>
        <v>REET_44686</v>
      </c>
      <c r="B6667" t="s">
        <v>78</v>
      </c>
      <c r="C6667" s="1">
        <v>44686</v>
      </c>
      <c r="D6667">
        <v>26.97</v>
      </c>
    </row>
    <row r="6668" spans="1:4" x14ac:dyDescent="0.25">
      <c r="A6668" s="3" t="str">
        <f t="shared" si="104"/>
        <v>ROL_44686</v>
      </c>
      <c r="B6668" t="s">
        <v>79</v>
      </c>
      <c r="C6668" s="1">
        <v>44686</v>
      </c>
      <c r="D6668">
        <v>33.322000000000003</v>
      </c>
    </row>
    <row r="6669" spans="1:4" x14ac:dyDescent="0.25">
      <c r="A6669" s="3" t="str">
        <f t="shared" si="104"/>
        <v>ROST_44686</v>
      </c>
      <c r="B6669" t="s">
        <v>80</v>
      </c>
      <c r="C6669" s="1">
        <v>44686</v>
      </c>
      <c r="D6669">
        <v>99.89</v>
      </c>
    </row>
    <row r="6670" spans="1:4" x14ac:dyDescent="0.25">
      <c r="A6670" s="3" t="str">
        <f t="shared" si="104"/>
        <v>SEGA.L_44686</v>
      </c>
      <c r="B6670" t="s">
        <v>81</v>
      </c>
      <c r="C6670" s="1">
        <v>44686</v>
      </c>
      <c r="D6670">
        <v>100.27</v>
      </c>
    </row>
    <row r="6671" spans="1:4" x14ac:dyDescent="0.25">
      <c r="A6671" s="3" t="str">
        <f t="shared" si="104"/>
        <v>SHY_44686</v>
      </c>
      <c r="B6671" t="s">
        <v>82</v>
      </c>
      <c r="C6671" s="1">
        <v>44686</v>
      </c>
      <c r="D6671">
        <v>82.89</v>
      </c>
    </row>
    <row r="6672" spans="1:4" x14ac:dyDescent="0.25">
      <c r="A6672" s="3" t="str">
        <f t="shared" si="104"/>
        <v>SLV_44686</v>
      </c>
      <c r="B6672" t="s">
        <v>83</v>
      </c>
      <c r="C6672" s="1">
        <v>44686</v>
      </c>
      <c r="D6672">
        <v>20.78</v>
      </c>
    </row>
    <row r="6673" spans="1:4" x14ac:dyDescent="0.25">
      <c r="A6673" s="3" t="str">
        <f t="shared" si="104"/>
        <v>SPMV.L_44686</v>
      </c>
      <c r="B6673" t="s">
        <v>84</v>
      </c>
      <c r="C6673" s="1">
        <v>44686</v>
      </c>
      <c r="D6673">
        <v>77.325000000000003</v>
      </c>
    </row>
    <row r="6674" spans="1:4" x14ac:dyDescent="0.25">
      <c r="A6674" s="3" t="str">
        <f t="shared" si="104"/>
        <v>TLT_44686</v>
      </c>
      <c r="B6674" t="s">
        <v>85</v>
      </c>
      <c r="C6674" s="1">
        <v>44686</v>
      </c>
      <c r="D6674">
        <v>115.37</v>
      </c>
    </row>
    <row r="6675" spans="1:4" x14ac:dyDescent="0.25">
      <c r="A6675" s="3" t="str">
        <f t="shared" si="104"/>
        <v>UNH_44686</v>
      </c>
      <c r="B6675" t="s">
        <v>86</v>
      </c>
      <c r="C6675" s="1">
        <v>44686</v>
      </c>
      <c r="D6675">
        <v>494.72</v>
      </c>
    </row>
    <row r="6676" spans="1:4" x14ac:dyDescent="0.25">
      <c r="A6676" s="3" t="str">
        <f t="shared" si="104"/>
        <v>URI_44686</v>
      </c>
      <c r="B6676" t="s">
        <v>87</v>
      </c>
      <c r="C6676" s="1">
        <v>44686</v>
      </c>
      <c r="D6676">
        <v>303.2</v>
      </c>
    </row>
    <row r="6677" spans="1:4" x14ac:dyDescent="0.25">
      <c r="A6677" s="3" t="str">
        <f t="shared" si="104"/>
        <v>V_44686</v>
      </c>
      <c r="B6677" t="s">
        <v>88</v>
      </c>
      <c r="C6677" s="1">
        <v>44686</v>
      </c>
      <c r="D6677">
        <v>204.84899999999999</v>
      </c>
    </row>
    <row r="6678" spans="1:4" x14ac:dyDescent="0.25">
      <c r="A6678" s="3" t="str">
        <f t="shared" si="104"/>
        <v>VRSK_44686</v>
      </c>
      <c r="B6678" t="s">
        <v>89</v>
      </c>
      <c r="C6678" s="1">
        <v>44686</v>
      </c>
      <c r="D6678">
        <v>187.92</v>
      </c>
    </row>
    <row r="6679" spans="1:4" x14ac:dyDescent="0.25">
      <c r="A6679" s="3" t="str">
        <f t="shared" si="104"/>
        <v>VXX_44686</v>
      </c>
      <c r="B6679" t="s">
        <v>90</v>
      </c>
      <c r="C6679" s="1">
        <v>44686</v>
      </c>
      <c r="D6679">
        <v>27</v>
      </c>
    </row>
    <row r="6680" spans="1:4" x14ac:dyDescent="0.25">
      <c r="A6680" s="3" t="str">
        <f t="shared" si="104"/>
        <v>WRK_44686</v>
      </c>
      <c r="B6680" t="s">
        <v>91</v>
      </c>
      <c r="C6680" s="1">
        <v>44686</v>
      </c>
      <c r="D6680">
        <v>53.926000000000002</v>
      </c>
    </row>
    <row r="6681" spans="1:4" x14ac:dyDescent="0.25">
      <c r="A6681" s="3" t="str">
        <f t="shared" si="104"/>
        <v>XLB_44686</v>
      </c>
      <c r="B6681" t="s">
        <v>92</v>
      </c>
      <c r="C6681" s="1">
        <v>44686</v>
      </c>
      <c r="D6681">
        <v>85.76</v>
      </c>
    </row>
    <row r="6682" spans="1:4" x14ac:dyDescent="0.25">
      <c r="A6682" s="3" t="str">
        <f t="shared" si="104"/>
        <v>XLC_44686</v>
      </c>
      <c r="B6682" t="s">
        <v>93</v>
      </c>
      <c r="C6682" s="1">
        <v>44686</v>
      </c>
      <c r="D6682">
        <v>60.62</v>
      </c>
    </row>
    <row r="6683" spans="1:4" x14ac:dyDescent="0.25">
      <c r="A6683" s="3" t="str">
        <f t="shared" si="104"/>
        <v>XLE_44686</v>
      </c>
      <c r="B6683" t="s">
        <v>94</v>
      </c>
      <c r="C6683" s="1">
        <v>44686</v>
      </c>
      <c r="D6683">
        <v>80.52</v>
      </c>
    </row>
    <row r="6684" spans="1:4" x14ac:dyDescent="0.25">
      <c r="A6684" s="3" t="str">
        <f t="shared" si="104"/>
        <v>XLF_44686</v>
      </c>
      <c r="B6684" t="s">
        <v>95</v>
      </c>
      <c r="C6684" s="1">
        <v>44686</v>
      </c>
      <c r="D6684">
        <v>34.99</v>
      </c>
    </row>
    <row r="6685" spans="1:4" x14ac:dyDescent="0.25">
      <c r="A6685" s="3" t="str">
        <f t="shared" si="104"/>
        <v>XLI_44686</v>
      </c>
      <c r="B6685" t="s">
        <v>96</v>
      </c>
      <c r="C6685" s="1">
        <v>44686</v>
      </c>
      <c r="D6685">
        <v>96.17</v>
      </c>
    </row>
    <row r="6686" spans="1:4" x14ac:dyDescent="0.25">
      <c r="A6686" s="3" t="str">
        <f t="shared" si="104"/>
        <v>XLK_44686</v>
      </c>
      <c r="B6686" t="s">
        <v>97</v>
      </c>
      <c r="C6686" s="1">
        <v>44686</v>
      </c>
      <c r="D6686">
        <v>141.71</v>
      </c>
    </row>
    <row r="6687" spans="1:4" x14ac:dyDescent="0.25">
      <c r="A6687" s="3" t="str">
        <f t="shared" si="104"/>
        <v>XLP_44686</v>
      </c>
      <c r="B6687" t="s">
        <v>98</v>
      </c>
      <c r="C6687" s="1">
        <v>44686</v>
      </c>
      <c r="D6687">
        <v>76.64</v>
      </c>
    </row>
    <row r="6688" spans="1:4" x14ac:dyDescent="0.25">
      <c r="A6688" s="3" t="str">
        <f t="shared" si="104"/>
        <v>XLU_44686</v>
      </c>
      <c r="B6688" t="s">
        <v>99</v>
      </c>
      <c r="C6688" s="1">
        <v>44686</v>
      </c>
      <c r="D6688">
        <v>71.64</v>
      </c>
    </row>
    <row r="6689" spans="1:4" x14ac:dyDescent="0.25">
      <c r="A6689" s="3" t="str">
        <f t="shared" si="104"/>
        <v>XLV_44686</v>
      </c>
      <c r="B6689" t="s">
        <v>100</v>
      </c>
      <c r="C6689" s="1">
        <v>44686</v>
      </c>
      <c r="D6689">
        <v>130.19</v>
      </c>
    </row>
    <row r="6690" spans="1:4" x14ac:dyDescent="0.25">
      <c r="A6690" s="3" t="str">
        <f t="shared" si="104"/>
        <v>XLY_44686</v>
      </c>
      <c r="B6690" t="s">
        <v>101</v>
      </c>
      <c r="C6690" s="1">
        <v>44686</v>
      </c>
      <c r="D6690">
        <v>160.18</v>
      </c>
    </row>
    <row r="6691" spans="1:4" x14ac:dyDescent="0.25">
      <c r="A6691" s="3" t="str">
        <f t="shared" si="104"/>
        <v>XOM_44686</v>
      </c>
      <c r="B6691" t="s">
        <v>102</v>
      </c>
      <c r="C6691" s="1">
        <v>44686</v>
      </c>
      <c r="D6691">
        <v>89.394000000000005</v>
      </c>
    </row>
    <row r="6692" spans="1:4" x14ac:dyDescent="0.25">
      <c r="A6692" s="3" t="str">
        <f t="shared" si="104"/>
        <v>ABBV_44687</v>
      </c>
      <c r="B6692" t="s">
        <v>3</v>
      </c>
      <c r="C6692" s="1">
        <v>44687</v>
      </c>
      <c r="D6692">
        <v>152.83000000000001</v>
      </c>
    </row>
    <row r="6693" spans="1:4" x14ac:dyDescent="0.25">
      <c r="A6693" s="3" t="str">
        <f t="shared" si="104"/>
        <v>ACN_44687</v>
      </c>
      <c r="B6693" t="s">
        <v>4</v>
      </c>
      <c r="C6693" s="1">
        <v>44687</v>
      </c>
      <c r="D6693">
        <v>295.74</v>
      </c>
    </row>
    <row r="6694" spans="1:4" x14ac:dyDescent="0.25">
      <c r="A6694" s="3" t="str">
        <f t="shared" si="104"/>
        <v>AEP_44687</v>
      </c>
      <c r="B6694" t="s">
        <v>5</v>
      </c>
      <c r="C6694" s="1">
        <v>44687</v>
      </c>
      <c r="D6694">
        <v>98.87</v>
      </c>
    </row>
    <row r="6695" spans="1:4" x14ac:dyDescent="0.25">
      <c r="A6695" s="3" t="str">
        <f t="shared" si="104"/>
        <v>AIZ_44687</v>
      </c>
      <c r="B6695" t="s">
        <v>6</v>
      </c>
      <c r="C6695" s="1">
        <v>44687</v>
      </c>
      <c r="D6695">
        <v>187.86799999999999</v>
      </c>
    </row>
    <row r="6696" spans="1:4" x14ac:dyDescent="0.25">
      <c r="A6696" s="3" t="str">
        <f t="shared" si="104"/>
        <v>ALLE_44687</v>
      </c>
      <c r="B6696" t="s">
        <v>7</v>
      </c>
      <c r="C6696" s="1">
        <v>44687</v>
      </c>
      <c r="D6696">
        <v>112.57</v>
      </c>
    </row>
    <row r="6697" spans="1:4" x14ac:dyDescent="0.25">
      <c r="A6697" s="3" t="str">
        <f t="shared" si="104"/>
        <v>AMAT_44687</v>
      </c>
      <c r="B6697" t="s">
        <v>8</v>
      </c>
      <c r="C6697" s="1">
        <v>44687</v>
      </c>
      <c r="D6697">
        <v>112.226</v>
      </c>
    </row>
    <row r="6698" spans="1:4" x14ac:dyDescent="0.25">
      <c r="A6698" s="3" t="str">
        <f t="shared" si="104"/>
        <v>AMP_44687</v>
      </c>
      <c r="B6698" t="s">
        <v>9</v>
      </c>
      <c r="C6698" s="1">
        <v>44687</v>
      </c>
      <c r="D6698">
        <v>266.60000000000002</v>
      </c>
    </row>
    <row r="6699" spans="1:4" x14ac:dyDescent="0.25">
      <c r="A6699" s="3" t="str">
        <f t="shared" si="104"/>
        <v>AMZN_44687</v>
      </c>
      <c r="B6699" t="s">
        <v>10</v>
      </c>
      <c r="C6699" s="1">
        <v>44687</v>
      </c>
      <c r="D6699">
        <v>2295.4499999999998</v>
      </c>
    </row>
    <row r="6700" spans="1:4" x14ac:dyDescent="0.25">
      <c r="A6700" s="3" t="str">
        <f t="shared" si="104"/>
        <v>AVB_44687</v>
      </c>
      <c r="B6700" t="s">
        <v>11</v>
      </c>
      <c r="C6700" s="1">
        <v>44687</v>
      </c>
      <c r="D6700">
        <v>212.43</v>
      </c>
    </row>
    <row r="6701" spans="1:4" x14ac:dyDescent="0.25">
      <c r="A6701" s="3" t="str">
        <f t="shared" si="104"/>
        <v>AVY_44687</v>
      </c>
      <c r="B6701" t="s">
        <v>12</v>
      </c>
      <c r="C6701" s="1">
        <v>44687</v>
      </c>
      <c r="D6701">
        <v>177.34</v>
      </c>
    </row>
    <row r="6702" spans="1:4" x14ac:dyDescent="0.25">
      <c r="A6702" s="3" t="str">
        <f t="shared" si="104"/>
        <v>AXP_44687</v>
      </c>
      <c r="B6702" t="s">
        <v>13</v>
      </c>
      <c r="C6702" s="1">
        <v>44687</v>
      </c>
      <c r="D6702">
        <v>167.15</v>
      </c>
    </row>
    <row r="6703" spans="1:4" x14ac:dyDescent="0.25">
      <c r="A6703" s="3" t="str">
        <f t="shared" si="104"/>
        <v>BDX_44687</v>
      </c>
      <c r="B6703" t="s">
        <v>14</v>
      </c>
      <c r="C6703" s="1">
        <v>44687</v>
      </c>
      <c r="D6703">
        <v>257.97000000000003</v>
      </c>
    </row>
    <row r="6704" spans="1:4" x14ac:dyDescent="0.25">
      <c r="A6704" s="3" t="str">
        <f t="shared" si="104"/>
        <v>BF-B_44687</v>
      </c>
      <c r="B6704" t="s">
        <v>15</v>
      </c>
      <c r="C6704" s="1">
        <v>44687</v>
      </c>
      <c r="D6704">
        <v>64.62</v>
      </c>
    </row>
    <row r="6705" spans="1:4" x14ac:dyDescent="0.25">
      <c r="A6705" s="3" t="str">
        <f t="shared" si="104"/>
        <v>BMY_44687</v>
      </c>
      <c r="B6705" t="s">
        <v>16</v>
      </c>
      <c r="C6705" s="1">
        <v>44687</v>
      </c>
      <c r="D6705">
        <v>76.67</v>
      </c>
    </row>
    <row r="6706" spans="1:4" x14ac:dyDescent="0.25">
      <c r="A6706" s="3" t="str">
        <f t="shared" si="104"/>
        <v>BR_44687</v>
      </c>
      <c r="B6706" t="s">
        <v>17</v>
      </c>
      <c r="C6706" s="1">
        <v>44687</v>
      </c>
      <c r="D6706">
        <v>141.84</v>
      </c>
    </row>
    <row r="6707" spans="1:4" x14ac:dyDescent="0.25">
      <c r="A6707" s="3" t="str">
        <f t="shared" si="104"/>
        <v>CARR_44687</v>
      </c>
      <c r="B6707" t="s">
        <v>18</v>
      </c>
      <c r="C6707" s="1">
        <v>44687</v>
      </c>
      <c r="D6707">
        <v>37.78</v>
      </c>
    </row>
    <row r="6708" spans="1:4" x14ac:dyDescent="0.25">
      <c r="A6708" s="3" t="str">
        <f t="shared" si="104"/>
        <v>CDW_44687</v>
      </c>
      <c r="B6708" t="s">
        <v>19</v>
      </c>
      <c r="C6708" s="1">
        <v>44687</v>
      </c>
      <c r="D6708">
        <v>170.09100000000001</v>
      </c>
    </row>
    <row r="6709" spans="1:4" x14ac:dyDescent="0.25">
      <c r="A6709" s="3" t="str">
        <f t="shared" si="104"/>
        <v>CE_44687</v>
      </c>
      <c r="B6709" t="s">
        <v>20</v>
      </c>
      <c r="C6709" s="1">
        <v>44687</v>
      </c>
      <c r="D6709">
        <v>148.99</v>
      </c>
    </row>
    <row r="6710" spans="1:4" x14ac:dyDescent="0.25">
      <c r="A6710" s="3" t="str">
        <f t="shared" si="104"/>
        <v>CHTR_44687</v>
      </c>
      <c r="B6710" t="s">
        <v>21</v>
      </c>
      <c r="C6710" s="1">
        <v>44687</v>
      </c>
      <c r="D6710">
        <v>459.77</v>
      </c>
    </row>
    <row r="6711" spans="1:4" x14ac:dyDescent="0.25">
      <c r="A6711" s="3" t="str">
        <f t="shared" si="104"/>
        <v>CNC_44687</v>
      </c>
      <c r="B6711" t="s">
        <v>22</v>
      </c>
      <c r="C6711" s="1">
        <v>44687</v>
      </c>
      <c r="D6711">
        <v>84.03</v>
      </c>
    </row>
    <row r="6712" spans="1:4" x14ac:dyDescent="0.25">
      <c r="A6712" s="3" t="str">
        <f t="shared" si="104"/>
        <v>CNP_44687</v>
      </c>
      <c r="B6712" t="s">
        <v>23</v>
      </c>
      <c r="C6712" s="1">
        <v>44687</v>
      </c>
      <c r="D6712">
        <v>30.564</v>
      </c>
    </row>
    <row r="6713" spans="1:4" x14ac:dyDescent="0.25">
      <c r="A6713" s="3" t="str">
        <f t="shared" si="104"/>
        <v>COP_44687</v>
      </c>
      <c r="B6713" t="s">
        <v>24</v>
      </c>
      <c r="C6713" s="1">
        <v>44687</v>
      </c>
      <c r="D6713">
        <v>107.209</v>
      </c>
    </row>
    <row r="6714" spans="1:4" x14ac:dyDescent="0.25">
      <c r="A6714" s="3" t="str">
        <f t="shared" si="104"/>
        <v>CTAS_44687</v>
      </c>
      <c r="B6714" t="s">
        <v>25</v>
      </c>
      <c r="C6714" s="1">
        <v>44687</v>
      </c>
      <c r="D6714">
        <v>382.947</v>
      </c>
    </row>
    <row r="6715" spans="1:4" x14ac:dyDescent="0.25">
      <c r="A6715" s="3" t="str">
        <f t="shared" si="104"/>
        <v>CZR_44687</v>
      </c>
      <c r="B6715" t="s">
        <v>26</v>
      </c>
      <c r="C6715" s="1">
        <v>44687</v>
      </c>
      <c r="D6715">
        <v>59.95</v>
      </c>
    </row>
    <row r="6716" spans="1:4" x14ac:dyDescent="0.25">
      <c r="A6716" s="3" t="str">
        <f t="shared" si="104"/>
        <v>DG_44687</v>
      </c>
      <c r="B6716" t="s">
        <v>27</v>
      </c>
      <c r="C6716" s="1">
        <v>44687</v>
      </c>
      <c r="D6716">
        <v>233.56</v>
      </c>
    </row>
    <row r="6717" spans="1:4" x14ac:dyDescent="0.25">
      <c r="A6717" s="3" t="str">
        <f t="shared" si="104"/>
        <v>DPZ_44687</v>
      </c>
      <c r="B6717" t="s">
        <v>28</v>
      </c>
      <c r="C6717" s="1">
        <v>44687</v>
      </c>
      <c r="D6717">
        <v>341.79</v>
      </c>
    </row>
    <row r="6718" spans="1:4" x14ac:dyDescent="0.25">
      <c r="A6718" s="3" t="str">
        <f t="shared" si="104"/>
        <v>DRE_44687</v>
      </c>
      <c r="B6718" t="s">
        <v>29</v>
      </c>
      <c r="C6718" s="1">
        <v>44687</v>
      </c>
      <c r="D6718">
        <v>49.493000000000002</v>
      </c>
    </row>
    <row r="6719" spans="1:4" x14ac:dyDescent="0.25">
      <c r="A6719" s="3" t="str">
        <f t="shared" si="104"/>
        <v>DXC_44687</v>
      </c>
      <c r="B6719" t="s">
        <v>30</v>
      </c>
      <c r="C6719" s="1">
        <v>44687</v>
      </c>
      <c r="D6719">
        <v>29.42</v>
      </c>
    </row>
    <row r="6720" spans="1:4" x14ac:dyDescent="0.25">
      <c r="A6720" s="3" t="str">
        <f t="shared" si="104"/>
        <v>EWA_44687</v>
      </c>
      <c r="B6720" t="s">
        <v>31</v>
      </c>
      <c r="C6720" s="1">
        <v>44687</v>
      </c>
      <c r="D6720">
        <v>24.09</v>
      </c>
    </row>
    <row r="6721" spans="1:4" x14ac:dyDescent="0.25">
      <c r="A6721" s="3" t="str">
        <f t="shared" si="104"/>
        <v>EWC_44687</v>
      </c>
      <c r="B6721" t="s">
        <v>32</v>
      </c>
      <c r="C6721" s="1">
        <v>44687</v>
      </c>
      <c r="D6721">
        <v>36.82</v>
      </c>
    </row>
    <row r="6722" spans="1:4" x14ac:dyDescent="0.25">
      <c r="A6722" s="3" t="str">
        <f t="shared" si="104"/>
        <v>EWG_44687</v>
      </c>
      <c r="B6722" t="s">
        <v>33</v>
      </c>
      <c r="C6722" s="1">
        <v>44687</v>
      </c>
      <c r="D6722">
        <v>25.42</v>
      </c>
    </row>
    <row r="6723" spans="1:4" x14ac:dyDescent="0.25">
      <c r="A6723" s="3" t="str">
        <f t="shared" ref="A6723:A6786" si="105">CONCATENATE(B6723,"_",C6723)</f>
        <v>EWH_44687</v>
      </c>
      <c r="B6723" t="s">
        <v>34</v>
      </c>
      <c r="C6723" s="1">
        <v>44687</v>
      </c>
      <c r="D6723">
        <v>20.91</v>
      </c>
    </row>
    <row r="6724" spans="1:4" x14ac:dyDescent="0.25">
      <c r="A6724" s="3" t="str">
        <f t="shared" si="105"/>
        <v>EWJ_44687</v>
      </c>
      <c r="B6724" t="s">
        <v>35</v>
      </c>
      <c r="C6724" s="1">
        <v>44687</v>
      </c>
      <c r="D6724">
        <v>56.69</v>
      </c>
    </row>
    <row r="6725" spans="1:4" x14ac:dyDescent="0.25">
      <c r="A6725" s="3" t="str">
        <f t="shared" si="105"/>
        <v>EWL_44687</v>
      </c>
      <c r="B6725" t="s">
        <v>36</v>
      </c>
      <c r="C6725" s="1">
        <v>44687</v>
      </c>
      <c r="D6725">
        <v>44.58</v>
      </c>
    </row>
    <row r="6726" spans="1:4" x14ac:dyDescent="0.25">
      <c r="A6726" s="3" t="str">
        <f t="shared" si="105"/>
        <v>EWQ_44687</v>
      </c>
      <c r="B6726" t="s">
        <v>37</v>
      </c>
      <c r="C6726" s="1">
        <v>44687</v>
      </c>
      <c r="D6726">
        <v>32.29</v>
      </c>
    </row>
    <row r="6727" spans="1:4" x14ac:dyDescent="0.25">
      <c r="A6727" s="3" t="str">
        <f t="shared" si="105"/>
        <v>EWT_44687</v>
      </c>
      <c r="B6727" t="s">
        <v>38</v>
      </c>
      <c r="C6727" s="1">
        <v>44687</v>
      </c>
      <c r="D6727">
        <v>55.16</v>
      </c>
    </row>
    <row r="6728" spans="1:4" x14ac:dyDescent="0.25">
      <c r="A6728" s="3" t="str">
        <f t="shared" si="105"/>
        <v>EWU_44687</v>
      </c>
      <c r="B6728" t="s">
        <v>39</v>
      </c>
      <c r="C6728" s="1">
        <v>44687</v>
      </c>
      <c r="D6728">
        <v>31.59</v>
      </c>
    </row>
    <row r="6729" spans="1:4" x14ac:dyDescent="0.25">
      <c r="A6729" s="3" t="str">
        <f t="shared" si="105"/>
        <v>EWY_44687</v>
      </c>
      <c r="B6729" t="s">
        <v>40</v>
      </c>
      <c r="C6729" s="1">
        <v>44687</v>
      </c>
      <c r="D6729">
        <v>66.13</v>
      </c>
    </row>
    <row r="6730" spans="1:4" x14ac:dyDescent="0.25">
      <c r="A6730" s="3" t="str">
        <f t="shared" si="105"/>
        <v>EWZ_44687</v>
      </c>
      <c r="B6730" t="s">
        <v>41</v>
      </c>
      <c r="C6730" s="1">
        <v>44687</v>
      </c>
      <c r="D6730">
        <v>31.34</v>
      </c>
    </row>
    <row r="6731" spans="1:4" x14ac:dyDescent="0.25">
      <c r="A6731" s="3" t="str">
        <f t="shared" si="105"/>
        <v>FB_44687</v>
      </c>
      <c r="B6731" t="s">
        <v>42</v>
      </c>
      <c r="C6731" s="1">
        <v>44687</v>
      </c>
      <c r="D6731">
        <v>203.77</v>
      </c>
    </row>
    <row r="6732" spans="1:4" x14ac:dyDescent="0.25">
      <c r="A6732" s="3" t="str">
        <f t="shared" si="105"/>
        <v>FTV_44687</v>
      </c>
      <c r="B6732" t="s">
        <v>43</v>
      </c>
      <c r="C6732" s="1">
        <v>44687</v>
      </c>
      <c r="D6732">
        <v>60.707999999999998</v>
      </c>
    </row>
    <row r="6733" spans="1:4" x14ac:dyDescent="0.25">
      <c r="A6733" s="3" t="str">
        <f t="shared" si="105"/>
        <v>GOOG_44687</v>
      </c>
      <c r="B6733" t="s">
        <v>44</v>
      </c>
      <c r="C6733" s="1">
        <v>44687</v>
      </c>
      <c r="D6733">
        <v>2313.1999999999998</v>
      </c>
    </row>
    <row r="6734" spans="1:4" x14ac:dyDescent="0.25">
      <c r="A6734" s="3" t="str">
        <f t="shared" si="105"/>
        <v>GPC_44687</v>
      </c>
      <c r="B6734" t="s">
        <v>45</v>
      </c>
      <c r="C6734" s="1">
        <v>44687</v>
      </c>
      <c r="D6734">
        <v>130.79</v>
      </c>
    </row>
    <row r="6735" spans="1:4" x14ac:dyDescent="0.25">
      <c r="A6735" s="3" t="str">
        <f t="shared" si="105"/>
        <v>GSG_44687</v>
      </c>
      <c r="B6735" t="s">
        <v>46</v>
      </c>
      <c r="C6735" s="1">
        <v>44687</v>
      </c>
      <c r="D6735">
        <v>24.37</v>
      </c>
    </row>
    <row r="6736" spans="1:4" x14ac:dyDescent="0.25">
      <c r="A6736" s="3" t="str">
        <f t="shared" si="105"/>
        <v>HIG_44687</v>
      </c>
      <c r="B6736" t="s">
        <v>47</v>
      </c>
      <c r="C6736" s="1">
        <v>44687</v>
      </c>
      <c r="D6736">
        <v>72.11</v>
      </c>
    </row>
    <row r="6737" spans="1:4" x14ac:dyDescent="0.25">
      <c r="A6737" s="3" t="str">
        <f t="shared" si="105"/>
        <v>HIGH.L_44687</v>
      </c>
      <c r="B6737" t="s">
        <v>48</v>
      </c>
      <c r="C6737" s="1">
        <v>44687</v>
      </c>
      <c r="D6737">
        <v>5.03</v>
      </c>
    </row>
    <row r="6738" spans="1:4" x14ac:dyDescent="0.25">
      <c r="A6738" s="3" t="str">
        <f t="shared" si="105"/>
        <v>HST_44687</v>
      </c>
      <c r="B6738" t="s">
        <v>49</v>
      </c>
      <c r="C6738" s="1">
        <v>44687</v>
      </c>
      <c r="D6738">
        <v>20.239999999999998</v>
      </c>
    </row>
    <row r="6739" spans="1:4" x14ac:dyDescent="0.25">
      <c r="A6739" s="3" t="str">
        <f t="shared" si="105"/>
        <v>HYG_44687</v>
      </c>
      <c r="B6739" t="s">
        <v>50</v>
      </c>
      <c r="C6739" s="1">
        <v>44687</v>
      </c>
      <c r="D6739">
        <v>77.59</v>
      </c>
    </row>
    <row r="6740" spans="1:4" x14ac:dyDescent="0.25">
      <c r="A6740" s="3" t="str">
        <f t="shared" si="105"/>
        <v>IAU_44687</v>
      </c>
      <c r="B6740" t="s">
        <v>51</v>
      </c>
      <c r="C6740" s="1">
        <v>44687</v>
      </c>
      <c r="D6740">
        <v>35.74</v>
      </c>
    </row>
    <row r="6741" spans="1:4" x14ac:dyDescent="0.25">
      <c r="A6741" s="3" t="str">
        <f t="shared" si="105"/>
        <v>ICLN_44687</v>
      </c>
      <c r="B6741" t="s">
        <v>52</v>
      </c>
      <c r="C6741" s="1">
        <v>44687</v>
      </c>
      <c r="D6741">
        <v>18.57</v>
      </c>
    </row>
    <row r="6742" spans="1:4" x14ac:dyDescent="0.25">
      <c r="A6742" s="3" t="str">
        <f t="shared" si="105"/>
        <v>IEAA.L_44687</v>
      </c>
      <c r="B6742" t="s">
        <v>53</v>
      </c>
      <c r="C6742" s="1">
        <v>44687</v>
      </c>
      <c r="D6742">
        <v>4.8540000000000001</v>
      </c>
    </row>
    <row r="6743" spans="1:4" x14ac:dyDescent="0.25">
      <c r="A6743" s="3" t="str">
        <f t="shared" si="105"/>
        <v>IEF_44687</v>
      </c>
      <c r="B6743" t="s">
        <v>54</v>
      </c>
      <c r="C6743" s="1">
        <v>44687</v>
      </c>
      <c r="D6743">
        <v>101.09</v>
      </c>
    </row>
    <row r="6744" spans="1:4" x14ac:dyDescent="0.25">
      <c r="A6744" s="3" t="str">
        <f t="shared" si="105"/>
        <v>IEFM.L_44687</v>
      </c>
      <c r="B6744" t="s">
        <v>55</v>
      </c>
      <c r="C6744" s="1">
        <v>44687</v>
      </c>
      <c r="D6744">
        <v>719.3</v>
      </c>
    </row>
    <row r="6745" spans="1:4" x14ac:dyDescent="0.25">
      <c r="A6745" s="3" t="str">
        <f t="shared" si="105"/>
        <v>IEMG_44687</v>
      </c>
      <c r="B6745" t="s">
        <v>56</v>
      </c>
      <c r="C6745" s="1">
        <v>44687</v>
      </c>
      <c r="D6745">
        <v>50.58</v>
      </c>
    </row>
    <row r="6746" spans="1:4" x14ac:dyDescent="0.25">
      <c r="A6746" s="3" t="str">
        <f t="shared" si="105"/>
        <v>IEUS_44687</v>
      </c>
      <c r="B6746" t="s">
        <v>57</v>
      </c>
      <c r="C6746" s="1">
        <v>44687</v>
      </c>
      <c r="D6746">
        <v>53.91</v>
      </c>
    </row>
    <row r="6747" spans="1:4" x14ac:dyDescent="0.25">
      <c r="A6747" s="3" t="str">
        <f t="shared" si="105"/>
        <v>IEVL.L_44687</v>
      </c>
      <c r="B6747" t="s">
        <v>58</v>
      </c>
      <c r="C6747" s="1">
        <v>44687</v>
      </c>
      <c r="D6747">
        <v>7.0149999999999997</v>
      </c>
    </row>
    <row r="6748" spans="1:4" x14ac:dyDescent="0.25">
      <c r="A6748" s="3" t="str">
        <f t="shared" si="105"/>
        <v>IGF_44687</v>
      </c>
      <c r="B6748" t="s">
        <v>59</v>
      </c>
      <c r="C6748" s="1">
        <v>44687</v>
      </c>
      <c r="D6748">
        <v>49.43</v>
      </c>
    </row>
    <row r="6749" spans="1:4" x14ac:dyDescent="0.25">
      <c r="A6749" s="3" t="str">
        <f t="shared" si="105"/>
        <v>INDA_44687</v>
      </c>
      <c r="B6749" t="s">
        <v>60</v>
      </c>
      <c r="C6749" s="1">
        <v>44687</v>
      </c>
      <c r="D6749">
        <v>42.1</v>
      </c>
    </row>
    <row r="6750" spans="1:4" x14ac:dyDescent="0.25">
      <c r="A6750" s="3" t="str">
        <f t="shared" si="105"/>
        <v>IUMO.L_44687</v>
      </c>
      <c r="B6750" t="s">
        <v>61</v>
      </c>
      <c r="C6750" s="1">
        <v>44687</v>
      </c>
      <c r="D6750">
        <v>10.141999999999999</v>
      </c>
    </row>
    <row r="6751" spans="1:4" x14ac:dyDescent="0.25">
      <c r="A6751" s="3" t="str">
        <f t="shared" si="105"/>
        <v>IUVL.L_44687</v>
      </c>
      <c r="B6751" t="s">
        <v>62</v>
      </c>
      <c r="C6751" s="1">
        <v>44687</v>
      </c>
      <c r="D6751">
        <v>8.75</v>
      </c>
    </row>
    <row r="6752" spans="1:4" x14ac:dyDescent="0.25">
      <c r="A6752" s="3" t="str">
        <f t="shared" si="105"/>
        <v>IVV_44687</v>
      </c>
      <c r="B6752" t="s">
        <v>63</v>
      </c>
      <c r="C6752" s="1">
        <v>44687</v>
      </c>
      <c r="D6752">
        <v>413.21</v>
      </c>
    </row>
    <row r="6753" spans="1:4" x14ac:dyDescent="0.25">
      <c r="A6753" s="3" t="str">
        <f t="shared" si="105"/>
        <v>IWM_44687</v>
      </c>
      <c r="B6753" t="s">
        <v>64</v>
      </c>
      <c r="C6753" s="1">
        <v>44687</v>
      </c>
      <c r="D6753">
        <v>182.58</v>
      </c>
    </row>
    <row r="6754" spans="1:4" x14ac:dyDescent="0.25">
      <c r="A6754" s="3" t="str">
        <f t="shared" si="105"/>
        <v>IXN_44687</v>
      </c>
      <c r="B6754" t="s">
        <v>65</v>
      </c>
      <c r="C6754" s="1">
        <v>44687</v>
      </c>
      <c r="D6754">
        <v>50.81</v>
      </c>
    </row>
    <row r="6755" spans="1:4" x14ac:dyDescent="0.25">
      <c r="A6755" s="3" t="str">
        <f t="shared" si="105"/>
        <v>JPEA.L_44687</v>
      </c>
      <c r="B6755" t="s">
        <v>66</v>
      </c>
      <c r="C6755" s="1">
        <v>44687</v>
      </c>
      <c r="D6755">
        <v>4.9889999999999999</v>
      </c>
    </row>
    <row r="6756" spans="1:4" x14ac:dyDescent="0.25">
      <c r="A6756" s="3" t="str">
        <f t="shared" si="105"/>
        <v>JPM_44687</v>
      </c>
      <c r="B6756" t="s">
        <v>67</v>
      </c>
      <c r="C6756" s="1">
        <v>44687</v>
      </c>
      <c r="D6756">
        <v>123.72</v>
      </c>
    </row>
    <row r="6757" spans="1:4" x14ac:dyDescent="0.25">
      <c r="A6757" s="3" t="str">
        <f t="shared" si="105"/>
        <v>KR_44687</v>
      </c>
      <c r="B6757" t="s">
        <v>68</v>
      </c>
      <c r="C6757" s="1">
        <v>44687</v>
      </c>
      <c r="D6757">
        <v>53.642000000000003</v>
      </c>
    </row>
    <row r="6758" spans="1:4" x14ac:dyDescent="0.25">
      <c r="A6758" s="3" t="str">
        <f t="shared" si="105"/>
        <v>LQD_44687</v>
      </c>
      <c r="B6758" t="s">
        <v>69</v>
      </c>
      <c r="C6758" s="1">
        <v>44687</v>
      </c>
      <c r="D6758">
        <v>110.81</v>
      </c>
    </row>
    <row r="6759" spans="1:4" x14ac:dyDescent="0.25">
      <c r="A6759" s="3" t="str">
        <f t="shared" si="105"/>
        <v>MCHI_44687</v>
      </c>
      <c r="B6759" t="s">
        <v>70</v>
      </c>
      <c r="C6759" s="1">
        <v>44687</v>
      </c>
      <c r="D6759">
        <v>47.52</v>
      </c>
    </row>
    <row r="6760" spans="1:4" x14ac:dyDescent="0.25">
      <c r="A6760" s="3" t="str">
        <f t="shared" si="105"/>
        <v>MVEU.L_44687</v>
      </c>
      <c r="B6760" t="s">
        <v>71</v>
      </c>
      <c r="C6760" s="1">
        <v>44687</v>
      </c>
      <c r="D6760">
        <v>51.24</v>
      </c>
    </row>
    <row r="6761" spans="1:4" x14ac:dyDescent="0.25">
      <c r="A6761" s="3" t="str">
        <f t="shared" si="105"/>
        <v>OGN_44687</v>
      </c>
      <c r="B6761" t="s">
        <v>72</v>
      </c>
      <c r="C6761" s="1">
        <v>44687</v>
      </c>
      <c r="D6761">
        <v>34.488999999999997</v>
      </c>
    </row>
    <row r="6762" spans="1:4" x14ac:dyDescent="0.25">
      <c r="A6762" s="3" t="str">
        <f t="shared" si="105"/>
        <v>PG_44687</v>
      </c>
      <c r="B6762" t="s">
        <v>73</v>
      </c>
      <c r="C6762" s="1">
        <v>44687</v>
      </c>
      <c r="D6762">
        <v>156</v>
      </c>
    </row>
    <row r="6763" spans="1:4" x14ac:dyDescent="0.25">
      <c r="A6763" s="3" t="str">
        <f t="shared" si="105"/>
        <v>PPL_44687</v>
      </c>
      <c r="B6763" t="s">
        <v>74</v>
      </c>
      <c r="C6763" s="1">
        <v>44687</v>
      </c>
      <c r="D6763">
        <v>29.23</v>
      </c>
    </row>
    <row r="6764" spans="1:4" x14ac:dyDescent="0.25">
      <c r="A6764" s="3" t="str">
        <f t="shared" si="105"/>
        <v>PRU_44687</v>
      </c>
      <c r="B6764" t="s">
        <v>75</v>
      </c>
      <c r="C6764" s="1">
        <v>44687</v>
      </c>
      <c r="D6764">
        <v>105.383</v>
      </c>
    </row>
    <row r="6765" spans="1:4" x14ac:dyDescent="0.25">
      <c r="A6765" s="3" t="str">
        <f t="shared" si="105"/>
        <v>PYPL_44687</v>
      </c>
      <c r="B6765" t="s">
        <v>76</v>
      </c>
      <c r="C6765" s="1">
        <v>44687</v>
      </c>
      <c r="D6765">
        <v>81.680000000000007</v>
      </c>
    </row>
    <row r="6766" spans="1:4" x14ac:dyDescent="0.25">
      <c r="A6766" s="3" t="str">
        <f t="shared" si="105"/>
        <v>RE_44687</v>
      </c>
      <c r="B6766" t="s">
        <v>77</v>
      </c>
      <c r="C6766" s="1">
        <v>44687</v>
      </c>
      <c r="D6766">
        <v>285.59199999999998</v>
      </c>
    </row>
    <row r="6767" spans="1:4" x14ac:dyDescent="0.25">
      <c r="A6767" s="3" t="str">
        <f t="shared" si="105"/>
        <v>REET_44687</v>
      </c>
      <c r="B6767" t="s">
        <v>78</v>
      </c>
      <c r="C6767" s="1">
        <v>44687</v>
      </c>
      <c r="D6767">
        <v>26.54</v>
      </c>
    </row>
    <row r="6768" spans="1:4" x14ac:dyDescent="0.25">
      <c r="A6768" s="3" t="str">
        <f t="shared" si="105"/>
        <v>ROL_44687</v>
      </c>
      <c r="B6768" t="s">
        <v>79</v>
      </c>
      <c r="C6768" s="1">
        <v>44687</v>
      </c>
      <c r="D6768">
        <v>33.93</v>
      </c>
    </row>
    <row r="6769" spans="1:4" x14ac:dyDescent="0.25">
      <c r="A6769" s="3" t="str">
        <f t="shared" si="105"/>
        <v>ROST_44687</v>
      </c>
      <c r="B6769" t="s">
        <v>80</v>
      </c>
      <c r="C6769" s="1">
        <v>44687</v>
      </c>
      <c r="D6769">
        <v>96.24</v>
      </c>
    </row>
    <row r="6770" spans="1:4" x14ac:dyDescent="0.25">
      <c r="A6770" s="3" t="str">
        <f t="shared" si="105"/>
        <v>SEGA.L_44687</v>
      </c>
      <c r="B6770" t="s">
        <v>81</v>
      </c>
      <c r="C6770" s="1">
        <v>44687</v>
      </c>
      <c r="D6770">
        <v>100.16</v>
      </c>
    </row>
    <row r="6771" spans="1:4" x14ac:dyDescent="0.25">
      <c r="A6771" s="3" t="str">
        <f t="shared" si="105"/>
        <v>SHY_44687</v>
      </c>
      <c r="B6771" t="s">
        <v>82</v>
      </c>
      <c r="C6771" s="1">
        <v>44687</v>
      </c>
      <c r="D6771">
        <v>82.88</v>
      </c>
    </row>
    <row r="6772" spans="1:4" x14ac:dyDescent="0.25">
      <c r="A6772" s="3" t="str">
        <f t="shared" si="105"/>
        <v>SLV_44687</v>
      </c>
      <c r="B6772" t="s">
        <v>83</v>
      </c>
      <c r="C6772" s="1">
        <v>44687</v>
      </c>
      <c r="D6772">
        <v>20.66</v>
      </c>
    </row>
    <row r="6773" spans="1:4" x14ac:dyDescent="0.25">
      <c r="A6773" s="3" t="str">
        <f t="shared" si="105"/>
        <v>SPMV.L_44687</v>
      </c>
      <c r="B6773" t="s">
        <v>84</v>
      </c>
      <c r="C6773" s="1">
        <v>44687</v>
      </c>
      <c r="D6773">
        <v>76.56</v>
      </c>
    </row>
    <row r="6774" spans="1:4" x14ac:dyDescent="0.25">
      <c r="A6774" s="3" t="str">
        <f t="shared" si="105"/>
        <v>TLT_44687</v>
      </c>
      <c r="B6774" t="s">
        <v>85</v>
      </c>
      <c r="C6774" s="1">
        <v>44687</v>
      </c>
      <c r="D6774">
        <v>113.67</v>
      </c>
    </row>
    <row r="6775" spans="1:4" x14ac:dyDescent="0.25">
      <c r="A6775" s="3" t="str">
        <f t="shared" si="105"/>
        <v>UNH_44687</v>
      </c>
      <c r="B6775" t="s">
        <v>86</v>
      </c>
      <c r="C6775" s="1">
        <v>44687</v>
      </c>
      <c r="D6775">
        <v>499.62</v>
      </c>
    </row>
    <row r="6776" spans="1:4" x14ac:dyDescent="0.25">
      <c r="A6776" s="3" t="str">
        <f t="shared" si="105"/>
        <v>URI_44687</v>
      </c>
      <c r="B6776" t="s">
        <v>87</v>
      </c>
      <c r="C6776" s="1">
        <v>44687</v>
      </c>
      <c r="D6776">
        <v>295.45999999999998</v>
      </c>
    </row>
    <row r="6777" spans="1:4" x14ac:dyDescent="0.25">
      <c r="A6777" s="3" t="str">
        <f t="shared" si="105"/>
        <v>V_44687</v>
      </c>
      <c r="B6777" t="s">
        <v>88</v>
      </c>
      <c r="C6777" s="1">
        <v>44687</v>
      </c>
      <c r="D6777">
        <v>202.43299999999999</v>
      </c>
    </row>
    <row r="6778" spans="1:4" x14ac:dyDescent="0.25">
      <c r="A6778" s="3" t="str">
        <f t="shared" si="105"/>
        <v>VRSK_44687</v>
      </c>
      <c r="B6778" t="s">
        <v>89</v>
      </c>
      <c r="C6778" s="1">
        <v>44687</v>
      </c>
      <c r="D6778">
        <v>185.42</v>
      </c>
    </row>
    <row r="6779" spans="1:4" x14ac:dyDescent="0.25">
      <c r="A6779" s="3" t="str">
        <f t="shared" si="105"/>
        <v>VXX_44687</v>
      </c>
      <c r="B6779" t="s">
        <v>90</v>
      </c>
      <c r="C6779" s="1">
        <v>44687</v>
      </c>
      <c r="D6779">
        <v>27.07</v>
      </c>
    </row>
    <row r="6780" spans="1:4" x14ac:dyDescent="0.25">
      <c r="A6780" s="3" t="str">
        <f t="shared" si="105"/>
        <v>WRK_44687</v>
      </c>
      <c r="B6780" t="s">
        <v>91</v>
      </c>
      <c r="C6780" s="1">
        <v>44687</v>
      </c>
      <c r="D6780">
        <v>53.14</v>
      </c>
    </row>
    <row r="6781" spans="1:4" x14ac:dyDescent="0.25">
      <c r="A6781" s="3" t="str">
        <f t="shared" si="105"/>
        <v>XLB_44687</v>
      </c>
      <c r="B6781" t="s">
        <v>92</v>
      </c>
      <c r="C6781" s="1">
        <v>44687</v>
      </c>
      <c r="D6781">
        <v>84.53</v>
      </c>
    </row>
    <row r="6782" spans="1:4" x14ac:dyDescent="0.25">
      <c r="A6782" s="3" t="str">
        <f t="shared" si="105"/>
        <v>XLC_44687</v>
      </c>
      <c r="B6782" t="s">
        <v>93</v>
      </c>
      <c r="C6782" s="1">
        <v>44687</v>
      </c>
      <c r="D6782">
        <v>59.37</v>
      </c>
    </row>
    <row r="6783" spans="1:4" x14ac:dyDescent="0.25">
      <c r="A6783" s="3" t="str">
        <f t="shared" si="105"/>
        <v>XLE_44687</v>
      </c>
      <c r="B6783" t="s">
        <v>94</v>
      </c>
      <c r="C6783" s="1">
        <v>44687</v>
      </c>
      <c r="D6783">
        <v>82.92</v>
      </c>
    </row>
    <row r="6784" spans="1:4" x14ac:dyDescent="0.25">
      <c r="A6784" s="3" t="str">
        <f t="shared" si="105"/>
        <v>XLF_44687</v>
      </c>
      <c r="B6784" t="s">
        <v>95</v>
      </c>
      <c r="C6784" s="1">
        <v>44687</v>
      </c>
      <c r="D6784">
        <v>34.74</v>
      </c>
    </row>
    <row r="6785" spans="1:4" x14ac:dyDescent="0.25">
      <c r="A6785" s="3" t="str">
        <f t="shared" si="105"/>
        <v>XLI_44687</v>
      </c>
      <c r="B6785" t="s">
        <v>96</v>
      </c>
      <c r="C6785" s="1">
        <v>44687</v>
      </c>
      <c r="D6785">
        <v>95.52</v>
      </c>
    </row>
    <row r="6786" spans="1:4" x14ac:dyDescent="0.25">
      <c r="A6786" s="3" t="str">
        <f t="shared" si="105"/>
        <v>XLK_44687</v>
      </c>
      <c r="B6786" t="s">
        <v>97</v>
      </c>
      <c r="C6786" s="1">
        <v>44687</v>
      </c>
      <c r="D6786">
        <v>140.57</v>
      </c>
    </row>
    <row r="6787" spans="1:4" x14ac:dyDescent="0.25">
      <c r="A6787" s="3" t="str">
        <f t="shared" ref="A6787:A6850" si="106">CONCATENATE(B6787,"_",C6787)</f>
        <v>XLP_44687</v>
      </c>
      <c r="B6787" t="s">
        <v>98</v>
      </c>
      <c r="C6787" s="1">
        <v>44687</v>
      </c>
      <c r="D6787">
        <v>76.72</v>
      </c>
    </row>
    <row r="6788" spans="1:4" x14ac:dyDescent="0.25">
      <c r="A6788" s="3" t="str">
        <f t="shared" si="106"/>
        <v>XLU_44687</v>
      </c>
      <c r="B6788" t="s">
        <v>99</v>
      </c>
      <c r="C6788" s="1">
        <v>44687</v>
      </c>
      <c r="D6788">
        <v>72.209999999999994</v>
      </c>
    </row>
    <row r="6789" spans="1:4" x14ac:dyDescent="0.25">
      <c r="A6789" s="3" t="str">
        <f t="shared" si="106"/>
        <v>XLV_44687</v>
      </c>
      <c r="B6789" t="s">
        <v>100</v>
      </c>
      <c r="C6789" s="1">
        <v>44687</v>
      </c>
      <c r="D6789">
        <v>129.78</v>
      </c>
    </row>
    <row r="6790" spans="1:4" x14ac:dyDescent="0.25">
      <c r="A6790" s="3" t="str">
        <f t="shared" si="106"/>
        <v>XLY_44687</v>
      </c>
      <c r="B6790" t="s">
        <v>101</v>
      </c>
      <c r="C6790" s="1">
        <v>44687</v>
      </c>
      <c r="D6790">
        <v>158.15</v>
      </c>
    </row>
    <row r="6791" spans="1:4" x14ac:dyDescent="0.25">
      <c r="A6791" s="3" t="str">
        <f t="shared" si="106"/>
        <v>XOM_44687</v>
      </c>
      <c r="B6791" t="s">
        <v>102</v>
      </c>
      <c r="C6791" s="1">
        <v>44687</v>
      </c>
      <c r="D6791">
        <v>90.76</v>
      </c>
    </row>
    <row r="6792" spans="1:4" x14ac:dyDescent="0.25">
      <c r="A6792" s="3" t="str">
        <f t="shared" si="106"/>
        <v>ABBV_44690</v>
      </c>
      <c r="B6792" t="s">
        <v>3</v>
      </c>
      <c r="C6792" s="1">
        <v>44690</v>
      </c>
      <c r="D6792">
        <v>150.96</v>
      </c>
    </row>
    <row r="6793" spans="1:4" x14ac:dyDescent="0.25">
      <c r="A6793" s="3" t="str">
        <f t="shared" si="106"/>
        <v>ACN_44690</v>
      </c>
      <c r="B6793" t="s">
        <v>4</v>
      </c>
      <c r="C6793" s="1">
        <v>44690</v>
      </c>
      <c r="D6793">
        <v>287.49</v>
      </c>
    </row>
    <row r="6794" spans="1:4" x14ac:dyDescent="0.25">
      <c r="A6794" s="3" t="str">
        <f t="shared" si="106"/>
        <v>AEP_44690</v>
      </c>
      <c r="B6794" t="s">
        <v>5</v>
      </c>
      <c r="C6794" s="1">
        <v>44690</v>
      </c>
      <c r="D6794">
        <v>99.69</v>
      </c>
    </row>
    <row r="6795" spans="1:4" x14ac:dyDescent="0.25">
      <c r="A6795" s="3" t="str">
        <f t="shared" si="106"/>
        <v>AIZ_44690</v>
      </c>
      <c r="B6795" t="s">
        <v>6</v>
      </c>
      <c r="C6795" s="1">
        <v>44690</v>
      </c>
      <c r="D6795">
        <v>180.286</v>
      </c>
    </row>
    <row r="6796" spans="1:4" x14ac:dyDescent="0.25">
      <c r="A6796" s="3" t="str">
        <f t="shared" si="106"/>
        <v>ALLE_44690</v>
      </c>
      <c r="B6796" t="s">
        <v>7</v>
      </c>
      <c r="C6796" s="1">
        <v>44690</v>
      </c>
      <c r="D6796">
        <v>113.85</v>
      </c>
    </row>
    <row r="6797" spans="1:4" x14ac:dyDescent="0.25">
      <c r="A6797" s="3" t="str">
        <f t="shared" si="106"/>
        <v>AMAT_44690</v>
      </c>
      <c r="B6797" t="s">
        <v>8</v>
      </c>
      <c r="C6797" s="1">
        <v>44690</v>
      </c>
      <c r="D6797">
        <v>105.492</v>
      </c>
    </row>
    <row r="6798" spans="1:4" x14ac:dyDescent="0.25">
      <c r="A6798" s="3" t="str">
        <f t="shared" si="106"/>
        <v>AMP_44690</v>
      </c>
      <c r="B6798" t="s">
        <v>9</v>
      </c>
      <c r="C6798" s="1">
        <v>44690</v>
      </c>
      <c r="D6798">
        <v>259.64</v>
      </c>
    </row>
    <row r="6799" spans="1:4" x14ac:dyDescent="0.25">
      <c r="A6799" s="3" t="str">
        <f t="shared" si="106"/>
        <v>AMZN_44690</v>
      </c>
      <c r="B6799" t="s">
        <v>10</v>
      </c>
      <c r="C6799" s="1">
        <v>44690</v>
      </c>
      <c r="D6799">
        <v>2175.7800000000002</v>
      </c>
    </row>
    <row r="6800" spans="1:4" x14ac:dyDescent="0.25">
      <c r="A6800" s="3" t="str">
        <f t="shared" si="106"/>
        <v>AVB_44690</v>
      </c>
      <c r="B6800" t="s">
        <v>11</v>
      </c>
      <c r="C6800" s="1">
        <v>44690</v>
      </c>
      <c r="D6800">
        <v>203.72</v>
      </c>
    </row>
    <row r="6801" spans="1:4" x14ac:dyDescent="0.25">
      <c r="A6801" s="3" t="str">
        <f t="shared" si="106"/>
        <v>AVY_44690</v>
      </c>
      <c r="B6801" t="s">
        <v>12</v>
      </c>
      <c r="C6801" s="1">
        <v>44690</v>
      </c>
      <c r="D6801">
        <v>176.41</v>
      </c>
    </row>
    <row r="6802" spans="1:4" x14ac:dyDescent="0.25">
      <c r="A6802" s="3" t="str">
        <f t="shared" si="106"/>
        <v>AXP_44690</v>
      </c>
      <c r="B6802" t="s">
        <v>13</v>
      </c>
      <c r="C6802" s="1">
        <v>44690</v>
      </c>
      <c r="D6802">
        <v>161.02000000000001</v>
      </c>
    </row>
    <row r="6803" spans="1:4" x14ac:dyDescent="0.25">
      <c r="A6803" s="3" t="str">
        <f t="shared" si="106"/>
        <v>BDX_44690</v>
      </c>
      <c r="B6803" t="s">
        <v>14</v>
      </c>
      <c r="C6803" s="1">
        <v>44690</v>
      </c>
      <c r="D6803">
        <v>252.2</v>
      </c>
    </row>
    <row r="6804" spans="1:4" x14ac:dyDescent="0.25">
      <c r="A6804" s="3" t="str">
        <f t="shared" si="106"/>
        <v>BF-B_44690</v>
      </c>
      <c r="B6804" t="s">
        <v>15</v>
      </c>
      <c r="C6804" s="1">
        <v>44690</v>
      </c>
      <c r="D6804">
        <v>64.84</v>
      </c>
    </row>
    <row r="6805" spans="1:4" x14ac:dyDescent="0.25">
      <c r="A6805" s="3" t="str">
        <f t="shared" si="106"/>
        <v>BMY_44690</v>
      </c>
      <c r="B6805" t="s">
        <v>16</v>
      </c>
      <c r="C6805" s="1">
        <v>44690</v>
      </c>
      <c r="D6805">
        <v>76.27</v>
      </c>
    </row>
    <row r="6806" spans="1:4" x14ac:dyDescent="0.25">
      <c r="A6806" s="3" t="str">
        <f t="shared" si="106"/>
        <v>BR_44690</v>
      </c>
      <c r="B6806" t="s">
        <v>17</v>
      </c>
      <c r="C6806" s="1">
        <v>44690</v>
      </c>
      <c r="D6806">
        <v>137.71</v>
      </c>
    </row>
    <row r="6807" spans="1:4" x14ac:dyDescent="0.25">
      <c r="A6807" s="3" t="str">
        <f t="shared" si="106"/>
        <v>CARR_44690</v>
      </c>
      <c r="B6807" t="s">
        <v>18</v>
      </c>
      <c r="C6807" s="1">
        <v>44690</v>
      </c>
      <c r="D6807">
        <v>38.130000000000003</v>
      </c>
    </row>
    <row r="6808" spans="1:4" x14ac:dyDescent="0.25">
      <c r="A6808" s="3" t="str">
        <f t="shared" si="106"/>
        <v>CDW_44690</v>
      </c>
      <c r="B6808" t="s">
        <v>19</v>
      </c>
      <c r="C6808" s="1">
        <v>44690</v>
      </c>
      <c r="D6808">
        <v>164.28899999999999</v>
      </c>
    </row>
    <row r="6809" spans="1:4" x14ac:dyDescent="0.25">
      <c r="A6809" s="3" t="str">
        <f t="shared" si="106"/>
        <v>CE_44690</v>
      </c>
      <c r="B6809" t="s">
        <v>20</v>
      </c>
      <c r="C6809" s="1">
        <v>44690</v>
      </c>
      <c r="D6809">
        <v>142.91999999999999</v>
      </c>
    </row>
    <row r="6810" spans="1:4" x14ac:dyDescent="0.25">
      <c r="A6810" s="3" t="str">
        <f t="shared" si="106"/>
        <v>CHTR_44690</v>
      </c>
      <c r="B6810" t="s">
        <v>21</v>
      </c>
      <c r="C6810" s="1">
        <v>44690</v>
      </c>
      <c r="D6810">
        <v>463.67</v>
      </c>
    </row>
    <row r="6811" spans="1:4" x14ac:dyDescent="0.25">
      <c r="A6811" s="3" t="str">
        <f t="shared" si="106"/>
        <v>CNC_44690</v>
      </c>
      <c r="B6811" t="s">
        <v>22</v>
      </c>
      <c r="C6811" s="1">
        <v>44690</v>
      </c>
      <c r="D6811">
        <v>79.19</v>
      </c>
    </row>
    <row r="6812" spans="1:4" x14ac:dyDescent="0.25">
      <c r="A6812" s="3" t="str">
        <f t="shared" si="106"/>
        <v>CNP_44690</v>
      </c>
      <c r="B6812" t="s">
        <v>23</v>
      </c>
      <c r="C6812" s="1">
        <v>44690</v>
      </c>
      <c r="D6812">
        <v>30.215</v>
      </c>
    </row>
    <row r="6813" spans="1:4" x14ac:dyDescent="0.25">
      <c r="A6813" s="3" t="str">
        <f t="shared" si="106"/>
        <v>COP_44690</v>
      </c>
      <c r="B6813" t="s">
        <v>24</v>
      </c>
      <c r="C6813" s="1">
        <v>44690</v>
      </c>
      <c r="D6813">
        <v>96.766000000000005</v>
      </c>
    </row>
    <row r="6814" spans="1:4" x14ac:dyDescent="0.25">
      <c r="A6814" s="3" t="str">
        <f t="shared" si="106"/>
        <v>CTAS_44690</v>
      </c>
      <c r="B6814" t="s">
        <v>25</v>
      </c>
      <c r="C6814" s="1">
        <v>44690</v>
      </c>
      <c r="D6814">
        <v>373.262</v>
      </c>
    </row>
    <row r="6815" spans="1:4" x14ac:dyDescent="0.25">
      <c r="A6815" s="3" t="str">
        <f t="shared" si="106"/>
        <v>CZR_44690</v>
      </c>
      <c r="B6815" t="s">
        <v>26</v>
      </c>
      <c r="C6815" s="1">
        <v>44690</v>
      </c>
      <c r="D6815">
        <v>52.95</v>
      </c>
    </row>
    <row r="6816" spans="1:4" x14ac:dyDescent="0.25">
      <c r="A6816" s="3" t="str">
        <f t="shared" si="106"/>
        <v>DG_44690</v>
      </c>
      <c r="B6816" t="s">
        <v>27</v>
      </c>
      <c r="C6816" s="1">
        <v>44690</v>
      </c>
      <c r="D6816">
        <v>231.37</v>
      </c>
    </row>
    <row r="6817" spans="1:4" x14ac:dyDescent="0.25">
      <c r="A6817" s="3" t="str">
        <f t="shared" si="106"/>
        <v>DPZ_44690</v>
      </c>
      <c r="B6817" t="s">
        <v>28</v>
      </c>
      <c r="C6817" s="1">
        <v>44690</v>
      </c>
      <c r="D6817">
        <v>333.6</v>
      </c>
    </row>
    <row r="6818" spans="1:4" x14ac:dyDescent="0.25">
      <c r="A6818" s="3" t="str">
        <f t="shared" si="106"/>
        <v>DRE_44690</v>
      </c>
      <c r="B6818" t="s">
        <v>29</v>
      </c>
      <c r="C6818" s="1">
        <v>44690</v>
      </c>
      <c r="D6818">
        <v>47.454000000000001</v>
      </c>
    </row>
    <row r="6819" spans="1:4" x14ac:dyDescent="0.25">
      <c r="A6819" s="3" t="str">
        <f t="shared" si="106"/>
        <v>DXC_44690</v>
      </c>
      <c r="B6819" t="s">
        <v>30</v>
      </c>
      <c r="C6819" s="1">
        <v>44690</v>
      </c>
      <c r="D6819">
        <v>28.19</v>
      </c>
    </row>
    <row r="6820" spans="1:4" x14ac:dyDescent="0.25">
      <c r="A6820" s="3" t="str">
        <f t="shared" si="106"/>
        <v>EWA_44690</v>
      </c>
      <c r="B6820" t="s">
        <v>31</v>
      </c>
      <c r="C6820" s="1">
        <v>44690</v>
      </c>
      <c r="D6820">
        <v>23.29</v>
      </c>
    </row>
    <row r="6821" spans="1:4" x14ac:dyDescent="0.25">
      <c r="A6821" s="3" t="str">
        <f t="shared" si="106"/>
        <v>EWC_44690</v>
      </c>
      <c r="B6821" t="s">
        <v>32</v>
      </c>
      <c r="C6821" s="1">
        <v>44690</v>
      </c>
      <c r="D6821">
        <v>35.39</v>
      </c>
    </row>
    <row r="6822" spans="1:4" x14ac:dyDescent="0.25">
      <c r="A6822" s="3" t="str">
        <f t="shared" si="106"/>
        <v>EWG_44690</v>
      </c>
      <c r="B6822" t="s">
        <v>33</v>
      </c>
      <c r="C6822" s="1">
        <v>44690</v>
      </c>
      <c r="D6822">
        <v>24.91</v>
      </c>
    </row>
    <row r="6823" spans="1:4" x14ac:dyDescent="0.25">
      <c r="A6823" s="3" t="str">
        <f t="shared" si="106"/>
        <v>EWH_44690</v>
      </c>
      <c r="B6823" t="s">
        <v>34</v>
      </c>
      <c r="C6823" s="1">
        <v>44690</v>
      </c>
      <c r="D6823">
        <v>20.51</v>
      </c>
    </row>
    <row r="6824" spans="1:4" x14ac:dyDescent="0.25">
      <c r="A6824" s="3" t="str">
        <f t="shared" si="106"/>
        <v>EWJ_44690</v>
      </c>
      <c r="B6824" t="s">
        <v>35</v>
      </c>
      <c r="C6824" s="1">
        <v>44690</v>
      </c>
      <c r="D6824">
        <v>55.09</v>
      </c>
    </row>
    <row r="6825" spans="1:4" x14ac:dyDescent="0.25">
      <c r="A6825" s="3" t="str">
        <f t="shared" si="106"/>
        <v>EWL_44690</v>
      </c>
      <c r="B6825" t="s">
        <v>36</v>
      </c>
      <c r="C6825" s="1">
        <v>44690</v>
      </c>
      <c r="D6825">
        <v>43.12</v>
      </c>
    </row>
    <row r="6826" spans="1:4" x14ac:dyDescent="0.25">
      <c r="A6826" s="3" t="str">
        <f t="shared" si="106"/>
        <v>EWQ_44690</v>
      </c>
      <c r="B6826" t="s">
        <v>37</v>
      </c>
      <c r="C6826" s="1">
        <v>44690</v>
      </c>
      <c r="D6826">
        <v>31.47</v>
      </c>
    </row>
    <row r="6827" spans="1:4" x14ac:dyDescent="0.25">
      <c r="A6827" s="3" t="str">
        <f t="shared" si="106"/>
        <v>EWT_44690</v>
      </c>
      <c r="B6827" t="s">
        <v>38</v>
      </c>
      <c r="C6827" s="1">
        <v>44690</v>
      </c>
      <c r="D6827">
        <v>53.37</v>
      </c>
    </row>
    <row r="6828" spans="1:4" x14ac:dyDescent="0.25">
      <c r="A6828" s="3" t="str">
        <f t="shared" si="106"/>
        <v>EWU_44690</v>
      </c>
      <c r="B6828" t="s">
        <v>39</v>
      </c>
      <c r="C6828" s="1">
        <v>44690</v>
      </c>
      <c r="D6828">
        <v>30.71</v>
      </c>
    </row>
    <row r="6829" spans="1:4" x14ac:dyDescent="0.25">
      <c r="A6829" s="3" t="str">
        <f t="shared" si="106"/>
        <v>EWY_44690</v>
      </c>
      <c r="B6829" t="s">
        <v>40</v>
      </c>
      <c r="C6829" s="1">
        <v>44690</v>
      </c>
      <c r="D6829">
        <v>64.010000000000005</v>
      </c>
    </row>
    <row r="6830" spans="1:4" x14ac:dyDescent="0.25">
      <c r="A6830" s="3" t="str">
        <f t="shared" si="106"/>
        <v>EWZ_44690</v>
      </c>
      <c r="B6830" t="s">
        <v>41</v>
      </c>
      <c r="C6830" s="1">
        <v>44690</v>
      </c>
      <c r="D6830">
        <v>30.25</v>
      </c>
    </row>
    <row r="6831" spans="1:4" x14ac:dyDescent="0.25">
      <c r="A6831" s="3" t="str">
        <f t="shared" si="106"/>
        <v>FB_44690</v>
      </c>
      <c r="B6831" t="s">
        <v>42</v>
      </c>
      <c r="C6831" s="1">
        <v>44690</v>
      </c>
      <c r="D6831">
        <v>196.21</v>
      </c>
    </row>
    <row r="6832" spans="1:4" x14ac:dyDescent="0.25">
      <c r="A6832" s="3" t="str">
        <f t="shared" si="106"/>
        <v>FTV_44690</v>
      </c>
      <c r="B6832" t="s">
        <v>43</v>
      </c>
      <c r="C6832" s="1">
        <v>44690</v>
      </c>
      <c r="D6832">
        <v>59.16</v>
      </c>
    </row>
    <row r="6833" spans="1:4" x14ac:dyDescent="0.25">
      <c r="A6833" s="3" t="str">
        <f t="shared" si="106"/>
        <v>GOOG_44690</v>
      </c>
      <c r="B6833" t="s">
        <v>44</v>
      </c>
      <c r="C6833" s="1">
        <v>44690</v>
      </c>
      <c r="D6833">
        <v>2261.6799999999998</v>
      </c>
    </row>
    <row r="6834" spans="1:4" x14ac:dyDescent="0.25">
      <c r="A6834" s="3" t="str">
        <f t="shared" si="106"/>
        <v>GPC_44690</v>
      </c>
      <c r="B6834" t="s">
        <v>45</v>
      </c>
      <c r="C6834" s="1">
        <v>44690</v>
      </c>
      <c r="D6834">
        <v>131.94</v>
      </c>
    </row>
    <row r="6835" spans="1:4" x14ac:dyDescent="0.25">
      <c r="A6835" s="3" t="str">
        <f t="shared" si="106"/>
        <v>GSG_44690</v>
      </c>
      <c r="B6835" t="s">
        <v>46</v>
      </c>
      <c r="C6835" s="1">
        <v>44690</v>
      </c>
      <c r="D6835">
        <v>22.97</v>
      </c>
    </row>
    <row r="6836" spans="1:4" x14ac:dyDescent="0.25">
      <c r="A6836" s="3" t="str">
        <f t="shared" si="106"/>
        <v>HIG_44690</v>
      </c>
      <c r="B6836" t="s">
        <v>47</v>
      </c>
      <c r="C6836" s="1">
        <v>44690</v>
      </c>
      <c r="D6836">
        <v>70.8</v>
      </c>
    </row>
    <row r="6837" spans="1:4" x14ac:dyDescent="0.25">
      <c r="A6837" s="3" t="str">
        <f t="shared" si="106"/>
        <v>HIGH.L_44690</v>
      </c>
      <c r="B6837" t="s">
        <v>48</v>
      </c>
      <c r="C6837" s="1">
        <v>44690</v>
      </c>
      <c r="D6837">
        <v>4.9980000000000002</v>
      </c>
    </row>
    <row r="6838" spans="1:4" x14ac:dyDescent="0.25">
      <c r="A6838" s="3" t="str">
        <f t="shared" si="106"/>
        <v>HST_44690</v>
      </c>
      <c r="B6838" t="s">
        <v>49</v>
      </c>
      <c r="C6838" s="1">
        <v>44690</v>
      </c>
      <c r="D6838">
        <v>19.11</v>
      </c>
    </row>
    <row r="6839" spans="1:4" x14ac:dyDescent="0.25">
      <c r="A6839" s="3" t="str">
        <f t="shared" si="106"/>
        <v>HYG_44690</v>
      </c>
      <c r="B6839" t="s">
        <v>50</v>
      </c>
      <c r="C6839" s="1">
        <v>44690</v>
      </c>
      <c r="D6839">
        <v>76.77</v>
      </c>
    </row>
    <row r="6840" spans="1:4" x14ac:dyDescent="0.25">
      <c r="A6840" s="3" t="str">
        <f t="shared" si="106"/>
        <v>IAU_44690</v>
      </c>
      <c r="B6840" t="s">
        <v>51</v>
      </c>
      <c r="C6840" s="1">
        <v>44690</v>
      </c>
      <c r="D6840">
        <v>35.21</v>
      </c>
    </row>
    <row r="6841" spans="1:4" x14ac:dyDescent="0.25">
      <c r="A6841" s="3" t="str">
        <f t="shared" si="106"/>
        <v>ICLN_44690</v>
      </c>
      <c r="B6841" t="s">
        <v>52</v>
      </c>
      <c r="C6841" s="1">
        <v>44690</v>
      </c>
      <c r="D6841">
        <v>17.46</v>
      </c>
    </row>
    <row r="6842" spans="1:4" x14ac:dyDescent="0.25">
      <c r="A6842" s="3" t="str">
        <f t="shared" si="106"/>
        <v>IEAA.L_44690</v>
      </c>
      <c r="B6842" t="s">
        <v>53</v>
      </c>
      <c r="C6842" s="1">
        <v>44690</v>
      </c>
      <c r="D6842">
        <v>4.8520000000000003</v>
      </c>
    </row>
    <row r="6843" spans="1:4" x14ac:dyDescent="0.25">
      <c r="A6843" s="3" t="str">
        <f t="shared" si="106"/>
        <v>IEF_44690</v>
      </c>
      <c r="B6843" t="s">
        <v>54</v>
      </c>
      <c r="C6843" s="1">
        <v>44690</v>
      </c>
      <c r="D6843">
        <v>101.84</v>
      </c>
    </row>
    <row r="6844" spans="1:4" x14ac:dyDescent="0.25">
      <c r="A6844" s="3" t="str">
        <f t="shared" si="106"/>
        <v>IEFM.L_44690</v>
      </c>
      <c r="B6844" t="s">
        <v>55</v>
      </c>
      <c r="C6844" s="1">
        <v>44690</v>
      </c>
      <c r="D6844">
        <v>692</v>
      </c>
    </row>
    <row r="6845" spans="1:4" x14ac:dyDescent="0.25">
      <c r="A6845" s="3" t="str">
        <f t="shared" si="106"/>
        <v>IEMG_44690</v>
      </c>
      <c r="B6845" t="s">
        <v>56</v>
      </c>
      <c r="C6845" s="1">
        <v>44690</v>
      </c>
      <c r="D6845">
        <v>49.12</v>
      </c>
    </row>
    <row r="6846" spans="1:4" x14ac:dyDescent="0.25">
      <c r="A6846" s="3" t="str">
        <f t="shared" si="106"/>
        <v>IEUS_44690</v>
      </c>
      <c r="B6846" t="s">
        <v>57</v>
      </c>
      <c r="C6846" s="1">
        <v>44690</v>
      </c>
      <c r="D6846">
        <v>52.01</v>
      </c>
    </row>
    <row r="6847" spans="1:4" x14ac:dyDescent="0.25">
      <c r="A6847" s="3" t="str">
        <f t="shared" si="106"/>
        <v>IEVL.L_44690</v>
      </c>
      <c r="B6847" t="s">
        <v>58</v>
      </c>
      <c r="C6847" s="1">
        <v>44690</v>
      </c>
      <c r="D6847">
        <v>6.8620000000000001</v>
      </c>
    </row>
    <row r="6848" spans="1:4" x14ac:dyDescent="0.25">
      <c r="A6848" s="3" t="str">
        <f t="shared" si="106"/>
        <v>IGF_44690</v>
      </c>
      <c r="B6848" t="s">
        <v>59</v>
      </c>
      <c r="C6848" s="1">
        <v>44690</v>
      </c>
      <c r="D6848">
        <v>48.19</v>
      </c>
    </row>
    <row r="6849" spans="1:4" x14ac:dyDescent="0.25">
      <c r="A6849" s="3" t="str">
        <f t="shared" si="106"/>
        <v>INDA_44690</v>
      </c>
      <c r="B6849" t="s">
        <v>60</v>
      </c>
      <c r="C6849" s="1">
        <v>44690</v>
      </c>
      <c r="D6849">
        <v>41.37</v>
      </c>
    </row>
    <row r="6850" spans="1:4" x14ac:dyDescent="0.25">
      <c r="A6850" s="3" t="str">
        <f t="shared" si="106"/>
        <v>IUMO.L_44690</v>
      </c>
      <c r="B6850" t="s">
        <v>61</v>
      </c>
      <c r="C6850" s="1">
        <v>44690</v>
      </c>
      <c r="D6850">
        <v>9.6289999999999996</v>
      </c>
    </row>
    <row r="6851" spans="1:4" x14ac:dyDescent="0.25">
      <c r="A6851" s="3" t="str">
        <f t="shared" ref="A6851:A6914" si="107">CONCATENATE(B6851,"_",C6851)</f>
        <v>IUVL.L_44690</v>
      </c>
      <c r="B6851" t="s">
        <v>62</v>
      </c>
      <c r="C6851" s="1">
        <v>44690</v>
      </c>
      <c r="D6851">
        <v>8.5579999999999998</v>
      </c>
    </row>
    <row r="6852" spans="1:4" x14ac:dyDescent="0.25">
      <c r="A6852" s="3" t="str">
        <f t="shared" si="107"/>
        <v>IVV_44690</v>
      </c>
      <c r="B6852" t="s">
        <v>63</v>
      </c>
      <c r="C6852" s="1">
        <v>44690</v>
      </c>
      <c r="D6852">
        <v>399.92</v>
      </c>
    </row>
    <row r="6853" spans="1:4" x14ac:dyDescent="0.25">
      <c r="A6853" s="3" t="str">
        <f t="shared" si="107"/>
        <v>IWM_44690</v>
      </c>
      <c r="B6853" t="s">
        <v>64</v>
      </c>
      <c r="C6853" s="1">
        <v>44690</v>
      </c>
      <c r="D6853">
        <v>174.9</v>
      </c>
    </row>
    <row r="6854" spans="1:4" x14ac:dyDescent="0.25">
      <c r="A6854" s="3" t="str">
        <f t="shared" si="107"/>
        <v>IXN_44690</v>
      </c>
      <c r="B6854" t="s">
        <v>65</v>
      </c>
      <c r="C6854" s="1">
        <v>44690</v>
      </c>
      <c r="D6854">
        <v>48.91</v>
      </c>
    </row>
    <row r="6855" spans="1:4" x14ac:dyDescent="0.25">
      <c r="A6855" s="3" t="str">
        <f t="shared" si="107"/>
        <v>JPEA.L_44690</v>
      </c>
      <c r="B6855" t="s">
        <v>66</v>
      </c>
      <c r="C6855" s="1">
        <v>44690</v>
      </c>
      <c r="D6855">
        <v>4.9349999999999996</v>
      </c>
    </row>
    <row r="6856" spans="1:4" x14ac:dyDescent="0.25">
      <c r="A6856" s="3" t="str">
        <f t="shared" si="107"/>
        <v>JPM_44690</v>
      </c>
      <c r="B6856" t="s">
        <v>67</v>
      </c>
      <c r="C6856" s="1">
        <v>44690</v>
      </c>
      <c r="D6856">
        <v>121.86</v>
      </c>
    </row>
    <row r="6857" spans="1:4" x14ac:dyDescent="0.25">
      <c r="A6857" s="3" t="str">
        <f t="shared" si="107"/>
        <v>KR_44690</v>
      </c>
      <c r="B6857" t="s">
        <v>68</v>
      </c>
      <c r="C6857" s="1">
        <v>44690</v>
      </c>
      <c r="D6857">
        <v>54.628</v>
      </c>
    </row>
    <row r="6858" spans="1:4" x14ac:dyDescent="0.25">
      <c r="A6858" s="3" t="str">
        <f t="shared" si="107"/>
        <v>LQD_44690</v>
      </c>
      <c r="B6858" t="s">
        <v>69</v>
      </c>
      <c r="C6858" s="1">
        <v>44690</v>
      </c>
      <c r="D6858">
        <v>111.2</v>
      </c>
    </row>
    <row r="6859" spans="1:4" x14ac:dyDescent="0.25">
      <c r="A6859" s="3" t="str">
        <f t="shared" si="107"/>
        <v>MCHI_44690</v>
      </c>
      <c r="B6859" t="s">
        <v>70</v>
      </c>
      <c r="C6859" s="1">
        <v>44690</v>
      </c>
      <c r="D6859">
        <v>45.78</v>
      </c>
    </row>
    <row r="6860" spans="1:4" x14ac:dyDescent="0.25">
      <c r="A6860" s="3" t="str">
        <f t="shared" si="107"/>
        <v>MVEU.L_44690</v>
      </c>
      <c r="B6860" t="s">
        <v>71</v>
      </c>
      <c r="C6860" s="1">
        <v>44690</v>
      </c>
      <c r="D6860">
        <v>50.05</v>
      </c>
    </row>
    <row r="6861" spans="1:4" x14ac:dyDescent="0.25">
      <c r="A6861" s="3" t="str">
        <f t="shared" si="107"/>
        <v>OGN_44690</v>
      </c>
      <c r="B6861" t="s">
        <v>72</v>
      </c>
      <c r="C6861" s="1">
        <v>44690</v>
      </c>
      <c r="D6861">
        <v>34.439</v>
      </c>
    </row>
    <row r="6862" spans="1:4" x14ac:dyDescent="0.25">
      <c r="A6862" s="3" t="str">
        <f t="shared" si="107"/>
        <v>PG_44690</v>
      </c>
      <c r="B6862" t="s">
        <v>73</v>
      </c>
      <c r="C6862" s="1">
        <v>44690</v>
      </c>
      <c r="D6862">
        <v>155.61000000000001</v>
      </c>
    </row>
    <row r="6863" spans="1:4" x14ac:dyDescent="0.25">
      <c r="A6863" s="3" t="str">
        <f t="shared" si="107"/>
        <v>PPL_44690</v>
      </c>
      <c r="B6863" t="s">
        <v>74</v>
      </c>
      <c r="C6863" s="1">
        <v>44690</v>
      </c>
      <c r="D6863">
        <v>28.79</v>
      </c>
    </row>
    <row r="6864" spans="1:4" x14ac:dyDescent="0.25">
      <c r="A6864" s="3" t="str">
        <f t="shared" si="107"/>
        <v>PRU_44690</v>
      </c>
      <c r="B6864" t="s">
        <v>75</v>
      </c>
      <c r="C6864" s="1">
        <v>44690</v>
      </c>
      <c r="D6864">
        <v>103.83199999999999</v>
      </c>
    </row>
    <row r="6865" spans="1:4" x14ac:dyDescent="0.25">
      <c r="A6865" s="3" t="str">
        <f t="shared" si="107"/>
        <v>PYPL_44690</v>
      </c>
      <c r="B6865" t="s">
        <v>76</v>
      </c>
      <c r="C6865" s="1">
        <v>44690</v>
      </c>
      <c r="D6865">
        <v>79.53</v>
      </c>
    </row>
    <row r="6866" spans="1:4" x14ac:dyDescent="0.25">
      <c r="A6866" s="3" t="str">
        <f t="shared" si="107"/>
        <v>RE_44690</v>
      </c>
      <c r="B6866" t="s">
        <v>77</v>
      </c>
      <c r="C6866" s="1">
        <v>44690</v>
      </c>
      <c r="D6866">
        <v>278.87299999999999</v>
      </c>
    </row>
    <row r="6867" spans="1:4" x14ac:dyDescent="0.25">
      <c r="A6867" s="3" t="str">
        <f t="shared" si="107"/>
        <v>REET_44690</v>
      </c>
      <c r="B6867" t="s">
        <v>78</v>
      </c>
      <c r="C6867" s="1">
        <v>44690</v>
      </c>
      <c r="D6867">
        <v>25.49</v>
      </c>
    </row>
    <row r="6868" spans="1:4" x14ac:dyDescent="0.25">
      <c r="A6868" s="3" t="str">
        <f t="shared" si="107"/>
        <v>ROL_44690</v>
      </c>
      <c r="B6868" t="s">
        <v>79</v>
      </c>
      <c r="C6868" s="1">
        <v>44690</v>
      </c>
      <c r="D6868">
        <v>33.61</v>
      </c>
    </row>
    <row r="6869" spans="1:4" x14ac:dyDescent="0.25">
      <c r="A6869" s="3" t="str">
        <f t="shared" si="107"/>
        <v>ROST_44690</v>
      </c>
      <c r="B6869" t="s">
        <v>80</v>
      </c>
      <c r="C6869" s="1">
        <v>44690</v>
      </c>
      <c r="D6869">
        <v>93.41</v>
      </c>
    </row>
    <row r="6870" spans="1:4" x14ac:dyDescent="0.25">
      <c r="A6870" s="3" t="str">
        <f t="shared" si="107"/>
        <v>SEGA.L_44690</v>
      </c>
      <c r="B6870" t="s">
        <v>81</v>
      </c>
      <c r="C6870" s="1">
        <v>44690</v>
      </c>
      <c r="D6870">
        <v>100.32</v>
      </c>
    </row>
    <row r="6871" spans="1:4" x14ac:dyDescent="0.25">
      <c r="A6871" s="3" t="str">
        <f t="shared" si="107"/>
        <v>SHY_44690</v>
      </c>
      <c r="B6871" t="s">
        <v>82</v>
      </c>
      <c r="C6871" s="1">
        <v>44690</v>
      </c>
      <c r="D6871">
        <v>83.09</v>
      </c>
    </row>
    <row r="6872" spans="1:4" x14ac:dyDescent="0.25">
      <c r="A6872" s="3" t="str">
        <f t="shared" si="107"/>
        <v>SLV_44690</v>
      </c>
      <c r="B6872" t="s">
        <v>83</v>
      </c>
      <c r="C6872" s="1">
        <v>44690</v>
      </c>
      <c r="D6872">
        <v>20.03</v>
      </c>
    </row>
    <row r="6873" spans="1:4" x14ac:dyDescent="0.25">
      <c r="A6873" s="3" t="str">
        <f t="shared" si="107"/>
        <v>SPMV.L_44690</v>
      </c>
      <c r="B6873" t="s">
        <v>84</v>
      </c>
      <c r="C6873" s="1">
        <v>44690</v>
      </c>
      <c r="D6873">
        <v>75.17</v>
      </c>
    </row>
    <row r="6874" spans="1:4" x14ac:dyDescent="0.25">
      <c r="A6874" s="3" t="str">
        <f t="shared" si="107"/>
        <v>TLT_44690</v>
      </c>
      <c r="B6874" t="s">
        <v>85</v>
      </c>
      <c r="C6874" s="1">
        <v>44690</v>
      </c>
      <c r="D6874">
        <v>114.67</v>
      </c>
    </row>
    <row r="6875" spans="1:4" x14ac:dyDescent="0.25">
      <c r="A6875" s="3" t="str">
        <f t="shared" si="107"/>
        <v>UNH_44690</v>
      </c>
      <c r="B6875" t="s">
        <v>86</v>
      </c>
      <c r="C6875" s="1">
        <v>44690</v>
      </c>
      <c r="D6875">
        <v>486.42</v>
      </c>
    </row>
    <row r="6876" spans="1:4" x14ac:dyDescent="0.25">
      <c r="A6876" s="3" t="str">
        <f t="shared" si="107"/>
        <v>URI_44690</v>
      </c>
      <c r="B6876" t="s">
        <v>87</v>
      </c>
      <c r="C6876" s="1">
        <v>44690</v>
      </c>
      <c r="D6876">
        <v>286.82</v>
      </c>
    </row>
    <row r="6877" spans="1:4" x14ac:dyDescent="0.25">
      <c r="A6877" s="3" t="str">
        <f t="shared" si="107"/>
        <v>V_44690</v>
      </c>
      <c r="B6877" t="s">
        <v>88</v>
      </c>
      <c r="C6877" s="1">
        <v>44690</v>
      </c>
      <c r="D6877">
        <v>192.63200000000001</v>
      </c>
    </row>
    <row r="6878" spans="1:4" x14ac:dyDescent="0.25">
      <c r="A6878" s="3" t="str">
        <f t="shared" si="107"/>
        <v>VRSK_44690</v>
      </c>
      <c r="B6878" t="s">
        <v>89</v>
      </c>
      <c r="C6878" s="1">
        <v>44690</v>
      </c>
      <c r="D6878">
        <v>177.98</v>
      </c>
    </row>
    <row r="6879" spans="1:4" x14ac:dyDescent="0.25">
      <c r="A6879" s="3" t="str">
        <f t="shared" si="107"/>
        <v>VXX_44690</v>
      </c>
      <c r="B6879" t="s">
        <v>90</v>
      </c>
      <c r="C6879" s="1">
        <v>44690</v>
      </c>
      <c r="D6879">
        <v>28.01</v>
      </c>
    </row>
    <row r="6880" spans="1:4" x14ac:dyDescent="0.25">
      <c r="A6880" s="3" t="str">
        <f t="shared" si="107"/>
        <v>WRK_44690</v>
      </c>
      <c r="B6880" t="s">
        <v>91</v>
      </c>
      <c r="C6880" s="1">
        <v>44690</v>
      </c>
      <c r="D6880">
        <v>51.06</v>
      </c>
    </row>
    <row r="6881" spans="1:4" x14ac:dyDescent="0.25">
      <c r="A6881" s="3" t="str">
        <f t="shared" si="107"/>
        <v>XLB_44690</v>
      </c>
      <c r="B6881" t="s">
        <v>92</v>
      </c>
      <c r="C6881" s="1">
        <v>44690</v>
      </c>
      <c r="D6881">
        <v>81.86</v>
      </c>
    </row>
    <row r="6882" spans="1:4" x14ac:dyDescent="0.25">
      <c r="A6882" s="3" t="str">
        <f t="shared" si="107"/>
        <v>XLC_44690</v>
      </c>
      <c r="B6882" t="s">
        <v>93</v>
      </c>
      <c r="C6882" s="1">
        <v>44690</v>
      </c>
      <c r="D6882">
        <v>57.83</v>
      </c>
    </row>
    <row r="6883" spans="1:4" x14ac:dyDescent="0.25">
      <c r="A6883" s="3" t="str">
        <f t="shared" si="107"/>
        <v>XLE_44690</v>
      </c>
      <c r="B6883" t="s">
        <v>94</v>
      </c>
      <c r="C6883" s="1">
        <v>44690</v>
      </c>
      <c r="D6883">
        <v>76.06</v>
      </c>
    </row>
    <row r="6884" spans="1:4" x14ac:dyDescent="0.25">
      <c r="A6884" s="3" t="str">
        <f t="shared" si="107"/>
        <v>XLF_44690</v>
      </c>
      <c r="B6884" t="s">
        <v>95</v>
      </c>
      <c r="C6884" s="1">
        <v>44690</v>
      </c>
      <c r="D6884">
        <v>33.909999999999997</v>
      </c>
    </row>
    <row r="6885" spans="1:4" x14ac:dyDescent="0.25">
      <c r="A6885" s="3" t="str">
        <f t="shared" si="107"/>
        <v>XLI_44690</v>
      </c>
      <c r="B6885" t="s">
        <v>96</v>
      </c>
      <c r="C6885" s="1">
        <v>44690</v>
      </c>
      <c r="D6885">
        <v>93.21</v>
      </c>
    </row>
    <row r="6886" spans="1:4" x14ac:dyDescent="0.25">
      <c r="A6886" s="3" t="str">
        <f t="shared" si="107"/>
        <v>XLK_44690</v>
      </c>
      <c r="B6886" t="s">
        <v>97</v>
      </c>
      <c r="C6886" s="1">
        <v>44690</v>
      </c>
      <c r="D6886">
        <v>135.13</v>
      </c>
    </row>
    <row r="6887" spans="1:4" x14ac:dyDescent="0.25">
      <c r="A6887" s="3" t="str">
        <f t="shared" si="107"/>
        <v>XLP_44690</v>
      </c>
      <c r="B6887" t="s">
        <v>98</v>
      </c>
      <c r="C6887" s="1">
        <v>44690</v>
      </c>
      <c r="D6887">
        <v>76.69</v>
      </c>
    </row>
    <row r="6888" spans="1:4" x14ac:dyDescent="0.25">
      <c r="A6888" s="3" t="str">
        <f t="shared" si="107"/>
        <v>XLU_44690</v>
      </c>
      <c r="B6888" t="s">
        <v>99</v>
      </c>
      <c r="C6888" s="1">
        <v>44690</v>
      </c>
      <c r="D6888">
        <v>71.67</v>
      </c>
    </row>
    <row r="6889" spans="1:4" x14ac:dyDescent="0.25">
      <c r="A6889" s="3" t="str">
        <f t="shared" si="107"/>
        <v>XLV_44690</v>
      </c>
      <c r="B6889" t="s">
        <v>100</v>
      </c>
      <c r="C6889" s="1">
        <v>44690</v>
      </c>
      <c r="D6889">
        <v>126.42</v>
      </c>
    </row>
    <row r="6890" spans="1:4" x14ac:dyDescent="0.25">
      <c r="A6890" s="3" t="str">
        <f t="shared" si="107"/>
        <v>XLY_44690</v>
      </c>
      <c r="B6890" t="s">
        <v>101</v>
      </c>
      <c r="C6890" s="1">
        <v>44690</v>
      </c>
      <c r="D6890">
        <v>151.41</v>
      </c>
    </row>
    <row r="6891" spans="1:4" x14ac:dyDescent="0.25">
      <c r="A6891" s="3" t="str">
        <f t="shared" si="107"/>
        <v>XOM_44690</v>
      </c>
      <c r="B6891" t="s">
        <v>102</v>
      </c>
      <c r="C6891" s="1">
        <v>44690</v>
      </c>
      <c r="D6891">
        <v>83.603999999999999</v>
      </c>
    </row>
    <row r="6892" spans="1:4" x14ac:dyDescent="0.25">
      <c r="A6892" s="3" t="str">
        <f t="shared" si="107"/>
        <v>ABBV_44691</v>
      </c>
      <c r="B6892" t="s">
        <v>3</v>
      </c>
      <c r="C6892" s="1">
        <v>44691</v>
      </c>
      <c r="D6892">
        <v>152.09</v>
      </c>
    </row>
    <row r="6893" spans="1:4" x14ac:dyDescent="0.25">
      <c r="A6893" s="3" t="str">
        <f t="shared" si="107"/>
        <v>ACN_44691</v>
      </c>
      <c r="B6893" t="s">
        <v>4</v>
      </c>
      <c r="C6893" s="1">
        <v>44691</v>
      </c>
      <c r="D6893">
        <v>287.58999999999997</v>
      </c>
    </row>
    <row r="6894" spans="1:4" x14ac:dyDescent="0.25">
      <c r="A6894" s="3" t="str">
        <f t="shared" si="107"/>
        <v>AEP_44691</v>
      </c>
      <c r="B6894" t="s">
        <v>5</v>
      </c>
      <c r="C6894" s="1">
        <v>44691</v>
      </c>
      <c r="D6894">
        <v>99.08</v>
      </c>
    </row>
    <row r="6895" spans="1:4" x14ac:dyDescent="0.25">
      <c r="A6895" s="3" t="str">
        <f t="shared" si="107"/>
        <v>AIZ_44691</v>
      </c>
      <c r="B6895" t="s">
        <v>6</v>
      </c>
      <c r="C6895" s="1">
        <v>44691</v>
      </c>
      <c r="D6895">
        <v>181.113</v>
      </c>
    </row>
    <row r="6896" spans="1:4" x14ac:dyDescent="0.25">
      <c r="A6896" s="3" t="str">
        <f t="shared" si="107"/>
        <v>ALLE_44691</v>
      </c>
      <c r="B6896" t="s">
        <v>7</v>
      </c>
      <c r="C6896" s="1">
        <v>44691</v>
      </c>
      <c r="D6896">
        <v>110.71</v>
      </c>
    </row>
    <row r="6897" spans="1:4" x14ac:dyDescent="0.25">
      <c r="A6897" s="3" t="str">
        <f t="shared" si="107"/>
        <v>AMAT_44691</v>
      </c>
      <c r="B6897" t="s">
        <v>8</v>
      </c>
      <c r="C6897" s="1">
        <v>44691</v>
      </c>
      <c r="D6897">
        <v>106.919</v>
      </c>
    </row>
    <row r="6898" spans="1:4" x14ac:dyDescent="0.25">
      <c r="A6898" s="3" t="str">
        <f t="shared" si="107"/>
        <v>AMP_44691</v>
      </c>
      <c r="B6898" t="s">
        <v>9</v>
      </c>
      <c r="C6898" s="1">
        <v>44691</v>
      </c>
      <c r="D6898">
        <v>259.39</v>
      </c>
    </row>
    <row r="6899" spans="1:4" x14ac:dyDescent="0.25">
      <c r="A6899" s="3" t="str">
        <f t="shared" si="107"/>
        <v>AMZN_44691</v>
      </c>
      <c r="B6899" t="s">
        <v>10</v>
      </c>
      <c r="C6899" s="1">
        <v>44691</v>
      </c>
      <c r="D6899">
        <v>2177.1799999999998</v>
      </c>
    </row>
    <row r="6900" spans="1:4" x14ac:dyDescent="0.25">
      <c r="A6900" s="3" t="str">
        <f t="shared" si="107"/>
        <v>AVB_44691</v>
      </c>
      <c r="B6900" t="s">
        <v>11</v>
      </c>
      <c r="C6900" s="1">
        <v>44691</v>
      </c>
      <c r="D6900">
        <v>200.09</v>
      </c>
    </row>
    <row r="6901" spans="1:4" x14ac:dyDescent="0.25">
      <c r="A6901" s="3" t="str">
        <f t="shared" si="107"/>
        <v>AVY_44691</v>
      </c>
      <c r="B6901" t="s">
        <v>12</v>
      </c>
      <c r="C6901" s="1">
        <v>44691</v>
      </c>
      <c r="D6901">
        <v>171.74</v>
      </c>
    </row>
    <row r="6902" spans="1:4" x14ac:dyDescent="0.25">
      <c r="A6902" s="3" t="str">
        <f t="shared" si="107"/>
        <v>AXP_44691</v>
      </c>
      <c r="B6902" t="s">
        <v>13</v>
      </c>
      <c r="C6902" s="1">
        <v>44691</v>
      </c>
      <c r="D6902">
        <v>161.83000000000001</v>
      </c>
    </row>
    <row r="6903" spans="1:4" x14ac:dyDescent="0.25">
      <c r="A6903" s="3" t="str">
        <f t="shared" si="107"/>
        <v>BDX_44691</v>
      </c>
      <c r="B6903" t="s">
        <v>14</v>
      </c>
      <c r="C6903" s="1">
        <v>44691</v>
      </c>
      <c r="D6903">
        <v>250.1</v>
      </c>
    </row>
    <row r="6904" spans="1:4" x14ac:dyDescent="0.25">
      <c r="A6904" s="3" t="str">
        <f t="shared" si="107"/>
        <v>BF-B_44691</v>
      </c>
      <c r="B6904" t="s">
        <v>15</v>
      </c>
      <c r="C6904" s="1">
        <v>44691</v>
      </c>
      <c r="D6904">
        <v>65.14</v>
      </c>
    </row>
    <row r="6905" spans="1:4" x14ac:dyDescent="0.25">
      <c r="A6905" s="3" t="str">
        <f t="shared" si="107"/>
        <v>BMY_44691</v>
      </c>
      <c r="B6905" t="s">
        <v>16</v>
      </c>
      <c r="C6905" s="1">
        <v>44691</v>
      </c>
      <c r="D6905">
        <v>76.290000000000006</v>
      </c>
    </row>
    <row r="6906" spans="1:4" x14ac:dyDescent="0.25">
      <c r="A6906" s="3" t="str">
        <f t="shared" si="107"/>
        <v>BR_44691</v>
      </c>
      <c r="B6906" t="s">
        <v>17</v>
      </c>
      <c r="C6906" s="1">
        <v>44691</v>
      </c>
      <c r="D6906">
        <v>136.77000000000001</v>
      </c>
    </row>
    <row r="6907" spans="1:4" x14ac:dyDescent="0.25">
      <c r="A6907" s="3" t="str">
        <f t="shared" si="107"/>
        <v>CARR_44691</v>
      </c>
      <c r="B6907" t="s">
        <v>18</v>
      </c>
      <c r="C6907" s="1">
        <v>44691</v>
      </c>
      <c r="D6907">
        <v>38.090000000000003</v>
      </c>
    </row>
    <row r="6908" spans="1:4" x14ac:dyDescent="0.25">
      <c r="A6908" s="3" t="str">
        <f t="shared" si="107"/>
        <v>CDW_44691</v>
      </c>
      <c r="B6908" t="s">
        <v>19</v>
      </c>
      <c r="C6908" s="1">
        <v>44691</v>
      </c>
      <c r="D6908">
        <v>166.03399999999999</v>
      </c>
    </row>
    <row r="6909" spans="1:4" x14ac:dyDescent="0.25">
      <c r="A6909" s="3" t="str">
        <f t="shared" si="107"/>
        <v>CE_44691</v>
      </c>
      <c r="B6909" t="s">
        <v>20</v>
      </c>
      <c r="C6909" s="1">
        <v>44691</v>
      </c>
      <c r="D6909">
        <v>140.86000000000001</v>
      </c>
    </row>
    <row r="6910" spans="1:4" x14ac:dyDescent="0.25">
      <c r="A6910" s="3" t="str">
        <f t="shared" si="107"/>
        <v>CHTR_44691</v>
      </c>
      <c r="B6910" t="s">
        <v>21</v>
      </c>
      <c r="C6910" s="1">
        <v>44691</v>
      </c>
      <c r="D6910">
        <v>468.23</v>
      </c>
    </row>
    <row r="6911" spans="1:4" x14ac:dyDescent="0.25">
      <c r="A6911" s="3" t="str">
        <f t="shared" si="107"/>
        <v>CNC_44691</v>
      </c>
      <c r="B6911" t="s">
        <v>22</v>
      </c>
      <c r="C6911" s="1">
        <v>44691</v>
      </c>
      <c r="D6911">
        <v>79.959999999999994</v>
      </c>
    </row>
    <row r="6912" spans="1:4" x14ac:dyDescent="0.25">
      <c r="A6912" s="3" t="str">
        <f t="shared" si="107"/>
        <v>CNP_44691</v>
      </c>
      <c r="B6912" t="s">
        <v>23</v>
      </c>
      <c r="C6912" s="1">
        <v>44691</v>
      </c>
      <c r="D6912">
        <v>30.315000000000001</v>
      </c>
    </row>
    <row r="6913" spans="1:4" x14ac:dyDescent="0.25">
      <c r="A6913" s="3" t="str">
        <f t="shared" si="107"/>
        <v>COP_44691</v>
      </c>
      <c r="B6913" t="s">
        <v>24</v>
      </c>
      <c r="C6913" s="1">
        <v>44691</v>
      </c>
      <c r="D6913">
        <v>97.561999999999998</v>
      </c>
    </row>
    <row r="6914" spans="1:4" x14ac:dyDescent="0.25">
      <c r="A6914" s="3" t="str">
        <f t="shared" si="107"/>
        <v>CTAS_44691</v>
      </c>
      <c r="B6914" t="s">
        <v>25</v>
      </c>
      <c r="C6914" s="1">
        <v>44691</v>
      </c>
      <c r="D6914">
        <v>377.25099999999998</v>
      </c>
    </row>
    <row r="6915" spans="1:4" x14ac:dyDescent="0.25">
      <c r="A6915" s="3" t="str">
        <f t="shared" ref="A6915:A6978" si="108">CONCATENATE(B6915,"_",C6915)</f>
        <v>CZR_44691</v>
      </c>
      <c r="B6915" t="s">
        <v>26</v>
      </c>
      <c r="C6915" s="1">
        <v>44691</v>
      </c>
      <c r="D6915">
        <v>50.77</v>
      </c>
    </row>
    <row r="6916" spans="1:4" x14ac:dyDescent="0.25">
      <c r="A6916" s="3" t="str">
        <f t="shared" si="108"/>
        <v>DG_44691</v>
      </c>
      <c r="B6916" t="s">
        <v>27</v>
      </c>
      <c r="C6916" s="1">
        <v>44691</v>
      </c>
      <c r="D6916">
        <v>227.5</v>
      </c>
    </row>
    <row r="6917" spans="1:4" x14ac:dyDescent="0.25">
      <c r="A6917" s="3" t="str">
        <f t="shared" si="108"/>
        <v>DPZ_44691</v>
      </c>
      <c r="B6917" t="s">
        <v>28</v>
      </c>
      <c r="C6917" s="1">
        <v>44691</v>
      </c>
      <c r="D6917">
        <v>335.72</v>
      </c>
    </row>
    <row r="6918" spans="1:4" x14ac:dyDescent="0.25">
      <c r="A6918" s="3" t="str">
        <f t="shared" si="108"/>
        <v>DRE_44691</v>
      </c>
      <c r="B6918" t="s">
        <v>29</v>
      </c>
      <c r="C6918" s="1">
        <v>44691</v>
      </c>
      <c r="D6918">
        <v>49.314</v>
      </c>
    </row>
    <row r="6919" spans="1:4" x14ac:dyDescent="0.25">
      <c r="A6919" s="3" t="str">
        <f t="shared" si="108"/>
        <v>DXC_44691</v>
      </c>
      <c r="B6919" t="s">
        <v>30</v>
      </c>
      <c r="C6919" s="1">
        <v>44691</v>
      </c>
      <c r="D6919">
        <v>28.29</v>
      </c>
    </row>
    <row r="6920" spans="1:4" x14ac:dyDescent="0.25">
      <c r="A6920" s="3" t="str">
        <f t="shared" si="108"/>
        <v>EWA_44691</v>
      </c>
      <c r="B6920" t="s">
        <v>31</v>
      </c>
      <c r="C6920" s="1">
        <v>44691</v>
      </c>
      <c r="D6920">
        <v>23.31</v>
      </c>
    </row>
    <row r="6921" spans="1:4" x14ac:dyDescent="0.25">
      <c r="A6921" s="3" t="str">
        <f t="shared" si="108"/>
        <v>EWC_44691</v>
      </c>
      <c r="B6921" t="s">
        <v>32</v>
      </c>
      <c r="C6921" s="1">
        <v>44691</v>
      </c>
      <c r="D6921">
        <v>35.159999999999997</v>
      </c>
    </row>
    <row r="6922" spans="1:4" x14ac:dyDescent="0.25">
      <c r="A6922" s="3" t="str">
        <f t="shared" si="108"/>
        <v>EWG_44691</v>
      </c>
      <c r="B6922" t="s">
        <v>33</v>
      </c>
      <c r="C6922" s="1">
        <v>44691</v>
      </c>
      <c r="D6922">
        <v>25.26</v>
      </c>
    </row>
    <row r="6923" spans="1:4" x14ac:dyDescent="0.25">
      <c r="A6923" s="3" t="str">
        <f t="shared" si="108"/>
        <v>EWH_44691</v>
      </c>
      <c r="B6923" t="s">
        <v>34</v>
      </c>
      <c r="C6923" s="1">
        <v>44691</v>
      </c>
      <c r="D6923">
        <v>20.67</v>
      </c>
    </row>
    <row r="6924" spans="1:4" x14ac:dyDescent="0.25">
      <c r="A6924" s="3" t="str">
        <f t="shared" si="108"/>
        <v>EWJ_44691</v>
      </c>
      <c r="B6924" t="s">
        <v>35</v>
      </c>
      <c r="C6924" s="1">
        <v>44691</v>
      </c>
      <c r="D6924">
        <v>55.17</v>
      </c>
    </row>
    <row r="6925" spans="1:4" x14ac:dyDescent="0.25">
      <c r="A6925" s="3" t="str">
        <f t="shared" si="108"/>
        <v>EWL_44691</v>
      </c>
      <c r="B6925" t="s">
        <v>36</v>
      </c>
      <c r="C6925" s="1">
        <v>44691</v>
      </c>
      <c r="D6925">
        <v>43.62</v>
      </c>
    </row>
    <row r="6926" spans="1:4" x14ac:dyDescent="0.25">
      <c r="A6926" s="3" t="str">
        <f t="shared" si="108"/>
        <v>EWQ_44691</v>
      </c>
      <c r="B6926" t="s">
        <v>37</v>
      </c>
      <c r="C6926" s="1">
        <v>44691</v>
      </c>
      <c r="D6926">
        <v>31.76</v>
      </c>
    </row>
    <row r="6927" spans="1:4" x14ac:dyDescent="0.25">
      <c r="A6927" s="3" t="str">
        <f t="shared" si="108"/>
        <v>EWT_44691</v>
      </c>
      <c r="B6927" t="s">
        <v>38</v>
      </c>
      <c r="C6927" s="1">
        <v>44691</v>
      </c>
      <c r="D6927">
        <v>54</v>
      </c>
    </row>
    <row r="6928" spans="1:4" x14ac:dyDescent="0.25">
      <c r="A6928" s="3" t="str">
        <f t="shared" si="108"/>
        <v>EWU_44691</v>
      </c>
      <c r="B6928" t="s">
        <v>39</v>
      </c>
      <c r="C6928" s="1">
        <v>44691</v>
      </c>
      <c r="D6928">
        <v>30.95</v>
      </c>
    </row>
    <row r="6929" spans="1:4" x14ac:dyDescent="0.25">
      <c r="A6929" s="3" t="str">
        <f t="shared" si="108"/>
        <v>EWY_44691</v>
      </c>
      <c r="B6929" t="s">
        <v>40</v>
      </c>
      <c r="C6929" s="1">
        <v>44691</v>
      </c>
      <c r="D6929">
        <v>64.3</v>
      </c>
    </row>
    <row r="6930" spans="1:4" x14ac:dyDescent="0.25">
      <c r="A6930" s="3" t="str">
        <f t="shared" si="108"/>
        <v>EWZ_44691</v>
      </c>
      <c r="B6930" t="s">
        <v>41</v>
      </c>
      <c r="C6930" s="1">
        <v>44691</v>
      </c>
      <c r="D6930">
        <v>30.3</v>
      </c>
    </row>
    <row r="6931" spans="1:4" x14ac:dyDescent="0.25">
      <c r="A6931" s="3" t="str">
        <f t="shared" si="108"/>
        <v>FB_44691</v>
      </c>
      <c r="B6931" t="s">
        <v>42</v>
      </c>
      <c r="C6931" s="1">
        <v>44691</v>
      </c>
      <c r="D6931">
        <v>197.65</v>
      </c>
    </row>
    <row r="6932" spans="1:4" x14ac:dyDescent="0.25">
      <c r="A6932" s="3" t="str">
        <f t="shared" si="108"/>
        <v>FTV_44691</v>
      </c>
      <c r="B6932" t="s">
        <v>43</v>
      </c>
      <c r="C6932" s="1">
        <v>44691</v>
      </c>
      <c r="D6932">
        <v>58.341000000000001</v>
      </c>
    </row>
    <row r="6933" spans="1:4" x14ac:dyDescent="0.25">
      <c r="A6933" s="3" t="str">
        <f t="shared" si="108"/>
        <v>GOOG_44691</v>
      </c>
      <c r="B6933" t="s">
        <v>44</v>
      </c>
      <c r="C6933" s="1">
        <v>44691</v>
      </c>
      <c r="D6933">
        <v>2291.69</v>
      </c>
    </row>
    <row r="6934" spans="1:4" x14ac:dyDescent="0.25">
      <c r="A6934" s="3" t="str">
        <f t="shared" si="108"/>
        <v>GPC_44691</v>
      </c>
      <c r="B6934" t="s">
        <v>45</v>
      </c>
      <c r="C6934" s="1">
        <v>44691</v>
      </c>
      <c r="D6934">
        <v>130.94999999999999</v>
      </c>
    </row>
    <row r="6935" spans="1:4" x14ac:dyDescent="0.25">
      <c r="A6935" s="3" t="str">
        <f t="shared" si="108"/>
        <v>GSG_44691</v>
      </c>
      <c r="B6935" t="s">
        <v>46</v>
      </c>
      <c r="C6935" s="1">
        <v>44691</v>
      </c>
      <c r="D6935">
        <v>22.85</v>
      </c>
    </row>
    <row r="6936" spans="1:4" x14ac:dyDescent="0.25">
      <c r="A6936" s="3" t="str">
        <f t="shared" si="108"/>
        <v>HIG_44691</v>
      </c>
      <c r="B6936" t="s">
        <v>47</v>
      </c>
      <c r="C6936" s="1">
        <v>44691</v>
      </c>
      <c r="D6936">
        <v>70.02</v>
      </c>
    </row>
    <row r="6937" spans="1:4" x14ac:dyDescent="0.25">
      <c r="A6937" s="3" t="str">
        <f t="shared" si="108"/>
        <v>HIGH.L_44691</v>
      </c>
      <c r="B6937" t="s">
        <v>48</v>
      </c>
      <c r="C6937" s="1">
        <v>44691</v>
      </c>
      <c r="D6937">
        <v>5.0439999999999996</v>
      </c>
    </row>
    <row r="6938" spans="1:4" x14ac:dyDescent="0.25">
      <c r="A6938" s="3" t="str">
        <f t="shared" si="108"/>
        <v>HST_44691</v>
      </c>
      <c r="B6938" t="s">
        <v>49</v>
      </c>
      <c r="C6938" s="1">
        <v>44691</v>
      </c>
      <c r="D6938">
        <v>19.5</v>
      </c>
    </row>
    <row r="6939" spans="1:4" x14ac:dyDescent="0.25">
      <c r="A6939" s="3" t="str">
        <f t="shared" si="108"/>
        <v>HYG_44691</v>
      </c>
      <c r="B6939" t="s">
        <v>50</v>
      </c>
      <c r="C6939" s="1">
        <v>44691</v>
      </c>
      <c r="D6939">
        <v>77.209999999999994</v>
      </c>
    </row>
    <row r="6940" spans="1:4" x14ac:dyDescent="0.25">
      <c r="A6940" s="3" t="str">
        <f t="shared" si="108"/>
        <v>IAU_44691</v>
      </c>
      <c r="B6940" t="s">
        <v>51</v>
      </c>
      <c r="C6940" s="1">
        <v>44691</v>
      </c>
      <c r="D6940">
        <v>34.909999999999997</v>
      </c>
    </row>
    <row r="6941" spans="1:4" x14ac:dyDescent="0.25">
      <c r="A6941" s="3" t="str">
        <f t="shared" si="108"/>
        <v>ICLN_44691</v>
      </c>
      <c r="B6941" t="s">
        <v>52</v>
      </c>
      <c r="C6941" s="1">
        <v>44691</v>
      </c>
      <c r="D6941">
        <v>17.45</v>
      </c>
    </row>
    <row r="6942" spans="1:4" x14ac:dyDescent="0.25">
      <c r="A6942" s="3" t="str">
        <f t="shared" si="108"/>
        <v>IEAA.L_44691</v>
      </c>
      <c r="B6942" t="s">
        <v>53</v>
      </c>
      <c r="C6942" s="1">
        <v>44691</v>
      </c>
      <c r="D6942">
        <v>4.8789999999999996</v>
      </c>
    </row>
    <row r="6943" spans="1:4" x14ac:dyDescent="0.25">
      <c r="A6943" s="3" t="str">
        <f t="shared" si="108"/>
        <v>IEF_44691</v>
      </c>
      <c r="B6943" t="s">
        <v>54</v>
      </c>
      <c r="C6943" s="1">
        <v>44691</v>
      </c>
      <c r="D6943">
        <v>102.18</v>
      </c>
    </row>
    <row r="6944" spans="1:4" x14ac:dyDescent="0.25">
      <c r="A6944" s="3" t="str">
        <f t="shared" si="108"/>
        <v>IEFM.L_44691</v>
      </c>
      <c r="B6944" t="s">
        <v>55</v>
      </c>
      <c r="C6944" s="1">
        <v>44691</v>
      </c>
      <c r="D6944">
        <v>697.05</v>
      </c>
    </row>
    <row r="6945" spans="1:4" x14ac:dyDescent="0.25">
      <c r="A6945" s="3" t="str">
        <f t="shared" si="108"/>
        <v>IEMG_44691</v>
      </c>
      <c r="B6945" t="s">
        <v>56</v>
      </c>
      <c r="C6945" s="1">
        <v>44691</v>
      </c>
      <c r="D6945">
        <v>49.35</v>
      </c>
    </row>
    <row r="6946" spans="1:4" x14ac:dyDescent="0.25">
      <c r="A6946" s="3" t="str">
        <f t="shared" si="108"/>
        <v>IEUS_44691</v>
      </c>
      <c r="B6946" t="s">
        <v>57</v>
      </c>
      <c r="C6946" s="1">
        <v>44691</v>
      </c>
      <c r="D6946">
        <v>52.24</v>
      </c>
    </row>
    <row r="6947" spans="1:4" x14ac:dyDescent="0.25">
      <c r="A6947" s="3" t="str">
        <f t="shared" si="108"/>
        <v>IEVL.L_44691</v>
      </c>
      <c r="B6947" t="s">
        <v>58</v>
      </c>
      <c r="C6947" s="1">
        <v>44691</v>
      </c>
      <c r="D6947">
        <v>6.9130000000000003</v>
      </c>
    </row>
    <row r="6948" spans="1:4" x14ac:dyDescent="0.25">
      <c r="A6948" s="3" t="str">
        <f t="shared" si="108"/>
        <v>IGF_44691</v>
      </c>
      <c r="B6948" t="s">
        <v>59</v>
      </c>
      <c r="C6948" s="1">
        <v>44691</v>
      </c>
      <c r="D6948">
        <v>47.85</v>
      </c>
    </row>
    <row r="6949" spans="1:4" x14ac:dyDescent="0.25">
      <c r="A6949" s="3" t="str">
        <f t="shared" si="108"/>
        <v>INDA_44691</v>
      </c>
      <c r="B6949" t="s">
        <v>60</v>
      </c>
      <c r="C6949" s="1">
        <v>44691</v>
      </c>
      <c r="D6949">
        <v>41.05</v>
      </c>
    </row>
    <row r="6950" spans="1:4" x14ac:dyDescent="0.25">
      <c r="A6950" s="3" t="str">
        <f t="shared" si="108"/>
        <v>IUMO.L_44691</v>
      </c>
      <c r="B6950" t="s">
        <v>61</v>
      </c>
      <c r="C6950" s="1">
        <v>44691</v>
      </c>
      <c r="D6950">
        <v>9.516</v>
      </c>
    </row>
    <row r="6951" spans="1:4" x14ac:dyDescent="0.25">
      <c r="A6951" s="3" t="str">
        <f t="shared" si="108"/>
        <v>IUVL.L_44691</v>
      </c>
      <c r="B6951" t="s">
        <v>62</v>
      </c>
      <c r="C6951" s="1">
        <v>44691</v>
      </c>
      <c r="D6951">
        <v>8.4879999999999995</v>
      </c>
    </row>
    <row r="6952" spans="1:4" x14ac:dyDescent="0.25">
      <c r="A6952" s="3" t="str">
        <f t="shared" si="108"/>
        <v>IVV_44691</v>
      </c>
      <c r="B6952" t="s">
        <v>63</v>
      </c>
      <c r="C6952" s="1">
        <v>44691</v>
      </c>
      <c r="D6952">
        <v>400.71</v>
      </c>
    </row>
    <row r="6953" spans="1:4" x14ac:dyDescent="0.25">
      <c r="A6953" s="3" t="str">
        <f t="shared" si="108"/>
        <v>IWM_44691</v>
      </c>
      <c r="B6953" t="s">
        <v>64</v>
      </c>
      <c r="C6953" s="1">
        <v>44691</v>
      </c>
      <c r="D6953">
        <v>174.95</v>
      </c>
    </row>
    <row r="6954" spans="1:4" x14ac:dyDescent="0.25">
      <c r="A6954" s="3" t="str">
        <f t="shared" si="108"/>
        <v>IXN_44691</v>
      </c>
      <c r="B6954" t="s">
        <v>65</v>
      </c>
      <c r="C6954" s="1">
        <v>44691</v>
      </c>
      <c r="D6954">
        <v>49.64</v>
      </c>
    </row>
    <row r="6955" spans="1:4" x14ac:dyDescent="0.25">
      <c r="A6955" s="3" t="str">
        <f t="shared" si="108"/>
        <v>JPEA.L_44691</v>
      </c>
      <c r="B6955" t="s">
        <v>66</v>
      </c>
      <c r="C6955" s="1">
        <v>44691</v>
      </c>
      <c r="D6955">
        <v>4.952</v>
      </c>
    </row>
    <row r="6956" spans="1:4" x14ac:dyDescent="0.25">
      <c r="A6956" s="3" t="str">
        <f t="shared" si="108"/>
        <v>JPM_44691</v>
      </c>
      <c r="B6956" t="s">
        <v>67</v>
      </c>
      <c r="C6956" s="1">
        <v>44691</v>
      </c>
      <c r="D6956">
        <v>118.89</v>
      </c>
    </row>
    <row r="6957" spans="1:4" x14ac:dyDescent="0.25">
      <c r="A6957" s="3" t="str">
        <f t="shared" si="108"/>
        <v>KR_44691</v>
      </c>
      <c r="B6957" t="s">
        <v>68</v>
      </c>
      <c r="C6957" s="1">
        <v>44691</v>
      </c>
      <c r="D6957">
        <v>54.976999999999997</v>
      </c>
    </row>
    <row r="6958" spans="1:4" x14ac:dyDescent="0.25">
      <c r="A6958" s="3" t="str">
        <f t="shared" si="108"/>
        <v>LQD_44691</v>
      </c>
      <c r="B6958" t="s">
        <v>69</v>
      </c>
      <c r="C6958" s="1">
        <v>44691</v>
      </c>
      <c r="D6958">
        <v>111.67</v>
      </c>
    </row>
    <row r="6959" spans="1:4" x14ac:dyDescent="0.25">
      <c r="A6959" s="3" t="str">
        <f t="shared" si="108"/>
        <v>MCHI_44691</v>
      </c>
      <c r="B6959" t="s">
        <v>70</v>
      </c>
      <c r="C6959" s="1">
        <v>44691</v>
      </c>
      <c r="D6959">
        <v>46.45</v>
      </c>
    </row>
    <row r="6960" spans="1:4" x14ac:dyDescent="0.25">
      <c r="A6960" s="3" t="str">
        <f t="shared" si="108"/>
        <v>MVEU.L_44691</v>
      </c>
      <c r="B6960" t="s">
        <v>71</v>
      </c>
      <c r="C6960" s="1">
        <v>44691</v>
      </c>
      <c r="D6960">
        <v>50.465000000000003</v>
      </c>
    </row>
    <row r="6961" spans="1:4" x14ac:dyDescent="0.25">
      <c r="A6961" s="3" t="str">
        <f t="shared" si="108"/>
        <v>OGN_44691</v>
      </c>
      <c r="B6961" t="s">
        <v>72</v>
      </c>
      <c r="C6961" s="1">
        <v>44691</v>
      </c>
      <c r="D6961">
        <v>34.478999999999999</v>
      </c>
    </row>
    <row r="6962" spans="1:4" x14ac:dyDescent="0.25">
      <c r="A6962" s="3" t="str">
        <f t="shared" si="108"/>
        <v>PG_44691</v>
      </c>
      <c r="B6962" t="s">
        <v>73</v>
      </c>
      <c r="C6962" s="1">
        <v>44691</v>
      </c>
      <c r="D6962">
        <v>154.79</v>
      </c>
    </row>
    <row r="6963" spans="1:4" x14ac:dyDescent="0.25">
      <c r="A6963" s="3" t="str">
        <f t="shared" si="108"/>
        <v>PPL_44691</v>
      </c>
      <c r="B6963" t="s">
        <v>74</v>
      </c>
      <c r="C6963" s="1">
        <v>44691</v>
      </c>
      <c r="D6963">
        <v>28.28</v>
      </c>
    </row>
    <row r="6964" spans="1:4" x14ac:dyDescent="0.25">
      <c r="A6964" s="3" t="str">
        <f t="shared" si="108"/>
        <v>PRU_44691</v>
      </c>
      <c r="B6964" t="s">
        <v>75</v>
      </c>
      <c r="C6964" s="1">
        <v>44691</v>
      </c>
      <c r="D6964">
        <v>102.982</v>
      </c>
    </row>
    <row r="6965" spans="1:4" x14ac:dyDescent="0.25">
      <c r="A6965" s="3" t="str">
        <f t="shared" si="108"/>
        <v>PYPL_44691</v>
      </c>
      <c r="B6965" t="s">
        <v>76</v>
      </c>
      <c r="C6965" s="1">
        <v>44691</v>
      </c>
      <c r="D6965">
        <v>78.75</v>
      </c>
    </row>
    <row r="6966" spans="1:4" x14ac:dyDescent="0.25">
      <c r="A6966" s="3" t="str">
        <f t="shared" si="108"/>
        <v>RE_44691</v>
      </c>
      <c r="B6966" t="s">
        <v>77</v>
      </c>
      <c r="C6966" s="1">
        <v>44691</v>
      </c>
      <c r="D6966">
        <v>277.61099999999999</v>
      </c>
    </row>
    <row r="6967" spans="1:4" x14ac:dyDescent="0.25">
      <c r="A6967" s="3" t="str">
        <f t="shared" si="108"/>
        <v>REET_44691</v>
      </c>
      <c r="B6967" t="s">
        <v>78</v>
      </c>
      <c r="C6967" s="1">
        <v>44691</v>
      </c>
      <c r="D6967">
        <v>25.18</v>
      </c>
    </row>
    <row r="6968" spans="1:4" x14ac:dyDescent="0.25">
      <c r="A6968" s="3" t="str">
        <f t="shared" si="108"/>
        <v>ROL_44691</v>
      </c>
      <c r="B6968" t="s">
        <v>79</v>
      </c>
      <c r="C6968" s="1">
        <v>44691</v>
      </c>
      <c r="D6968">
        <v>32.880000000000003</v>
      </c>
    </row>
    <row r="6969" spans="1:4" x14ac:dyDescent="0.25">
      <c r="A6969" s="3" t="str">
        <f t="shared" si="108"/>
        <v>ROST_44691</v>
      </c>
      <c r="B6969" t="s">
        <v>80</v>
      </c>
      <c r="C6969" s="1">
        <v>44691</v>
      </c>
      <c r="D6969">
        <v>89.62</v>
      </c>
    </row>
    <row r="6970" spans="1:4" x14ac:dyDescent="0.25">
      <c r="A6970" s="3" t="str">
        <f t="shared" si="108"/>
        <v>SEGA.L_44691</v>
      </c>
      <c r="B6970" t="s">
        <v>81</v>
      </c>
      <c r="C6970" s="1">
        <v>44691</v>
      </c>
      <c r="D6970">
        <v>101.13</v>
      </c>
    </row>
    <row r="6971" spans="1:4" x14ac:dyDescent="0.25">
      <c r="A6971" s="3" t="str">
        <f t="shared" si="108"/>
        <v>SHY_44691</v>
      </c>
      <c r="B6971" t="s">
        <v>82</v>
      </c>
      <c r="C6971" s="1">
        <v>44691</v>
      </c>
      <c r="D6971">
        <v>83.04</v>
      </c>
    </row>
    <row r="6972" spans="1:4" x14ac:dyDescent="0.25">
      <c r="A6972" s="3" t="str">
        <f t="shared" si="108"/>
        <v>SLV_44691</v>
      </c>
      <c r="B6972" t="s">
        <v>83</v>
      </c>
      <c r="C6972" s="1">
        <v>44691</v>
      </c>
      <c r="D6972">
        <v>19.55</v>
      </c>
    </row>
    <row r="6973" spans="1:4" x14ac:dyDescent="0.25">
      <c r="A6973" s="3" t="str">
        <f t="shared" si="108"/>
        <v>SPMV.L_44691</v>
      </c>
      <c r="B6973" t="s">
        <v>84</v>
      </c>
      <c r="C6973" s="1">
        <v>44691</v>
      </c>
      <c r="D6973">
        <v>74.42</v>
      </c>
    </row>
    <row r="6974" spans="1:4" x14ac:dyDescent="0.25">
      <c r="A6974" s="3" t="str">
        <f t="shared" si="108"/>
        <v>TLT_44691</v>
      </c>
      <c r="B6974" t="s">
        <v>85</v>
      </c>
      <c r="C6974" s="1">
        <v>44691</v>
      </c>
      <c r="D6974">
        <v>115.71</v>
      </c>
    </row>
    <row r="6975" spans="1:4" x14ac:dyDescent="0.25">
      <c r="A6975" s="3" t="str">
        <f t="shared" si="108"/>
        <v>UNH_44691</v>
      </c>
      <c r="B6975" t="s">
        <v>86</v>
      </c>
      <c r="C6975" s="1">
        <v>44691</v>
      </c>
      <c r="D6975">
        <v>488.01</v>
      </c>
    </row>
    <row r="6976" spans="1:4" x14ac:dyDescent="0.25">
      <c r="A6976" s="3" t="str">
        <f t="shared" si="108"/>
        <v>URI_44691</v>
      </c>
      <c r="B6976" t="s">
        <v>87</v>
      </c>
      <c r="C6976" s="1">
        <v>44691</v>
      </c>
      <c r="D6976">
        <v>293.69</v>
      </c>
    </row>
    <row r="6977" spans="1:4" x14ac:dyDescent="0.25">
      <c r="A6977" s="3" t="str">
        <f t="shared" si="108"/>
        <v>V_44691</v>
      </c>
      <c r="B6977" t="s">
        <v>88</v>
      </c>
      <c r="C6977" s="1">
        <v>44691</v>
      </c>
      <c r="D6977">
        <v>193.21100000000001</v>
      </c>
    </row>
    <row r="6978" spans="1:4" x14ac:dyDescent="0.25">
      <c r="A6978" s="3" t="str">
        <f t="shared" si="108"/>
        <v>VRSK_44691</v>
      </c>
      <c r="B6978" t="s">
        <v>89</v>
      </c>
      <c r="C6978" s="1">
        <v>44691</v>
      </c>
      <c r="D6978">
        <v>178.87</v>
      </c>
    </row>
    <row r="6979" spans="1:4" x14ac:dyDescent="0.25">
      <c r="A6979" s="3" t="str">
        <f t="shared" ref="A6979:A7042" si="109">CONCATENATE(B6979,"_",C6979)</f>
        <v>VXX_44691</v>
      </c>
      <c r="B6979" t="s">
        <v>90</v>
      </c>
      <c r="C6979" s="1">
        <v>44691</v>
      </c>
      <c r="D6979">
        <v>27.055</v>
      </c>
    </row>
    <row r="6980" spans="1:4" x14ac:dyDescent="0.25">
      <c r="A6980" s="3" t="str">
        <f t="shared" si="109"/>
        <v>WRK_44691</v>
      </c>
      <c r="B6980" t="s">
        <v>91</v>
      </c>
      <c r="C6980" s="1">
        <v>44691</v>
      </c>
      <c r="D6980">
        <v>51.08</v>
      </c>
    </row>
    <row r="6981" spans="1:4" x14ac:dyDescent="0.25">
      <c r="A6981" s="3" t="str">
        <f t="shared" si="109"/>
        <v>XLB_44691</v>
      </c>
      <c r="B6981" t="s">
        <v>92</v>
      </c>
      <c r="C6981" s="1">
        <v>44691</v>
      </c>
      <c r="D6981">
        <v>81.349999999999994</v>
      </c>
    </row>
    <row r="6982" spans="1:4" x14ac:dyDescent="0.25">
      <c r="A6982" s="3" t="str">
        <f t="shared" si="109"/>
        <v>XLC_44691</v>
      </c>
      <c r="B6982" t="s">
        <v>93</v>
      </c>
      <c r="C6982" s="1">
        <v>44691</v>
      </c>
      <c r="D6982">
        <v>58.09</v>
      </c>
    </row>
    <row r="6983" spans="1:4" x14ac:dyDescent="0.25">
      <c r="A6983" s="3" t="str">
        <f t="shared" si="109"/>
        <v>XLE_44691</v>
      </c>
      <c r="B6983" t="s">
        <v>94</v>
      </c>
      <c r="C6983" s="1">
        <v>44691</v>
      </c>
      <c r="D6983">
        <v>76.75</v>
      </c>
    </row>
    <row r="6984" spans="1:4" x14ac:dyDescent="0.25">
      <c r="A6984" s="3" t="str">
        <f t="shared" si="109"/>
        <v>XLF_44691</v>
      </c>
      <c r="B6984" t="s">
        <v>95</v>
      </c>
      <c r="C6984" s="1">
        <v>44691</v>
      </c>
      <c r="D6984">
        <v>33.61</v>
      </c>
    </row>
    <row r="6985" spans="1:4" x14ac:dyDescent="0.25">
      <c r="A6985" s="3" t="str">
        <f t="shared" si="109"/>
        <v>XLI_44691</v>
      </c>
      <c r="B6985" t="s">
        <v>96</v>
      </c>
      <c r="C6985" s="1">
        <v>44691</v>
      </c>
      <c r="D6985">
        <v>92.6</v>
      </c>
    </row>
    <row r="6986" spans="1:4" x14ac:dyDescent="0.25">
      <c r="A6986" s="3" t="str">
        <f t="shared" si="109"/>
        <v>XLK_44691</v>
      </c>
      <c r="B6986" t="s">
        <v>97</v>
      </c>
      <c r="C6986" s="1">
        <v>44691</v>
      </c>
      <c r="D6986">
        <v>137.19</v>
      </c>
    </row>
    <row r="6987" spans="1:4" x14ac:dyDescent="0.25">
      <c r="A6987" s="3" t="str">
        <f t="shared" si="109"/>
        <v>XLP_44691</v>
      </c>
      <c r="B6987" t="s">
        <v>98</v>
      </c>
      <c r="C6987" s="1">
        <v>44691</v>
      </c>
      <c r="D6987">
        <v>76.16</v>
      </c>
    </row>
    <row r="6988" spans="1:4" x14ac:dyDescent="0.25">
      <c r="A6988" s="3" t="str">
        <f t="shared" si="109"/>
        <v>XLU_44691</v>
      </c>
      <c r="B6988" t="s">
        <v>99</v>
      </c>
      <c r="C6988" s="1">
        <v>44691</v>
      </c>
      <c r="D6988">
        <v>70.8</v>
      </c>
    </row>
    <row r="6989" spans="1:4" x14ac:dyDescent="0.25">
      <c r="A6989" s="3" t="str">
        <f t="shared" si="109"/>
        <v>XLV_44691</v>
      </c>
      <c r="B6989" t="s">
        <v>100</v>
      </c>
      <c r="C6989" s="1">
        <v>44691</v>
      </c>
      <c r="D6989">
        <v>126.87</v>
      </c>
    </row>
    <row r="6990" spans="1:4" x14ac:dyDescent="0.25">
      <c r="A6990" s="3" t="str">
        <f t="shared" si="109"/>
        <v>XLY_44691</v>
      </c>
      <c r="B6990" t="s">
        <v>101</v>
      </c>
      <c r="C6990" s="1">
        <v>44691</v>
      </c>
      <c r="D6990">
        <v>150.96</v>
      </c>
    </row>
    <row r="6991" spans="1:4" x14ac:dyDescent="0.25">
      <c r="A6991" s="3" t="str">
        <f t="shared" si="109"/>
        <v>XOM_44691</v>
      </c>
      <c r="B6991" t="s">
        <v>102</v>
      </c>
      <c r="C6991" s="1">
        <v>44691</v>
      </c>
      <c r="D6991">
        <v>84.158000000000001</v>
      </c>
    </row>
    <row r="6992" spans="1:4" x14ac:dyDescent="0.25">
      <c r="A6992" s="3" t="str">
        <f t="shared" si="109"/>
        <v>ABBV_44692</v>
      </c>
      <c r="B6992" t="s">
        <v>3</v>
      </c>
      <c r="C6992" s="1">
        <v>44692</v>
      </c>
      <c r="D6992">
        <v>151.96</v>
      </c>
    </row>
    <row r="6993" spans="1:4" x14ac:dyDescent="0.25">
      <c r="A6993" s="3" t="str">
        <f t="shared" si="109"/>
        <v>ACN_44692</v>
      </c>
      <c r="B6993" t="s">
        <v>4</v>
      </c>
      <c r="C6993" s="1">
        <v>44692</v>
      </c>
      <c r="D6993">
        <v>280.94</v>
      </c>
    </row>
    <row r="6994" spans="1:4" x14ac:dyDescent="0.25">
      <c r="A6994" s="3" t="str">
        <f t="shared" si="109"/>
        <v>AEP_44692</v>
      </c>
      <c r="B6994" t="s">
        <v>5</v>
      </c>
      <c r="C6994" s="1">
        <v>44692</v>
      </c>
      <c r="D6994">
        <v>99.78</v>
      </c>
    </row>
    <row r="6995" spans="1:4" x14ac:dyDescent="0.25">
      <c r="A6995" s="3" t="str">
        <f t="shared" si="109"/>
        <v>AIZ_44692</v>
      </c>
      <c r="B6995" t="s">
        <v>6</v>
      </c>
      <c r="C6995" s="1">
        <v>44692</v>
      </c>
      <c r="D6995">
        <v>179.83799999999999</v>
      </c>
    </row>
    <row r="6996" spans="1:4" x14ac:dyDescent="0.25">
      <c r="A6996" s="3" t="str">
        <f t="shared" si="109"/>
        <v>ALLE_44692</v>
      </c>
      <c r="B6996" t="s">
        <v>7</v>
      </c>
      <c r="C6996" s="1">
        <v>44692</v>
      </c>
      <c r="D6996">
        <v>108.6</v>
      </c>
    </row>
    <row r="6997" spans="1:4" x14ac:dyDescent="0.25">
      <c r="A6997" s="3" t="str">
        <f t="shared" si="109"/>
        <v>AMAT_44692</v>
      </c>
      <c r="B6997" t="s">
        <v>8</v>
      </c>
      <c r="C6997" s="1">
        <v>44692</v>
      </c>
      <c r="D6997">
        <v>103.666</v>
      </c>
    </row>
    <row r="6998" spans="1:4" x14ac:dyDescent="0.25">
      <c r="A6998" s="3" t="str">
        <f t="shared" si="109"/>
        <v>AMP_44692</v>
      </c>
      <c r="B6998" t="s">
        <v>9</v>
      </c>
      <c r="C6998" s="1">
        <v>44692</v>
      </c>
      <c r="D6998">
        <v>256.41000000000003</v>
      </c>
    </row>
    <row r="6999" spans="1:4" x14ac:dyDescent="0.25">
      <c r="A6999" s="3" t="str">
        <f t="shared" si="109"/>
        <v>AMZN_44692</v>
      </c>
      <c r="B6999" t="s">
        <v>10</v>
      </c>
      <c r="C6999" s="1">
        <v>44692</v>
      </c>
      <c r="D6999">
        <v>2107.44</v>
      </c>
    </row>
    <row r="7000" spans="1:4" x14ac:dyDescent="0.25">
      <c r="A7000" s="3" t="str">
        <f t="shared" si="109"/>
        <v>AVB_44692</v>
      </c>
      <c r="B7000" t="s">
        <v>11</v>
      </c>
      <c r="C7000" s="1">
        <v>44692</v>
      </c>
      <c r="D7000">
        <v>203.48</v>
      </c>
    </row>
    <row r="7001" spans="1:4" x14ac:dyDescent="0.25">
      <c r="A7001" s="3" t="str">
        <f t="shared" si="109"/>
        <v>AVY_44692</v>
      </c>
      <c r="B7001" t="s">
        <v>12</v>
      </c>
      <c r="C7001" s="1">
        <v>44692</v>
      </c>
      <c r="D7001">
        <v>171.74</v>
      </c>
    </row>
    <row r="7002" spans="1:4" x14ac:dyDescent="0.25">
      <c r="A7002" s="3" t="str">
        <f t="shared" si="109"/>
        <v>AXP_44692</v>
      </c>
      <c r="B7002" t="s">
        <v>13</v>
      </c>
      <c r="C7002" s="1">
        <v>44692</v>
      </c>
      <c r="D7002">
        <v>159.38999999999999</v>
      </c>
    </row>
    <row r="7003" spans="1:4" x14ac:dyDescent="0.25">
      <c r="A7003" s="3" t="str">
        <f t="shared" si="109"/>
        <v>BDX_44692</v>
      </c>
      <c r="B7003" t="s">
        <v>14</v>
      </c>
      <c r="C7003" s="1">
        <v>44692</v>
      </c>
      <c r="D7003">
        <v>248.99</v>
      </c>
    </row>
    <row r="7004" spans="1:4" x14ac:dyDescent="0.25">
      <c r="A7004" s="3" t="str">
        <f t="shared" si="109"/>
        <v>BF-B_44692</v>
      </c>
      <c r="B7004" t="s">
        <v>15</v>
      </c>
      <c r="C7004" s="1">
        <v>44692</v>
      </c>
      <c r="D7004">
        <v>64.89</v>
      </c>
    </row>
    <row r="7005" spans="1:4" x14ac:dyDescent="0.25">
      <c r="A7005" s="3" t="str">
        <f t="shared" si="109"/>
        <v>BMY_44692</v>
      </c>
      <c r="B7005" t="s">
        <v>16</v>
      </c>
      <c r="C7005" s="1">
        <v>44692</v>
      </c>
      <c r="D7005">
        <v>76.150000000000006</v>
      </c>
    </row>
    <row r="7006" spans="1:4" x14ac:dyDescent="0.25">
      <c r="A7006" s="3" t="str">
        <f t="shared" si="109"/>
        <v>BR_44692</v>
      </c>
      <c r="B7006" t="s">
        <v>17</v>
      </c>
      <c r="C7006" s="1">
        <v>44692</v>
      </c>
      <c r="D7006">
        <v>134.93</v>
      </c>
    </row>
    <row r="7007" spans="1:4" x14ac:dyDescent="0.25">
      <c r="A7007" s="3" t="str">
        <f t="shared" si="109"/>
        <v>CARR_44692</v>
      </c>
      <c r="B7007" t="s">
        <v>18</v>
      </c>
      <c r="C7007" s="1">
        <v>44692</v>
      </c>
      <c r="D7007">
        <v>37.590000000000003</v>
      </c>
    </row>
    <row r="7008" spans="1:4" x14ac:dyDescent="0.25">
      <c r="A7008" s="3" t="str">
        <f t="shared" si="109"/>
        <v>CDW_44692</v>
      </c>
      <c r="B7008" t="s">
        <v>19</v>
      </c>
      <c r="C7008" s="1">
        <v>44692</v>
      </c>
      <c r="D7008">
        <v>163.94</v>
      </c>
    </row>
    <row r="7009" spans="1:4" x14ac:dyDescent="0.25">
      <c r="A7009" s="3" t="str">
        <f t="shared" si="109"/>
        <v>CE_44692</v>
      </c>
      <c r="B7009" t="s">
        <v>20</v>
      </c>
      <c r="C7009" s="1">
        <v>44692</v>
      </c>
      <c r="D7009">
        <v>141.53</v>
      </c>
    </row>
    <row r="7010" spans="1:4" x14ac:dyDescent="0.25">
      <c r="A7010" s="3" t="str">
        <f t="shared" si="109"/>
        <v>CHTR_44692</v>
      </c>
      <c r="B7010" t="s">
        <v>21</v>
      </c>
      <c r="C7010" s="1">
        <v>44692</v>
      </c>
      <c r="D7010">
        <v>448.35</v>
      </c>
    </row>
    <row r="7011" spans="1:4" x14ac:dyDescent="0.25">
      <c r="A7011" s="3" t="str">
        <f t="shared" si="109"/>
        <v>CNC_44692</v>
      </c>
      <c r="B7011" t="s">
        <v>22</v>
      </c>
      <c r="C7011" s="1">
        <v>44692</v>
      </c>
      <c r="D7011">
        <v>80.650000000000006</v>
      </c>
    </row>
    <row r="7012" spans="1:4" x14ac:dyDescent="0.25">
      <c r="A7012" s="3" t="str">
        <f t="shared" si="109"/>
        <v>CNP_44692</v>
      </c>
      <c r="B7012" t="s">
        <v>23</v>
      </c>
      <c r="C7012" s="1">
        <v>44692</v>
      </c>
      <c r="D7012">
        <v>30.234999999999999</v>
      </c>
    </row>
    <row r="7013" spans="1:4" x14ac:dyDescent="0.25">
      <c r="A7013" s="3" t="str">
        <f t="shared" si="109"/>
        <v>COP_44692</v>
      </c>
      <c r="B7013" t="s">
        <v>24</v>
      </c>
      <c r="C7013" s="1">
        <v>44692</v>
      </c>
      <c r="D7013">
        <v>98.596999999999994</v>
      </c>
    </row>
    <row r="7014" spans="1:4" x14ac:dyDescent="0.25">
      <c r="A7014" s="3" t="str">
        <f t="shared" si="109"/>
        <v>CTAS_44692</v>
      </c>
      <c r="B7014" t="s">
        <v>25</v>
      </c>
      <c r="C7014" s="1">
        <v>44692</v>
      </c>
      <c r="D7014">
        <v>369.98</v>
      </c>
    </row>
    <row r="7015" spans="1:4" x14ac:dyDescent="0.25">
      <c r="A7015" s="3" t="str">
        <f t="shared" si="109"/>
        <v>CZR_44692</v>
      </c>
      <c r="B7015" t="s">
        <v>26</v>
      </c>
      <c r="C7015" s="1">
        <v>44692</v>
      </c>
      <c r="D7015">
        <v>48.36</v>
      </c>
    </row>
    <row r="7016" spans="1:4" x14ac:dyDescent="0.25">
      <c r="A7016" s="3" t="str">
        <f t="shared" si="109"/>
        <v>DG_44692</v>
      </c>
      <c r="B7016" t="s">
        <v>27</v>
      </c>
      <c r="C7016" s="1">
        <v>44692</v>
      </c>
      <c r="D7016">
        <v>228.37</v>
      </c>
    </row>
    <row r="7017" spans="1:4" x14ac:dyDescent="0.25">
      <c r="A7017" s="3" t="str">
        <f t="shared" si="109"/>
        <v>DPZ_44692</v>
      </c>
      <c r="B7017" t="s">
        <v>28</v>
      </c>
      <c r="C7017" s="1">
        <v>44692</v>
      </c>
      <c r="D7017">
        <v>325.13</v>
      </c>
    </row>
    <row r="7018" spans="1:4" x14ac:dyDescent="0.25">
      <c r="A7018" s="3" t="str">
        <f t="shared" si="109"/>
        <v>DRE_44692</v>
      </c>
      <c r="B7018" t="s">
        <v>29</v>
      </c>
      <c r="C7018" s="1">
        <v>44692</v>
      </c>
      <c r="D7018">
        <v>53.173999999999999</v>
      </c>
    </row>
    <row r="7019" spans="1:4" x14ac:dyDescent="0.25">
      <c r="A7019" s="3" t="str">
        <f t="shared" si="109"/>
        <v>DXC_44692</v>
      </c>
      <c r="B7019" t="s">
        <v>30</v>
      </c>
      <c r="C7019" s="1">
        <v>44692</v>
      </c>
      <c r="D7019">
        <v>27.55</v>
      </c>
    </row>
    <row r="7020" spans="1:4" x14ac:dyDescent="0.25">
      <c r="A7020" s="3" t="str">
        <f t="shared" si="109"/>
        <v>EWA_44692</v>
      </c>
      <c r="B7020" t="s">
        <v>31</v>
      </c>
      <c r="C7020" s="1">
        <v>44692</v>
      </c>
      <c r="D7020">
        <v>23.24</v>
      </c>
    </row>
    <row r="7021" spans="1:4" x14ac:dyDescent="0.25">
      <c r="A7021" s="3" t="str">
        <f t="shared" si="109"/>
        <v>EWC_44692</v>
      </c>
      <c r="B7021" t="s">
        <v>32</v>
      </c>
      <c r="C7021" s="1">
        <v>44692</v>
      </c>
      <c r="D7021">
        <v>35.19</v>
      </c>
    </row>
    <row r="7022" spans="1:4" x14ac:dyDescent="0.25">
      <c r="A7022" s="3" t="str">
        <f t="shared" si="109"/>
        <v>EWG_44692</v>
      </c>
      <c r="B7022" t="s">
        <v>33</v>
      </c>
      <c r="C7022" s="1">
        <v>44692</v>
      </c>
      <c r="D7022">
        <v>25.24</v>
      </c>
    </row>
    <row r="7023" spans="1:4" x14ac:dyDescent="0.25">
      <c r="A7023" s="3" t="str">
        <f t="shared" si="109"/>
        <v>EWH_44692</v>
      </c>
      <c r="B7023" t="s">
        <v>34</v>
      </c>
      <c r="C7023" s="1">
        <v>44692</v>
      </c>
      <c r="D7023">
        <v>20.57</v>
      </c>
    </row>
    <row r="7024" spans="1:4" x14ac:dyDescent="0.25">
      <c r="A7024" s="3" t="str">
        <f t="shared" si="109"/>
        <v>EWJ_44692</v>
      </c>
      <c r="B7024" t="s">
        <v>35</v>
      </c>
      <c r="C7024" s="1">
        <v>44692</v>
      </c>
      <c r="D7024">
        <v>54.57</v>
      </c>
    </row>
    <row r="7025" spans="1:4" x14ac:dyDescent="0.25">
      <c r="A7025" s="3" t="str">
        <f t="shared" si="109"/>
        <v>EWL_44692</v>
      </c>
      <c r="B7025" t="s">
        <v>36</v>
      </c>
      <c r="C7025" s="1">
        <v>44692</v>
      </c>
      <c r="D7025">
        <v>43.16</v>
      </c>
    </row>
    <row r="7026" spans="1:4" x14ac:dyDescent="0.25">
      <c r="A7026" s="3" t="str">
        <f t="shared" si="109"/>
        <v>EWQ_44692</v>
      </c>
      <c r="B7026" t="s">
        <v>37</v>
      </c>
      <c r="C7026" s="1">
        <v>44692</v>
      </c>
      <c r="D7026">
        <v>31.68</v>
      </c>
    </row>
    <row r="7027" spans="1:4" x14ac:dyDescent="0.25">
      <c r="A7027" s="3" t="str">
        <f t="shared" si="109"/>
        <v>EWT_44692</v>
      </c>
      <c r="B7027" t="s">
        <v>38</v>
      </c>
      <c r="C7027" s="1">
        <v>44692</v>
      </c>
      <c r="D7027">
        <v>53.13</v>
      </c>
    </row>
    <row r="7028" spans="1:4" x14ac:dyDescent="0.25">
      <c r="A7028" s="3" t="str">
        <f t="shared" si="109"/>
        <v>EWU_44692</v>
      </c>
      <c r="B7028" t="s">
        <v>39</v>
      </c>
      <c r="C7028" s="1">
        <v>44692</v>
      </c>
      <c r="D7028">
        <v>30.71</v>
      </c>
    </row>
    <row r="7029" spans="1:4" x14ac:dyDescent="0.25">
      <c r="A7029" s="3" t="str">
        <f t="shared" si="109"/>
        <v>EWY_44692</v>
      </c>
      <c r="B7029" t="s">
        <v>40</v>
      </c>
      <c r="C7029" s="1">
        <v>44692</v>
      </c>
      <c r="D7029">
        <v>63.6</v>
      </c>
    </row>
    <row r="7030" spans="1:4" x14ac:dyDescent="0.25">
      <c r="A7030" s="3" t="str">
        <f t="shared" si="109"/>
        <v>EWZ_44692</v>
      </c>
      <c r="B7030" t="s">
        <v>41</v>
      </c>
      <c r="C7030" s="1">
        <v>44692</v>
      </c>
      <c r="D7030">
        <v>30.67</v>
      </c>
    </row>
    <row r="7031" spans="1:4" x14ac:dyDescent="0.25">
      <c r="A7031" s="3" t="str">
        <f t="shared" si="109"/>
        <v>FB_44692</v>
      </c>
      <c r="B7031" t="s">
        <v>42</v>
      </c>
      <c r="C7031" s="1">
        <v>44692</v>
      </c>
      <c r="D7031">
        <v>188.74</v>
      </c>
    </row>
    <row r="7032" spans="1:4" x14ac:dyDescent="0.25">
      <c r="A7032" s="3" t="str">
        <f t="shared" si="109"/>
        <v>FTV_44692</v>
      </c>
      <c r="B7032" t="s">
        <v>43</v>
      </c>
      <c r="C7032" s="1">
        <v>44692</v>
      </c>
      <c r="D7032">
        <v>57.512</v>
      </c>
    </row>
    <row r="7033" spans="1:4" x14ac:dyDescent="0.25">
      <c r="A7033" s="3" t="str">
        <f t="shared" si="109"/>
        <v>GOOG_44692</v>
      </c>
      <c r="B7033" t="s">
        <v>44</v>
      </c>
      <c r="C7033" s="1">
        <v>44692</v>
      </c>
      <c r="D7033">
        <v>2279.2199999999998</v>
      </c>
    </row>
    <row r="7034" spans="1:4" x14ac:dyDescent="0.25">
      <c r="A7034" s="3" t="str">
        <f t="shared" si="109"/>
        <v>GPC_44692</v>
      </c>
      <c r="B7034" t="s">
        <v>45</v>
      </c>
      <c r="C7034" s="1">
        <v>44692</v>
      </c>
      <c r="D7034">
        <v>129.26</v>
      </c>
    </row>
    <row r="7035" spans="1:4" x14ac:dyDescent="0.25">
      <c r="A7035" s="3" t="str">
        <f t="shared" si="109"/>
        <v>GSG_44692</v>
      </c>
      <c r="B7035" t="s">
        <v>46</v>
      </c>
      <c r="C7035" s="1">
        <v>44692</v>
      </c>
      <c r="D7035">
        <v>23.58</v>
      </c>
    </row>
    <row r="7036" spans="1:4" x14ac:dyDescent="0.25">
      <c r="A7036" s="3" t="str">
        <f t="shared" si="109"/>
        <v>HIG_44692</v>
      </c>
      <c r="B7036" t="s">
        <v>47</v>
      </c>
      <c r="C7036" s="1">
        <v>44692</v>
      </c>
      <c r="D7036">
        <v>69.8</v>
      </c>
    </row>
    <row r="7037" spans="1:4" x14ac:dyDescent="0.25">
      <c r="A7037" s="3" t="str">
        <f t="shared" si="109"/>
        <v>HIGH.L_44692</v>
      </c>
      <c r="B7037" t="s">
        <v>48</v>
      </c>
      <c r="C7037" s="1">
        <v>44692</v>
      </c>
      <c r="D7037">
        <v>5.09</v>
      </c>
    </row>
    <row r="7038" spans="1:4" x14ac:dyDescent="0.25">
      <c r="A7038" s="3" t="str">
        <f t="shared" si="109"/>
        <v>HST_44692</v>
      </c>
      <c r="B7038" t="s">
        <v>49</v>
      </c>
      <c r="C7038" s="1">
        <v>44692</v>
      </c>
      <c r="D7038">
        <v>19.29</v>
      </c>
    </row>
    <row r="7039" spans="1:4" x14ac:dyDescent="0.25">
      <c r="A7039" s="3" t="str">
        <f t="shared" si="109"/>
        <v>HYG_44692</v>
      </c>
      <c r="B7039" t="s">
        <v>50</v>
      </c>
      <c r="C7039" s="1">
        <v>44692</v>
      </c>
      <c r="D7039">
        <v>76.75</v>
      </c>
    </row>
    <row r="7040" spans="1:4" x14ac:dyDescent="0.25">
      <c r="A7040" s="3" t="str">
        <f t="shared" si="109"/>
        <v>IAU_44692</v>
      </c>
      <c r="B7040" t="s">
        <v>51</v>
      </c>
      <c r="C7040" s="1">
        <v>44692</v>
      </c>
      <c r="D7040">
        <v>35.200000000000003</v>
      </c>
    </row>
    <row r="7041" spans="1:4" x14ac:dyDescent="0.25">
      <c r="A7041" s="3" t="str">
        <f t="shared" si="109"/>
        <v>ICLN_44692</v>
      </c>
      <c r="B7041" t="s">
        <v>52</v>
      </c>
      <c r="C7041" s="1">
        <v>44692</v>
      </c>
      <c r="D7041">
        <v>16.940000000000001</v>
      </c>
    </row>
    <row r="7042" spans="1:4" x14ac:dyDescent="0.25">
      <c r="A7042" s="3" t="str">
        <f t="shared" si="109"/>
        <v>IEAA.L_44692</v>
      </c>
      <c r="B7042" t="s">
        <v>53</v>
      </c>
      <c r="C7042" s="1">
        <v>44692</v>
      </c>
      <c r="D7042">
        <v>4.8860000000000001</v>
      </c>
    </row>
    <row r="7043" spans="1:4" x14ac:dyDescent="0.25">
      <c r="A7043" s="3" t="str">
        <f t="shared" ref="A7043:A7106" si="110">CONCATENATE(B7043,"_",C7043)</f>
        <v>IEF_44692</v>
      </c>
      <c r="B7043" t="s">
        <v>54</v>
      </c>
      <c r="C7043" s="1">
        <v>44692</v>
      </c>
      <c r="D7043">
        <v>102.81</v>
      </c>
    </row>
    <row r="7044" spans="1:4" x14ac:dyDescent="0.25">
      <c r="A7044" s="3" t="str">
        <f t="shared" si="110"/>
        <v>IEFM.L_44692</v>
      </c>
      <c r="B7044" t="s">
        <v>55</v>
      </c>
      <c r="C7044" s="1">
        <v>44692</v>
      </c>
      <c r="D7044">
        <v>712.4</v>
      </c>
    </row>
    <row r="7045" spans="1:4" x14ac:dyDescent="0.25">
      <c r="A7045" s="3" t="str">
        <f t="shared" si="110"/>
        <v>IEMG_44692</v>
      </c>
      <c r="B7045" t="s">
        <v>56</v>
      </c>
      <c r="C7045" s="1">
        <v>44692</v>
      </c>
      <c r="D7045">
        <v>48.97</v>
      </c>
    </row>
    <row r="7046" spans="1:4" x14ac:dyDescent="0.25">
      <c r="A7046" s="3" t="str">
        <f t="shared" si="110"/>
        <v>IEUS_44692</v>
      </c>
      <c r="B7046" t="s">
        <v>57</v>
      </c>
      <c r="C7046" s="1">
        <v>44692</v>
      </c>
      <c r="D7046">
        <v>52.42</v>
      </c>
    </row>
    <row r="7047" spans="1:4" x14ac:dyDescent="0.25">
      <c r="A7047" s="3" t="str">
        <f t="shared" si="110"/>
        <v>IEVL.L_44692</v>
      </c>
      <c r="B7047" t="s">
        <v>58</v>
      </c>
      <c r="C7047" s="1">
        <v>44692</v>
      </c>
      <c r="D7047">
        <v>7.0149999999999997</v>
      </c>
    </row>
    <row r="7048" spans="1:4" x14ac:dyDescent="0.25">
      <c r="A7048" s="3" t="str">
        <f t="shared" si="110"/>
        <v>IGF_44692</v>
      </c>
      <c r="B7048" t="s">
        <v>59</v>
      </c>
      <c r="C7048" s="1">
        <v>44692</v>
      </c>
      <c r="D7048">
        <v>47.88</v>
      </c>
    </row>
    <row r="7049" spans="1:4" x14ac:dyDescent="0.25">
      <c r="A7049" s="3" t="str">
        <f t="shared" si="110"/>
        <v>INDA_44692</v>
      </c>
      <c r="B7049" t="s">
        <v>60</v>
      </c>
      <c r="C7049" s="1">
        <v>44692</v>
      </c>
      <c r="D7049">
        <v>40.61</v>
      </c>
    </row>
    <row r="7050" spans="1:4" x14ac:dyDescent="0.25">
      <c r="A7050" s="3" t="str">
        <f t="shared" si="110"/>
        <v>IUMO.L_44692</v>
      </c>
      <c r="B7050" t="s">
        <v>61</v>
      </c>
      <c r="C7050" s="1">
        <v>44692</v>
      </c>
      <c r="D7050">
        <v>9.6989999999999998</v>
      </c>
    </row>
    <row r="7051" spans="1:4" x14ac:dyDescent="0.25">
      <c r="A7051" s="3" t="str">
        <f t="shared" si="110"/>
        <v>IUVL.L_44692</v>
      </c>
      <c r="B7051" t="s">
        <v>62</v>
      </c>
      <c r="C7051" s="1">
        <v>44692</v>
      </c>
      <c r="D7051">
        <v>8.5980000000000008</v>
      </c>
    </row>
    <row r="7052" spans="1:4" x14ac:dyDescent="0.25">
      <c r="A7052" s="3" t="str">
        <f t="shared" si="110"/>
        <v>IVV_44692</v>
      </c>
      <c r="B7052" t="s">
        <v>63</v>
      </c>
      <c r="C7052" s="1">
        <v>44692</v>
      </c>
      <c r="D7052">
        <v>394.39</v>
      </c>
    </row>
    <row r="7053" spans="1:4" x14ac:dyDescent="0.25">
      <c r="A7053" s="3" t="str">
        <f t="shared" si="110"/>
        <v>IWM_44692</v>
      </c>
      <c r="B7053" t="s">
        <v>64</v>
      </c>
      <c r="C7053" s="1">
        <v>44692</v>
      </c>
      <c r="D7053">
        <v>170.6</v>
      </c>
    </row>
    <row r="7054" spans="1:4" x14ac:dyDescent="0.25">
      <c r="A7054" s="3" t="str">
        <f t="shared" si="110"/>
        <v>IXN_44692</v>
      </c>
      <c r="B7054" t="s">
        <v>65</v>
      </c>
      <c r="C7054" s="1">
        <v>44692</v>
      </c>
      <c r="D7054">
        <v>48.17</v>
      </c>
    </row>
    <row r="7055" spans="1:4" x14ac:dyDescent="0.25">
      <c r="A7055" s="3" t="str">
        <f t="shared" si="110"/>
        <v>JPEA.L_44692</v>
      </c>
      <c r="B7055" t="s">
        <v>66</v>
      </c>
      <c r="C7055" s="1">
        <v>44692</v>
      </c>
      <c r="D7055">
        <v>4.97</v>
      </c>
    </row>
    <row r="7056" spans="1:4" x14ac:dyDescent="0.25">
      <c r="A7056" s="3" t="str">
        <f t="shared" si="110"/>
        <v>JPM_44692</v>
      </c>
      <c r="B7056" t="s">
        <v>67</v>
      </c>
      <c r="C7056" s="1">
        <v>44692</v>
      </c>
      <c r="D7056">
        <v>118.14</v>
      </c>
    </row>
    <row r="7057" spans="1:4" x14ac:dyDescent="0.25">
      <c r="A7057" s="3" t="str">
        <f t="shared" si="110"/>
        <v>KR_44692</v>
      </c>
      <c r="B7057" t="s">
        <v>68</v>
      </c>
      <c r="C7057" s="1">
        <v>44692</v>
      </c>
      <c r="D7057">
        <v>54.12</v>
      </c>
    </row>
    <row r="7058" spans="1:4" x14ac:dyDescent="0.25">
      <c r="A7058" s="3" t="str">
        <f t="shared" si="110"/>
        <v>LQD_44692</v>
      </c>
      <c r="B7058" t="s">
        <v>69</v>
      </c>
      <c r="C7058" s="1">
        <v>44692</v>
      </c>
      <c r="D7058">
        <v>112.19</v>
      </c>
    </row>
    <row r="7059" spans="1:4" x14ac:dyDescent="0.25">
      <c r="A7059" s="3" t="str">
        <f t="shared" si="110"/>
        <v>MCHI_44692</v>
      </c>
      <c r="B7059" t="s">
        <v>70</v>
      </c>
      <c r="C7059" s="1">
        <v>44692</v>
      </c>
      <c r="D7059">
        <v>46.4</v>
      </c>
    </row>
    <row r="7060" spans="1:4" x14ac:dyDescent="0.25">
      <c r="A7060" s="3" t="str">
        <f t="shared" si="110"/>
        <v>MVEU.L_44692</v>
      </c>
      <c r="B7060" t="s">
        <v>71</v>
      </c>
      <c r="C7060" s="1">
        <v>44692</v>
      </c>
      <c r="D7060">
        <v>50.83</v>
      </c>
    </row>
    <row r="7061" spans="1:4" x14ac:dyDescent="0.25">
      <c r="A7061" s="3" t="str">
        <f t="shared" si="110"/>
        <v>OGN_44692</v>
      </c>
      <c r="B7061" t="s">
        <v>72</v>
      </c>
      <c r="C7061" s="1">
        <v>44692</v>
      </c>
      <c r="D7061">
        <v>33.08</v>
      </c>
    </row>
    <row r="7062" spans="1:4" x14ac:dyDescent="0.25">
      <c r="A7062" s="3" t="str">
        <f t="shared" si="110"/>
        <v>PG_44692</v>
      </c>
      <c r="B7062" t="s">
        <v>73</v>
      </c>
      <c r="C7062" s="1">
        <v>44692</v>
      </c>
      <c r="D7062">
        <v>152.61000000000001</v>
      </c>
    </row>
    <row r="7063" spans="1:4" x14ac:dyDescent="0.25">
      <c r="A7063" s="3" t="str">
        <f t="shared" si="110"/>
        <v>PPL_44692</v>
      </c>
      <c r="B7063" t="s">
        <v>74</v>
      </c>
      <c r="C7063" s="1">
        <v>44692</v>
      </c>
      <c r="D7063">
        <v>28.4</v>
      </c>
    </row>
    <row r="7064" spans="1:4" x14ac:dyDescent="0.25">
      <c r="A7064" s="3" t="str">
        <f t="shared" si="110"/>
        <v>PRU_44692</v>
      </c>
      <c r="B7064" t="s">
        <v>75</v>
      </c>
      <c r="C7064" s="1">
        <v>44692</v>
      </c>
      <c r="D7064">
        <v>101.797</v>
      </c>
    </row>
    <row r="7065" spans="1:4" x14ac:dyDescent="0.25">
      <c r="A7065" s="3" t="str">
        <f t="shared" si="110"/>
        <v>PYPL_44692</v>
      </c>
      <c r="B7065" t="s">
        <v>76</v>
      </c>
      <c r="C7065" s="1">
        <v>44692</v>
      </c>
      <c r="D7065">
        <v>75.17</v>
      </c>
    </row>
    <row r="7066" spans="1:4" x14ac:dyDescent="0.25">
      <c r="A7066" s="3" t="str">
        <f t="shared" si="110"/>
        <v>RE_44692</v>
      </c>
      <c r="B7066" t="s">
        <v>77</v>
      </c>
      <c r="C7066" s="1">
        <v>44692</v>
      </c>
      <c r="D7066">
        <v>276.88499999999999</v>
      </c>
    </row>
    <row r="7067" spans="1:4" x14ac:dyDescent="0.25">
      <c r="A7067" s="3" t="str">
        <f t="shared" si="110"/>
        <v>REET_44692</v>
      </c>
      <c r="B7067" t="s">
        <v>78</v>
      </c>
      <c r="C7067" s="1">
        <v>44692</v>
      </c>
      <c r="D7067">
        <v>25.12</v>
      </c>
    </row>
    <row r="7068" spans="1:4" x14ac:dyDescent="0.25">
      <c r="A7068" s="3" t="str">
        <f t="shared" si="110"/>
        <v>ROL_44692</v>
      </c>
      <c r="B7068" t="s">
        <v>79</v>
      </c>
      <c r="C7068" s="1">
        <v>44692</v>
      </c>
      <c r="D7068">
        <v>33.200000000000003</v>
      </c>
    </row>
    <row r="7069" spans="1:4" x14ac:dyDescent="0.25">
      <c r="A7069" s="3" t="str">
        <f t="shared" si="110"/>
        <v>ROST_44692</v>
      </c>
      <c r="B7069" t="s">
        <v>80</v>
      </c>
      <c r="C7069" s="1">
        <v>44692</v>
      </c>
      <c r="D7069">
        <v>87.85</v>
      </c>
    </row>
    <row r="7070" spans="1:4" x14ac:dyDescent="0.25">
      <c r="A7070" s="3" t="str">
        <f t="shared" si="110"/>
        <v>SEGA.L_44692</v>
      </c>
      <c r="B7070" t="s">
        <v>81</v>
      </c>
      <c r="C7070" s="1">
        <v>44692</v>
      </c>
      <c r="D7070">
        <v>101.33</v>
      </c>
    </row>
    <row r="7071" spans="1:4" x14ac:dyDescent="0.25">
      <c r="A7071" s="3" t="str">
        <f t="shared" si="110"/>
        <v>SHY_44692</v>
      </c>
      <c r="B7071" t="s">
        <v>82</v>
      </c>
      <c r="C7071" s="1">
        <v>44692</v>
      </c>
      <c r="D7071">
        <v>83.05</v>
      </c>
    </row>
    <row r="7072" spans="1:4" x14ac:dyDescent="0.25">
      <c r="A7072" s="3" t="str">
        <f t="shared" si="110"/>
        <v>SLV_44692</v>
      </c>
      <c r="B7072" t="s">
        <v>83</v>
      </c>
      <c r="C7072" s="1">
        <v>44692</v>
      </c>
      <c r="D7072">
        <v>19.87</v>
      </c>
    </row>
    <row r="7073" spans="1:4" x14ac:dyDescent="0.25">
      <c r="A7073" s="3" t="str">
        <f t="shared" si="110"/>
        <v>SPMV.L_44692</v>
      </c>
      <c r="B7073" t="s">
        <v>84</v>
      </c>
      <c r="C7073" s="1">
        <v>44692</v>
      </c>
      <c r="D7073">
        <v>75.27</v>
      </c>
    </row>
    <row r="7074" spans="1:4" x14ac:dyDescent="0.25">
      <c r="A7074" s="3" t="str">
        <f t="shared" si="110"/>
        <v>TLT_44692</v>
      </c>
      <c r="B7074" t="s">
        <v>85</v>
      </c>
      <c r="C7074" s="1">
        <v>44692</v>
      </c>
      <c r="D7074">
        <v>117.94</v>
      </c>
    </row>
    <row r="7075" spans="1:4" x14ac:dyDescent="0.25">
      <c r="A7075" s="3" t="str">
        <f t="shared" si="110"/>
        <v>UNH_44692</v>
      </c>
      <c r="B7075" t="s">
        <v>86</v>
      </c>
      <c r="C7075" s="1">
        <v>44692</v>
      </c>
      <c r="D7075">
        <v>486.15</v>
      </c>
    </row>
    <row r="7076" spans="1:4" x14ac:dyDescent="0.25">
      <c r="A7076" s="3" t="str">
        <f t="shared" si="110"/>
        <v>URI_44692</v>
      </c>
      <c r="B7076" t="s">
        <v>87</v>
      </c>
      <c r="C7076" s="1">
        <v>44692</v>
      </c>
      <c r="D7076">
        <v>280.82</v>
      </c>
    </row>
    <row r="7077" spans="1:4" x14ac:dyDescent="0.25">
      <c r="A7077" s="3" t="str">
        <f t="shared" si="110"/>
        <v>V_44692</v>
      </c>
      <c r="B7077" t="s">
        <v>88</v>
      </c>
      <c r="C7077" s="1">
        <v>44692</v>
      </c>
      <c r="D7077">
        <v>196.345</v>
      </c>
    </row>
    <row r="7078" spans="1:4" x14ac:dyDescent="0.25">
      <c r="A7078" s="3" t="str">
        <f t="shared" si="110"/>
        <v>VRSK_44692</v>
      </c>
      <c r="B7078" t="s">
        <v>89</v>
      </c>
      <c r="C7078" s="1">
        <v>44692</v>
      </c>
      <c r="D7078">
        <v>174.4</v>
      </c>
    </row>
    <row r="7079" spans="1:4" x14ac:dyDescent="0.25">
      <c r="A7079" s="3" t="str">
        <f t="shared" si="110"/>
        <v>VXX_44692</v>
      </c>
      <c r="B7079" t="s">
        <v>90</v>
      </c>
      <c r="C7079" s="1">
        <v>44692</v>
      </c>
      <c r="D7079">
        <v>27.28</v>
      </c>
    </row>
    <row r="7080" spans="1:4" x14ac:dyDescent="0.25">
      <c r="A7080" s="3" t="str">
        <f t="shared" si="110"/>
        <v>WRK_44692</v>
      </c>
      <c r="B7080" t="s">
        <v>91</v>
      </c>
      <c r="C7080" s="1">
        <v>44692</v>
      </c>
      <c r="D7080">
        <v>50.26</v>
      </c>
    </row>
    <row r="7081" spans="1:4" x14ac:dyDescent="0.25">
      <c r="A7081" s="3" t="str">
        <f t="shared" si="110"/>
        <v>XLB_44692</v>
      </c>
      <c r="B7081" t="s">
        <v>92</v>
      </c>
      <c r="C7081" s="1">
        <v>44692</v>
      </c>
      <c r="D7081">
        <v>81.39</v>
      </c>
    </row>
    <row r="7082" spans="1:4" x14ac:dyDescent="0.25">
      <c r="A7082" s="3" t="str">
        <f t="shared" si="110"/>
        <v>XLC_44692</v>
      </c>
      <c r="B7082" t="s">
        <v>93</v>
      </c>
      <c r="C7082" s="1">
        <v>44692</v>
      </c>
      <c r="D7082">
        <v>57.04</v>
      </c>
    </row>
    <row r="7083" spans="1:4" x14ac:dyDescent="0.25">
      <c r="A7083" s="3" t="str">
        <f t="shared" si="110"/>
        <v>XLE_44692</v>
      </c>
      <c r="B7083" t="s">
        <v>94</v>
      </c>
      <c r="C7083" s="1">
        <v>44692</v>
      </c>
      <c r="D7083">
        <v>77.78</v>
      </c>
    </row>
    <row r="7084" spans="1:4" x14ac:dyDescent="0.25">
      <c r="A7084" s="3" t="str">
        <f t="shared" si="110"/>
        <v>XLF_44692</v>
      </c>
      <c r="B7084" t="s">
        <v>95</v>
      </c>
      <c r="C7084" s="1">
        <v>44692</v>
      </c>
      <c r="D7084">
        <v>33.299999999999997</v>
      </c>
    </row>
    <row r="7085" spans="1:4" x14ac:dyDescent="0.25">
      <c r="A7085" s="3" t="str">
        <f t="shared" si="110"/>
        <v>XLI_44692</v>
      </c>
      <c r="B7085" t="s">
        <v>96</v>
      </c>
      <c r="C7085" s="1">
        <v>44692</v>
      </c>
      <c r="D7085">
        <v>91.76</v>
      </c>
    </row>
    <row r="7086" spans="1:4" x14ac:dyDescent="0.25">
      <c r="A7086" s="3" t="str">
        <f t="shared" si="110"/>
        <v>XLK_44692</v>
      </c>
      <c r="B7086" t="s">
        <v>97</v>
      </c>
      <c r="C7086" s="1">
        <v>44692</v>
      </c>
      <c r="D7086">
        <v>132.86000000000001</v>
      </c>
    </row>
    <row r="7087" spans="1:4" x14ac:dyDescent="0.25">
      <c r="A7087" s="3" t="str">
        <f t="shared" si="110"/>
        <v>XLP_44692</v>
      </c>
      <c r="B7087" t="s">
        <v>98</v>
      </c>
      <c r="C7087" s="1">
        <v>44692</v>
      </c>
      <c r="D7087">
        <v>75.83</v>
      </c>
    </row>
    <row r="7088" spans="1:4" x14ac:dyDescent="0.25">
      <c r="A7088" s="3" t="str">
        <f t="shared" si="110"/>
        <v>XLU_44692</v>
      </c>
      <c r="B7088" t="s">
        <v>99</v>
      </c>
      <c r="C7088" s="1">
        <v>44692</v>
      </c>
      <c r="D7088">
        <v>71.31</v>
      </c>
    </row>
    <row r="7089" spans="1:4" x14ac:dyDescent="0.25">
      <c r="A7089" s="3" t="str">
        <f t="shared" si="110"/>
        <v>XLV_44692</v>
      </c>
      <c r="B7089" t="s">
        <v>100</v>
      </c>
      <c r="C7089" s="1">
        <v>44692</v>
      </c>
      <c r="D7089">
        <v>126.03</v>
      </c>
    </row>
    <row r="7090" spans="1:4" x14ac:dyDescent="0.25">
      <c r="A7090" s="3" t="str">
        <f t="shared" si="110"/>
        <v>XLY_44692</v>
      </c>
      <c r="B7090" t="s">
        <v>101</v>
      </c>
      <c r="C7090" s="1">
        <v>44692</v>
      </c>
      <c r="D7090">
        <v>145.55000000000001</v>
      </c>
    </row>
    <row r="7091" spans="1:4" x14ac:dyDescent="0.25">
      <c r="A7091" s="3" t="str">
        <f t="shared" si="110"/>
        <v>XOM_44692</v>
      </c>
      <c r="B7091" t="s">
        <v>102</v>
      </c>
      <c r="C7091" s="1">
        <v>44692</v>
      </c>
      <c r="D7091">
        <v>85.91</v>
      </c>
    </row>
    <row r="7092" spans="1:4" x14ac:dyDescent="0.25">
      <c r="A7092" s="3" t="str">
        <f t="shared" si="110"/>
        <v>ABBV_44693</v>
      </c>
      <c r="B7092" t="s">
        <v>3</v>
      </c>
      <c r="C7092" s="1">
        <v>44693</v>
      </c>
      <c r="D7092">
        <v>154.29</v>
      </c>
    </row>
    <row r="7093" spans="1:4" x14ac:dyDescent="0.25">
      <c r="A7093" s="3" t="str">
        <f t="shared" si="110"/>
        <v>ACN_44693</v>
      </c>
      <c r="B7093" t="s">
        <v>4</v>
      </c>
      <c r="C7093" s="1">
        <v>44693</v>
      </c>
      <c r="D7093">
        <v>281.20999999999998</v>
      </c>
    </row>
    <row r="7094" spans="1:4" x14ac:dyDescent="0.25">
      <c r="A7094" s="3" t="str">
        <f t="shared" si="110"/>
        <v>AEP_44693</v>
      </c>
      <c r="B7094" t="s">
        <v>5</v>
      </c>
      <c r="C7094" s="1">
        <v>44693</v>
      </c>
      <c r="D7094">
        <v>98.53</v>
      </c>
    </row>
    <row r="7095" spans="1:4" x14ac:dyDescent="0.25">
      <c r="A7095" s="3" t="str">
        <f t="shared" si="110"/>
        <v>AIZ_44693</v>
      </c>
      <c r="B7095" t="s">
        <v>6</v>
      </c>
      <c r="C7095" s="1">
        <v>44693</v>
      </c>
      <c r="D7095">
        <v>178.673</v>
      </c>
    </row>
    <row r="7096" spans="1:4" x14ac:dyDescent="0.25">
      <c r="A7096" s="3" t="str">
        <f t="shared" si="110"/>
        <v>ALLE_44693</v>
      </c>
      <c r="B7096" t="s">
        <v>7</v>
      </c>
      <c r="C7096" s="1">
        <v>44693</v>
      </c>
      <c r="D7096">
        <v>111.18</v>
      </c>
    </row>
    <row r="7097" spans="1:4" x14ac:dyDescent="0.25">
      <c r="A7097" s="3" t="str">
        <f t="shared" si="110"/>
        <v>AMAT_44693</v>
      </c>
      <c r="B7097" t="s">
        <v>8</v>
      </c>
      <c r="C7097" s="1">
        <v>44693</v>
      </c>
      <c r="D7097">
        <v>106.5</v>
      </c>
    </row>
    <row r="7098" spans="1:4" x14ac:dyDescent="0.25">
      <c r="A7098" s="3" t="str">
        <f t="shared" si="110"/>
        <v>AMP_44693</v>
      </c>
      <c r="B7098" t="s">
        <v>9</v>
      </c>
      <c r="C7098" s="1">
        <v>44693</v>
      </c>
      <c r="D7098">
        <v>250.97</v>
      </c>
    </row>
    <row r="7099" spans="1:4" x14ac:dyDescent="0.25">
      <c r="A7099" s="3" t="str">
        <f t="shared" si="110"/>
        <v>AMZN_44693</v>
      </c>
      <c r="B7099" t="s">
        <v>10</v>
      </c>
      <c r="C7099" s="1">
        <v>44693</v>
      </c>
      <c r="D7099">
        <v>2138.61</v>
      </c>
    </row>
    <row r="7100" spans="1:4" x14ac:dyDescent="0.25">
      <c r="A7100" s="3" t="str">
        <f t="shared" si="110"/>
        <v>AVB_44693</v>
      </c>
      <c r="B7100" t="s">
        <v>11</v>
      </c>
      <c r="C7100" s="1">
        <v>44693</v>
      </c>
      <c r="D7100">
        <v>204.09</v>
      </c>
    </row>
    <row r="7101" spans="1:4" x14ac:dyDescent="0.25">
      <c r="A7101" s="3" t="str">
        <f t="shared" si="110"/>
        <v>AVY_44693</v>
      </c>
      <c r="B7101" t="s">
        <v>12</v>
      </c>
      <c r="C7101" s="1">
        <v>44693</v>
      </c>
      <c r="D7101">
        <v>172.45</v>
      </c>
    </row>
    <row r="7102" spans="1:4" x14ac:dyDescent="0.25">
      <c r="A7102" s="3" t="str">
        <f t="shared" si="110"/>
        <v>AXP_44693</v>
      </c>
      <c r="B7102" t="s">
        <v>13</v>
      </c>
      <c r="C7102" s="1">
        <v>44693</v>
      </c>
      <c r="D7102">
        <v>153.27000000000001</v>
      </c>
    </row>
    <row r="7103" spans="1:4" x14ac:dyDescent="0.25">
      <c r="A7103" s="3" t="str">
        <f t="shared" si="110"/>
        <v>BDX_44693</v>
      </c>
      <c r="B7103" t="s">
        <v>14</v>
      </c>
      <c r="C7103" s="1">
        <v>44693</v>
      </c>
      <c r="D7103">
        <v>249.72</v>
      </c>
    </row>
    <row r="7104" spans="1:4" x14ac:dyDescent="0.25">
      <c r="A7104" s="3" t="str">
        <f t="shared" si="110"/>
        <v>BF-B_44693</v>
      </c>
      <c r="B7104" t="s">
        <v>15</v>
      </c>
      <c r="C7104" s="1">
        <v>44693</v>
      </c>
      <c r="D7104">
        <v>65.2</v>
      </c>
    </row>
    <row r="7105" spans="1:4" x14ac:dyDescent="0.25">
      <c r="A7105" s="3" t="str">
        <f t="shared" si="110"/>
        <v>BMY_44693</v>
      </c>
      <c r="B7105" t="s">
        <v>16</v>
      </c>
      <c r="C7105" s="1">
        <v>44693</v>
      </c>
      <c r="D7105">
        <v>76.3</v>
      </c>
    </row>
    <row r="7106" spans="1:4" x14ac:dyDescent="0.25">
      <c r="A7106" s="3" t="str">
        <f t="shared" si="110"/>
        <v>BR_44693</v>
      </c>
      <c r="B7106" t="s">
        <v>17</v>
      </c>
      <c r="C7106" s="1">
        <v>44693</v>
      </c>
      <c r="D7106">
        <v>136.41</v>
      </c>
    </row>
    <row r="7107" spans="1:4" x14ac:dyDescent="0.25">
      <c r="A7107" s="3" t="str">
        <f t="shared" ref="A7107:A7170" si="111">CONCATENATE(B7107,"_",C7107)</f>
        <v>CARR_44693</v>
      </c>
      <c r="B7107" t="s">
        <v>18</v>
      </c>
      <c r="C7107" s="1">
        <v>44693</v>
      </c>
      <c r="D7107">
        <v>39.1</v>
      </c>
    </row>
    <row r="7108" spans="1:4" x14ac:dyDescent="0.25">
      <c r="A7108" s="3" t="str">
        <f t="shared" si="111"/>
        <v>CDW_44693</v>
      </c>
      <c r="B7108" t="s">
        <v>19</v>
      </c>
      <c r="C7108" s="1">
        <v>44693</v>
      </c>
      <c r="D7108">
        <v>166.273</v>
      </c>
    </row>
    <row r="7109" spans="1:4" x14ac:dyDescent="0.25">
      <c r="A7109" s="3" t="str">
        <f t="shared" si="111"/>
        <v>CE_44693</v>
      </c>
      <c r="B7109" t="s">
        <v>20</v>
      </c>
      <c r="C7109" s="1">
        <v>44693</v>
      </c>
      <c r="D7109">
        <v>139.02000000000001</v>
      </c>
    </row>
    <row r="7110" spans="1:4" x14ac:dyDescent="0.25">
      <c r="A7110" s="3" t="str">
        <f t="shared" si="111"/>
        <v>CHTR_44693</v>
      </c>
      <c r="B7110" t="s">
        <v>21</v>
      </c>
      <c r="C7110" s="1">
        <v>44693</v>
      </c>
      <c r="D7110">
        <v>465.26</v>
      </c>
    </row>
    <row r="7111" spans="1:4" x14ac:dyDescent="0.25">
      <c r="A7111" s="3" t="str">
        <f t="shared" si="111"/>
        <v>CNC_44693</v>
      </c>
      <c r="B7111" t="s">
        <v>22</v>
      </c>
      <c r="C7111" s="1">
        <v>44693</v>
      </c>
      <c r="D7111">
        <v>81.23</v>
      </c>
    </row>
    <row r="7112" spans="1:4" x14ac:dyDescent="0.25">
      <c r="A7112" s="3" t="str">
        <f t="shared" si="111"/>
        <v>CNP_44693</v>
      </c>
      <c r="B7112" t="s">
        <v>23</v>
      </c>
      <c r="C7112" s="1">
        <v>44693</v>
      </c>
      <c r="D7112">
        <v>30.225000000000001</v>
      </c>
    </row>
    <row r="7113" spans="1:4" x14ac:dyDescent="0.25">
      <c r="A7113" s="3" t="str">
        <f t="shared" si="111"/>
        <v>COP_44693</v>
      </c>
      <c r="B7113" t="s">
        <v>24</v>
      </c>
      <c r="C7113" s="1">
        <v>44693</v>
      </c>
      <c r="D7113">
        <v>99.155000000000001</v>
      </c>
    </row>
    <row r="7114" spans="1:4" x14ac:dyDescent="0.25">
      <c r="A7114" s="3" t="str">
        <f t="shared" si="111"/>
        <v>CTAS_44693</v>
      </c>
      <c r="B7114" t="s">
        <v>25</v>
      </c>
      <c r="C7114" s="1">
        <v>44693</v>
      </c>
      <c r="D7114">
        <v>366.21</v>
      </c>
    </row>
    <row r="7115" spans="1:4" x14ac:dyDescent="0.25">
      <c r="A7115" s="3" t="str">
        <f t="shared" si="111"/>
        <v>CZR_44693</v>
      </c>
      <c r="B7115" t="s">
        <v>26</v>
      </c>
      <c r="C7115" s="1">
        <v>44693</v>
      </c>
      <c r="D7115">
        <v>49.83</v>
      </c>
    </row>
    <row r="7116" spans="1:4" x14ac:dyDescent="0.25">
      <c r="A7116" s="3" t="str">
        <f t="shared" si="111"/>
        <v>DG_44693</v>
      </c>
      <c r="B7116" t="s">
        <v>27</v>
      </c>
      <c r="C7116" s="1">
        <v>44693</v>
      </c>
      <c r="D7116">
        <v>231.86</v>
      </c>
    </row>
    <row r="7117" spans="1:4" x14ac:dyDescent="0.25">
      <c r="A7117" s="3" t="str">
        <f t="shared" si="111"/>
        <v>DPZ_44693</v>
      </c>
      <c r="B7117" t="s">
        <v>28</v>
      </c>
      <c r="C7117" s="1">
        <v>44693</v>
      </c>
      <c r="D7117">
        <v>327.85</v>
      </c>
    </row>
    <row r="7118" spans="1:4" x14ac:dyDescent="0.25">
      <c r="A7118" s="3" t="str">
        <f t="shared" si="111"/>
        <v>DRE_44693</v>
      </c>
      <c r="B7118" t="s">
        <v>29</v>
      </c>
      <c r="C7118" s="1">
        <v>44693</v>
      </c>
      <c r="D7118">
        <v>51.97</v>
      </c>
    </row>
    <row r="7119" spans="1:4" x14ac:dyDescent="0.25">
      <c r="A7119" s="3" t="str">
        <f t="shared" si="111"/>
        <v>DXC_44693</v>
      </c>
      <c r="B7119" t="s">
        <v>30</v>
      </c>
      <c r="C7119" s="1">
        <v>44693</v>
      </c>
      <c r="D7119">
        <v>28.12</v>
      </c>
    </row>
    <row r="7120" spans="1:4" x14ac:dyDescent="0.25">
      <c r="A7120" s="3" t="str">
        <f t="shared" si="111"/>
        <v>EWA_44693</v>
      </c>
      <c r="B7120" t="s">
        <v>31</v>
      </c>
      <c r="C7120" s="1">
        <v>44693</v>
      </c>
      <c r="D7120">
        <v>22.8</v>
      </c>
    </row>
    <row r="7121" spans="1:4" x14ac:dyDescent="0.25">
      <c r="A7121" s="3" t="str">
        <f t="shared" si="111"/>
        <v>EWC_44693</v>
      </c>
      <c r="B7121" t="s">
        <v>32</v>
      </c>
      <c r="C7121" s="1">
        <v>44693</v>
      </c>
      <c r="D7121">
        <v>34.880000000000003</v>
      </c>
    </row>
    <row r="7122" spans="1:4" x14ac:dyDescent="0.25">
      <c r="A7122" s="3" t="str">
        <f t="shared" si="111"/>
        <v>EWG_44693</v>
      </c>
      <c r="B7122" t="s">
        <v>33</v>
      </c>
      <c r="C7122" s="1">
        <v>44693</v>
      </c>
      <c r="D7122">
        <v>25.1</v>
      </c>
    </row>
    <row r="7123" spans="1:4" x14ac:dyDescent="0.25">
      <c r="A7123" s="3" t="str">
        <f t="shared" si="111"/>
        <v>EWH_44693</v>
      </c>
      <c r="B7123" t="s">
        <v>34</v>
      </c>
      <c r="C7123" s="1">
        <v>44693</v>
      </c>
      <c r="D7123">
        <v>20.68</v>
      </c>
    </row>
    <row r="7124" spans="1:4" x14ac:dyDescent="0.25">
      <c r="A7124" s="3" t="str">
        <f t="shared" si="111"/>
        <v>EWJ_44693</v>
      </c>
      <c r="B7124" t="s">
        <v>35</v>
      </c>
      <c r="C7124" s="1">
        <v>44693</v>
      </c>
      <c r="D7124">
        <v>55.18</v>
      </c>
    </row>
    <row r="7125" spans="1:4" x14ac:dyDescent="0.25">
      <c r="A7125" s="3" t="str">
        <f t="shared" si="111"/>
        <v>EWL_44693</v>
      </c>
      <c r="B7125" t="s">
        <v>36</v>
      </c>
      <c r="C7125" s="1">
        <v>44693</v>
      </c>
      <c r="D7125">
        <v>42.99</v>
      </c>
    </row>
    <row r="7126" spans="1:4" x14ac:dyDescent="0.25">
      <c r="A7126" s="3" t="str">
        <f t="shared" si="111"/>
        <v>EWQ_44693</v>
      </c>
      <c r="B7126" t="s">
        <v>37</v>
      </c>
      <c r="C7126" s="1">
        <v>44693</v>
      </c>
      <c r="D7126">
        <v>31.45</v>
      </c>
    </row>
    <row r="7127" spans="1:4" x14ac:dyDescent="0.25">
      <c r="A7127" s="3" t="str">
        <f t="shared" si="111"/>
        <v>EWT_44693</v>
      </c>
      <c r="B7127" t="s">
        <v>38</v>
      </c>
      <c r="C7127" s="1">
        <v>44693</v>
      </c>
      <c r="D7127">
        <v>52.73</v>
      </c>
    </row>
    <row r="7128" spans="1:4" x14ac:dyDescent="0.25">
      <c r="A7128" s="3" t="str">
        <f t="shared" si="111"/>
        <v>EWU_44693</v>
      </c>
      <c r="B7128" t="s">
        <v>39</v>
      </c>
      <c r="C7128" s="1">
        <v>44693</v>
      </c>
      <c r="D7128">
        <v>30.56</v>
      </c>
    </row>
    <row r="7129" spans="1:4" x14ac:dyDescent="0.25">
      <c r="A7129" s="3" t="str">
        <f t="shared" si="111"/>
        <v>EWY_44693</v>
      </c>
      <c r="B7129" t="s">
        <v>40</v>
      </c>
      <c r="C7129" s="1">
        <v>44693</v>
      </c>
      <c r="D7129">
        <v>62.68</v>
      </c>
    </row>
    <row r="7130" spans="1:4" x14ac:dyDescent="0.25">
      <c r="A7130" s="3" t="str">
        <f t="shared" si="111"/>
        <v>EWZ_44693</v>
      </c>
      <c r="B7130" t="s">
        <v>41</v>
      </c>
      <c r="C7130" s="1">
        <v>44693</v>
      </c>
      <c r="D7130">
        <v>31.09</v>
      </c>
    </row>
    <row r="7131" spans="1:4" x14ac:dyDescent="0.25">
      <c r="A7131" s="3" t="str">
        <f t="shared" si="111"/>
        <v>FB_44693</v>
      </c>
      <c r="B7131" t="s">
        <v>42</v>
      </c>
      <c r="C7131" s="1">
        <v>44693</v>
      </c>
      <c r="D7131">
        <v>191.24</v>
      </c>
    </row>
    <row r="7132" spans="1:4" x14ac:dyDescent="0.25">
      <c r="A7132" s="3" t="str">
        <f t="shared" si="111"/>
        <v>FTV_44693</v>
      </c>
      <c r="B7132" t="s">
        <v>43</v>
      </c>
      <c r="C7132" s="1">
        <v>44693</v>
      </c>
      <c r="D7132">
        <v>57.462000000000003</v>
      </c>
    </row>
    <row r="7133" spans="1:4" x14ac:dyDescent="0.25">
      <c r="A7133" s="3" t="str">
        <f t="shared" si="111"/>
        <v>GOOG_44693</v>
      </c>
      <c r="B7133" t="s">
        <v>44</v>
      </c>
      <c r="C7133" s="1">
        <v>44693</v>
      </c>
      <c r="D7133">
        <v>2263.2199999999998</v>
      </c>
    </row>
    <row r="7134" spans="1:4" x14ac:dyDescent="0.25">
      <c r="A7134" s="3" t="str">
        <f t="shared" si="111"/>
        <v>GPC_44693</v>
      </c>
      <c r="B7134" t="s">
        <v>45</v>
      </c>
      <c r="C7134" s="1">
        <v>44693</v>
      </c>
      <c r="D7134">
        <v>132.69999999999999</v>
      </c>
    </row>
    <row r="7135" spans="1:4" x14ac:dyDescent="0.25">
      <c r="A7135" s="3" t="str">
        <f t="shared" si="111"/>
        <v>GSG_44693</v>
      </c>
      <c r="B7135" t="s">
        <v>46</v>
      </c>
      <c r="C7135" s="1">
        <v>44693</v>
      </c>
      <c r="D7135">
        <v>23.73</v>
      </c>
    </row>
    <row r="7136" spans="1:4" x14ac:dyDescent="0.25">
      <c r="A7136" s="3" t="str">
        <f t="shared" si="111"/>
        <v>HIG_44693</v>
      </c>
      <c r="B7136" t="s">
        <v>47</v>
      </c>
      <c r="C7136" s="1">
        <v>44693</v>
      </c>
      <c r="D7136">
        <v>69.099999999999994</v>
      </c>
    </row>
    <row r="7137" spans="1:4" x14ac:dyDescent="0.25">
      <c r="A7137" s="3" t="str">
        <f t="shared" si="111"/>
        <v>HIGH.L_44693</v>
      </c>
      <c r="B7137" t="s">
        <v>48</v>
      </c>
      <c r="C7137" s="1">
        <v>44693</v>
      </c>
      <c r="D7137">
        <v>5.085</v>
      </c>
    </row>
    <row r="7138" spans="1:4" x14ac:dyDescent="0.25">
      <c r="A7138" s="3" t="str">
        <f t="shared" si="111"/>
        <v>HST_44693</v>
      </c>
      <c r="B7138" t="s">
        <v>49</v>
      </c>
      <c r="C7138" s="1">
        <v>44693</v>
      </c>
      <c r="D7138">
        <v>19.2</v>
      </c>
    </row>
    <row r="7139" spans="1:4" x14ac:dyDescent="0.25">
      <c r="A7139" s="3" t="str">
        <f t="shared" si="111"/>
        <v>HYG_44693</v>
      </c>
      <c r="B7139" t="s">
        <v>50</v>
      </c>
      <c r="C7139" s="1">
        <v>44693</v>
      </c>
      <c r="D7139">
        <v>76.72</v>
      </c>
    </row>
    <row r="7140" spans="1:4" x14ac:dyDescent="0.25">
      <c r="A7140" s="3" t="str">
        <f t="shared" si="111"/>
        <v>IAU_44693</v>
      </c>
      <c r="B7140" t="s">
        <v>51</v>
      </c>
      <c r="C7140" s="1">
        <v>44693</v>
      </c>
      <c r="D7140">
        <v>34.659999999999997</v>
      </c>
    </row>
    <row r="7141" spans="1:4" x14ac:dyDescent="0.25">
      <c r="A7141" s="3" t="str">
        <f t="shared" si="111"/>
        <v>ICLN_44693</v>
      </c>
      <c r="B7141" t="s">
        <v>52</v>
      </c>
      <c r="C7141" s="1">
        <v>44693</v>
      </c>
      <c r="D7141">
        <v>16.82</v>
      </c>
    </row>
    <row r="7142" spans="1:4" x14ac:dyDescent="0.25">
      <c r="A7142" s="3" t="str">
        <f t="shared" si="111"/>
        <v>IEAA.L_44693</v>
      </c>
      <c r="B7142" t="s">
        <v>53</v>
      </c>
      <c r="C7142" s="1">
        <v>44693</v>
      </c>
      <c r="D7142">
        <v>4.9219999999999997</v>
      </c>
    </row>
    <row r="7143" spans="1:4" x14ac:dyDescent="0.25">
      <c r="A7143" s="3" t="str">
        <f t="shared" si="111"/>
        <v>IEF_44693</v>
      </c>
      <c r="B7143" t="s">
        <v>54</v>
      </c>
      <c r="C7143" s="1">
        <v>44693</v>
      </c>
      <c r="D7143">
        <v>103.15</v>
      </c>
    </row>
    <row r="7144" spans="1:4" x14ac:dyDescent="0.25">
      <c r="A7144" s="3" t="str">
        <f t="shared" si="111"/>
        <v>IEFM.L_44693</v>
      </c>
      <c r="B7144" t="s">
        <v>55</v>
      </c>
      <c r="C7144" s="1">
        <v>44693</v>
      </c>
      <c r="D7144">
        <v>703</v>
      </c>
    </row>
    <row r="7145" spans="1:4" x14ac:dyDescent="0.25">
      <c r="A7145" s="3" t="str">
        <f t="shared" si="111"/>
        <v>IEMG_44693</v>
      </c>
      <c r="B7145" t="s">
        <v>56</v>
      </c>
      <c r="C7145" s="1">
        <v>44693</v>
      </c>
      <c r="D7145">
        <v>48.61</v>
      </c>
    </row>
    <row r="7146" spans="1:4" x14ac:dyDescent="0.25">
      <c r="A7146" s="3" t="str">
        <f t="shared" si="111"/>
        <v>IEUS_44693</v>
      </c>
      <c r="B7146" t="s">
        <v>57</v>
      </c>
      <c r="C7146" s="1">
        <v>44693</v>
      </c>
      <c r="D7146">
        <v>52</v>
      </c>
    </row>
    <row r="7147" spans="1:4" x14ac:dyDescent="0.25">
      <c r="A7147" s="3" t="str">
        <f t="shared" si="111"/>
        <v>IEVL.L_44693</v>
      </c>
      <c r="B7147" t="s">
        <v>58</v>
      </c>
      <c r="C7147" s="1">
        <v>44693</v>
      </c>
      <c r="D7147">
        <v>6.97</v>
      </c>
    </row>
    <row r="7148" spans="1:4" x14ac:dyDescent="0.25">
      <c r="A7148" s="3" t="str">
        <f t="shared" si="111"/>
        <v>IGF_44693</v>
      </c>
      <c r="B7148" t="s">
        <v>59</v>
      </c>
      <c r="C7148" s="1">
        <v>44693</v>
      </c>
      <c r="D7148">
        <v>47.59</v>
      </c>
    </row>
    <row r="7149" spans="1:4" x14ac:dyDescent="0.25">
      <c r="A7149" s="3" t="str">
        <f t="shared" si="111"/>
        <v>INDA_44693</v>
      </c>
      <c r="B7149" t="s">
        <v>60</v>
      </c>
      <c r="C7149" s="1">
        <v>44693</v>
      </c>
      <c r="D7149">
        <v>40.42</v>
      </c>
    </row>
    <row r="7150" spans="1:4" x14ac:dyDescent="0.25">
      <c r="A7150" s="3" t="str">
        <f t="shared" si="111"/>
        <v>IUMO.L_44693</v>
      </c>
      <c r="B7150" t="s">
        <v>61</v>
      </c>
      <c r="C7150" s="1">
        <v>44693</v>
      </c>
      <c r="D7150">
        <v>9.4610000000000003</v>
      </c>
    </row>
    <row r="7151" spans="1:4" x14ac:dyDescent="0.25">
      <c r="A7151" s="3" t="str">
        <f t="shared" si="111"/>
        <v>IUVL.L_44693</v>
      </c>
      <c r="B7151" t="s">
        <v>62</v>
      </c>
      <c r="C7151" s="1">
        <v>44693</v>
      </c>
      <c r="D7151">
        <v>8.3949999999999996</v>
      </c>
    </row>
    <row r="7152" spans="1:4" x14ac:dyDescent="0.25">
      <c r="A7152" s="3" t="str">
        <f t="shared" si="111"/>
        <v>IVV_44693</v>
      </c>
      <c r="B7152" t="s">
        <v>63</v>
      </c>
      <c r="C7152" s="1">
        <v>44693</v>
      </c>
      <c r="D7152">
        <v>393.81</v>
      </c>
    </row>
    <row r="7153" spans="1:4" x14ac:dyDescent="0.25">
      <c r="A7153" s="3" t="str">
        <f t="shared" si="111"/>
        <v>IWM_44693</v>
      </c>
      <c r="B7153" t="s">
        <v>64</v>
      </c>
      <c r="C7153" s="1">
        <v>44693</v>
      </c>
      <c r="D7153">
        <v>172.6</v>
      </c>
    </row>
    <row r="7154" spans="1:4" x14ac:dyDescent="0.25">
      <c r="A7154" s="3" t="str">
        <f t="shared" si="111"/>
        <v>IXN_44693</v>
      </c>
      <c r="B7154" t="s">
        <v>65</v>
      </c>
      <c r="C7154" s="1">
        <v>44693</v>
      </c>
      <c r="D7154">
        <v>47.77</v>
      </c>
    </row>
    <row r="7155" spans="1:4" x14ac:dyDescent="0.25">
      <c r="A7155" s="3" t="str">
        <f t="shared" si="111"/>
        <v>JPEA.L_44693</v>
      </c>
      <c r="B7155" t="s">
        <v>66</v>
      </c>
      <c r="C7155" s="1">
        <v>44693</v>
      </c>
      <c r="D7155">
        <v>4.9669999999999996</v>
      </c>
    </row>
    <row r="7156" spans="1:4" x14ac:dyDescent="0.25">
      <c r="A7156" s="3" t="str">
        <f t="shared" si="111"/>
        <v>JPM_44693</v>
      </c>
      <c r="B7156" t="s">
        <v>67</v>
      </c>
      <c r="C7156" s="1">
        <v>44693</v>
      </c>
      <c r="D7156">
        <v>118.04</v>
      </c>
    </row>
    <row r="7157" spans="1:4" x14ac:dyDescent="0.25">
      <c r="A7157" s="3" t="str">
        <f t="shared" si="111"/>
        <v>KR_44693</v>
      </c>
      <c r="B7157" t="s">
        <v>68</v>
      </c>
      <c r="C7157" s="1">
        <v>44693</v>
      </c>
      <c r="D7157">
        <v>54.22</v>
      </c>
    </row>
    <row r="7158" spans="1:4" x14ac:dyDescent="0.25">
      <c r="A7158" s="3" t="str">
        <f t="shared" si="111"/>
        <v>LQD_44693</v>
      </c>
      <c r="B7158" t="s">
        <v>69</v>
      </c>
      <c r="C7158" s="1">
        <v>44693</v>
      </c>
      <c r="D7158">
        <v>112.24</v>
      </c>
    </row>
    <row r="7159" spans="1:4" x14ac:dyDescent="0.25">
      <c r="A7159" s="3" t="str">
        <f t="shared" si="111"/>
        <v>MCHI_44693</v>
      </c>
      <c r="B7159" t="s">
        <v>70</v>
      </c>
      <c r="C7159" s="1">
        <v>44693</v>
      </c>
      <c r="D7159">
        <v>46.45</v>
      </c>
    </row>
    <row r="7160" spans="1:4" x14ac:dyDescent="0.25">
      <c r="A7160" s="3" t="str">
        <f t="shared" si="111"/>
        <v>MVEU.L_44693</v>
      </c>
      <c r="B7160" t="s">
        <v>71</v>
      </c>
      <c r="C7160" s="1">
        <v>44693</v>
      </c>
      <c r="D7160">
        <v>50.685000000000002</v>
      </c>
    </row>
    <row r="7161" spans="1:4" x14ac:dyDescent="0.25">
      <c r="A7161" s="3" t="str">
        <f t="shared" si="111"/>
        <v>OGN_44693</v>
      </c>
      <c r="B7161" t="s">
        <v>72</v>
      </c>
      <c r="C7161" s="1">
        <v>44693</v>
      </c>
      <c r="D7161">
        <v>34.35</v>
      </c>
    </row>
    <row r="7162" spans="1:4" x14ac:dyDescent="0.25">
      <c r="A7162" s="3" t="str">
        <f t="shared" si="111"/>
        <v>PG_44693</v>
      </c>
      <c r="B7162" t="s">
        <v>73</v>
      </c>
      <c r="C7162" s="1">
        <v>44693</v>
      </c>
      <c r="D7162">
        <v>151.99</v>
      </c>
    </row>
    <row r="7163" spans="1:4" x14ac:dyDescent="0.25">
      <c r="A7163" s="3" t="str">
        <f t="shared" si="111"/>
        <v>PPL_44693</v>
      </c>
      <c r="B7163" t="s">
        <v>74</v>
      </c>
      <c r="C7163" s="1">
        <v>44693</v>
      </c>
      <c r="D7163">
        <v>28.34</v>
      </c>
    </row>
    <row r="7164" spans="1:4" x14ac:dyDescent="0.25">
      <c r="A7164" s="3" t="str">
        <f t="shared" si="111"/>
        <v>PRU_44693</v>
      </c>
      <c r="B7164" t="s">
        <v>75</v>
      </c>
      <c r="C7164" s="1">
        <v>44693</v>
      </c>
      <c r="D7164">
        <v>98.941999999999993</v>
      </c>
    </row>
    <row r="7165" spans="1:4" x14ac:dyDescent="0.25">
      <c r="A7165" s="3" t="str">
        <f t="shared" si="111"/>
        <v>PYPL_44693</v>
      </c>
      <c r="B7165" t="s">
        <v>76</v>
      </c>
      <c r="C7165" s="1">
        <v>44693</v>
      </c>
      <c r="D7165">
        <v>74.290000000000006</v>
      </c>
    </row>
    <row r="7166" spans="1:4" x14ac:dyDescent="0.25">
      <c r="A7166" s="3" t="str">
        <f t="shared" si="111"/>
        <v>RE_44693</v>
      </c>
      <c r="B7166" t="s">
        <v>77</v>
      </c>
      <c r="C7166" s="1">
        <v>44693</v>
      </c>
      <c r="D7166">
        <v>272.34300000000002</v>
      </c>
    </row>
    <row r="7167" spans="1:4" x14ac:dyDescent="0.25">
      <c r="A7167" s="3" t="str">
        <f t="shared" si="111"/>
        <v>REET_44693</v>
      </c>
      <c r="B7167" t="s">
        <v>78</v>
      </c>
      <c r="C7167" s="1">
        <v>44693</v>
      </c>
      <c r="D7167">
        <v>25.29</v>
      </c>
    </row>
    <row r="7168" spans="1:4" x14ac:dyDescent="0.25">
      <c r="A7168" s="3" t="str">
        <f t="shared" si="111"/>
        <v>ROL_44693</v>
      </c>
      <c r="B7168" t="s">
        <v>79</v>
      </c>
      <c r="C7168" s="1">
        <v>44693</v>
      </c>
      <c r="D7168">
        <v>33.229999999999997</v>
      </c>
    </row>
    <row r="7169" spans="1:4" x14ac:dyDescent="0.25">
      <c r="A7169" s="3" t="str">
        <f t="shared" si="111"/>
        <v>ROST_44693</v>
      </c>
      <c r="B7169" t="s">
        <v>80</v>
      </c>
      <c r="C7169" s="1">
        <v>44693</v>
      </c>
      <c r="D7169">
        <v>89.12</v>
      </c>
    </row>
    <row r="7170" spans="1:4" x14ac:dyDescent="0.25">
      <c r="A7170" s="3" t="str">
        <f t="shared" si="111"/>
        <v>SEGA.L_44693</v>
      </c>
      <c r="B7170" t="s">
        <v>81</v>
      </c>
      <c r="C7170" s="1">
        <v>44693</v>
      </c>
      <c r="D7170">
        <v>101.86</v>
      </c>
    </row>
    <row r="7171" spans="1:4" x14ac:dyDescent="0.25">
      <c r="A7171" s="3" t="str">
        <f t="shared" ref="A7171:A7234" si="112">CONCATENATE(B7171,"_",C7171)</f>
        <v>SHY_44693</v>
      </c>
      <c r="B7171" t="s">
        <v>82</v>
      </c>
      <c r="C7171" s="1">
        <v>44693</v>
      </c>
      <c r="D7171">
        <v>83.17</v>
      </c>
    </row>
    <row r="7172" spans="1:4" x14ac:dyDescent="0.25">
      <c r="A7172" s="3" t="str">
        <f t="shared" si="112"/>
        <v>SLV_44693</v>
      </c>
      <c r="B7172" t="s">
        <v>83</v>
      </c>
      <c r="C7172" s="1">
        <v>44693</v>
      </c>
      <c r="D7172">
        <v>19.12</v>
      </c>
    </row>
    <row r="7173" spans="1:4" x14ac:dyDescent="0.25">
      <c r="A7173" s="3" t="str">
        <f t="shared" si="112"/>
        <v>SPMV.L_44693</v>
      </c>
      <c r="B7173" t="s">
        <v>84</v>
      </c>
      <c r="C7173" s="1">
        <v>44693</v>
      </c>
      <c r="D7173">
        <v>73.66</v>
      </c>
    </row>
    <row r="7174" spans="1:4" x14ac:dyDescent="0.25">
      <c r="A7174" s="3" t="str">
        <f t="shared" si="112"/>
        <v>TLT_44693</v>
      </c>
      <c r="B7174" t="s">
        <v>85</v>
      </c>
      <c r="C7174" s="1">
        <v>44693</v>
      </c>
      <c r="D7174">
        <v>117.72</v>
      </c>
    </row>
    <row r="7175" spans="1:4" x14ac:dyDescent="0.25">
      <c r="A7175" s="3" t="str">
        <f t="shared" si="112"/>
        <v>UNH_44693</v>
      </c>
      <c r="B7175" t="s">
        <v>86</v>
      </c>
      <c r="C7175" s="1">
        <v>44693</v>
      </c>
      <c r="D7175">
        <v>478.8</v>
      </c>
    </row>
    <row r="7176" spans="1:4" x14ac:dyDescent="0.25">
      <c r="A7176" s="3" t="str">
        <f t="shared" si="112"/>
        <v>URI_44693</v>
      </c>
      <c r="B7176" t="s">
        <v>87</v>
      </c>
      <c r="C7176" s="1">
        <v>44693</v>
      </c>
      <c r="D7176">
        <v>283.02</v>
      </c>
    </row>
    <row r="7177" spans="1:4" x14ac:dyDescent="0.25">
      <c r="A7177" s="3" t="str">
        <f t="shared" si="112"/>
        <v>V_44693</v>
      </c>
      <c r="B7177" t="s">
        <v>88</v>
      </c>
      <c r="C7177" s="1">
        <v>44693</v>
      </c>
      <c r="D7177">
        <v>193.97</v>
      </c>
    </row>
    <row r="7178" spans="1:4" x14ac:dyDescent="0.25">
      <c r="A7178" s="3" t="str">
        <f t="shared" si="112"/>
        <v>VRSK_44693</v>
      </c>
      <c r="B7178" t="s">
        <v>89</v>
      </c>
      <c r="C7178" s="1">
        <v>44693</v>
      </c>
      <c r="D7178">
        <v>173.66</v>
      </c>
    </row>
    <row r="7179" spans="1:4" x14ac:dyDescent="0.25">
      <c r="A7179" s="3" t="str">
        <f t="shared" si="112"/>
        <v>VXX_44693</v>
      </c>
      <c r="B7179" t="s">
        <v>90</v>
      </c>
      <c r="C7179" s="1">
        <v>44693</v>
      </c>
      <c r="D7179">
        <v>26.93</v>
      </c>
    </row>
    <row r="7180" spans="1:4" x14ac:dyDescent="0.25">
      <c r="A7180" s="3" t="str">
        <f t="shared" si="112"/>
        <v>WRK_44693</v>
      </c>
      <c r="B7180" t="s">
        <v>91</v>
      </c>
      <c r="C7180" s="1">
        <v>44693</v>
      </c>
      <c r="D7180">
        <v>47.46</v>
      </c>
    </row>
    <row r="7181" spans="1:4" x14ac:dyDescent="0.25">
      <c r="A7181" s="3" t="str">
        <f t="shared" si="112"/>
        <v>XLB_44693</v>
      </c>
      <c r="B7181" t="s">
        <v>92</v>
      </c>
      <c r="C7181" s="1">
        <v>44693</v>
      </c>
      <c r="D7181">
        <v>81.239999999999995</v>
      </c>
    </row>
    <row r="7182" spans="1:4" x14ac:dyDescent="0.25">
      <c r="A7182" s="3" t="str">
        <f t="shared" si="112"/>
        <v>XLC_44693</v>
      </c>
      <c r="B7182" t="s">
        <v>93</v>
      </c>
      <c r="C7182" s="1">
        <v>44693</v>
      </c>
      <c r="D7182">
        <v>57.66</v>
      </c>
    </row>
    <row r="7183" spans="1:4" x14ac:dyDescent="0.25">
      <c r="A7183" s="3" t="str">
        <f t="shared" si="112"/>
        <v>XLE_44693</v>
      </c>
      <c r="B7183" t="s">
        <v>94</v>
      </c>
      <c r="C7183" s="1">
        <v>44693</v>
      </c>
      <c r="D7183">
        <v>78.11</v>
      </c>
    </row>
    <row r="7184" spans="1:4" x14ac:dyDescent="0.25">
      <c r="A7184" s="3" t="str">
        <f t="shared" si="112"/>
        <v>XLF_44693</v>
      </c>
      <c r="B7184" t="s">
        <v>95</v>
      </c>
      <c r="C7184" s="1">
        <v>44693</v>
      </c>
      <c r="D7184">
        <v>33.049999999999997</v>
      </c>
    </row>
    <row r="7185" spans="1:4" x14ac:dyDescent="0.25">
      <c r="A7185" s="3" t="str">
        <f t="shared" si="112"/>
        <v>XLI_44693</v>
      </c>
      <c r="B7185" t="s">
        <v>96</v>
      </c>
      <c r="C7185" s="1">
        <v>44693</v>
      </c>
      <c r="D7185">
        <v>91.93</v>
      </c>
    </row>
    <row r="7186" spans="1:4" x14ac:dyDescent="0.25">
      <c r="A7186" s="3" t="str">
        <f t="shared" si="112"/>
        <v>XLK_44693</v>
      </c>
      <c r="B7186" t="s">
        <v>97</v>
      </c>
      <c r="C7186" s="1">
        <v>44693</v>
      </c>
      <c r="D7186">
        <v>131.49</v>
      </c>
    </row>
    <row r="7187" spans="1:4" x14ac:dyDescent="0.25">
      <c r="A7187" s="3" t="str">
        <f t="shared" si="112"/>
        <v>XLP_44693</v>
      </c>
      <c r="B7187" t="s">
        <v>98</v>
      </c>
      <c r="C7187" s="1">
        <v>44693</v>
      </c>
      <c r="D7187">
        <v>75.81</v>
      </c>
    </row>
    <row r="7188" spans="1:4" x14ac:dyDescent="0.25">
      <c r="A7188" s="3" t="str">
        <f t="shared" si="112"/>
        <v>XLU_44693</v>
      </c>
      <c r="B7188" t="s">
        <v>99</v>
      </c>
      <c r="C7188" s="1">
        <v>44693</v>
      </c>
      <c r="D7188">
        <v>70.59</v>
      </c>
    </row>
    <row r="7189" spans="1:4" x14ac:dyDescent="0.25">
      <c r="A7189" s="3" t="str">
        <f t="shared" si="112"/>
        <v>XLV_44693</v>
      </c>
      <c r="B7189" t="s">
        <v>100</v>
      </c>
      <c r="C7189" s="1">
        <v>44693</v>
      </c>
      <c r="D7189">
        <v>127.25</v>
      </c>
    </row>
    <row r="7190" spans="1:4" x14ac:dyDescent="0.25">
      <c r="A7190" s="3" t="str">
        <f t="shared" si="112"/>
        <v>XLY_44693</v>
      </c>
      <c r="B7190" t="s">
        <v>101</v>
      </c>
      <c r="C7190" s="1">
        <v>44693</v>
      </c>
      <c r="D7190">
        <v>146.55000000000001</v>
      </c>
    </row>
    <row r="7191" spans="1:4" x14ac:dyDescent="0.25">
      <c r="A7191" s="3" t="str">
        <f t="shared" si="112"/>
        <v>XOM_44693</v>
      </c>
      <c r="B7191" t="s">
        <v>102</v>
      </c>
      <c r="C7191" s="1">
        <v>44693</v>
      </c>
      <c r="D7191">
        <v>86.3</v>
      </c>
    </row>
    <row r="7192" spans="1:4" x14ac:dyDescent="0.25">
      <c r="A7192" s="3" t="str">
        <f t="shared" si="112"/>
        <v>ABBV_44694</v>
      </c>
      <c r="B7192" t="s">
        <v>3</v>
      </c>
      <c r="C7192" s="1">
        <v>44694</v>
      </c>
      <c r="D7192">
        <v>153.5</v>
      </c>
    </row>
    <row r="7193" spans="1:4" x14ac:dyDescent="0.25">
      <c r="A7193" s="3" t="str">
        <f t="shared" si="112"/>
        <v>ACN_44694</v>
      </c>
      <c r="B7193" t="s">
        <v>4</v>
      </c>
      <c r="C7193" s="1">
        <v>44694</v>
      </c>
      <c r="D7193">
        <v>286.77</v>
      </c>
    </row>
    <row r="7194" spans="1:4" x14ac:dyDescent="0.25">
      <c r="A7194" s="3" t="str">
        <f t="shared" si="112"/>
        <v>AEP_44694</v>
      </c>
      <c r="B7194" t="s">
        <v>5</v>
      </c>
      <c r="C7194" s="1">
        <v>44694</v>
      </c>
      <c r="D7194">
        <v>99.69</v>
      </c>
    </row>
    <row r="7195" spans="1:4" x14ac:dyDescent="0.25">
      <c r="A7195" s="3" t="str">
        <f t="shared" si="112"/>
        <v>AIZ_44694</v>
      </c>
      <c r="B7195" t="s">
        <v>6</v>
      </c>
      <c r="C7195" s="1">
        <v>44694</v>
      </c>
      <c r="D7195">
        <v>180.934</v>
      </c>
    </row>
    <row r="7196" spans="1:4" x14ac:dyDescent="0.25">
      <c r="A7196" s="3" t="str">
        <f t="shared" si="112"/>
        <v>ALLE_44694</v>
      </c>
      <c r="B7196" t="s">
        <v>7</v>
      </c>
      <c r="C7196" s="1">
        <v>44694</v>
      </c>
      <c r="D7196">
        <v>112.78</v>
      </c>
    </row>
    <row r="7197" spans="1:4" x14ac:dyDescent="0.25">
      <c r="A7197" s="3" t="str">
        <f t="shared" si="112"/>
        <v>AMAT_44694</v>
      </c>
      <c r="B7197" t="s">
        <v>8</v>
      </c>
      <c r="C7197" s="1">
        <v>44694</v>
      </c>
      <c r="D7197">
        <v>111.587</v>
      </c>
    </row>
    <row r="7198" spans="1:4" x14ac:dyDescent="0.25">
      <c r="A7198" s="3" t="str">
        <f t="shared" si="112"/>
        <v>AMP_44694</v>
      </c>
      <c r="B7198" t="s">
        <v>9</v>
      </c>
      <c r="C7198" s="1">
        <v>44694</v>
      </c>
      <c r="D7198">
        <v>261.61</v>
      </c>
    </row>
    <row r="7199" spans="1:4" x14ac:dyDescent="0.25">
      <c r="A7199" s="3" t="str">
        <f t="shared" si="112"/>
        <v>AMZN_44694</v>
      </c>
      <c r="B7199" t="s">
        <v>10</v>
      </c>
      <c r="C7199" s="1">
        <v>44694</v>
      </c>
      <c r="D7199">
        <v>2261.1</v>
      </c>
    </row>
    <row r="7200" spans="1:4" x14ac:dyDescent="0.25">
      <c r="A7200" s="3" t="str">
        <f t="shared" si="112"/>
        <v>AVB_44694</v>
      </c>
      <c r="B7200" t="s">
        <v>11</v>
      </c>
      <c r="C7200" s="1">
        <v>44694</v>
      </c>
      <c r="D7200">
        <v>207.21</v>
      </c>
    </row>
    <row r="7201" spans="1:4" x14ac:dyDescent="0.25">
      <c r="A7201" s="3" t="str">
        <f t="shared" si="112"/>
        <v>AVY_44694</v>
      </c>
      <c r="B7201" t="s">
        <v>12</v>
      </c>
      <c r="C7201" s="1">
        <v>44694</v>
      </c>
      <c r="D7201">
        <v>174.29</v>
      </c>
    </row>
    <row r="7202" spans="1:4" x14ac:dyDescent="0.25">
      <c r="A7202" s="3" t="str">
        <f t="shared" si="112"/>
        <v>AXP_44694</v>
      </c>
      <c r="B7202" t="s">
        <v>13</v>
      </c>
      <c r="C7202" s="1">
        <v>44694</v>
      </c>
      <c r="D7202">
        <v>158.75</v>
      </c>
    </row>
    <row r="7203" spans="1:4" x14ac:dyDescent="0.25">
      <c r="A7203" s="3" t="str">
        <f t="shared" si="112"/>
        <v>BDX_44694</v>
      </c>
      <c r="B7203" t="s">
        <v>14</v>
      </c>
      <c r="C7203" s="1">
        <v>44694</v>
      </c>
      <c r="D7203">
        <v>248.44</v>
      </c>
    </row>
    <row r="7204" spans="1:4" x14ac:dyDescent="0.25">
      <c r="A7204" s="3" t="str">
        <f t="shared" si="112"/>
        <v>BF-B_44694</v>
      </c>
      <c r="B7204" t="s">
        <v>15</v>
      </c>
      <c r="C7204" s="1">
        <v>44694</v>
      </c>
      <c r="D7204">
        <v>66.8</v>
      </c>
    </row>
    <row r="7205" spans="1:4" x14ac:dyDescent="0.25">
      <c r="A7205" s="3" t="str">
        <f t="shared" si="112"/>
        <v>BMY_44694</v>
      </c>
      <c r="B7205" t="s">
        <v>16</v>
      </c>
      <c r="C7205" s="1">
        <v>44694</v>
      </c>
      <c r="D7205">
        <v>75.8</v>
      </c>
    </row>
    <row r="7206" spans="1:4" x14ac:dyDescent="0.25">
      <c r="A7206" s="3" t="str">
        <f t="shared" si="112"/>
        <v>BR_44694</v>
      </c>
      <c r="B7206" t="s">
        <v>17</v>
      </c>
      <c r="C7206" s="1">
        <v>44694</v>
      </c>
      <c r="D7206">
        <v>139.34</v>
      </c>
    </row>
    <row r="7207" spans="1:4" x14ac:dyDescent="0.25">
      <c r="A7207" s="3" t="str">
        <f t="shared" si="112"/>
        <v>CARR_44694</v>
      </c>
      <c r="B7207" t="s">
        <v>18</v>
      </c>
      <c r="C7207" s="1">
        <v>44694</v>
      </c>
      <c r="D7207">
        <v>40.19</v>
      </c>
    </row>
    <row r="7208" spans="1:4" x14ac:dyDescent="0.25">
      <c r="A7208" s="3" t="str">
        <f t="shared" si="112"/>
        <v>CDW_44694</v>
      </c>
      <c r="B7208" t="s">
        <v>19</v>
      </c>
      <c r="C7208" s="1">
        <v>44694</v>
      </c>
      <c r="D7208">
        <v>168.815</v>
      </c>
    </row>
    <row r="7209" spans="1:4" x14ac:dyDescent="0.25">
      <c r="A7209" s="3" t="str">
        <f t="shared" si="112"/>
        <v>CE_44694</v>
      </c>
      <c r="B7209" t="s">
        <v>20</v>
      </c>
      <c r="C7209" s="1">
        <v>44694</v>
      </c>
      <c r="D7209">
        <v>142.52000000000001</v>
      </c>
    </row>
    <row r="7210" spans="1:4" x14ac:dyDescent="0.25">
      <c r="A7210" s="3" t="str">
        <f t="shared" si="112"/>
        <v>CHTR_44694</v>
      </c>
      <c r="B7210" t="s">
        <v>21</v>
      </c>
      <c r="C7210" s="1">
        <v>44694</v>
      </c>
      <c r="D7210">
        <v>471.39</v>
      </c>
    </row>
    <row r="7211" spans="1:4" x14ac:dyDescent="0.25">
      <c r="A7211" s="3" t="str">
        <f t="shared" si="112"/>
        <v>CNC_44694</v>
      </c>
      <c r="B7211" t="s">
        <v>22</v>
      </c>
      <c r="C7211" s="1">
        <v>44694</v>
      </c>
      <c r="D7211">
        <v>82.32</v>
      </c>
    </row>
    <row r="7212" spans="1:4" x14ac:dyDescent="0.25">
      <c r="A7212" s="3" t="str">
        <f t="shared" si="112"/>
        <v>CNP_44694</v>
      </c>
      <c r="B7212" t="s">
        <v>23</v>
      </c>
      <c r="C7212" s="1">
        <v>44694</v>
      </c>
      <c r="D7212">
        <v>30.861999999999998</v>
      </c>
    </row>
    <row r="7213" spans="1:4" x14ac:dyDescent="0.25">
      <c r="A7213" s="3" t="str">
        <f t="shared" si="112"/>
        <v>COP_44694</v>
      </c>
      <c r="B7213" t="s">
        <v>24</v>
      </c>
      <c r="C7213" s="1">
        <v>44694</v>
      </c>
      <c r="D7213">
        <v>102.45</v>
      </c>
    </row>
    <row r="7214" spans="1:4" x14ac:dyDescent="0.25">
      <c r="A7214" s="3" t="str">
        <f t="shared" si="112"/>
        <v>CTAS_44694</v>
      </c>
      <c r="B7214" t="s">
        <v>25</v>
      </c>
      <c r="C7214" s="1">
        <v>44694</v>
      </c>
      <c r="D7214">
        <v>375.97</v>
      </c>
    </row>
    <row r="7215" spans="1:4" x14ac:dyDescent="0.25">
      <c r="A7215" s="3" t="str">
        <f t="shared" si="112"/>
        <v>CZR_44694</v>
      </c>
      <c r="B7215" t="s">
        <v>26</v>
      </c>
      <c r="C7215" s="1">
        <v>44694</v>
      </c>
      <c r="D7215">
        <v>54.99</v>
      </c>
    </row>
    <row r="7216" spans="1:4" x14ac:dyDescent="0.25">
      <c r="A7216" s="3" t="str">
        <f t="shared" si="112"/>
        <v>DG_44694</v>
      </c>
      <c r="B7216" t="s">
        <v>27</v>
      </c>
      <c r="C7216" s="1">
        <v>44694</v>
      </c>
      <c r="D7216">
        <v>232.33</v>
      </c>
    </row>
    <row r="7217" spans="1:4" x14ac:dyDescent="0.25">
      <c r="A7217" s="3" t="str">
        <f t="shared" si="112"/>
        <v>DPZ_44694</v>
      </c>
      <c r="B7217" t="s">
        <v>28</v>
      </c>
      <c r="C7217" s="1">
        <v>44694</v>
      </c>
      <c r="D7217">
        <v>340.94</v>
      </c>
    </row>
    <row r="7218" spans="1:4" x14ac:dyDescent="0.25">
      <c r="A7218" s="3" t="str">
        <f t="shared" si="112"/>
        <v>DRE_44694</v>
      </c>
      <c r="B7218" t="s">
        <v>29</v>
      </c>
      <c r="C7218" s="1">
        <v>44694</v>
      </c>
      <c r="D7218">
        <v>53.62</v>
      </c>
    </row>
    <row r="7219" spans="1:4" x14ac:dyDescent="0.25">
      <c r="A7219" s="3" t="str">
        <f t="shared" si="112"/>
        <v>DXC_44694</v>
      </c>
      <c r="B7219" t="s">
        <v>30</v>
      </c>
      <c r="C7219" s="1">
        <v>44694</v>
      </c>
      <c r="D7219">
        <v>29.67</v>
      </c>
    </row>
    <row r="7220" spans="1:4" x14ac:dyDescent="0.25">
      <c r="A7220" s="3" t="str">
        <f t="shared" si="112"/>
        <v>EWA_44694</v>
      </c>
      <c r="B7220" t="s">
        <v>31</v>
      </c>
      <c r="C7220" s="1">
        <v>44694</v>
      </c>
      <c r="D7220">
        <v>23.63</v>
      </c>
    </row>
    <row r="7221" spans="1:4" x14ac:dyDescent="0.25">
      <c r="A7221" s="3" t="str">
        <f t="shared" si="112"/>
        <v>EWC_44694</v>
      </c>
      <c r="B7221" t="s">
        <v>32</v>
      </c>
      <c r="C7221" s="1">
        <v>44694</v>
      </c>
      <c r="D7221">
        <v>35.9</v>
      </c>
    </row>
    <row r="7222" spans="1:4" x14ac:dyDescent="0.25">
      <c r="A7222" s="3" t="str">
        <f t="shared" si="112"/>
        <v>EWG_44694</v>
      </c>
      <c r="B7222" t="s">
        <v>33</v>
      </c>
      <c r="C7222" s="1">
        <v>44694</v>
      </c>
      <c r="D7222">
        <v>25.78</v>
      </c>
    </row>
    <row r="7223" spans="1:4" x14ac:dyDescent="0.25">
      <c r="A7223" s="3" t="str">
        <f t="shared" si="112"/>
        <v>EWH_44694</v>
      </c>
      <c r="B7223" t="s">
        <v>34</v>
      </c>
      <c r="C7223" s="1">
        <v>44694</v>
      </c>
      <c r="D7223">
        <v>21.12</v>
      </c>
    </row>
    <row r="7224" spans="1:4" x14ac:dyDescent="0.25">
      <c r="A7224" s="3" t="str">
        <f t="shared" si="112"/>
        <v>EWJ_44694</v>
      </c>
      <c r="B7224" t="s">
        <v>35</v>
      </c>
      <c r="C7224" s="1">
        <v>44694</v>
      </c>
      <c r="D7224">
        <v>56.32</v>
      </c>
    </row>
    <row r="7225" spans="1:4" x14ac:dyDescent="0.25">
      <c r="A7225" s="3" t="str">
        <f t="shared" si="112"/>
        <v>EWL_44694</v>
      </c>
      <c r="B7225" t="s">
        <v>36</v>
      </c>
      <c r="C7225" s="1">
        <v>44694</v>
      </c>
      <c r="D7225">
        <v>43.82</v>
      </c>
    </row>
    <row r="7226" spans="1:4" x14ac:dyDescent="0.25">
      <c r="A7226" s="3" t="str">
        <f t="shared" si="112"/>
        <v>EWQ_44694</v>
      </c>
      <c r="B7226" t="s">
        <v>37</v>
      </c>
      <c r="C7226" s="1">
        <v>44694</v>
      </c>
      <c r="D7226">
        <v>32.43</v>
      </c>
    </row>
    <row r="7227" spans="1:4" x14ac:dyDescent="0.25">
      <c r="A7227" s="3" t="str">
        <f t="shared" si="112"/>
        <v>EWT_44694</v>
      </c>
      <c r="B7227" t="s">
        <v>38</v>
      </c>
      <c r="C7227" s="1">
        <v>44694</v>
      </c>
      <c r="D7227">
        <v>53.9</v>
      </c>
    </row>
    <row r="7228" spans="1:4" x14ac:dyDescent="0.25">
      <c r="A7228" s="3" t="str">
        <f t="shared" si="112"/>
        <v>EWU_44694</v>
      </c>
      <c r="B7228" t="s">
        <v>39</v>
      </c>
      <c r="C7228" s="1">
        <v>44694</v>
      </c>
      <c r="D7228">
        <v>31.53</v>
      </c>
    </row>
    <row r="7229" spans="1:4" x14ac:dyDescent="0.25">
      <c r="A7229" s="3" t="str">
        <f t="shared" si="112"/>
        <v>EWY_44694</v>
      </c>
      <c r="B7229" t="s">
        <v>40</v>
      </c>
      <c r="C7229" s="1">
        <v>44694</v>
      </c>
      <c r="D7229">
        <v>65.489999999999995</v>
      </c>
    </row>
    <row r="7230" spans="1:4" x14ac:dyDescent="0.25">
      <c r="A7230" s="3" t="str">
        <f t="shared" si="112"/>
        <v>EWZ_44694</v>
      </c>
      <c r="B7230" t="s">
        <v>41</v>
      </c>
      <c r="C7230" s="1">
        <v>44694</v>
      </c>
      <c r="D7230">
        <v>31.89</v>
      </c>
    </row>
    <row r="7231" spans="1:4" x14ac:dyDescent="0.25">
      <c r="A7231" s="3" t="str">
        <f t="shared" si="112"/>
        <v>FB_44694</v>
      </c>
      <c r="B7231" t="s">
        <v>42</v>
      </c>
      <c r="C7231" s="1">
        <v>44694</v>
      </c>
      <c r="D7231">
        <v>198.62</v>
      </c>
    </row>
    <row r="7232" spans="1:4" x14ac:dyDescent="0.25">
      <c r="A7232" s="3" t="str">
        <f t="shared" si="112"/>
        <v>FTV_44694</v>
      </c>
      <c r="B7232" t="s">
        <v>43</v>
      </c>
      <c r="C7232" s="1">
        <v>44694</v>
      </c>
      <c r="D7232">
        <v>58.430999999999997</v>
      </c>
    </row>
    <row r="7233" spans="1:4" x14ac:dyDescent="0.25">
      <c r="A7233" s="3" t="str">
        <f t="shared" si="112"/>
        <v>GOOG_44694</v>
      </c>
      <c r="B7233" t="s">
        <v>44</v>
      </c>
      <c r="C7233" s="1">
        <v>44694</v>
      </c>
      <c r="D7233">
        <v>2330.31</v>
      </c>
    </row>
    <row r="7234" spans="1:4" x14ac:dyDescent="0.25">
      <c r="A7234" s="3" t="str">
        <f t="shared" si="112"/>
        <v>GPC_44694</v>
      </c>
      <c r="B7234" t="s">
        <v>45</v>
      </c>
      <c r="C7234" s="1">
        <v>44694</v>
      </c>
      <c r="D7234">
        <v>134.78</v>
      </c>
    </row>
    <row r="7235" spans="1:4" x14ac:dyDescent="0.25">
      <c r="A7235" s="3" t="str">
        <f t="shared" ref="A7235:A7298" si="113">CONCATENATE(B7235,"_",C7235)</f>
        <v>GSG_44694</v>
      </c>
      <c r="B7235" t="s">
        <v>46</v>
      </c>
      <c r="C7235" s="1">
        <v>44694</v>
      </c>
      <c r="D7235">
        <v>24.17</v>
      </c>
    </row>
    <row r="7236" spans="1:4" x14ac:dyDescent="0.25">
      <c r="A7236" s="3" t="str">
        <f t="shared" si="113"/>
        <v>HIG_44694</v>
      </c>
      <c r="B7236" t="s">
        <v>47</v>
      </c>
      <c r="C7236" s="1">
        <v>44694</v>
      </c>
      <c r="D7236">
        <v>69.55</v>
      </c>
    </row>
    <row r="7237" spans="1:4" x14ac:dyDescent="0.25">
      <c r="A7237" s="3" t="str">
        <f t="shared" si="113"/>
        <v>HIGH.L_44694</v>
      </c>
      <c r="B7237" t="s">
        <v>48</v>
      </c>
      <c r="C7237" s="1">
        <v>44694</v>
      </c>
      <c r="D7237">
        <v>5.1109999999999998</v>
      </c>
    </row>
    <row r="7238" spans="1:4" x14ac:dyDescent="0.25">
      <c r="A7238" s="3" t="str">
        <f t="shared" si="113"/>
        <v>HST_44694</v>
      </c>
      <c r="B7238" t="s">
        <v>49</v>
      </c>
      <c r="C7238" s="1">
        <v>44694</v>
      </c>
      <c r="D7238">
        <v>19.899999999999999</v>
      </c>
    </row>
    <row r="7239" spans="1:4" x14ac:dyDescent="0.25">
      <c r="A7239" s="3" t="str">
        <f t="shared" si="113"/>
        <v>HYG_44694</v>
      </c>
      <c r="B7239" t="s">
        <v>50</v>
      </c>
      <c r="C7239" s="1">
        <v>44694</v>
      </c>
      <c r="D7239">
        <v>76.81</v>
      </c>
    </row>
    <row r="7240" spans="1:4" x14ac:dyDescent="0.25">
      <c r="A7240" s="3" t="str">
        <f t="shared" si="113"/>
        <v>IAU_44694</v>
      </c>
      <c r="B7240" t="s">
        <v>51</v>
      </c>
      <c r="C7240" s="1">
        <v>44694</v>
      </c>
      <c r="D7240">
        <v>34.39</v>
      </c>
    </row>
    <row r="7241" spans="1:4" x14ac:dyDescent="0.25">
      <c r="A7241" s="3" t="str">
        <f t="shared" si="113"/>
        <v>ICLN_44694</v>
      </c>
      <c r="B7241" t="s">
        <v>52</v>
      </c>
      <c r="C7241" s="1">
        <v>44694</v>
      </c>
      <c r="D7241">
        <v>17.64</v>
      </c>
    </row>
    <row r="7242" spans="1:4" x14ac:dyDescent="0.25">
      <c r="A7242" s="3" t="str">
        <f t="shared" si="113"/>
        <v>IEAA.L_44694</v>
      </c>
      <c r="B7242" t="s">
        <v>53</v>
      </c>
      <c r="C7242" s="1">
        <v>44694</v>
      </c>
      <c r="D7242">
        <v>4.9130000000000003</v>
      </c>
    </row>
    <row r="7243" spans="1:4" x14ac:dyDescent="0.25">
      <c r="A7243" s="3" t="str">
        <f t="shared" si="113"/>
        <v>IEF_44694</v>
      </c>
      <c r="B7243" t="s">
        <v>54</v>
      </c>
      <c r="C7243" s="1">
        <v>44694</v>
      </c>
      <c r="D7243">
        <v>102.61</v>
      </c>
    </row>
    <row r="7244" spans="1:4" x14ac:dyDescent="0.25">
      <c r="A7244" s="3" t="str">
        <f t="shared" si="113"/>
        <v>IEFM.L_44694</v>
      </c>
      <c r="B7244" t="s">
        <v>55</v>
      </c>
      <c r="C7244" s="1">
        <v>44694</v>
      </c>
      <c r="D7244">
        <v>720.7</v>
      </c>
    </row>
    <row r="7245" spans="1:4" x14ac:dyDescent="0.25">
      <c r="A7245" s="3" t="str">
        <f t="shared" si="113"/>
        <v>IEMG_44694</v>
      </c>
      <c r="B7245" t="s">
        <v>56</v>
      </c>
      <c r="C7245" s="1">
        <v>44694</v>
      </c>
      <c r="D7245">
        <v>49.95</v>
      </c>
    </row>
    <row r="7246" spans="1:4" x14ac:dyDescent="0.25">
      <c r="A7246" s="3" t="str">
        <f t="shared" si="113"/>
        <v>IEUS_44694</v>
      </c>
      <c r="B7246" t="s">
        <v>57</v>
      </c>
      <c r="C7246" s="1">
        <v>44694</v>
      </c>
      <c r="D7246">
        <v>53.86</v>
      </c>
    </row>
    <row r="7247" spans="1:4" x14ac:dyDescent="0.25">
      <c r="A7247" s="3" t="str">
        <f t="shared" si="113"/>
        <v>IEVL.L_44694</v>
      </c>
      <c r="B7247" t="s">
        <v>58</v>
      </c>
      <c r="C7247" s="1">
        <v>44694</v>
      </c>
      <c r="D7247">
        <v>7.1139999999999999</v>
      </c>
    </row>
    <row r="7248" spans="1:4" x14ac:dyDescent="0.25">
      <c r="A7248" s="3" t="str">
        <f t="shared" si="113"/>
        <v>IGF_44694</v>
      </c>
      <c r="B7248" t="s">
        <v>59</v>
      </c>
      <c r="C7248" s="1">
        <v>44694</v>
      </c>
      <c r="D7248">
        <v>48.69</v>
      </c>
    </row>
    <row r="7249" spans="1:4" x14ac:dyDescent="0.25">
      <c r="A7249" s="3" t="str">
        <f t="shared" si="113"/>
        <v>INDA_44694</v>
      </c>
      <c r="B7249" t="s">
        <v>60</v>
      </c>
      <c r="C7249" s="1">
        <v>44694</v>
      </c>
      <c r="D7249">
        <v>40.47</v>
      </c>
    </row>
    <row r="7250" spans="1:4" x14ac:dyDescent="0.25">
      <c r="A7250" s="3" t="str">
        <f t="shared" si="113"/>
        <v>IUMO.L_44694</v>
      </c>
      <c r="B7250" t="s">
        <v>61</v>
      </c>
      <c r="C7250" s="1">
        <v>44694</v>
      </c>
      <c r="D7250">
        <v>9.7579999999999991</v>
      </c>
    </row>
    <row r="7251" spans="1:4" x14ac:dyDescent="0.25">
      <c r="A7251" s="3" t="str">
        <f t="shared" si="113"/>
        <v>IUVL.L_44694</v>
      </c>
      <c r="B7251" t="s">
        <v>62</v>
      </c>
      <c r="C7251" s="1">
        <v>44694</v>
      </c>
      <c r="D7251">
        <v>8.59</v>
      </c>
    </row>
    <row r="7252" spans="1:4" x14ac:dyDescent="0.25">
      <c r="A7252" s="3" t="str">
        <f t="shared" si="113"/>
        <v>IVV_44694</v>
      </c>
      <c r="B7252" t="s">
        <v>63</v>
      </c>
      <c r="C7252" s="1">
        <v>44694</v>
      </c>
      <c r="D7252">
        <v>403.41</v>
      </c>
    </row>
    <row r="7253" spans="1:4" x14ac:dyDescent="0.25">
      <c r="A7253" s="3" t="str">
        <f t="shared" si="113"/>
        <v>IWM_44694</v>
      </c>
      <c r="B7253" t="s">
        <v>64</v>
      </c>
      <c r="C7253" s="1">
        <v>44694</v>
      </c>
      <c r="D7253">
        <v>178.07</v>
      </c>
    </row>
    <row r="7254" spans="1:4" x14ac:dyDescent="0.25">
      <c r="A7254" s="3" t="str">
        <f t="shared" si="113"/>
        <v>IXN_44694</v>
      </c>
      <c r="B7254" t="s">
        <v>65</v>
      </c>
      <c r="C7254" s="1">
        <v>44694</v>
      </c>
      <c r="D7254">
        <v>49.45</v>
      </c>
    </row>
    <row r="7255" spans="1:4" x14ac:dyDescent="0.25">
      <c r="A7255" s="3" t="str">
        <f t="shared" si="113"/>
        <v>JPEA.L_44694</v>
      </c>
      <c r="B7255" t="s">
        <v>66</v>
      </c>
      <c r="C7255" s="1">
        <v>44694</v>
      </c>
      <c r="D7255">
        <v>4.9859999999999998</v>
      </c>
    </row>
    <row r="7256" spans="1:4" x14ac:dyDescent="0.25">
      <c r="A7256" s="3" t="str">
        <f t="shared" si="113"/>
        <v>JPM_44694</v>
      </c>
      <c r="B7256" t="s">
        <v>67</v>
      </c>
      <c r="C7256" s="1">
        <v>44694</v>
      </c>
      <c r="D7256">
        <v>119.09</v>
      </c>
    </row>
    <row r="7257" spans="1:4" x14ac:dyDescent="0.25">
      <c r="A7257" s="3" t="str">
        <f t="shared" si="113"/>
        <v>KR_44694</v>
      </c>
      <c r="B7257" t="s">
        <v>68</v>
      </c>
      <c r="C7257" s="1">
        <v>44694</v>
      </c>
      <c r="D7257">
        <v>53.39</v>
      </c>
    </row>
    <row r="7258" spans="1:4" x14ac:dyDescent="0.25">
      <c r="A7258" s="3" t="str">
        <f t="shared" si="113"/>
        <v>LQD_44694</v>
      </c>
      <c r="B7258" t="s">
        <v>69</v>
      </c>
      <c r="C7258" s="1">
        <v>44694</v>
      </c>
      <c r="D7258">
        <v>111.65</v>
      </c>
    </row>
    <row r="7259" spans="1:4" x14ac:dyDescent="0.25">
      <c r="A7259" s="3" t="str">
        <f t="shared" si="113"/>
        <v>MCHI_44694</v>
      </c>
      <c r="B7259" t="s">
        <v>70</v>
      </c>
      <c r="C7259" s="1">
        <v>44694</v>
      </c>
      <c r="D7259">
        <v>48.32</v>
      </c>
    </row>
    <row r="7260" spans="1:4" x14ac:dyDescent="0.25">
      <c r="A7260" s="3" t="str">
        <f t="shared" si="113"/>
        <v>MVEU.L_44694</v>
      </c>
      <c r="B7260" t="s">
        <v>71</v>
      </c>
      <c r="C7260" s="1">
        <v>44694</v>
      </c>
      <c r="D7260">
        <v>51.52</v>
      </c>
    </row>
    <row r="7261" spans="1:4" x14ac:dyDescent="0.25">
      <c r="A7261" s="3" t="str">
        <f t="shared" si="113"/>
        <v>OGN_44694</v>
      </c>
      <c r="B7261" t="s">
        <v>72</v>
      </c>
      <c r="C7261" s="1">
        <v>44694</v>
      </c>
      <c r="D7261">
        <v>34.94</v>
      </c>
    </row>
    <row r="7262" spans="1:4" x14ac:dyDescent="0.25">
      <c r="A7262" s="3" t="str">
        <f t="shared" si="113"/>
        <v>PG_44694</v>
      </c>
      <c r="B7262" t="s">
        <v>73</v>
      </c>
      <c r="C7262" s="1">
        <v>44694</v>
      </c>
      <c r="D7262">
        <v>153.62</v>
      </c>
    </row>
    <row r="7263" spans="1:4" x14ac:dyDescent="0.25">
      <c r="A7263" s="3" t="str">
        <f t="shared" si="113"/>
        <v>PPL_44694</v>
      </c>
      <c r="B7263" t="s">
        <v>74</v>
      </c>
      <c r="C7263" s="1">
        <v>44694</v>
      </c>
      <c r="D7263">
        <v>28.77</v>
      </c>
    </row>
    <row r="7264" spans="1:4" x14ac:dyDescent="0.25">
      <c r="A7264" s="3" t="str">
        <f t="shared" si="113"/>
        <v>PRU_44694</v>
      </c>
      <c r="B7264" t="s">
        <v>75</v>
      </c>
      <c r="C7264" s="1">
        <v>44694</v>
      </c>
      <c r="D7264">
        <v>99.96</v>
      </c>
    </row>
    <row r="7265" spans="1:4" x14ac:dyDescent="0.25">
      <c r="A7265" s="3" t="str">
        <f t="shared" si="113"/>
        <v>PYPL_44694</v>
      </c>
      <c r="B7265" t="s">
        <v>76</v>
      </c>
      <c r="C7265" s="1">
        <v>44694</v>
      </c>
      <c r="D7265">
        <v>78.83</v>
      </c>
    </row>
    <row r="7266" spans="1:4" x14ac:dyDescent="0.25">
      <c r="A7266" s="3" t="str">
        <f t="shared" si="113"/>
        <v>RE_44694</v>
      </c>
      <c r="B7266" t="s">
        <v>77</v>
      </c>
      <c r="C7266" s="1">
        <v>44694</v>
      </c>
      <c r="D7266">
        <v>278.33600000000001</v>
      </c>
    </row>
    <row r="7267" spans="1:4" x14ac:dyDescent="0.25">
      <c r="A7267" s="3" t="str">
        <f t="shared" si="113"/>
        <v>REET_44694</v>
      </c>
      <c r="B7267" t="s">
        <v>78</v>
      </c>
      <c r="C7267" s="1">
        <v>44694</v>
      </c>
      <c r="D7267">
        <v>25.93</v>
      </c>
    </row>
    <row r="7268" spans="1:4" x14ac:dyDescent="0.25">
      <c r="A7268" s="3" t="str">
        <f t="shared" si="113"/>
        <v>ROL_44694</v>
      </c>
      <c r="B7268" t="s">
        <v>79</v>
      </c>
      <c r="C7268" s="1">
        <v>44694</v>
      </c>
      <c r="D7268">
        <v>34.049999999999997</v>
      </c>
    </row>
    <row r="7269" spans="1:4" x14ac:dyDescent="0.25">
      <c r="A7269" s="3" t="str">
        <f t="shared" si="113"/>
        <v>ROST_44694</v>
      </c>
      <c r="B7269" t="s">
        <v>80</v>
      </c>
      <c r="C7269" s="1">
        <v>44694</v>
      </c>
      <c r="D7269">
        <v>92.06</v>
      </c>
    </row>
    <row r="7270" spans="1:4" x14ac:dyDescent="0.25">
      <c r="A7270" s="3" t="str">
        <f t="shared" si="113"/>
        <v>SEGA.L_44694</v>
      </c>
      <c r="B7270" t="s">
        <v>81</v>
      </c>
      <c r="C7270" s="1">
        <v>44694</v>
      </c>
      <c r="D7270">
        <v>101.13</v>
      </c>
    </row>
    <row r="7271" spans="1:4" x14ac:dyDescent="0.25">
      <c r="A7271" s="3" t="str">
        <f t="shared" si="113"/>
        <v>SHY_44694</v>
      </c>
      <c r="B7271" t="s">
        <v>82</v>
      </c>
      <c r="C7271" s="1">
        <v>44694</v>
      </c>
      <c r="D7271">
        <v>83.14</v>
      </c>
    </row>
    <row r="7272" spans="1:4" x14ac:dyDescent="0.25">
      <c r="A7272" s="3" t="str">
        <f t="shared" si="113"/>
        <v>SLV_44694</v>
      </c>
      <c r="B7272" t="s">
        <v>83</v>
      </c>
      <c r="C7272" s="1">
        <v>44694</v>
      </c>
      <c r="D7272">
        <v>19.420000000000002</v>
      </c>
    </row>
    <row r="7273" spans="1:4" x14ac:dyDescent="0.25">
      <c r="A7273" s="3" t="str">
        <f t="shared" si="113"/>
        <v>SPMV.L_44694</v>
      </c>
      <c r="B7273" t="s">
        <v>84</v>
      </c>
      <c r="C7273" s="1">
        <v>44694</v>
      </c>
      <c r="D7273">
        <v>75.16</v>
      </c>
    </row>
    <row r="7274" spans="1:4" x14ac:dyDescent="0.25">
      <c r="A7274" s="3" t="str">
        <f t="shared" si="113"/>
        <v>TLT_44694</v>
      </c>
      <c r="B7274" t="s">
        <v>85</v>
      </c>
      <c r="C7274" s="1">
        <v>44694</v>
      </c>
      <c r="D7274">
        <v>115.98</v>
      </c>
    </row>
    <row r="7275" spans="1:4" x14ac:dyDescent="0.25">
      <c r="A7275" s="3" t="str">
        <f t="shared" si="113"/>
        <v>UNH_44694</v>
      </c>
      <c r="B7275" t="s">
        <v>86</v>
      </c>
      <c r="C7275" s="1">
        <v>44694</v>
      </c>
      <c r="D7275">
        <v>485.4</v>
      </c>
    </row>
    <row r="7276" spans="1:4" x14ac:dyDescent="0.25">
      <c r="A7276" s="3" t="str">
        <f t="shared" si="113"/>
        <v>URI_44694</v>
      </c>
      <c r="B7276" t="s">
        <v>87</v>
      </c>
      <c r="C7276" s="1">
        <v>44694</v>
      </c>
      <c r="D7276">
        <v>288.44</v>
      </c>
    </row>
    <row r="7277" spans="1:4" x14ac:dyDescent="0.25">
      <c r="A7277" s="3" t="str">
        <f t="shared" si="113"/>
        <v>V_44694</v>
      </c>
      <c r="B7277" t="s">
        <v>88</v>
      </c>
      <c r="C7277" s="1">
        <v>44694</v>
      </c>
      <c r="D7277">
        <v>199.23</v>
      </c>
    </row>
    <row r="7278" spans="1:4" x14ac:dyDescent="0.25">
      <c r="A7278" s="3" t="str">
        <f t="shared" si="113"/>
        <v>VRSK_44694</v>
      </c>
      <c r="B7278" t="s">
        <v>89</v>
      </c>
      <c r="C7278" s="1">
        <v>44694</v>
      </c>
      <c r="D7278">
        <v>176.21</v>
      </c>
    </row>
    <row r="7279" spans="1:4" x14ac:dyDescent="0.25">
      <c r="A7279" s="3" t="str">
        <f t="shared" si="113"/>
        <v>VXX_44694</v>
      </c>
      <c r="B7279" t="s">
        <v>90</v>
      </c>
      <c r="C7279" s="1">
        <v>44694</v>
      </c>
      <c r="D7279">
        <v>25.97</v>
      </c>
    </row>
    <row r="7280" spans="1:4" x14ac:dyDescent="0.25">
      <c r="A7280" s="3" t="str">
        <f t="shared" si="113"/>
        <v>WRK_44694</v>
      </c>
      <c r="B7280" t="s">
        <v>91</v>
      </c>
      <c r="C7280" s="1">
        <v>44694</v>
      </c>
      <c r="D7280">
        <v>46.21</v>
      </c>
    </row>
    <row r="7281" spans="1:4" x14ac:dyDescent="0.25">
      <c r="A7281" s="3" t="str">
        <f t="shared" si="113"/>
        <v>XLB_44694</v>
      </c>
      <c r="B7281" t="s">
        <v>92</v>
      </c>
      <c r="C7281" s="1">
        <v>44694</v>
      </c>
      <c r="D7281">
        <v>82.49</v>
      </c>
    </row>
    <row r="7282" spans="1:4" x14ac:dyDescent="0.25">
      <c r="A7282" s="3" t="str">
        <f t="shared" si="113"/>
        <v>XLC_44694</v>
      </c>
      <c r="B7282" t="s">
        <v>93</v>
      </c>
      <c r="C7282" s="1">
        <v>44694</v>
      </c>
      <c r="D7282">
        <v>59.01</v>
      </c>
    </row>
    <row r="7283" spans="1:4" x14ac:dyDescent="0.25">
      <c r="A7283" s="3" t="str">
        <f t="shared" si="113"/>
        <v>XLE_44694</v>
      </c>
      <c r="B7283" t="s">
        <v>94</v>
      </c>
      <c r="C7283" s="1">
        <v>44694</v>
      </c>
      <c r="D7283">
        <v>80.78</v>
      </c>
    </row>
    <row r="7284" spans="1:4" x14ac:dyDescent="0.25">
      <c r="A7284" s="3" t="str">
        <f t="shared" si="113"/>
        <v>XLF_44694</v>
      </c>
      <c r="B7284" t="s">
        <v>95</v>
      </c>
      <c r="C7284" s="1">
        <v>44694</v>
      </c>
      <c r="D7284">
        <v>33.53</v>
      </c>
    </row>
    <row r="7285" spans="1:4" x14ac:dyDescent="0.25">
      <c r="A7285" s="3" t="str">
        <f t="shared" si="113"/>
        <v>XLI_44694</v>
      </c>
      <c r="B7285" t="s">
        <v>96</v>
      </c>
      <c r="C7285" s="1">
        <v>44694</v>
      </c>
      <c r="D7285">
        <v>93.1</v>
      </c>
    </row>
    <row r="7286" spans="1:4" x14ac:dyDescent="0.25">
      <c r="A7286" s="3" t="str">
        <f t="shared" si="113"/>
        <v>XLK_44694</v>
      </c>
      <c r="B7286" t="s">
        <v>97</v>
      </c>
      <c r="C7286" s="1">
        <v>44694</v>
      </c>
      <c r="D7286">
        <v>135.86000000000001</v>
      </c>
    </row>
    <row r="7287" spans="1:4" x14ac:dyDescent="0.25">
      <c r="A7287" s="3" t="str">
        <f t="shared" si="113"/>
        <v>XLP_44694</v>
      </c>
      <c r="B7287" t="s">
        <v>98</v>
      </c>
      <c r="C7287" s="1">
        <v>44694</v>
      </c>
      <c r="D7287">
        <v>76.95</v>
      </c>
    </row>
    <row r="7288" spans="1:4" x14ac:dyDescent="0.25">
      <c r="A7288" s="3" t="str">
        <f t="shared" si="113"/>
        <v>XLU_44694</v>
      </c>
      <c r="B7288" t="s">
        <v>99</v>
      </c>
      <c r="C7288" s="1">
        <v>44694</v>
      </c>
      <c r="D7288">
        <v>71.430000000000007</v>
      </c>
    </row>
    <row r="7289" spans="1:4" x14ac:dyDescent="0.25">
      <c r="A7289" s="3" t="str">
        <f t="shared" si="113"/>
        <v>XLV_44694</v>
      </c>
      <c r="B7289" t="s">
        <v>100</v>
      </c>
      <c r="C7289" s="1">
        <v>44694</v>
      </c>
      <c r="D7289">
        <v>128.6</v>
      </c>
    </row>
    <row r="7290" spans="1:4" x14ac:dyDescent="0.25">
      <c r="A7290" s="3" t="str">
        <f t="shared" si="113"/>
        <v>XLY_44694</v>
      </c>
      <c r="B7290" t="s">
        <v>101</v>
      </c>
      <c r="C7290" s="1">
        <v>44694</v>
      </c>
      <c r="D7290">
        <v>152.32</v>
      </c>
    </row>
    <row r="7291" spans="1:4" x14ac:dyDescent="0.25">
      <c r="A7291" s="3" t="str">
        <f t="shared" si="113"/>
        <v>XOM_44694</v>
      </c>
      <c r="B7291" t="s">
        <v>102</v>
      </c>
      <c r="C7291" s="1">
        <v>44694</v>
      </c>
      <c r="D7291">
        <v>88.86</v>
      </c>
    </row>
    <row r="7292" spans="1:4" x14ac:dyDescent="0.25">
      <c r="A7292" s="3" t="str">
        <f t="shared" si="113"/>
        <v>ABBV_44697</v>
      </c>
      <c r="B7292" t="s">
        <v>3</v>
      </c>
      <c r="C7292" s="1">
        <v>44697</v>
      </c>
      <c r="D7292">
        <v>155.47</v>
      </c>
    </row>
    <row r="7293" spans="1:4" x14ac:dyDescent="0.25">
      <c r="A7293" s="3" t="str">
        <f t="shared" si="113"/>
        <v>ACN_44697</v>
      </c>
      <c r="B7293" t="s">
        <v>4</v>
      </c>
      <c r="C7293" s="1">
        <v>44697</v>
      </c>
      <c r="D7293">
        <v>286.17</v>
      </c>
    </row>
    <row r="7294" spans="1:4" x14ac:dyDescent="0.25">
      <c r="A7294" s="3" t="str">
        <f t="shared" si="113"/>
        <v>AEP_44697</v>
      </c>
      <c r="B7294" t="s">
        <v>5</v>
      </c>
      <c r="C7294" s="1">
        <v>44697</v>
      </c>
      <c r="D7294">
        <v>99.39</v>
      </c>
    </row>
    <row r="7295" spans="1:4" x14ac:dyDescent="0.25">
      <c r="A7295" s="3" t="str">
        <f t="shared" si="113"/>
        <v>AIZ_44697</v>
      </c>
      <c r="B7295" t="s">
        <v>6</v>
      </c>
      <c r="C7295" s="1">
        <v>44697</v>
      </c>
      <c r="D7295">
        <v>179.798</v>
      </c>
    </row>
    <row r="7296" spans="1:4" x14ac:dyDescent="0.25">
      <c r="A7296" s="3" t="str">
        <f t="shared" si="113"/>
        <v>ALLE_44697</v>
      </c>
      <c r="B7296" t="s">
        <v>7</v>
      </c>
      <c r="C7296" s="1">
        <v>44697</v>
      </c>
      <c r="D7296">
        <v>111.75</v>
      </c>
    </row>
    <row r="7297" spans="1:4" x14ac:dyDescent="0.25">
      <c r="A7297" s="3" t="str">
        <f t="shared" si="113"/>
        <v>AMAT_44697</v>
      </c>
      <c r="B7297" t="s">
        <v>8</v>
      </c>
      <c r="C7297" s="1">
        <v>44697</v>
      </c>
      <c r="D7297">
        <v>110.21</v>
      </c>
    </row>
    <row r="7298" spans="1:4" x14ac:dyDescent="0.25">
      <c r="A7298" s="3" t="str">
        <f t="shared" si="113"/>
        <v>AMP_44697</v>
      </c>
      <c r="B7298" t="s">
        <v>9</v>
      </c>
      <c r="C7298" s="1">
        <v>44697</v>
      </c>
      <c r="D7298">
        <v>260.56</v>
      </c>
    </row>
    <row r="7299" spans="1:4" x14ac:dyDescent="0.25">
      <c r="A7299" s="3" t="str">
        <f t="shared" ref="A7299:A7362" si="114">CONCATENATE(B7299,"_",C7299)</f>
        <v>AMZN_44697</v>
      </c>
      <c r="B7299" t="s">
        <v>10</v>
      </c>
      <c r="C7299" s="1">
        <v>44697</v>
      </c>
      <c r="D7299">
        <v>2216.21</v>
      </c>
    </row>
    <row r="7300" spans="1:4" x14ac:dyDescent="0.25">
      <c r="A7300" s="3" t="str">
        <f t="shared" si="114"/>
        <v>AVB_44697</v>
      </c>
      <c r="B7300" t="s">
        <v>11</v>
      </c>
      <c r="C7300" s="1">
        <v>44697</v>
      </c>
      <c r="D7300">
        <v>204.85</v>
      </c>
    </row>
    <row r="7301" spans="1:4" x14ac:dyDescent="0.25">
      <c r="A7301" s="3" t="str">
        <f t="shared" si="114"/>
        <v>AVY_44697</v>
      </c>
      <c r="B7301" t="s">
        <v>12</v>
      </c>
      <c r="C7301" s="1">
        <v>44697</v>
      </c>
      <c r="D7301">
        <v>173.47</v>
      </c>
    </row>
    <row r="7302" spans="1:4" x14ac:dyDescent="0.25">
      <c r="A7302" s="3" t="str">
        <f t="shared" si="114"/>
        <v>AXP_44697</v>
      </c>
      <c r="B7302" t="s">
        <v>13</v>
      </c>
      <c r="C7302" s="1">
        <v>44697</v>
      </c>
      <c r="D7302">
        <v>156.43</v>
      </c>
    </row>
    <row r="7303" spans="1:4" x14ac:dyDescent="0.25">
      <c r="A7303" s="3" t="str">
        <f t="shared" si="114"/>
        <v>BDX_44697</v>
      </c>
      <c r="B7303" t="s">
        <v>14</v>
      </c>
      <c r="C7303" s="1">
        <v>44697</v>
      </c>
      <c r="D7303">
        <v>252.89</v>
      </c>
    </row>
    <row r="7304" spans="1:4" x14ac:dyDescent="0.25">
      <c r="A7304" s="3" t="str">
        <f t="shared" si="114"/>
        <v>BF-B_44697</v>
      </c>
      <c r="B7304" t="s">
        <v>15</v>
      </c>
      <c r="C7304" s="1">
        <v>44697</v>
      </c>
      <c r="D7304">
        <v>66.989999999999995</v>
      </c>
    </row>
    <row r="7305" spans="1:4" x14ac:dyDescent="0.25">
      <c r="A7305" s="3" t="str">
        <f t="shared" si="114"/>
        <v>BMY_44697</v>
      </c>
      <c r="B7305" t="s">
        <v>16</v>
      </c>
      <c r="C7305" s="1">
        <v>44697</v>
      </c>
      <c r="D7305">
        <v>76.91</v>
      </c>
    </row>
    <row r="7306" spans="1:4" x14ac:dyDescent="0.25">
      <c r="A7306" s="3" t="str">
        <f t="shared" si="114"/>
        <v>BR_44697</v>
      </c>
      <c r="B7306" t="s">
        <v>17</v>
      </c>
      <c r="C7306" s="1">
        <v>44697</v>
      </c>
      <c r="D7306">
        <v>138.96</v>
      </c>
    </row>
    <row r="7307" spans="1:4" x14ac:dyDescent="0.25">
      <c r="A7307" s="3" t="str">
        <f t="shared" si="114"/>
        <v>CARR_44697</v>
      </c>
      <c r="B7307" t="s">
        <v>18</v>
      </c>
      <c r="C7307" s="1">
        <v>44697</v>
      </c>
      <c r="D7307">
        <v>39.86</v>
      </c>
    </row>
    <row r="7308" spans="1:4" x14ac:dyDescent="0.25">
      <c r="A7308" s="3" t="str">
        <f t="shared" si="114"/>
        <v>CDW_44697</v>
      </c>
      <c r="B7308" t="s">
        <v>19</v>
      </c>
      <c r="C7308" s="1">
        <v>44697</v>
      </c>
      <c r="D7308">
        <v>168.64500000000001</v>
      </c>
    </row>
    <row r="7309" spans="1:4" x14ac:dyDescent="0.25">
      <c r="A7309" s="3" t="str">
        <f t="shared" si="114"/>
        <v>CE_44697</v>
      </c>
      <c r="B7309" t="s">
        <v>20</v>
      </c>
      <c r="C7309" s="1">
        <v>44697</v>
      </c>
      <c r="D7309">
        <v>144.68</v>
      </c>
    </row>
    <row r="7310" spans="1:4" x14ac:dyDescent="0.25">
      <c r="A7310" s="3" t="str">
        <f t="shared" si="114"/>
        <v>CHTR_44697</v>
      </c>
      <c r="B7310" t="s">
        <v>21</v>
      </c>
      <c r="C7310" s="1">
        <v>44697</v>
      </c>
      <c r="D7310">
        <v>463.34</v>
      </c>
    </row>
    <row r="7311" spans="1:4" x14ac:dyDescent="0.25">
      <c r="A7311" s="3" t="str">
        <f t="shared" si="114"/>
        <v>CNC_44697</v>
      </c>
      <c r="B7311" t="s">
        <v>22</v>
      </c>
      <c r="C7311" s="1">
        <v>44697</v>
      </c>
      <c r="D7311">
        <v>84.72</v>
      </c>
    </row>
    <row r="7312" spans="1:4" x14ac:dyDescent="0.25">
      <c r="A7312" s="3" t="str">
        <f t="shared" si="114"/>
        <v>CNP_44697</v>
      </c>
      <c r="B7312" t="s">
        <v>23</v>
      </c>
      <c r="C7312" s="1">
        <v>44697</v>
      </c>
      <c r="D7312">
        <v>30.802</v>
      </c>
    </row>
    <row r="7313" spans="1:4" x14ac:dyDescent="0.25">
      <c r="A7313" s="3" t="str">
        <f t="shared" si="114"/>
        <v>COP_44697</v>
      </c>
      <c r="B7313" t="s">
        <v>24</v>
      </c>
      <c r="C7313" s="1">
        <v>44697</v>
      </c>
      <c r="D7313">
        <v>105.5</v>
      </c>
    </row>
    <row r="7314" spans="1:4" x14ac:dyDescent="0.25">
      <c r="A7314" s="3" t="str">
        <f t="shared" si="114"/>
        <v>CTAS_44697</v>
      </c>
      <c r="B7314" t="s">
        <v>25</v>
      </c>
      <c r="C7314" s="1">
        <v>44697</v>
      </c>
      <c r="D7314">
        <v>377.73</v>
      </c>
    </row>
    <row r="7315" spans="1:4" x14ac:dyDescent="0.25">
      <c r="A7315" s="3" t="str">
        <f t="shared" si="114"/>
        <v>CZR_44697</v>
      </c>
      <c r="B7315" t="s">
        <v>26</v>
      </c>
      <c r="C7315" s="1">
        <v>44697</v>
      </c>
      <c r="D7315">
        <v>51.99</v>
      </c>
    </row>
    <row r="7316" spans="1:4" x14ac:dyDescent="0.25">
      <c r="A7316" s="3" t="str">
        <f t="shared" si="114"/>
        <v>DG_44697</v>
      </c>
      <c r="B7316" t="s">
        <v>27</v>
      </c>
      <c r="C7316" s="1">
        <v>44697</v>
      </c>
      <c r="D7316">
        <v>234.17</v>
      </c>
    </row>
    <row r="7317" spans="1:4" x14ac:dyDescent="0.25">
      <c r="A7317" s="3" t="str">
        <f t="shared" si="114"/>
        <v>DPZ_44697</v>
      </c>
      <c r="B7317" t="s">
        <v>28</v>
      </c>
      <c r="C7317" s="1">
        <v>44697</v>
      </c>
      <c r="D7317">
        <v>336.45</v>
      </c>
    </row>
    <row r="7318" spans="1:4" x14ac:dyDescent="0.25">
      <c r="A7318" s="3" t="str">
        <f t="shared" si="114"/>
        <v>DRE_44697</v>
      </c>
      <c r="B7318" t="s">
        <v>29</v>
      </c>
      <c r="C7318" s="1">
        <v>44697</v>
      </c>
      <c r="D7318">
        <v>53.44</v>
      </c>
    </row>
    <row r="7319" spans="1:4" x14ac:dyDescent="0.25">
      <c r="A7319" s="3" t="str">
        <f t="shared" si="114"/>
        <v>DXC_44697</v>
      </c>
      <c r="B7319" t="s">
        <v>30</v>
      </c>
      <c r="C7319" s="1">
        <v>44697</v>
      </c>
      <c r="D7319">
        <v>29.63</v>
      </c>
    </row>
    <row r="7320" spans="1:4" x14ac:dyDescent="0.25">
      <c r="A7320" s="3" t="str">
        <f t="shared" si="114"/>
        <v>EWA_44697</v>
      </c>
      <c r="B7320" t="s">
        <v>31</v>
      </c>
      <c r="C7320" s="1">
        <v>44697</v>
      </c>
      <c r="D7320">
        <v>23.72</v>
      </c>
    </row>
    <row r="7321" spans="1:4" x14ac:dyDescent="0.25">
      <c r="A7321" s="3" t="str">
        <f t="shared" si="114"/>
        <v>EWC_44697</v>
      </c>
      <c r="B7321" t="s">
        <v>32</v>
      </c>
      <c r="C7321" s="1">
        <v>44697</v>
      </c>
      <c r="D7321">
        <v>36.24</v>
      </c>
    </row>
    <row r="7322" spans="1:4" x14ac:dyDescent="0.25">
      <c r="A7322" s="3" t="str">
        <f t="shared" si="114"/>
        <v>EWG_44697</v>
      </c>
      <c r="B7322" t="s">
        <v>33</v>
      </c>
      <c r="C7322" s="1">
        <v>44697</v>
      </c>
      <c r="D7322">
        <v>25.77</v>
      </c>
    </row>
    <row r="7323" spans="1:4" x14ac:dyDescent="0.25">
      <c r="A7323" s="3" t="str">
        <f t="shared" si="114"/>
        <v>EWH_44697</v>
      </c>
      <c r="B7323" t="s">
        <v>34</v>
      </c>
      <c r="C7323" s="1">
        <v>44697</v>
      </c>
      <c r="D7323">
        <v>21.14</v>
      </c>
    </row>
    <row r="7324" spans="1:4" x14ac:dyDescent="0.25">
      <c r="A7324" s="3" t="str">
        <f t="shared" si="114"/>
        <v>EWJ_44697</v>
      </c>
      <c r="B7324" t="s">
        <v>35</v>
      </c>
      <c r="C7324" s="1">
        <v>44697</v>
      </c>
      <c r="D7324">
        <v>56.02</v>
      </c>
    </row>
    <row r="7325" spans="1:4" x14ac:dyDescent="0.25">
      <c r="A7325" s="3" t="str">
        <f t="shared" si="114"/>
        <v>EWL_44697</v>
      </c>
      <c r="B7325" t="s">
        <v>36</v>
      </c>
      <c r="C7325" s="1">
        <v>44697</v>
      </c>
      <c r="D7325">
        <v>43.92</v>
      </c>
    </row>
    <row r="7326" spans="1:4" x14ac:dyDescent="0.25">
      <c r="A7326" s="3" t="str">
        <f t="shared" si="114"/>
        <v>EWQ_44697</v>
      </c>
      <c r="B7326" t="s">
        <v>37</v>
      </c>
      <c r="C7326" s="1">
        <v>44697</v>
      </c>
      <c r="D7326">
        <v>32.57</v>
      </c>
    </row>
    <row r="7327" spans="1:4" x14ac:dyDescent="0.25">
      <c r="A7327" s="3" t="str">
        <f t="shared" si="114"/>
        <v>EWT_44697</v>
      </c>
      <c r="B7327" t="s">
        <v>38</v>
      </c>
      <c r="C7327" s="1">
        <v>44697</v>
      </c>
      <c r="D7327">
        <v>53.47</v>
      </c>
    </row>
    <row r="7328" spans="1:4" x14ac:dyDescent="0.25">
      <c r="A7328" s="3" t="str">
        <f t="shared" si="114"/>
        <v>EWU_44697</v>
      </c>
      <c r="B7328" t="s">
        <v>39</v>
      </c>
      <c r="C7328" s="1">
        <v>44697</v>
      </c>
      <c r="D7328">
        <v>31.9</v>
      </c>
    </row>
    <row r="7329" spans="1:4" x14ac:dyDescent="0.25">
      <c r="A7329" s="3" t="str">
        <f t="shared" si="114"/>
        <v>EWY_44697</v>
      </c>
      <c r="B7329" t="s">
        <v>40</v>
      </c>
      <c r="C7329" s="1">
        <v>44697</v>
      </c>
      <c r="D7329">
        <v>64.739999999999995</v>
      </c>
    </row>
    <row r="7330" spans="1:4" x14ac:dyDescent="0.25">
      <c r="A7330" s="3" t="str">
        <f t="shared" si="114"/>
        <v>EWZ_44697</v>
      </c>
      <c r="B7330" t="s">
        <v>41</v>
      </c>
      <c r="C7330" s="1">
        <v>44697</v>
      </c>
      <c r="D7330">
        <v>32.35</v>
      </c>
    </row>
    <row r="7331" spans="1:4" x14ac:dyDescent="0.25">
      <c r="A7331" s="3" t="str">
        <f t="shared" si="114"/>
        <v>FB_44697</v>
      </c>
      <c r="B7331" t="s">
        <v>42</v>
      </c>
      <c r="C7331" s="1">
        <v>44697</v>
      </c>
      <c r="D7331">
        <v>200.04</v>
      </c>
    </row>
    <row r="7332" spans="1:4" x14ac:dyDescent="0.25">
      <c r="A7332" s="3" t="str">
        <f t="shared" si="114"/>
        <v>FTV_44697</v>
      </c>
      <c r="B7332" t="s">
        <v>43</v>
      </c>
      <c r="C7332" s="1">
        <v>44697</v>
      </c>
      <c r="D7332">
        <v>58.051000000000002</v>
      </c>
    </row>
    <row r="7333" spans="1:4" x14ac:dyDescent="0.25">
      <c r="A7333" s="3" t="str">
        <f t="shared" si="114"/>
        <v>GOOG_44697</v>
      </c>
      <c r="B7333" t="s">
        <v>44</v>
      </c>
      <c r="C7333" s="1">
        <v>44697</v>
      </c>
      <c r="D7333">
        <v>2295.85</v>
      </c>
    </row>
    <row r="7334" spans="1:4" x14ac:dyDescent="0.25">
      <c r="A7334" s="3" t="str">
        <f t="shared" si="114"/>
        <v>GPC_44697</v>
      </c>
      <c r="B7334" t="s">
        <v>45</v>
      </c>
      <c r="C7334" s="1">
        <v>44697</v>
      </c>
      <c r="D7334">
        <v>136.27000000000001</v>
      </c>
    </row>
    <row r="7335" spans="1:4" x14ac:dyDescent="0.25">
      <c r="A7335" s="3" t="str">
        <f t="shared" si="114"/>
        <v>GSG_44697</v>
      </c>
      <c r="B7335" t="s">
        <v>46</v>
      </c>
      <c r="C7335" s="1">
        <v>44697</v>
      </c>
      <c r="D7335">
        <v>24.75</v>
      </c>
    </row>
    <row r="7336" spans="1:4" x14ac:dyDescent="0.25">
      <c r="A7336" s="3" t="str">
        <f t="shared" si="114"/>
        <v>HIG_44697</v>
      </c>
      <c r="B7336" t="s">
        <v>47</v>
      </c>
      <c r="C7336" s="1">
        <v>44697</v>
      </c>
      <c r="D7336">
        <v>69.260000000000005</v>
      </c>
    </row>
    <row r="7337" spans="1:4" x14ac:dyDescent="0.25">
      <c r="A7337" s="3" t="str">
        <f t="shared" si="114"/>
        <v>HIGH.L_44697</v>
      </c>
      <c r="B7337" t="s">
        <v>48</v>
      </c>
      <c r="C7337" s="1">
        <v>44697</v>
      </c>
      <c r="D7337">
        <v>5.0949999999999998</v>
      </c>
    </row>
    <row r="7338" spans="1:4" x14ac:dyDescent="0.25">
      <c r="A7338" s="3" t="str">
        <f t="shared" si="114"/>
        <v>HST_44697</v>
      </c>
      <c r="B7338" t="s">
        <v>49</v>
      </c>
      <c r="C7338" s="1">
        <v>44697</v>
      </c>
      <c r="D7338">
        <v>20.18</v>
      </c>
    </row>
    <row r="7339" spans="1:4" x14ac:dyDescent="0.25">
      <c r="A7339" s="3" t="str">
        <f t="shared" si="114"/>
        <v>HYG_44697</v>
      </c>
      <c r="B7339" t="s">
        <v>50</v>
      </c>
      <c r="C7339" s="1">
        <v>44697</v>
      </c>
      <c r="D7339">
        <v>76.7</v>
      </c>
    </row>
    <row r="7340" spans="1:4" x14ac:dyDescent="0.25">
      <c r="A7340" s="3" t="str">
        <f t="shared" si="114"/>
        <v>IAU_44697</v>
      </c>
      <c r="B7340" t="s">
        <v>51</v>
      </c>
      <c r="C7340" s="1">
        <v>44697</v>
      </c>
      <c r="D7340">
        <v>34.71</v>
      </c>
    </row>
    <row r="7341" spans="1:4" x14ac:dyDescent="0.25">
      <c r="A7341" s="3" t="str">
        <f t="shared" si="114"/>
        <v>ICLN_44697</v>
      </c>
      <c r="B7341" t="s">
        <v>52</v>
      </c>
      <c r="C7341" s="1">
        <v>44697</v>
      </c>
      <c r="D7341">
        <v>17.5</v>
      </c>
    </row>
    <row r="7342" spans="1:4" x14ac:dyDescent="0.25">
      <c r="A7342" s="3" t="str">
        <f t="shared" si="114"/>
        <v>IEAA.L_44697</v>
      </c>
      <c r="B7342" t="s">
        <v>53</v>
      </c>
      <c r="C7342" s="1">
        <v>44697</v>
      </c>
      <c r="D7342">
        <v>4.9109999999999996</v>
      </c>
    </row>
    <row r="7343" spans="1:4" x14ac:dyDescent="0.25">
      <c r="A7343" s="3" t="str">
        <f t="shared" si="114"/>
        <v>IEF_44697</v>
      </c>
      <c r="B7343" t="s">
        <v>54</v>
      </c>
      <c r="C7343" s="1">
        <v>44697</v>
      </c>
      <c r="D7343">
        <v>103.04</v>
      </c>
    </row>
    <row r="7344" spans="1:4" x14ac:dyDescent="0.25">
      <c r="A7344" s="3" t="str">
        <f t="shared" si="114"/>
        <v>IEFM.L_44697</v>
      </c>
      <c r="B7344" t="s">
        <v>55</v>
      </c>
      <c r="C7344" s="1">
        <v>44697</v>
      </c>
      <c r="D7344">
        <v>716.3</v>
      </c>
    </row>
    <row r="7345" spans="1:4" x14ac:dyDescent="0.25">
      <c r="A7345" s="3" t="str">
        <f t="shared" si="114"/>
        <v>IEMG_44697</v>
      </c>
      <c r="B7345" t="s">
        <v>56</v>
      </c>
      <c r="C7345" s="1">
        <v>44697</v>
      </c>
      <c r="D7345">
        <v>49.77</v>
      </c>
    </row>
    <row r="7346" spans="1:4" x14ac:dyDescent="0.25">
      <c r="A7346" s="3" t="str">
        <f t="shared" si="114"/>
        <v>IEUS_44697</v>
      </c>
      <c r="B7346" t="s">
        <v>57</v>
      </c>
      <c r="C7346" s="1">
        <v>44697</v>
      </c>
      <c r="D7346">
        <v>53.91</v>
      </c>
    </row>
    <row r="7347" spans="1:4" x14ac:dyDescent="0.25">
      <c r="A7347" s="3" t="str">
        <f t="shared" si="114"/>
        <v>IEVL.L_44697</v>
      </c>
      <c r="B7347" t="s">
        <v>58</v>
      </c>
      <c r="C7347" s="1">
        <v>44697</v>
      </c>
      <c r="D7347">
        <v>7.1459999999999999</v>
      </c>
    </row>
    <row r="7348" spans="1:4" x14ac:dyDescent="0.25">
      <c r="A7348" s="3" t="str">
        <f t="shared" si="114"/>
        <v>IGF_44697</v>
      </c>
      <c r="B7348" t="s">
        <v>59</v>
      </c>
      <c r="C7348" s="1">
        <v>44697</v>
      </c>
      <c r="D7348">
        <v>49.16</v>
      </c>
    </row>
    <row r="7349" spans="1:4" x14ac:dyDescent="0.25">
      <c r="A7349" s="3" t="str">
        <f t="shared" si="114"/>
        <v>INDA_44697</v>
      </c>
      <c r="B7349" t="s">
        <v>60</v>
      </c>
      <c r="C7349" s="1">
        <v>44697</v>
      </c>
      <c r="D7349">
        <v>40.29</v>
      </c>
    </row>
    <row r="7350" spans="1:4" x14ac:dyDescent="0.25">
      <c r="A7350" s="3" t="str">
        <f t="shared" si="114"/>
        <v>IUMO.L_44697</v>
      </c>
      <c r="B7350" t="s">
        <v>61</v>
      </c>
      <c r="C7350" s="1">
        <v>44697</v>
      </c>
      <c r="D7350">
        <v>9.6340000000000003</v>
      </c>
    </row>
    <row r="7351" spans="1:4" x14ac:dyDescent="0.25">
      <c r="A7351" s="3" t="str">
        <f t="shared" si="114"/>
        <v>IUVL.L_44697</v>
      </c>
      <c r="B7351" t="s">
        <v>62</v>
      </c>
      <c r="C7351" s="1">
        <v>44697</v>
      </c>
      <c r="D7351">
        <v>8.5719999999999992</v>
      </c>
    </row>
    <row r="7352" spans="1:4" x14ac:dyDescent="0.25">
      <c r="A7352" s="3" t="str">
        <f t="shared" si="114"/>
        <v>IVV_44697</v>
      </c>
      <c r="B7352" t="s">
        <v>63</v>
      </c>
      <c r="C7352" s="1">
        <v>44697</v>
      </c>
      <c r="D7352">
        <v>401.71</v>
      </c>
    </row>
    <row r="7353" spans="1:4" x14ac:dyDescent="0.25">
      <c r="A7353" s="3" t="str">
        <f t="shared" si="114"/>
        <v>IWM_44697</v>
      </c>
      <c r="B7353" t="s">
        <v>64</v>
      </c>
      <c r="C7353" s="1">
        <v>44697</v>
      </c>
      <c r="D7353">
        <v>177.22</v>
      </c>
    </row>
    <row r="7354" spans="1:4" x14ac:dyDescent="0.25">
      <c r="A7354" s="3" t="str">
        <f t="shared" si="114"/>
        <v>IXN_44697</v>
      </c>
      <c r="B7354" t="s">
        <v>65</v>
      </c>
      <c r="C7354" s="1">
        <v>44697</v>
      </c>
      <c r="D7354">
        <v>48.94</v>
      </c>
    </row>
    <row r="7355" spans="1:4" x14ac:dyDescent="0.25">
      <c r="A7355" s="3" t="str">
        <f t="shared" si="114"/>
        <v>JPEA.L_44697</v>
      </c>
      <c r="B7355" t="s">
        <v>66</v>
      </c>
      <c r="C7355" s="1">
        <v>44697</v>
      </c>
      <c r="D7355">
        <v>4.9619999999999997</v>
      </c>
    </row>
    <row r="7356" spans="1:4" x14ac:dyDescent="0.25">
      <c r="A7356" s="3" t="str">
        <f t="shared" si="114"/>
        <v>JPM_44697</v>
      </c>
      <c r="B7356" t="s">
        <v>67</v>
      </c>
      <c r="C7356" s="1">
        <v>44697</v>
      </c>
      <c r="D7356">
        <v>118.26</v>
      </c>
    </row>
    <row r="7357" spans="1:4" x14ac:dyDescent="0.25">
      <c r="A7357" s="3" t="str">
        <f t="shared" si="114"/>
        <v>KR_44697</v>
      </c>
      <c r="B7357" t="s">
        <v>68</v>
      </c>
      <c r="C7357" s="1">
        <v>44697</v>
      </c>
      <c r="D7357">
        <v>53.2</v>
      </c>
    </row>
    <row r="7358" spans="1:4" x14ac:dyDescent="0.25">
      <c r="A7358" s="3" t="str">
        <f t="shared" si="114"/>
        <v>LQD_44697</v>
      </c>
      <c r="B7358" t="s">
        <v>69</v>
      </c>
      <c r="C7358" s="1">
        <v>44697</v>
      </c>
      <c r="D7358">
        <v>111.8</v>
      </c>
    </row>
    <row r="7359" spans="1:4" x14ac:dyDescent="0.25">
      <c r="A7359" s="3" t="str">
        <f t="shared" si="114"/>
        <v>MCHI_44697</v>
      </c>
      <c r="B7359" t="s">
        <v>70</v>
      </c>
      <c r="C7359" s="1">
        <v>44697</v>
      </c>
      <c r="D7359">
        <v>48.23</v>
      </c>
    </row>
    <row r="7360" spans="1:4" x14ac:dyDescent="0.25">
      <c r="A7360" s="3" t="str">
        <f t="shared" si="114"/>
        <v>MVEU.L_44697</v>
      </c>
      <c r="B7360" t="s">
        <v>71</v>
      </c>
      <c r="C7360" s="1">
        <v>44697</v>
      </c>
      <c r="D7360">
        <v>51.585000000000001</v>
      </c>
    </row>
    <row r="7361" spans="1:4" x14ac:dyDescent="0.25">
      <c r="A7361" s="3" t="str">
        <f t="shared" si="114"/>
        <v>OGN_44697</v>
      </c>
      <c r="B7361" t="s">
        <v>72</v>
      </c>
      <c r="C7361" s="1">
        <v>44697</v>
      </c>
      <c r="D7361">
        <v>35.43</v>
      </c>
    </row>
    <row r="7362" spans="1:4" x14ac:dyDescent="0.25">
      <c r="A7362" s="3" t="str">
        <f t="shared" si="114"/>
        <v>PG_44697</v>
      </c>
      <c r="B7362" t="s">
        <v>73</v>
      </c>
      <c r="C7362" s="1">
        <v>44697</v>
      </c>
      <c r="D7362">
        <v>155.12</v>
      </c>
    </row>
    <row r="7363" spans="1:4" x14ac:dyDescent="0.25">
      <c r="A7363" s="3" t="str">
        <f t="shared" ref="A7363:A7426" si="115">CONCATENATE(B7363,"_",C7363)</f>
        <v>PPL_44697</v>
      </c>
      <c r="B7363" t="s">
        <v>74</v>
      </c>
      <c r="C7363" s="1">
        <v>44697</v>
      </c>
      <c r="D7363">
        <v>28.98</v>
      </c>
    </row>
    <row r="7364" spans="1:4" x14ac:dyDescent="0.25">
      <c r="A7364" s="3" t="str">
        <f t="shared" si="115"/>
        <v>PRU_44697</v>
      </c>
      <c r="B7364" t="s">
        <v>75</v>
      </c>
      <c r="C7364" s="1">
        <v>44697</v>
      </c>
      <c r="D7364">
        <v>99.802000000000007</v>
      </c>
    </row>
    <row r="7365" spans="1:4" x14ac:dyDescent="0.25">
      <c r="A7365" s="3" t="str">
        <f t="shared" si="115"/>
        <v>PYPL_44697</v>
      </c>
      <c r="B7365" t="s">
        <v>76</v>
      </c>
      <c r="C7365" s="1">
        <v>44697</v>
      </c>
      <c r="D7365">
        <v>77.650000000000006</v>
      </c>
    </row>
    <row r="7366" spans="1:4" x14ac:dyDescent="0.25">
      <c r="A7366" s="3" t="str">
        <f t="shared" si="115"/>
        <v>RE_44697</v>
      </c>
      <c r="B7366" t="s">
        <v>77</v>
      </c>
      <c r="C7366" s="1">
        <v>44697</v>
      </c>
      <c r="D7366">
        <v>280.68200000000002</v>
      </c>
    </row>
    <row r="7367" spans="1:4" x14ac:dyDescent="0.25">
      <c r="A7367" s="3" t="str">
        <f t="shared" si="115"/>
        <v>REET_44697</v>
      </c>
      <c r="B7367" t="s">
        <v>78</v>
      </c>
      <c r="C7367" s="1">
        <v>44697</v>
      </c>
      <c r="D7367">
        <v>25.87</v>
      </c>
    </row>
    <row r="7368" spans="1:4" x14ac:dyDescent="0.25">
      <c r="A7368" s="3" t="str">
        <f t="shared" si="115"/>
        <v>ROL_44697</v>
      </c>
      <c r="B7368" t="s">
        <v>79</v>
      </c>
      <c r="C7368" s="1">
        <v>44697</v>
      </c>
      <c r="D7368">
        <v>34.81</v>
      </c>
    </row>
    <row r="7369" spans="1:4" x14ac:dyDescent="0.25">
      <c r="A7369" s="3" t="str">
        <f t="shared" si="115"/>
        <v>ROST_44697</v>
      </c>
      <c r="B7369" t="s">
        <v>80</v>
      </c>
      <c r="C7369" s="1">
        <v>44697</v>
      </c>
      <c r="D7369">
        <v>91.81</v>
      </c>
    </row>
    <row r="7370" spans="1:4" x14ac:dyDescent="0.25">
      <c r="A7370" s="3" t="str">
        <f t="shared" si="115"/>
        <v>SEGA.L_44697</v>
      </c>
      <c r="B7370" t="s">
        <v>81</v>
      </c>
      <c r="C7370" s="1">
        <v>44697</v>
      </c>
      <c r="D7370">
        <v>100.98</v>
      </c>
    </row>
    <row r="7371" spans="1:4" x14ac:dyDescent="0.25">
      <c r="A7371" s="3" t="str">
        <f t="shared" si="115"/>
        <v>SHY_44697</v>
      </c>
      <c r="B7371" t="s">
        <v>82</v>
      </c>
      <c r="C7371" s="1">
        <v>44697</v>
      </c>
      <c r="D7371">
        <v>83.19</v>
      </c>
    </row>
    <row r="7372" spans="1:4" x14ac:dyDescent="0.25">
      <c r="A7372" s="3" t="str">
        <f t="shared" si="115"/>
        <v>SLV_44697</v>
      </c>
      <c r="B7372" t="s">
        <v>83</v>
      </c>
      <c r="C7372" s="1">
        <v>44697</v>
      </c>
      <c r="D7372">
        <v>19.93</v>
      </c>
    </row>
    <row r="7373" spans="1:4" x14ac:dyDescent="0.25">
      <c r="A7373" s="3" t="str">
        <f t="shared" si="115"/>
        <v>SPMV.L_44697</v>
      </c>
      <c r="B7373" t="s">
        <v>84</v>
      </c>
      <c r="C7373" s="1">
        <v>44697</v>
      </c>
      <c r="D7373">
        <v>75</v>
      </c>
    </row>
    <row r="7374" spans="1:4" x14ac:dyDescent="0.25">
      <c r="A7374" s="3" t="str">
        <f t="shared" si="115"/>
        <v>TLT_44697</v>
      </c>
      <c r="B7374" t="s">
        <v>85</v>
      </c>
      <c r="C7374" s="1">
        <v>44697</v>
      </c>
      <c r="D7374">
        <v>115.86</v>
      </c>
    </row>
    <row r="7375" spans="1:4" x14ac:dyDescent="0.25">
      <c r="A7375" s="3" t="str">
        <f t="shared" si="115"/>
        <v>UNH_44697</v>
      </c>
      <c r="B7375" t="s">
        <v>86</v>
      </c>
      <c r="C7375" s="1">
        <v>44697</v>
      </c>
      <c r="D7375">
        <v>489.22</v>
      </c>
    </row>
    <row r="7376" spans="1:4" x14ac:dyDescent="0.25">
      <c r="A7376" s="3" t="str">
        <f t="shared" si="115"/>
        <v>URI_44697</v>
      </c>
      <c r="B7376" t="s">
        <v>87</v>
      </c>
      <c r="C7376" s="1">
        <v>44697</v>
      </c>
      <c r="D7376">
        <v>282.93</v>
      </c>
    </row>
    <row r="7377" spans="1:4" x14ac:dyDescent="0.25">
      <c r="A7377" s="3" t="str">
        <f t="shared" si="115"/>
        <v>V_44697</v>
      </c>
      <c r="B7377" t="s">
        <v>88</v>
      </c>
      <c r="C7377" s="1">
        <v>44697</v>
      </c>
      <c r="D7377">
        <v>197.81</v>
      </c>
    </row>
    <row r="7378" spans="1:4" x14ac:dyDescent="0.25">
      <c r="A7378" s="3" t="str">
        <f t="shared" si="115"/>
        <v>VRSK_44697</v>
      </c>
      <c r="B7378" t="s">
        <v>89</v>
      </c>
      <c r="C7378" s="1">
        <v>44697</v>
      </c>
      <c r="D7378">
        <v>171.99</v>
      </c>
    </row>
    <row r="7379" spans="1:4" x14ac:dyDescent="0.25">
      <c r="A7379" s="3" t="str">
        <f t="shared" si="115"/>
        <v>VXX_44697</v>
      </c>
      <c r="B7379" t="s">
        <v>90</v>
      </c>
      <c r="C7379" s="1">
        <v>44697</v>
      </c>
      <c r="D7379">
        <v>24.69</v>
      </c>
    </row>
    <row r="7380" spans="1:4" x14ac:dyDescent="0.25">
      <c r="A7380" s="3" t="str">
        <f t="shared" si="115"/>
        <v>WRK_44697</v>
      </c>
      <c r="B7380" t="s">
        <v>91</v>
      </c>
      <c r="C7380" s="1">
        <v>44697</v>
      </c>
      <c r="D7380">
        <v>46.31</v>
      </c>
    </row>
    <row r="7381" spans="1:4" x14ac:dyDescent="0.25">
      <c r="A7381" s="3" t="str">
        <f t="shared" si="115"/>
        <v>XLB_44697</v>
      </c>
      <c r="B7381" t="s">
        <v>92</v>
      </c>
      <c r="C7381" s="1">
        <v>44697</v>
      </c>
      <c r="D7381">
        <v>82.34</v>
      </c>
    </row>
    <row r="7382" spans="1:4" x14ac:dyDescent="0.25">
      <c r="A7382" s="3" t="str">
        <f t="shared" si="115"/>
        <v>XLC_44697</v>
      </c>
      <c r="B7382" t="s">
        <v>93</v>
      </c>
      <c r="C7382" s="1">
        <v>44697</v>
      </c>
      <c r="D7382">
        <v>58.63</v>
      </c>
    </row>
    <row r="7383" spans="1:4" x14ac:dyDescent="0.25">
      <c r="A7383" s="3" t="str">
        <f t="shared" si="115"/>
        <v>XLE_44697</v>
      </c>
      <c r="B7383" t="s">
        <v>94</v>
      </c>
      <c r="C7383" s="1">
        <v>44697</v>
      </c>
      <c r="D7383">
        <v>82.91</v>
      </c>
    </row>
    <row r="7384" spans="1:4" x14ac:dyDescent="0.25">
      <c r="A7384" s="3" t="str">
        <f t="shared" si="115"/>
        <v>XLF_44697</v>
      </c>
      <c r="B7384" t="s">
        <v>95</v>
      </c>
      <c r="C7384" s="1">
        <v>44697</v>
      </c>
      <c r="D7384">
        <v>33.25</v>
      </c>
    </row>
    <row r="7385" spans="1:4" x14ac:dyDescent="0.25">
      <c r="A7385" s="3" t="str">
        <f t="shared" si="115"/>
        <v>XLI_44697</v>
      </c>
      <c r="B7385" t="s">
        <v>96</v>
      </c>
      <c r="C7385" s="1">
        <v>44697</v>
      </c>
      <c r="D7385">
        <v>92.97</v>
      </c>
    </row>
    <row r="7386" spans="1:4" x14ac:dyDescent="0.25">
      <c r="A7386" s="3" t="str">
        <f t="shared" si="115"/>
        <v>XLK_44697</v>
      </c>
      <c r="B7386" t="s">
        <v>97</v>
      </c>
      <c r="C7386" s="1">
        <v>44697</v>
      </c>
      <c r="D7386">
        <v>134.66</v>
      </c>
    </row>
    <row r="7387" spans="1:4" x14ac:dyDescent="0.25">
      <c r="A7387" s="3" t="str">
        <f t="shared" si="115"/>
        <v>XLP_44697</v>
      </c>
      <c r="B7387" t="s">
        <v>98</v>
      </c>
      <c r="C7387" s="1">
        <v>44697</v>
      </c>
      <c r="D7387">
        <v>77.3</v>
      </c>
    </row>
    <row r="7388" spans="1:4" x14ac:dyDescent="0.25">
      <c r="A7388" s="3" t="str">
        <f t="shared" si="115"/>
        <v>XLU_44697</v>
      </c>
      <c r="B7388" t="s">
        <v>99</v>
      </c>
      <c r="C7388" s="1">
        <v>44697</v>
      </c>
      <c r="D7388">
        <v>71.650000000000006</v>
      </c>
    </row>
    <row r="7389" spans="1:4" x14ac:dyDescent="0.25">
      <c r="A7389" s="3" t="str">
        <f t="shared" si="115"/>
        <v>XLV_44697</v>
      </c>
      <c r="B7389" t="s">
        <v>100</v>
      </c>
      <c r="C7389" s="1">
        <v>44697</v>
      </c>
      <c r="D7389">
        <v>129.55000000000001</v>
      </c>
    </row>
    <row r="7390" spans="1:4" x14ac:dyDescent="0.25">
      <c r="A7390" s="3" t="str">
        <f t="shared" si="115"/>
        <v>XLY_44697</v>
      </c>
      <c r="B7390" t="s">
        <v>101</v>
      </c>
      <c r="C7390" s="1">
        <v>44697</v>
      </c>
      <c r="D7390">
        <v>149.03</v>
      </c>
    </row>
    <row r="7391" spans="1:4" x14ac:dyDescent="0.25">
      <c r="A7391" s="3" t="str">
        <f t="shared" si="115"/>
        <v>XOM_44697</v>
      </c>
      <c r="B7391" t="s">
        <v>102</v>
      </c>
      <c r="C7391" s="1">
        <v>44697</v>
      </c>
      <c r="D7391">
        <v>90.95</v>
      </c>
    </row>
    <row r="7392" spans="1:4" x14ac:dyDescent="0.25">
      <c r="A7392" s="3" t="str">
        <f t="shared" si="115"/>
        <v>ABBV_44698</v>
      </c>
      <c r="B7392" t="s">
        <v>3</v>
      </c>
      <c r="C7392" s="1">
        <v>44698</v>
      </c>
      <c r="D7392">
        <v>154.78</v>
      </c>
    </row>
    <row r="7393" spans="1:4" x14ac:dyDescent="0.25">
      <c r="A7393" s="3" t="str">
        <f t="shared" si="115"/>
        <v>ACN_44698</v>
      </c>
      <c r="B7393" t="s">
        <v>4</v>
      </c>
      <c r="C7393" s="1">
        <v>44698</v>
      </c>
      <c r="D7393">
        <v>291.07</v>
      </c>
    </row>
    <row r="7394" spans="1:4" x14ac:dyDescent="0.25">
      <c r="A7394" s="3" t="str">
        <f t="shared" si="115"/>
        <v>AEP_44698</v>
      </c>
      <c r="B7394" t="s">
        <v>5</v>
      </c>
      <c r="C7394" s="1">
        <v>44698</v>
      </c>
      <c r="D7394">
        <v>100.4</v>
      </c>
    </row>
    <row r="7395" spans="1:4" x14ac:dyDescent="0.25">
      <c r="A7395" s="3" t="str">
        <f t="shared" si="115"/>
        <v>AIZ_44698</v>
      </c>
      <c r="B7395" t="s">
        <v>6</v>
      </c>
      <c r="C7395" s="1">
        <v>44698</v>
      </c>
      <c r="D7395">
        <v>183.74299999999999</v>
      </c>
    </row>
    <row r="7396" spans="1:4" x14ac:dyDescent="0.25">
      <c r="A7396" s="3" t="str">
        <f t="shared" si="115"/>
        <v>ALLE_44698</v>
      </c>
      <c r="B7396" t="s">
        <v>7</v>
      </c>
      <c r="C7396" s="1">
        <v>44698</v>
      </c>
      <c r="D7396">
        <v>113.66</v>
      </c>
    </row>
    <row r="7397" spans="1:4" x14ac:dyDescent="0.25">
      <c r="A7397" s="3" t="str">
        <f t="shared" si="115"/>
        <v>AMAT_44698</v>
      </c>
      <c r="B7397" t="s">
        <v>8</v>
      </c>
      <c r="C7397" s="1">
        <v>44698</v>
      </c>
      <c r="D7397">
        <v>116.55500000000001</v>
      </c>
    </row>
    <row r="7398" spans="1:4" x14ac:dyDescent="0.25">
      <c r="A7398" s="3" t="str">
        <f t="shared" si="115"/>
        <v>AMP_44698</v>
      </c>
      <c r="B7398" t="s">
        <v>9</v>
      </c>
      <c r="C7398" s="1">
        <v>44698</v>
      </c>
      <c r="D7398">
        <v>269.05</v>
      </c>
    </row>
    <row r="7399" spans="1:4" x14ac:dyDescent="0.25">
      <c r="A7399" s="3" t="str">
        <f t="shared" si="115"/>
        <v>AMZN_44698</v>
      </c>
      <c r="B7399" t="s">
        <v>10</v>
      </c>
      <c r="C7399" s="1">
        <v>44698</v>
      </c>
      <c r="D7399">
        <v>2307.37</v>
      </c>
    </row>
    <row r="7400" spans="1:4" x14ac:dyDescent="0.25">
      <c r="A7400" s="3" t="str">
        <f t="shared" si="115"/>
        <v>AVB_44698</v>
      </c>
      <c r="B7400" t="s">
        <v>11</v>
      </c>
      <c r="C7400" s="1">
        <v>44698</v>
      </c>
      <c r="D7400">
        <v>207.84</v>
      </c>
    </row>
    <row r="7401" spans="1:4" x14ac:dyDescent="0.25">
      <c r="A7401" s="3" t="str">
        <f t="shared" si="115"/>
        <v>AVY_44698</v>
      </c>
      <c r="B7401" t="s">
        <v>12</v>
      </c>
      <c r="C7401" s="1">
        <v>44698</v>
      </c>
      <c r="D7401">
        <v>178.15</v>
      </c>
    </row>
    <row r="7402" spans="1:4" x14ac:dyDescent="0.25">
      <c r="A7402" s="3" t="str">
        <f t="shared" si="115"/>
        <v>AXP_44698</v>
      </c>
      <c r="B7402" t="s">
        <v>13</v>
      </c>
      <c r="C7402" s="1">
        <v>44698</v>
      </c>
      <c r="D7402">
        <v>161.85</v>
      </c>
    </row>
    <row r="7403" spans="1:4" x14ac:dyDescent="0.25">
      <c r="A7403" s="3" t="str">
        <f t="shared" si="115"/>
        <v>BDX_44698</v>
      </c>
      <c r="B7403" t="s">
        <v>14</v>
      </c>
      <c r="C7403" s="1">
        <v>44698</v>
      </c>
      <c r="D7403">
        <v>256.26</v>
      </c>
    </row>
    <row r="7404" spans="1:4" x14ac:dyDescent="0.25">
      <c r="A7404" s="3" t="str">
        <f t="shared" si="115"/>
        <v>BF-B_44698</v>
      </c>
      <c r="B7404" t="s">
        <v>15</v>
      </c>
      <c r="C7404" s="1">
        <v>44698</v>
      </c>
      <c r="D7404">
        <v>67.290000000000006</v>
      </c>
    </row>
    <row r="7405" spans="1:4" x14ac:dyDescent="0.25">
      <c r="A7405" s="3" t="str">
        <f t="shared" si="115"/>
        <v>BMY_44698</v>
      </c>
      <c r="B7405" t="s">
        <v>16</v>
      </c>
      <c r="C7405" s="1">
        <v>44698</v>
      </c>
      <c r="D7405">
        <v>78.22</v>
      </c>
    </row>
    <row r="7406" spans="1:4" x14ac:dyDescent="0.25">
      <c r="A7406" s="3" t="str">
        <f t="shared" si="115"/>
        <v>BR_44698</v>
      </c>
      <c r="B7406" t="s">
        <v>17</v>
      </c>
      <c r="C7406" s="1">
        <v>44698</v>
      </c>
      <c r="D7406">
        <v>140.47999999999999</v>
      </c>
    </row>
    <row r="7407" spans="1:4" x14ac:dyDescent="0.25">
      <c r="A7407" s="3" t="str">
        <f t="shared" si="115"/>
        <v>CARR_44698</v>
      </c>
      <c r="B7407" t="s">
        <v>18</v>
      </c>
      <c r="C7407" s="1">
        <v>44698</v>
      </c>
      <c r="D7407">
        <v>40.18</v>
      </c>
    </row>
    <row r="7408" spans="1:4" x14ac:dyDescent="0.25">
      <c r="A7408" s="3" t="str">
        <f t="shared" si="115"/>
        <v>CDW_44698</v>
      </c>
      <c r="B7408" t="s">
        <v>19</v>
      </c>
      <c r="C7408" s="1">
        <v>44698</v>
      </c>
      <c r="D7408">
        <v>172.11500000000001</v>
      </c>
    </row>
    <row r="7409" spans="1:4" x14ac:dyDescent="0.25">
      <c r="A7409" s="3" t="str">
        <f t="shared" si="115"/>
        <v>CE_44698</v>
      </c>
      <c r="B7409" t="s">
        <v>20</v>
      </c>
      <c r="C7409" s="1">
        <v>44698</v>
      </c>
      <c r="D7409">
        <v>155.51</v>
      </c>
    </row>
    <row r="7410" spans="1:4" x14ac:dyDescent="0.25">
      <c r="A7410" s="3" t="str">
        <f t="shared" si="115"/>
        <v>CHTR_44698</v>
      </c>
      <c r="B7410" t="s">
        <v>21</v>
      </c>
      <c r="C7410" s="1">
        <v>44698</v>
      </c>
      <c r="D7410">
        <v>472.13</v>
      </c>
    </row>
    <row r="7411" spans="1:4" x14ac:dyDescent="0.25">
      <c r="A7411" s="3" t="str">
        <f t="shared" si="115"/>
        <v>CNC_44698</v>
      </c>
      <c r="B7411" t="s">
        <v>22</v>
      </c>
      <c r="C7411" s="1">
        <v>44698</v>
      </c>
      <c r="D7411">
        <v>84.1</v>
      </c>
    </row>
    <row r="7412" spans="1:4" x14ac:dyDescent="0.25">
      <c r="A7412" s="3" t="str">
        <f t="shared" si="115"/>
        <v>CNP_44698</v>
      </c>
      <c r="B7412" t="s">
        <v>23</v>
      </c>
      <c r="C7412" s="1">
        <v>44698</v>
      </c>
      <c r="D7412">
        <v>31.2</v>
      </c>
    </row>
    <row r="7413" spans="1:4" x14ac:dyDescent="0.25">
      <c r="A7413" s="3" t="str">
        <f t="shared" si="115"/>
        <v>COP_44698</v>
      </c>
      <c r="B7413" t="s">
        <v>24</v>
      </c>
      <c r="C7413" s="1">
        <v>44698</v>
      </c>
      <c r="D7413">
        <v>107.02</v>
      </c>
    </row>
    <row r="7414" spans="1:4" x14ac:dyDescent="0.25">
      <c r="A7414" s="3" t="str">
        <f t="shared" si="115"/>
        <v>CTAS_44698</v>
      </c>
      <c r="B7414" t="s">
        <v>25</v>
      </c>
      <c r="C7414" s="1">
        <v>44698</v>
      </c>
      <c r="D7414">
        <v>381.31</v>
      </c>
    </row>
    <row r="7415" spans="1:4" x14ac:dyDescent="0.25">
      <c r="A7415" s="3" t="str">
        <f t="shared" si="115"/>
        <v>CZR_44698</v>
      </c>
      <c r="B7415" t="s">
        <v>26</v>
      </c>
      <c r="C7415" s="1">
        <v>44698</v>
      </c>
      <c r="D7415">
        <v>51.4</v>
      </c>
    </row>
    <row r="7416" spans="1:4" x14ac:dyDescent="0.25">
      <c r="A7416" s="3" t="str">
        <f t="shared" si="115"/>
        <v>DG_44698</v>
      </c>
      <c r="B7416" t="s">
        <v>27</v>
      </c>
      <c r="C7416" s="1">
        <v>44698</v>
      </c>
      <c r="D7416">
        <v>227.55</v>
      </c>
    </row>
    <row r="7417" spans="1:4" x14ac:dyDescent="0.25">
      <c r="A7417" s="3" t="str">
        <f t="shared" si="115"/>
        <v>DPZ_44698</v>
      </c>
      <c r="B7417" t="s">
        <v>28</v>
      </c>
      <c r="C7417" s="1">
        <v>44698</v>
      </c>
      <c r="D7417">
        <v>336.46</v>
      </c>
    </row>
    <row r="7418" spans="1:4" x14ac:dyDescent="0.25">
      <c r="A7418" s="3" t="str">
        <f t="shared" si="115"/>
        <v>DRE_44698</v>
      </c>
      <c r="B7418" t="s">
        <v>29</v>
      </c>
      <c r="C7418" s="1">
        <v>44698</v>
      </c>
      <c r="D7418">
        <v>54.5</v>
      </c>
    </row>
    <row r="7419" spans="1:4" x14ac:dyDescent="0.25">
      <c r="A7419" s="3" t="str">
        <f t="shared" si="115"/>
        <v>DXC_44698</v>
      </c>
      <c r="B7419" t="s">
        <v>30</v>
      </c>
      <c r="C7419" s="1">
        <v>44698</v>
      </c>
      <c r="D7419">
        <v>30.69</v>
      </c>
    </row>
    <row r="7420" spans="1:4" x14ac:dyDescent="0.25">
      <c r="A7420" s="3" t="str">
        <f t="shared" si="115"/>
        <v>EWA_44698</v>
      </c>
      <c r="B7420" t="s">
        <v>31</v>
      </c>
      <c r="C7420" s="1">
        <v>44698</v>
      </c>
      <c r="D7420">
        <v>24.12</v>
      </c>
    </row>
    <row r="7421" spans="1:4" x14ac:dyDescent="0.25">
      <c r="A7421" s="3" t="str">
        <f t="shared" si="115"/>
        <v>EWC_44698</v>
      </c>
      <c r="B7421" t="s">
        <v>32</v>
      </c>
      <c r="C7421" s="1">
        <v>44698</v>
      </c>
      <c r="D7421">
        <v>36.840000000000003</v>
      </c>
    </row>
    <row r="7422" spans="1:4" x14ac:dyDescent="0.25">
      <c r="A7422" s="3" t="str">
        <f t="shared" si="115"/>
        <v>EWG_44698</v>
      </c>
      <c r="B7422" t="s">
        <v>33</v>
      </c>
      <c r="C7422" s="1">
        <v>44698</v>
      </c>
      <c r="D7422">
        <v>26.46</v>
      </c>
    </row>
    <row r="7423" spans="1:4" x14ac:dyDescent="0.25">
      <c r="A7423" s="3" t="str">
        <f t="shared" si="115"/>
        <v>EWH_44698</v>
      </c>
      <c r="B7423" t="s">
        <v>34</v>
      </c>
      <c r="C7423" s="1">
        <v>44698</v>
      </c>
      <c r="D7423">
        <v>21.6</v>
      </c>
    </row>
    <row r="7424" spans="1:4" x14ac:dyDescent="0.25">
      <c r="A7424" s="3" t="str">
        <f t="shared" si="115"/>
        <v>EWJ_44698</v>
      </c>
      <c r="B7424" t="s">
        <v>35</v>
      </c>
      <c r="C7424" s="1">
        <v>44698</v>
      </c>
      <c r="D7424">
        <v>56.43</v>
      </c>
    </row>
    <row r="7425" spans="1:4" x14ac:dyDescent="0.25">
      <c r="A7425" s="3" t="str">
        <f t="shared" si="115"/>
        <v>EWL_44698</v>
      </c>
      <c r="B7425" t="s">
        <v>36</v>
      </c>
      <c r="C7425" s="1">
        <v>44698</v>
      </c>
      <c r="D7425">
        <v>44.45</v>
      </c>
    </row>
    <row r="7426" spans="1:4" x14ac:dyDescent="0.25">
      <c r="A7426" s="3" t="str">
        <f t="shared" si="115"/>
        <v>EWQ_44698</v>
      </c>
      <c r="B7426" t="s">
        <v>37</v>
      </c>
      <c r="C7426" s="1">
        <v>44698</v>
      </c>
      <c r="D7426">
        <v>33.42</v>
      </c>
    </row>
    <row r="7427" spans="1:4" x14ac:dyDescent="0.25">
      <c r="A7427" s="3" t="str">
        <f t="shared" ref="A7427:A7490" si="116">CONCATENATE(B7427,"_",C7427)</f>
        <v>EWT_44698</v>
      </c>
      <c r="B7427" t="s">
        <v>38</v>
      </c>
      <c r="C7427" s="1">
        <v>44698</v>
      </c>
      <c r="D7427">
        <v>54.58</v>
      </c>
    </row>
    <row r="7428" spans="1:4" x14ac:dyDescent="0.25">
      <c r="A7428" s="3" t="str">
        <f t="shared" si="116"/>
        <v>EWU_44698</v>
      </c>
      <c r="B7428" t="s">
        <v>39</v>
      </c>
      <c r="C7428" s="1">
        <v>44698</v>
      </c>
      <c r="D7428">
        <v>32.54</v>
      </c>
    </row>
    <row r="7429" spans="1:4" x14ac:dyDescent="0.25">
      <c r="A7429" s="3" t="str">
        <f t="shared" si="116"/>
        <v>EWY_44698</v>
      </c>
      <c r="B7429" t="s">
        <v>40</v>
      </c>
      <c r="C7429" s="1">
        <v>44698</v>
      </c>
      <c r="D7429">
        <v>66.44</v>
      </c>
    </row>
    <row r="7430" spans="1:4" x14ac:dyDescent="0.25">
      <c r="A7430" s="3" t="str">
        <f t="shared" si="116"/>
        <v>EWZ_44698</v>
      </c>
      <c r="B7430" t="s">
        <v>41</v>
      </c>
      <c r="C7430" s="1">
        <v>44698</v>
      </c>
      <c r="D7430">
        <v>33.159999999999997</v>
      </c>
    </row>
    <row r="7431" spans="1:4" x14ac:dyDescent="0.25">
      <c r="A7431" s="3" t="str">
        <f t="shared" si="116"/>
        <v>FB_44698</v>
      </c>
      <c r="B7431" t="s">
        <v>42</v>
      </c>
      <c r="C7431" s="1">
        <v>44698</v>
      </c>
      <c r="D7431">
        <v>202.62</v>
      </c>
    </row>
    <row r="7432" spans="1:4" x14ac:dyDescent="0.25">
      <c r="A7432" s="3" t="str">
        <f t="shared" si="116"/>
        <v>FTV_44698</v>
      </c>
      <c r="B7432" t="s">
        <v>43</v>
      </c>
      <c r="C7432" s="1">
        <v>44698</v>
      </c>
      <c r="D7432">
        <v>59.53</v>
      </c>
    </row>
    <row r="7433" spans="1:4" x14ac:dyDescent="0.25">
      <c r="A7433" s="3" t="str">
        <f t="shared" si="116"/>
        <v>GOOG_44698</v>
      </c>
      <c r="B7433" t="s">
        <v>44</v>
      </c>
      <c r="C7433" s="1">
        <v>44698</v>
      </c>
      <c r="D7433">
        <v>2334.0300000000002</v>
      </c>
    </row>
    <row r="7434" spans="1:4" x14ac:dyDescent="0.25">
      <c r="A7434" s="3" t="str">
        <f t="shared" si="116"/>
        <v>GPC_44698</v>
      </c>
      <c r="B7434" t="s">
        <v>45</v>
      </c>
      <c r="C7434" s="1">
        <v>44698</v>
      </c>
      <c r="D7434">
        <v>137.61000000000001</v>
      </c>
    </row>
    <row r="7435" spans="1:4" x14ac:dyDescent="0.25">
      <c r="A7435" s="3" t="str">
        <f t="shared" si="116"/>
        <v>GSG_44698</v>
      </c>
      <c r="B7435" t="s">
        <v>46</v>
      </c>
      <c r="C7435" s="1">
        <v>44698</v>
      </c>
      <c r="D7435">
        <v>24.46</v>
      </c>
    </row>
    <row r="7436" spans="1:4" x14ac:dyDescent="0.25">
      <c r="A7436" s="3" t="str">
        <f t="shared" si="116"/>
        <v>HIG_44698</v>
      </c>
      <c r="B7436" t="s">
        <v>47</v>
      </c>
      <c r="C7436" s="1">
        <v>44698</v>
      </c>
      <c r="D7436">
        <v>70.98</v>
      </c>
    </row>
    <row r="7437" spans="1:4" x14ac:dyDescent="0.25">
      <c r="A7437" s="3" t="str">
        <f t="shared" si="116"/>
        <v>HIGH.L_44698</v>
      </c>
      <c r="B7437" t="s">
        <v>48</v>
      </c>
      <c r="C7437" s="1">
        <v>44698</v>
      </c>
      <c r="D7437">
        <v>5.1100000000000003</v>
      </c>
    </row>
    <row r="7438" spans="1:4" x14ac:dyDescent="0.25">
      <c r="A7438" s="3" t="str">
        <f t="shared" si="116"/>
        <v>HST_44698</v>
      </c>
      <c r="B7438" t="s">
        <v>49</v>
      </c>
      <c r="C7438" s="1">
        <v>44698</v>
      </c>
      <c r="D7438">
        <v>20.72</v>
      </c>
    </row>
    <row r="7439" spans="1:4" x14ac:dyDescent="0.25">
      <c r="A7439" s="3" t="str">
        <f t="shared" si="116"/>
        <v>HYG_44698</v>
      </c>
      <c r="B7439" t="s">
        <v>50</v>
      </c>
      <c r="C7439" s="1">
        <v>44698</v>
      </c>
      <c r="D7439">
        <v>76.63</v>
      </c>
    </row>
    <row r="7440" spans="1:4" x14ac:dyDescent="0.25">
      <c r="A7440" s="3" t="str">
        <f t="shared" si="116"/>
        <v>IAU_44698</v>
      </c>
      <c r="B7440" t="s">
        <v>51</v>
      </c>
      <c r="C7440" s="1">
        <v>44698</v>
      </c>
      <c r="D7440">
        <v>34.51</v>
      </c>
    </row>
    <row r="7441" spans="1:4" x14ac:dyDescent="0.25">
      <c r="A7441" s="3" t="str">
        <f t="shared" si="116"/>
        <v>ICLN_44698</v>
      </c>
      <c r="B7441" t="s">
        <v>52</v>
      </c>
      <c r="C7441" s="1">
        <v>44698</v>
      </c>
      <c r="D7441">
        <v>18.239999999999998</v>
      </c>
    </row>
    <row r="7442" spans="1:4" x14ac:dyDescent="0.25">
      <c r="A7442" s="3" t="str">
        <f t="shared" si="116"/>
        <v>IEAA.L_44698</v>
      </c>
      <c r="B7442" t="s">
        <v>53</v>
      </c>
      <c r="C7442" s="1">
        <v>44698</v>
      </c>
      <c r="D7442">
        <v>4.8920000000000003</v>
      </c>
    </row>
    <row r="7443" spans="1:4" x14ac:dyDescent="0.25">
      <c r="A7443" s="3" t="str">
        <f t="shared" si="116"/>
        <v>IEF_44698</v>
      </c>
      <c r="B7443" t="s">
        <v>54</v>
      </c>
      <c r="C7443" s="1">
        <v>44698</v>
      </c>
      <c r="D7443">
        <v>102.26</v>
      </c>
    </row>
    <row r="7444" spans="1:4" x14ac:dyDescent="0.25">
      <c r="A7444" s="3" t="str">
        <f t="shared" si="116"/>
        <v>IEFM.L_44698</v>
      </c>
      <c r="B7444" t="s">
        <v>55</v>
      </c>
      <c r="C7444" s="1">
        <v>44698</v>
      </c>
      <c r="D7444">
        <v>723.7</v>
      </c>
    </row>
    <row r="7445" spans="1:4" x14ac:dyDescent="0.25">
      <c r="A7445" s="3" t="str">
        <f t="shared" si="116"/>
        <v>IEMG_44698</v>
      </c>
      <c r="B7445" t="s">
        <v>56</v>
      </c>
      <c r="C7445" s="1">
        <v>44698</v>
      </c>
      <c r="D7445">
        <v>50.99</v>
      </c>
    </row>
    <row r="7446" spans="1:4" x14ac:dyDescent="0.25">
      <c r="A7446" s="3" t="str">
        <f t="shared" si="116"/>
        <v>IEUS_44698</v>
      </c>
      <c r="B7446" t="s">
        <v>57</v>
      </c>
      <c r="C7446" s="1">
        <v>44698</v>
      </c>
      <c r="D7446">
        <v>55.44</v>
      </c>
    </row>
    <row r="7447" spans="1:4" x14ac:dyDescent="0.25">
      <c r="A7447" s="3" t="str">
        <f t="shared" si="116"/>
        <v>IEVL.L_44698</v>
      </c>
      <c r="B7447" t="s">
        <v>58</v>
      </c>
      <c r="C7447" s="1">
        <v>44698</v>
      </c>
      <c r="D7447">
        <v>7.2779999999999996</v>
      </c>
    </row>
    <row r="7448" spans="1:4" x14ac:dyDescent="0.25">
      <c r="A7448" s="3" t="str">
        <f t="shared" si="116"/>
        <v>IGF_44698</v>
      </c>
      <c r="B7448" t="s">
        <v>59</v>
      </c>
      <c r="C7448" s="1">
        <v>44698</v>
      </c>
      <c r="D7448">
        <v>49.97</v>
      </c>
    </row>
    <row r="7449" spans="1:4" x14ac:dyDescent="0.25">
      <c r="A7449" s="3" t="str">
        <f t="shared" si="116"/>
        <v>INDA_44698</v>
      </c>
      <c r="B7449" t="s">
        <v>60</v>
      </c>
      <c r="C7449" s="1">
        <v>44698</v>
      </c>
      <c r="D7449">
        <v>41.52</v>
      </c>
    </row>
    <row r="7450" spans="1:4" x14ac:dyDescent="0.25">
      <c r="A7450" s="3" t="str">
        <f t="shared" si="116"/>
        <v>IUMO.L_44698</v>
      </c>
      <c r="B7450" t="s">
        <v>61</v>
      </c>
      <c r="C7450" s="1">
        <v>44698</v>
      </c>
      <c r="D7450">
        <v>9.7850000000000001</v>
      </c>
    </row>
    <row r="7451" spans="1:4" x14ac:dyDescent="0.25">
      <c r="A7451" s="3" t="str">
        <f t="shared" si="116"/>
        <v>IUVL.L_44698</v>
      </c>
      <c r="B7451" t="s">
        <v>62</v>
      </c>
      <c r="C7451" s="1">
        <v>44698</v>
      </c>
      <c r="D7451">
        <v>8.7750000000000004</v>
      </c>
    </row>
    <row r="7452" spans="1:4" x14ac:dyDescent="0.25">
      <c r="A7452" s="3" t="str">
        <f t="shared" si="116"/>
        <v>IVV_44698</v>
      </c>
      <c r="B7452" t="s">
        <v>63</v>
      </c>
      <c r="C7452" s="1">
        <v>44698</v>
      </c>
      <c r="D7452">
        <v>410.03</v>
      </c>
    </row>
    <row r="7453" spans="1:4" x14ac:dyDescent="0.25">
      <c r="A7453" s="3" t="str">
        <f t="shared" si="116"/>
        <v>IWM_44698</v>
      </c>
      <c r="B7453" t="s">
        <v>64</v>
      </c>
      <c r="C7453" s="1">
        <v>44698</v>
      </c>
      <c r="D7453">
        <v>182.64</v>
      </c>
    </row>
    <row r="7454" spans="1:4" x14ac:dyDescent="0.25">
      <c r="A7454" s="3" t="str">
        <f t="shared" si="116"/>
        <v>IXN_44698</v>
      </c>
      <c r="B7454" t="s">
        <v>65</v>
      </c>
      <c r="C7454" s="1">
        <v>44698</v>
      </c>
      <c r="D7454">
        <v>50.44</v>
      </c>
    </row>
    <row r="7455" spans="1:4" x14ac:dyDescent="0.25">
      <c r="A7455" s="3" t="str">
        <f t="shared" si="116"/>
        <v>JPEA.L_44698</v>
      </c>
      <c r="B7455" t="s">
        <v>66</v>
      </c>
      <c r="C7455" s="1">
        <v>44698</v>
      </c>
      <c r="D7455">
        <v>4.9560000000000004</v>
      </c>
    </row>
    <row r="7456" spans="1:4" x14ac:dyDescent="0.25">
      <c r="A7456" s="3" t="str">
        <f t="shared" si="116"/>
        <v>JPM_44698</v>
      </c>
      <c r="B7456" t="s">
        <v>67</v>
      </c>
      <c r="C7456" s="1">
        <v>44698</v>
      </c>
      <c r="D7456">
        <v>122.18</v>
      </c>
    </row>
    <row r="7457" spans="1:4" x14ac:dyDescent="0.25">
      <c r="A7457" s="3" t="str">
        <f t="shared" si="116"/>
        <v>KR_44698</v>
      </c>
      <c r="B7457" t="s">
        <v>68</v>
      </c>
      <c r="C7457" s="1">
        <v>44698</v>
      </c>
      <c r="D7457">
        <v>51.23</v>
      </c>
    </row>
    <row r="7458" spans="1:4" x14ac:dyDescent="0.25">
      <c r="A7458" s="3" t="str">
        <f t="shared" si="116"/>
        <v>LQD_44698</v>
      </c>
      <c r="B7458" t="s">
        <v>69</v>
      </c>
      <c r="C7458" s="1">
        <v>44698</v>
      </c>
      <c r="D7458">
        <v>111.16</v>
      </c>
    </row>
    <row r="7459" spans="1:4" x14ac:dyDescent="0.25">
      <c r="A7459" s="3" t="str">
        <f t="shared" si="116"/>
        <v>MCHI_44698</v>
      </c>
      <c r="B7459" t="s">
        <v>70</v>
      </c>
      <c r="C7459" s="1">
        <v>44698</v>
      </c>
      <c r="D7459">
        <v>49.75</v>
      </c>
    </row>
    <row r="7460" spans="1:4" x14ac:dyDescent="0.25">
      <c r="A7460" s="3" t="str">
        <f t="shared" si="116"/>
        <v>MVEU.L_44698</v>
      </c>
      <c r="B7460" t="s">
        <v>71</v>
      </c>
      <c r="C7460" s="1">
        <v>44698</v>
      </c>
      <c r="D7460">
        <v>51.895000000000003</v>
      </c>
    </row>
    <row r="7461" spans="1:4" x14ac:dyDescent="0.25">
      <c r="A7461" s="3" t="str">
        <f t="shared" si="116"/>
        <v>OGN_44698</v>
      </c>
      <c r="B7461" t="s">
        <v>72</v>
      </c>
      <c r="C7461" s="1">
        <v>44698</v>
      </c>
      <c r="D7461">
        <v>36.729999999999997</v>
      </c>
    </row>
    <row r="7462" spans="1:4" x14ac:dyDescent="0.25">
      <c r="A7462" s="3" t="str">
        <f t="shared" si="116"/>
        <v>PG_44698</v>
      </c>
      <c r="B7462" t="s">
        <v>73</v>
      </c>
      <c r="C7462" s="1">
        <v>44698</v>
      </c>
      <c r="D7462">
        <v>154.68</v>
      </c>
    </row>
    <row r="7463" spans="1:4" x14ac:dyDescent="0.25">
      <c r="A7463" s="3" t="str">
        <f t="shared" si="116"/>
        <v>PPL_44698</v>
      </c>
      <c r="B7463" t="s">
        <v>74</v>
      </c>
      <c r="C7463" s="1">
        <v>44698</v>
      </c>
      <c r="D7463">
        <v>29.39</v>
      </c>
    </row>
    <row r="7464" spans="1:4" x14ac:dyDescent="0.25">
      <c r="A7464" s="3" t="str">
        <f t="shared" si="116"/>
        <v>PRU_44698</v>
      </c>
      <c r="B7464" t="s">
        <v>75</v>
      </c>
      <c r="C7464" s="1">
        <v>44698</v>
      </c>
      <c r="D7464">
        <v>102.696</v>
      </c>
    </row>
    <row r="7465" spans="1:4" x14ac:dyDescent="0.25">
      <c r="A7465" s="3" t="str">
        <f t="shared" si="116"/>
        <v>PYPL_44698</v>
      </c>
      <c r="B7465" t="s">
        <v>76</v>
      </c>
      <c r="C7465" s="1">
        <v>44698</v>
      </c>
      <c r="D7465">
        <v>79.75</v>
      </c>
    </row>
    <row r="7466" spans="1:4" x14ac:dyDescent="0.25">
      <c r="A7466" s="3" t="str">
        <f t="shared" si="116"/>
        <v>RE_44698</v>
      </c>
      <c r="B7466" t="s">
        <v>77</v>
      </c>
      <c r="C7466" s="1">
        <v>44698</v>
      </c>
      <c r="D7466">
        <v>287.78899999999999</v>
      </c>
    </row>
    <row r="7467" spans="1:4" x14ac:dyDescent="0.25">
      <c r="A7467" s="3" t="str">
        <f t="shared" si="116"/>
        <v>REET_44698</v>
      </c>
      <c r="B7467" t="s">
        <v>78</v>
      </c>
      <c r="C7467" s="1">
        <v>44698</v>
      </c>
      <c r="D7467">
        <v>26.19</v>
      </c>
    </row>
    <row r="7468" spans="1:4" x14ac:dyDescent="0.25">
      <c r="A7468" s="3" t="str">
        <f t="shared" si="116"/>
        <v>ROL_44698</v>
      </c>
      <c r="B7468" t="s">
        <v>79</v>
      </c>
      <c r="C7468" s="1">
        <v>44698</v>
      </c>
      <c r="D7468">
        <v>35.39</v>
      </c>
    </row>
    <row r="7469" spans="1:4" x14ac:dyDescent="0.25">
      <c r="A7469" s="3" t="str">
        <f t="shared" si="116"/>
        <v>ROST_44698</v>
      </c>
      <c r="B7469" t="s">
        <v>80</v>
      </c>
      <c r="C7469" s="1">
        <v>44698</v>
      </c>
      <c r="D7469">
        <v>93.06</v>
      </c>
    </row>
    <row r="7470" spans="1:4" x14ac:dyDescent="0.25">
      <c r="A7470" s="3" t="str">
        <f t="shared" si="116"/>
        <v>SEGA.L_44698</v>
      </c>
      <c r="B7470" t="s">
        <v>81</v>
      </c>
      <c r="C7470" s="1">
        <v>44698</v>
      </c>
      <c r="D7470">
        <v>99.614999999999995</v>
      </c>
    </row>
    <row r="7471" spans="1:4" x14ac:dyDescent="0.25">
      <c r="A7471" s="3" t="str">
        <f t="shared" si="116"/>
        <v>SHY_44698</v>
      </c>
      <c r="B7471" t="s">
        <v>82</v>
      </c>
      <c r="C7471" s="1">
        <v>44698</v>
      </c>
      <c r="D7471">
        <v>83.01</v>
      </c>
    </row>
    <row r="7472" spans="1:4" x14ac:dyDescent="0.25">
      <c r="A7472" s="3" t="str">
        <f t="shared" si="116"/>
        <v>SLV_44698</v>
      </c>
      <c r="B7472" t="s">
        <v>83</v>
      </c>
      <c r="C7472" s="1">
        <v>44698</v>
      </c>
      <c r="D7472">
        <v>19.920000000000002</v>
      </c>
    </row>
    <row r="7473" spans="1:4" x14ac:dyDescent="0.25">
      <c r="A7473" s="3" t="str">
        <f t="shared" si="116"/>
        <v>SPMV.L_44698</v>
      </c>
      <c r="B7473" t="s">
        <v>84</v>
      </c>
      <c r="C7473" s="1">
        <v>44698</v>
      </c>
      <c r="D7473">
        <v>75.97</v>
      </c>
    </row>
    <row r="7474" spans="1:4" x14ac:dyDescent="0.25">
      <c r="A7474" s="3" t="str">
        <f t="shared" si="116"/>
        <v>TLT_44698</v>
      </c>
      <c r="B7474" t="s">
        <v>85</v>
      </c>
      <c r="C7474" s="1">
        <v>44698</v>
      </c>
      <c r="D7474">
        <v>114.46</v>
      </c>
    </row>
    <row r="7475" spans="1:4" x14ac:dyDescent="0.25">
      <c r="A7475" s="3" t="str">
        <f t="shared" si="116"/>
        <v>UNH_44698</v>
      </c>
      <c r="B7475" t="s">
        <v>86</v>
      </c>
      <c r="C7475" s="1">
        <v>44698</v>
      </c>
      <c r="D7475">
        <v>492.53</v>
      </c>
    </row>
    <row r="7476" spans="1:4" x14ac:dyDescent="0.25">
      <c r="A7476" s="3" t="str">
        <f t="shared" si="116"/>
        <v>URI_44698</v>
      </c>
      <c r="B7476" t="s">
        <v>87</v>
      </c>
      <c r="C7476" s="1">
        <v>44698</v>
      </c>
      <c r="D7476">
        <v>290.45999999999998</v>
      </c>
    </row>
    <row r="7477" spans="1:4" x14ac:dyDescent="0.25">
      <c r="A7477" s="3" t="str">
        <f t="shared" si="116"/>
        <v>V_44698</v>
      </c>
      <c r="B7477" t="s">
        <v>88</v>
      </c>
      <c r="C7477" s="1">
        <v>44698</v>
      </c>
      <c r="D7477">
        <v>204</v>
      </c>
    </row>
    <row r="7478" spans="1:4" x14ac:dyDescent="0.25">
      <c r="A7478" s="3" t="str">
        <f t="shared" si="116"/>
        <v>VRSK_44698</v>
      </c>
      <c r="B7478" t="s">
        <v>89</v>
      </c>
      <c r="C7478" s="1">
        <v>44698</v>
      </c>
      <c r="D7478">
        <v>174.57</v>
      </c>
    </row>
    <row r="7479" spans="1:4" x14ac:dyDescent="0.25">
      <c r="A7479" s="3" t="str">
        <f t="shared" si="116"/>
        <v>VXX_44698</v>
      </c>
      <c r="B7479" t="s">
        <v>90</v>
      </c>
      <c r="C7479" s="1">
        <v>44698</v>
      </c>
      <c r="D7479">
        <v>24.79</v>
      </c>
    </row>
    <row r="7480" spans="1:4" x14ac:dyDescent="0.25">
      <c r="A7480" s="3" t="str">
        <f t="shared" si="116"/>
        <v>WRK_44698</v>
      </c>
      <c r="B7480" t="s">
        <v>91</v>
      </c>
      <c r="C7480" s="1">
        <v>44698</v>
      </c>
      <c r="D7480">
        <v>48.13</v>
      </c>
    </row>
    <row r="7481" spans="1:4" x14ac:dyDescent="0.25">
      <c r="A7481" s="3" t="str">
        <f t="shared" si="116"/>
        <v>XLB_44698</v>
      </c>
      <c r="B7481" t="s">
        <v>92</v>
      </c>
      <c r="C7481" s="1">
        <v>44698</v>
      </c>
      <c r="D7481">
        <v>84.67</v>
      </c>
    </row>
    <row r="7482" spans="1:4" x14ac:dyDescent="0.25">
      <c r="A7482" s="3" t="str">
        <f t="shared" si="116"/>
        <v>XLC_44698</v>
      </c>
      <c r="B7482" t="s">
        <v>93</v>
      </c>
      <c r="C7482" s="1">
        <v>44698</v>
      </c>
      <c r="D7482">
        <v>59.91</v>
      </c>
    </row>
    <row r="7483" spans="1:4" x14ac:dyDescent="0.25">
      <c r="A7483" s="3" t="str">
        <f t="shared" si="116"/>
        <v>XLE_44698</v>
      </c>
      <c r="B7483" t="s">
        <v>94</v>
      </c>
      <c r="C7483" s="1">
        <v>44698</v>
      </c>
      <c r="D7483">
        <v>83.87</v>
      </c>
    </row>
    <row r="7484" spans="1:4" x14ac:dyDescent="0.25">
      <c r="A7484" s="3" t="str">
        <f t="shared" si="116"/>
        <v>XLF_44698</v>
      </c>
      <c r="B7484" t="s">
        <v>95</v>
      </c>
      <c r="C7484" s="1">
        <v>44698</v>
      </c>
      <c r="D7484">
        <v>34.14</v>
      </c>
    </row>
    <row r="7485" spans="1:4" x14ac:dyDescent="0.25">
      <c r="A7485" s="3" t="str">
        <f t="shared" si="116"/>
        <v>XLI_44698</v>
      </c>
      <c r="B7485" t="s">
        <v>96</v>
      </c>
      <c r="C7485" s="1">
        <v>44698</v>
      </c>
      <c r="D7485">
        <v>95.08</v>
      </c>
    </row>
    <row r="7486" spans="1:4" x14ac:dyDescent="0.25">
      <c r="A7486" s="3" t="str">
        <f t="shared" si="116"/>
        <v>XLK_44698</v>
      </c>
      <c r="B7486" t="s">
        <v>97</v>
      </c>
      <c r="C7486" s="1">
        <v>44698</v>
      </c>
      <c r="D7486">
        <v>138.56</v>
      </c>
    </row>
    <row r="7487" spans="1:4" x14ac:dyDescent="0.25">
      <c r="A7487" s="3" t="str">
        <f t="shared" si="116"/>
        <v>XLP_44698</v>
      </c>
      <c r="B7487" t="s">
        <v>98</v>
      </c>
      <c r="C7487" s="1">
        <v>44698</v>
      </c>
      <c r="D7487">
        <v>76.77</v>
      </c>
    </row>
    <row r="7488" spans="1:4" x14ac:dyDescent="0.25">
      <c r="A7488" s="3" t="str">
        <f t="shared" si="116"/>
        <v>XLU_44698</v>
      </c>
      <c r="B7488" t="s">
        <v>99</v>
      </c>
      <c r="C7488" s="1">
        <v>44698</v>
      </c>
      <c r="D7488">
        <v>72.39</v>
      </c>
    </row>
    <row r="7489" spans="1:4" x14ac:dyDescent="0.25">
      <c r="A7489" s="3" t="str">
        <f t="shared" si="116"/>
        <v>XLV_44698</v>
      </c>
      <c r="B7489" t="s">
        <v>100</v>
      </c>
      <c r="C7489" s="1">
        <v>44698</v>
      </c>
      <c r="D7489">
        <v>131.33000000000001</v>
      </c>
    </row>
    <row r="7490" spans="1:4" x14ac:dyDescent="0.25">
      <c r="A7490" s="3" t="str">
        <f t="shared" si="116"/>
        <v>XLY_44698</v>
      </c>
      <c r="B7490" t="s">
        <v>101</v>
      </c>
      <c r="C7490" s="1">
        <v>44698</v>
      </c>
      <c r="D7490">
        <v>152.79</v>
      </c>
    </row>
    <row r="7491" spans="1:4" x14ac:dyDescent="0.25">
      <c r="A7491" s="3" t="str">
        <f t="shared" ref="A7491:A7554" si="117">CONCATENATE(B7491,"_",C7491)</f>
        <v>XOM_44698</v>
      </c>
      <c r="B7491" t="s">
        <v>102</v>
      </c>
      <c r="C7491" s="1">
        <v>44698</v>
      </c>
      <c r="D7491">
        <v>92.11</v>
      </c>
    </row>
    <row r="7492" spans="1:4" x14ac:dyDescent="0.25">
      <c r="A7492" s="3" t="str">
        <f t="shared" si="117"/>
        <v>ABBV_44699</v>
      </c>
      <c r="B7492" t="s">
        <v>3</v>
      </c>
      <c r="C7492" s="1">
        <v>44699</v>
      </c>
      <c r="D7492">
        <v>152.43</v>
      </c>
    </row>
    <row r="7493" spans="1:4" x14ac:dyDescent="0.25">
      <c r="A7493" s="3" t="str">
        <f t="shared" si="117"/>
        <v>ACN_44699</v>
      </c>
      <c r="B7493" t="s">
        <v>4</v>
      </c>
      <c r="C7493" s="1">
        <v>44699</v>
      </c>
      <c r="D7493">
        <v>274.16000000000003</v>
      </c>
    </row>
    <row r="7494" spans="1:4" x14ac:dyDescent="0.25">
      <c r="A7494" s="3" t="str">
        <f t="shared" si="117"/>
        <v>AEP_44699</v>
      </c>
      <c r="B7494" t="s">
        <v>5</v>
      </c>
      <c r="C7494" s="1">
        <v>44699</v>
      </c>
      <c r="D7494">
        <v>99.88</v>
      </c>
    </row>
    <row r="7495" spans="1:4" x14ac:dyDescent="0.25">
      <c r="A7495" s="3" t="str">
        <f t="shared" si="117"/>
        <v>AIZ_44699</v>
      </c>
      <c r="B7495" t="s">
        <v>6</v>
      </c>
      <c r="C7495" s="1">
        <v>44699</v>
      </c>
      <c r="D7495">
        <v>186.14400000000001</v>
      </c>
    </row>
    <row r="7496" spans="1:4" x14ac:dyDescent="0.25">
      <c r="A7496" s="3" t="str">
        <f t="shared" si="117"/>
        <v>ALLE_44699</v>
      </c>
      <c r="B7496" t="s">
        <v>7</v>
      </c>
      <c r="C7496" s="1">
        <v>44699</v>
      </c>
      <c r="D7496">
        <v>109.16</v>
      </c>
    </row>
    <row r="7497" spans="1:4" x14ac:dyDescent="0.25">
      <c r="A7497" s="3" t="str">
        <f t="shared" si="117"/>
        <v>AMAT_44699</v>
      </c>
      <c r="B7497" t="s">
        <v>8</v>
      </c>
      <c r="C7497" s="1">
        <v>44699</v>
      </c>
      <c r="D7497">
        <v>111.068</v>
      </c>
    </row>
    <row r="7498" spans="1:4" x14ac:dyDescent="0.25">
      <c r="A7498" s="3" t="str">
        <f t="shared" si="117"/>
        <v>AMP_44699</v>
      </c>
      <c r="B7498" t="s">
        <v>9</v>
      </c>
      <c r="C7498" s="1">
        <v>44699</v>
      </c>
      <c r="D7498">
        <v>259.92</v>
      </c>
    </row>
    <row r="7499" spans="1:4" x14ac:dyDescent="0.25">
      <c r="A7499" s="3" t="str">
        <f t="shared" si="117"/>
        <v>AMZN_44699</v>
      </c>
      <c r="B7499" t="s">
        <v>10</v>
      </c>
      <c r="C7499" s="1">
        <v>44699</v>
      </c>
      <c r="D7499">
        <v>2142.25</v>
      </c>
    </row>
    <row r="7500" spans="1:4" x14ac:dyDescent="0.25">
      <c r="A7500" s="3" t="str">
        <f t="shared" si="117"/>
        <v>AVB_44699</v>
      </c>
      <c r="B7500" t="s">
        <v>11</v>
      </c>
      <c r="C7500" s="1">
        <v>44699</v>
      </c>
      <c r="D7500">
        <v>201.56</v>
      </c>
    </row>
    <row r="7501" spans="1:4" x14ac:dyDescent="0.25">
      <c r="A7501" s="3" t="str">
        <f t="shared" si="117"/>
        <v>AVY_44699</v>
      </c>
      <c r="B7501" t="s">
        <v>12</v>
      </c>
      <c r="C7501" s="1">
        <v>44699</v>
      </c>
      <c r="D7501">
        <v>168.47</v>
      </c>
    </row>
    <row r="7502" spans="1:4" x14ac:dyDescent="0.25">
      <c r="A7502" s="3" t="str">
        <f t="shared" si="117"/>
        <v>AXP_44699</v>
      </c>
      <c r="B7502" t="s">
        <v>13</v>
      </c>
      <c r="C7502" s="1">
        <v>44699</v>
      </c>
      <c r="D7502">
        <v>156.1</v>
      </c>
    </row>
    <row r="7503" spans="1:4" x14ac:dyDescent="0.25">
      <c r="A7503" s="3" t="str">
        <f t="shared" si="117"/>
        <v>BDX_44699</v>
      </c>
      <c r="B7503" t="s">
        <v>14</v>
      </c>
      <c r="C7503" s="1">
        <v>44699</v>
      </c>
      <c r="D7503">
        <v>251.1</v>
      </c>
    </row>
    <row r="7504" spans="1:4" x14ac:dyDescent="0.25">
      <c r="A7504" s="3" t="str">
        <f t="shared" si="117"/>
        <v>BF-B_44699</v>
      </c>
      <c r="B7504" t="s">
        <v>15</v>
      </c>
      <c r="C7504" s="1">
        <v>44699</v>
      </c>
      <c r="D7504">
        <v>62.47</v>
      </c>
    </row>
    <row r="7505" spans="1:4" x14ac:dyDescent="0.25">
      <c r="A7505" s="3" t="str">
        <f t="shared" si="117"/>
        <v>BMY_44699</v>
      </c>
      <c r="B7505" t="s">
        <v>16</v>
      </c>
      <c r="C7505" s="1">
        <v>44699</v>
      </c>
      <c r="D7505">
        <v>77.02</v>
      </c>
    </row>
    <row r="7506" spans="1:4" x14ac:dyDescent="0.25">
      <c r="A7506" s="3" t="str">
        <f t="shared" si="117"/>
        <v>BR_44699</v>
      </c>
      <c r="B7506" t="s">
        <v>17</v>
      </c>
      <c r="C7506" s="1">
        <v>44699</v>
      </c>
      <c r="D7506">
        <v>136.6</v>
      </c>
    </row>
    <row r="7507" spans="1:4" x14ac:dyDescent="0.25">
      <c r="A7507" s="3" t="str">
        <f t="shared" si="117"/>
        <v>CARR_44699</v>
      </c>
      <c r="B7507" t="s">
        <v>18</v>
      </c>
      <c r="C7507" s="1">
        <v>44699</v>
      </c>
      <c r="D7507">
        <v>37.36</v>
      </c>
    </row>
    <row r="7508" spans="1:4" x14ac:dyDescent="0.25">
      <c r="A7508" s="3" t="str">
        <f t="shared" si="117"/>
        <v>CDW_44699</v>
      </c>
      <c r="B7508" t="s">
        <v>19</v>
      </c>
      <c r="C7508" s="1">
        <v>44699</v>
      </c>
      <c r="D7508">
        <v>163.22200000000001</v>
      </c>
    </row>
    <row r="7509" spans="1:4" x14ac:dyDescent="0.25">
      <c r="A7509" s="3" t="str">
        <f t="shared" si="117"/>
        <v>CE_44699</v>
      </c>
      <c r="B7509" t="s">
        <v>20</v>
      </c>
      <c r="C7509" s="1">
        <v>44699</v>
      </c>
      <c r="D7509">
        <v>151.31</v>
      </c>
    </row>
    <row r="7510" spans="1:4" x14ac:dyDescent="0.25">
      <c r="A7510" s="3" t="str">
        <f t="shared" si="117"/>
        <v>CHTR_44699</v>
      </c>
      <c r="B7510" t="s">
        <v>21</v>
      </c>
      <c r="C7510" s="1">
        <v>44699</v>
      </c>
      <c r="D7510">
        <v>469.5</v>
      </c>
    </row>
    <row r="7511" spans="1:4" x14ac:dyDescent="0.25">
      <c r="A7511" s="3" t="str">
        <f t="shared" si="117"/>
        <v>CNC_44699</v>
      </c>
      <c r="B7511" t="s">
        <v>22</v>
      </c>
      <c r="C7511" s="1">
        <v>44699</v>
      </c>
      <c r="D7511">
        <v>81.77</v>
      </c>
    </row>
    <row r="7512" spans="1:4" x14ac:dyDescent="0.25">
      <c r="A7512" s="3" t="str">
        <f t="shared" si="117"/>
        <v>CNP_44699</v>
      </c>
      <c r="B7512" t="s">
        <v>23</v>
      </c>
      <c r="C7512" s="1">
        <v>44699</v>
      </c>
      <c r="D7512">
        <v>30.67</v>
      </c>
    </row>
    <row r="7513" spans="1:4" x14ac:dyDescent="0.25">
      <c r="A7513" s="3" t="str">
        <f t="shared" si="117"/>
        <v>COP_44699</v>
      </c>
      <c r="B7513" t="s">
        <v>24</v>
      </c>
      <c r="C7513" s="1">
        <v>44699</v>
      </c>
      <c r="D7513">
        <v>104.48</v>
      </c>
    </row>
    <row r="7514" spans="1:4" x14ac:dyDescent="0.25">
      <c r="A7514" s="3" t="str">
        <f t="shared" si="117"/>
        <v>CTAS_44699</v>
      </c>
      <c r="B7514" t="s">
        <v>25</v>
      </c>
      <c r="C7514" s="1">
        <v>44699</v>
      </c>
      <c r="D7514">
        <v>358.26</v>
      </c>
    </row>
    <row r="7515" spans="1:4" x14ac:dyDescent="0.25">
      <c r="A7515" s="3" t="str">
        <f t="shared" si="117"/>
        <v>CZR_44699</v>
      </c>
      <c r="B7515" t="s">
        <v>26</v>
      </c>
      <c r="C7515" s="1">
        <v>44699</v>
      </c>
      <c r="D7515">
        <v>47.95</v>
      </c>
    </row>
    <row r="7516" spans="1:4" x14ac:dyDescent="0.25">
      <c r="A7516" s="3" t="str">
        <f t="shared" si="117"/>
        <v>DG_44699</v>
      </c>
      <c r="B7516" t="s">
        <v>27</v>
      </c>
      <c r="C7516" s="1">
        <v>44699</v>
      </c>
      <c r="D7516">
        <v>202.26</v>
      </c>
    </row>
    <row r="7517" spans="1:4" x14ac:dyDescent="0.25">
      <c r="A7517" s="3" t="str">
        <f t="shared" si="117"/>
        <v>DPZ_44699</v>
      </c>
      <c r="B7517" t="s">
        <v>28</v>
      </c>
      <c r="C7517" s="1">
        <v>44699</v>
      </c>
      <c r="D7517">
        <v>328.02</v>
      </c>
    </row>
    <row r="7518" spans="1:4" x14ac:dyDescent="0.25">
      <c r="A7518" s="3" t="str">
        <f t="shared" si="117"/>
        <v>DRE_44699</v>
      </c>
      <c r="B7518" t="s">
        <v>29</v>
      </c>
      <c r="C7518" s="1">
        <v>44699</v>
      </c>
      <c r="D7518">
        <v>51.74</v>
      </c>
    </row>
    <row r="7519" spans="1:4" x14ac:dyDescent="0.25">
      <c r="A7519" s="3" t="str">
        <f t="shared" si="117"/>
        <v>DXC_44699</v>
      </c>
      <c r="B7519" t="s">
        <v>30</v>
      </c>
      <c r="C7519" s="1">
        <v>44699</v>
      </c>
      <c r="D7519">
        <v>29.14</v>
      </c>
    </row>
    <row r="7520" spans="1:4" x14ac:dyDescent="0.25">
      <c r="A7520" s="3" t="str">
        <f t="shared" si="117"/>
        <v>EWA_44699</v>
      </c>
      <c r="B7520" t="s">
        <v>31</v>
      </c>
      <c r="C7520" s="1">
        <v>44699</v>
      </c>
      <c r="D7520">
        <v>23.52</v>
      </c>
    </row>
    <row r="7521" spans="1:4" x14ac:dyDescent="0.25">
      <c r="A7521" s="3" t="str">
        <f t="shared" si="117"/>
        <v>EWC_44699</v>
      </c>
      <c r="B7521" t="s">
        <v>32</v>
      </c>
      <c r="C7521" s="1">
        <v>44699</v>
      </c>
      <c r="D7521">
        <v>35.909999999999997</v>
      </c>
    </row>
    <row r="7522" spans="1:4" x14ac:dyDescent="0.25">
      <c r="A7522" s="3" t="str">
        <f t="shared" si="117"/>
        <v>EWG_44699</v>
      </c>
      <c r="B7522" t="s">
        <v>33</v>
      </c>
      <c r="C7522" s="1">
        <v>44699</v>
      </c>
      <c r="D7522">
        <v>25.56</v>
      </c>
    </row>
    <row r="7523" spans="1:4" x14ac:dyDescent="0.25">
      <c r="A7523" s="3" t="str">
        <f t="shared" si="117"/>
        <v>EWH_44699</v>
      </c>
      <c r="B7523" t="s">
        <v>34</v>
      </c>
      <c r="C7523" s="1">
        <v>44699</v>
      </c>
      <c r="D7523">
        <v>21.39</v>
      </c>
    </row>
    <row r="7524" spans="1:4" x14ac:dyDescent="0.25">
      <c r="A7524" s="3" t="str">
        <f t="shared" si="117"/>
        <v>EWJ_44699</v>
      </c>
      <c r="B7524" t="s">
        <v>35</v>
      </c>
      <c r="C7524" s="1">
        <v>44699</v>
      </c>
      <c r="D7524">
        <v>55.89</v>
      </c>
    </row>
    <row r="7525" spans="1:4" x14ac:dyDescent="0.25">
      <c r="A7525" s="3" t="str">
        <f t="shared" si="117"/>
        <v>EWL_44699</v>
      </c>
      <c r="B7525" t="s">
        <v>36</v>
      </c>
      <c r="C7525" s="1">
        <v>44699</v>
      </c>
      <c r="D7525">
        <v>43.69</v>
      </c>
    </row>
    <row r="7526" spans="1:4" x14ac:dyDescent="0.25">
      <c r="A7526" s="3" t="str">
        <f t="shared" si="117"/>
        <v>EWQ_44699</v>
      </c>
      <c r="B7526" t="s">
        <v>37</v>
      </c>
      <c r="C7526" s="1">
        <v>44699</v>
      </c>
      <c r="D7526">
        <v>32.380000000000003</v>
      </c>
    </row>
    <row r="7527" spans="1:4" x14ac:dyDescent="0.25">
      <c r="A7527" s="3" t="str">
        <f t="shared" si="117"/>
        <v>EWT_44699</v>
      </c>
      <c r="B7527" t="s">
        <v>38</v>
      </c>
      <c r="C7527" s="1">
        <v>44699</v>
      </c>
      <c r="D7527">
        <v>53.71</v>
      </c>
    </row>
    <row r="7528" spans="1:4" x14ac:dyDescent="0.25">
      <c r="A7528" s="3" t="str">
        <f t="shared" si="117"/>
        <v>EWU_44699</v>
      </c>
      <c r="B7528" t="s">
        <v>39</v>
      </c>
      <c r="C7528" s="1">
        <v>44699</v>
      </c>
      <c r="D7528">
        <v>31.64</v>
      </c>
    </row>
    <row r="7529" spans="1:4" x14ac:dyDescent="0.25">
      <c r="A7529" s="3" t="str">
        <f t="shared" si="117"/>
        <v>EWY_44699</v>
      </c>
      <c r="B7529" t="s">
        <v>40</v>
      </c>
      <c r="C7529" s="1">
        <v>44699</v>
      </c>
      <c r="D7529">
        <v>64.23</v>
      </c>
    </row>
    <row r="7530" spans="1:4" x14ac:dyDescent="0.25">
      <c r="A7530" s="3" t="str">
        <f t="shared" si="117"/>
        <v>EWZ_44699</v>
      </c>
      <c r="B7530" t="s">
        <v>41</v>
      </c>
      <c r="C7530" s="1">
        <v>44699</v>
      </c>
      <c r="D7530">
        <v>32.14</v>
      </c>
    </row>
    <row r="7531" spans="1:4" x14ac:dyDescent="0.25">
      <c r="A7531" s="3" t="str">
        <f t="shared" si="117"/>
        <v>FB_44699</v>
      </c>
      <c r="B7531" t="s">
        <v>42</v>
      </c>
      <c r="C7531" s="1">
        <v>44699</v>
      </c>
      <c r="D7531">
        <v>192.24</v>
      </c>
    </row>
    <row r="7532" spans="1:4" x14ac:dyDescent="0.25">
      <c r="A7532" s="3" t="str">
        <f t="shared" si="117"/>
        <v>FTV_44699</v>
      </c>
      <c r="B7532" t="s">
        <v>43</v>
      </c>
      <c r="C7532" s="1">
        <v>44699</v>
      </c>
      <c r="D7532">
        <v>57.722000000000001</v>
      </c>
    </row>
    <row r="7533" spans="1:4" x14ac:dyDescent="0.25">
      <c r="A7533" s="3" t="str">
        <f t="shared" si="117"/>
        <v>GOOG_44699</v>
      </c>
      <c r="B7533" t="s">
        <v>44</v>
      </c>
      <c r="C7533" s="1">
        <v>44699</v>
      </c>
      <c r="D7533">
        <v>2248.02</v>
      </c>
    </row>
    <row r="7534" spans="1:4" x14ac:dyDescent="0.25">
      <c r="A7534" s="3" t="str">
        <f t="shared" si="117"/>
        <v>GPC_44699</v>
      </c>
      <c r="B7534" t="s">
        <v>45</v>
      </c>
      <c r="C7534" s="1">
        <v>44699</v>
      </c>
      <c r="D7534">
        <v>131.47999999999999</v>
      </c>
    </row>
    <row r="7535" spans="1:4" x14ac:dyDescent="0.25">
      <c r="A7535" s="3" t="str">
        <f t="shared" si="117"/>
        <v>GSG_44699</v>
      </c>
      <c r="B7535" t="s">
        <v>46</v>
      </c>
      <c r="C7535" s="1">
        <v>44699</v>
      </c>
      <c r="D7535">
        <v>23.93</v>
      </c>
    </row>
    <row r="7536" spans="1:4" x14ac:dyDescent="0.25">
      <c r="A7536" s="3" t="str">
        <f t="shared" si="117"/>
        <v>HIG_44699</v>
      </c>
      <c r="B7536" t="s">
        <v>47</v>
      </c>
      <c r="C7536" s="1">
        <v>44699</v>
      </c>
      <c r="D7536">
        <v>68.760000000000005</v>
      </c>
    </row>
    <row r="7537" spans="1:4" x14ac:dyDescent="0.25">
      <c r="A7537" s="3" t="str">
        <f t="shared" si="117"/>
        <v>HIGH.L_44699</v>
      </c>
      <c r="B7537" t="s">
        <v>48</v>
      </c>
      <c r="C7537" s="1">
        <v>44699</v>
      </c>
      <c r="D7537">
        <v>5.0609999999999999</v>
      </c>
    </row>
    <row r="7538" spans="1:4" x14ac:dyDescent="0.25">
      <c r="A7538" s="3" t="str">
        <f t="shared" si="117"/>
        <v>HST_44699</v>
      </c>
      <c r="B7538" t="s">
        <v>49</v>
      </c>
      <c r="C7538" s="1">
        <v>44699</v>
      </c>
      <c r="D7538">
        <v>19.77</v>
      </c>
    </row>
    <row r="7539" spans="1:4" x14ac:dyDescent="0.25">
      <c r="A7539" s="3" t="str">
        <f t="shared" si="117"/>
        <v>HYG_44699</v>
      </c>
      <c r="B7539" t="s">
        <v>50</v>
      </c>
      <c r="C7539" s="1">
        <v>44699</v>
      </c>
      <c r="D7539">
        <v>76</v>
      </c>
    </row>
    <row r="7540" spans="1:4" x14ac:dyDescent="0.25">
      <c r="A7540" s="3" t="str">
        <f t="shared" si="117"/>
        <v>IAU_44699</v>
      </c>
      <c r="B7540" t="s">
        <v>51</v>
      </c>
      <c r="C7540" s="1">
        <v>44699</v>
      </c>
      <c r="D7540">
        <v>34.51</v>
      </c>
    </row>
    <row r="7541" spans="1:4" x14ac:dyDescent="0.25">
      <c r="A7541" s="3" t="str">
        <f t="shared" si="117"/>
        <v>ICLN_44699</v>
      </c>
      <c r="B7541" t="s">
        <v>52</v>
      </c>
      <c r="C7541" s="1">
        <v>44699</v>
      </c>
      <c r="D7541">
        <v>18.16</v>
      </c>
    </row>
    <row r="7542" spans="1:4" x14ac:dyDescent="0.25">
      <c r="A7542" s="3" t="str">
        <f t="shared" si="117"/>
        <v>IEAA.L_44699</v>
      </c>
      <c r="B7542" t="s">
        <v>53</v>
      </c>
      <c r="C7542" s="1">
        <v>44699</v>
      </c>
      <c r="D7542">
        <v>4.8819999999999997</v>
      </c>
    </row>
    <row r="7543" spans="1:4" x14ac:dyDescent="0.25">
      <c r="A7543" s="3" t="str">
        <f t="shared" si="117"/>
        <v>IEF_44699</v>
      </c>
      <c r="B7543" t="s">
        <v>54</v>
      </c>
      <c r="C7543" s="1">
        <v>44699</v>
      </c>
      <c r="D7543">
        <v>102.99</v>
      </c>
    </row>
    <row r="7544" spans="1:4" x14ac:dyDescent="0.25">
      <c r="A7544" s="3" t="str">
        <f t="shared" si="117"/>
        <v>IEFM.L_44699</v>
      </c>
      <c r="B7544" t="s">
        <v>55</v>
      </c>
      <c r="C7544" s="1">
        <v>44699</v>
      </c>
      <c r="D7544">
        <v>714.4</v>
      </c>
    </row>
    <row r="7545" spans="1:4" x14ac:dyDescent="0.25">
      <c r="A7545" s="3" t="str">
        <f t="shared" si="117"/>
        <v>IEMG_44699</v>
      </c>
      <c r="B7545" t="s">
        <v>56</v>
      </c>
      <c r="C7545" s="1">
        <v>44699</v>
      </c>
      <c r="D7545">
        <v>49.78</v>
      </c>
    </row>
    <row r="7546" spans="1:4" x14ac:dyDescent="0.25">
      <c r="A7546" s="3" t="str">
        <f t="shared" si="117"/>
        <v>IEUS_44699</v>
      </c>
      <c r="B7546" t="s">
        <v>57</v>
      </c>
      <c r="C7546" s="1">
        <v>44699</v>
      </c>
      <c r="D7546">
        <v>53.95</v>
      </c>
    </row>
    <row r="7547" spans="1:4" x14ac:dyDescent="0.25">
      <c r="A7547" s="3" t="str">
        <f t="shared" si="117"/>
        <v>IEVL.L_44699</v>
      </c>
      <c r="B7547" t="s">
        <v>58</v>
      </c>
      <c r="C7547" s="1">
        <v>44699</v>
      </c>
      <c r="D7547">
        <v>7.2210000000000001</v>
      </c>
    </row>
    <row r="7548" spans="1:4" x14ac:dyDescent="0.25">
      <c r="A7548" s="3" t="str">
        <f t="shared" si="117"/>
        <v>IGF_44699</v>
      </c>
      <c r="B7548" t="s">
        <v>59</v>
      </c>
      <c r="C7548" s="1">
        <v>44699</v>
      </c>
      <c r="D7548">
        <v>49.25</v>
      </c>
    </row>
    <row r="7549" spans="1:4" x14ac:dyDescent="0.25">
      <c r="A7549" s="3" t="str">
        <f t="shared" si="117"/>
        <v>INDA_44699</v>
      </c>
      <c r="B7549" t="s">
        <v>60</v>
      </c>
      <c r="C7549" s="1">
        <v>44699</v>
      </c>
      <c r="D7549">
        <v>40.5</v>
      </c>
    </row>
    <row r="7550" spans="1:4" x14ac:dyDescent="0.25">
      <c r="A7550" s="3" t="str">
        <f t="shared" si="117"/>
        <v>IUMO.L_44699</v>
      </c>
      <c r="B7550" t="s">
        <v>61</v>
      </c>
      <c r="C7550" s="1">
        <v>44699</v>
      </c>
      <c r="D7550">
        <v>9.5380000000000003</v>
      </c>
    </row>
    <row r="7551" spans="1:4" x14ac:dyDescent="0.25">
      <c r="A7551" s="3" t="str">
        <f t="shared" si="117"/>
        <v>IUVL.L_44699</v>
      </c>
      <c r="B7551" t="s">
        <v>62</v>
      </c>
      <c r="C7551" s="1">
        <v>44699</v>
      </c>
      <c r="D7551">
        <v>8.6</v>
      </c>
    </row>
    <row r="7552" spans="1:4" x14ac:dyDescent="0.25">
      <c r="A7552" s="3" t="str">
        <f t="shared" si="117"/>
        <v>IVV_44699</v>
      </c>
      <c r="B7552" t="s">
        <v>63</v>
      </c>
      <c r="C7552" s="1">
        <v>44699</v>
      </c>
      <c r="D7552">
        <v>393.56</v>
      </c>
    </row>
    <row r="7553" spans="1:4" x14ac:dyDescent="0.25">
      <c r="A7553" s="3" t="str">
        <f t="shared" si="117"/>
        <v>IWM_44699</v>
      </c>
      <c r="B7553" t="s">
        <v>64</v>
      </c>
      <c r="C7553" s="1">
        <v>44699</v>
      </c>
      <c r="D7553">
        <v>176.24</v>
      </c>
    </row>
    <row r="7554" spans="1:4" x14ac:dyDescent="0.25">
      <c r="A7554" s="3" t="str">
        <f t="shared" si="117"/>
        <v>IXN_44699</v>
      </c>
      <c r="B7554" t="s">
        <v>65</v>
      </c>
      <c r="C7554" s="1">
        <v>44699</v>
      </c>
      <c r="D7554">
        <v>48.16</v>
      </c>
    </row>
    <row r="7555" spans="1:4" x14ac:dyDescent="0.25">
      <c r="A7555" s="3" t="str">
        <f t="shared" ref="A7555:A7618" si="118">CONCATENATE(B7555,"_",C7555)</f>
        <v>JPEA.L_44699</v>
      </c>
      <c r="B7555" t="s">
        <v>66</v>
      </c>
      <c r="C7555" s="1">
        <v>44699</v>
      </c>
      <c r="D7555">
        <v>4.9400000000000004</v>
      </c>
    </row>
    <row r="7556" spans="1:4" x14ac:dyDescent="0.25">
      <c r="A7556" s="3" t="str">
        <f t="shared" si="118"/>
        <v>JPM_44699</v>
      </c>
      <c r="B7556" t="s">
        <v>67</v>
      </c>
      <c r="C7556" s="1">
        <v>44699</v>
      </c>
      <c r="D7556">
        <v>120.09</v>
      </c>
    </row>
    <row r="7557" spans="1:4" x14ac:dyDescent="0.25">
      <c r="A7557" s="3" t="str">
        <f t="shared" si="118"/>
        <v>KR_44699</v>
      </c>
      <c r="B7557" t="s">
        <v>68</v>
      </c>
      <c r="C7557" s="1">
        <v>44699</v>
      </c>
      <c r="D7557">
        <v>47.9</v>
      </c>
    </row>
    <row r="7558" spans="1:4" x14ac:dyDescent="0.25">
      <c r="A7558" s="3" t="str">
        <f t="shared" si="118"/>
        <v>LQD_44699</v>
      </c>
      <c r="B7558" t="s">
        <v>69</v>
      </c>
      <c r="C7558" s="1">
        <v>44699</v>
      </c>
      <c r="D7558">
        <v>111.57</v>
      </c>
    </row>
    <row r="7559" spans="1:4" x14ac:dyDescent="0.25">
      <c r="A7559" s="3" t="str">
        <f t="shared" si="118"/>
        <v>MCHI_44699</v>
      </c>
      <c r="B7559" t="s">
        <v>70</v>
      </c>
      <c r="C7559" s="1">
        <v>44699</v>
      </c>
      <c r="D7559">
        <v>48.38</v>
      </c>
    </row>
    <row r="7560" spans="1:4" x14ac:dyDescent="0.25">
      <c r="A7560" s="3" t="str">
        <f t="shared" si="118"/>
        <v>MVEU.L_44699</v>
      </c>
      <c r="B7560" t="s">
        <v>71</v>
      </c>
      <c r="C7560" s="1">
        <v>44699</v>
      </c>
      <c r="D7560">
        <v>51.34</v>
      </c>
    </row>
    <row r="7561" spans="1:4" x14ac:dyDescent="0.25">
      <c r="A7561" s="3" t="str">
        <f t="shared" si="118"/>
        <v>OGN_44699</v>
      </c>
      <c r="B7561" t="s">
        <v>72</v>
      </c>
      <c r="C7561" s="1">
        <v>44699</v>
      </c>
      <c r="D7561">
        <v>35.96</v>
      </c>
    </row>
    <row r="7562" spans="1:4" x14ac:dyDescent="0.25">
      <c r="A7562" s="3" t="str">
        <f t="shared" si="118"/>
        <v>PG_44699</v>
      </c>
      <c r="B7562" t="s">
        <v>73</v>
      </c>
      <c r="C7562" s="1">
        <v>44699</v>
      </c>
      <c r="D7562">
        <v>145.04</v>
      </c>
    </row>
    <row r="7563" spans="1:4" x14ac:dyDescent="0.25">
      <c r="A7563" s="3" t="str">
        <f t="shared" si="118"/>
        <v>PPL_44699</v>
      </c>
      <c r="B7563" t="s">
        <v>74</v>
      </c>
      <c r="C7563" s="1">
        <v>44699</v>
      </c>
      <c r="D7563">
        <v>29.37</v>
      </c>
    </row>
    <row r="7564" spans="1:4" x14ac:dyDescent="0.25">
      <c r="A7564" s="3" t="str">
        <f t="shared" si="118"/>
        <v>PRU_44699</v>
      </c>
      <c r="B7564" t="s">
        <v>75</v>
      </c>
      <c r="C7564" s="1">
        <v>44699</v>
      </c>
      <c r="D7564">
        <v>100.355</v>
      </c>
    </row>
    <row r="7565" spans="1:4" x14ac:dyDescent="0.25">
      <c r="A7565" s="3" t="str">
        <f t="shared" si="118"/>
        <v>PYPL_44699</v>
      </c>
      <c r="B7565" t="s">
        <v>76</v>
      </c>
      <c r="C7565" s="1">
        <v>44699</v>
      </c>
      <c r="D7565">
        <v>77.180000000000007</v>
      </c>
    </row>
    <row r="7566" spans="1:4" x14ac:dyDescent="0.25">
      <c r="A7566" s="3" t="str">
        <f t="shared" si="118"/>
        <v>RE_44699</v>
      </c>
      <c r="B7566" t="s">
        <v>77</v>
      </c>
      <c r="C7566" s="1">
        <v>44699</v>
      </c>
      <c r="D7566">
        <v>278.70400000000001</v>
      </c>
    </row>
    <row r="7567" spans="1:4" x14ac:dyDescent="0.25">
      <c r="A7567" s="3" t="str">
        <f t="shared" si="118"/>
        <v>REET_44699</v>
      </c>
      <c r="B7567" t="s">
        <v>78</v>
      </c>
      <c r="C7567" s="1">
        <v>44699</v>
      </c>
      <c r="D7567">
        <v>25.5</v>
      </c>
    </row>
    <row r="7568" spans="1:4" x14ac:dyDescent="0.25">
      <c r="A7568" s="3" t="str">
        <f t="shared" si="118"/>
        <v>ROL_44699</v>
      </c>
      <c r="B7568" t="s">
        <v>79</v>
      </c>
      <c r="C7568" s="1">
        <v>44699</v>
      </c>
      <c r="D7568">
        <v>34.4</v>
      </c>
    </row>
    <row r="7569" spans="1:4" x14ac:dyDescent="0.25">
      <c r="A7569" s="3" t="str">
        <f t="shared" si="118"/>
        <v>ROST_44699</v>
      </c>
      <c r="B7569" t="s">
        <v>80</v>
      </c>
      <c r="C7569" s="1">
        <v>44699</v>
      </c>
      <c r="D7569">
        <v>92.8</v>
      </c>
    </row>
    <row r="7570" spans="1:4" x14ac:dyDescent="0.25">
      <c r="A7570" s="3" t="str">
        <f t="shared" si="118"/>
        <v>SEGA.L_44699</v>
      </c>
      <c r="B7570" t="s">
        <v>81</v>
      </c>
      <c r="C7570" s="1">
        <v>44699</v>
      </c>
      <c r="D7570">
        <v>100.05</v>
      </c>
    </row>
    <row r="7571" spans="1:4" x14ac:dyDescent="0.25">
      <c r="A7571" s="3" t="str">
        <f t="shared" si="118"/>
        <v>SHY_44699</v>
      </c>
      <c r="B7571" t="s">
        <v>82</v>
      </c>
      <c r="C7571" s="1">
        <v>44699</v>
      </c>
      <c r="D7571">
        <v>83.05</v>
      </c>
    </row>
    <row r="7572" spans="1:4" x14ac:dyDescent="0.25">
      <c r="A7572" s="3" t="str">
        <f t="shared" si="118"/>
        <v>SLV_44699</v>
      </c>
      <c r="B7572" t="s">
        <v>83</v>
      </c>
      <c r="C7572" s="1">
        <v>44699</v>
      </c>
      <c r="D7572">
        <v>19.73</v>
      </c>
    </row>
    <row r="7573" spans="1:4" x14ac:dyDescent="0.25">
      <c r="A7573" s="3" t="str">
        <f t="shared" si="118"/>
        <v>SPMV.L_44699</v>
      </c>
      <c r="B7573" t="s">
        <v>84</v>
      </c>
      <c r="C7573" s="1">
        <v>44699</v>
      </c>
      <c r="D7573">
        <v>74.97</v>
      </c>
    </row>
    <row r="7574" spans="1:4" x14ac:dyDescent="0.25">
      <c r="A7574" s="3" t="str">
        <f t="shared" si="118"/>
        <v>TLT_44699</v>
      </c>
      <c r="B7574" t="s">
        <v>85</v>
      </c>
      <c r="C7574" s="1">
        <v>44699</v>
      </c>
      <c r="D7574">
        <v>116.9</v>
      </c>
    </row>
    <row r="7575" spans="1:4" x14ac:dyDescent="0.25">
      <c r="A7575" s="3" t="str">
        <f t="shared" si="118"/>
        <v>UNH_44699</v>
      </c>
      <c r="B7575" t="s">
        <v>86</v>
      </c>
      <c r="C7575" s="1">
        <v>44699</v>
      </c>
      <c r="D7575">
        <v>471.38</v>
      </c>
    </row>
    <row r="7576" spans="1:4" x14ac:dyDescent="0.25">
      <c r="A7576" s="3" t="str">
        <f t="shared" si="118"/>
        <v>URI_44699</v>
      </c>
      <c r="B7576" t="s">
        <v>87</v>
      </c>
      <c r="C7576" s="1">
        <v>44699</v>
      </c>
      <c r="D7576">
        <v>273.39999999999998</v>
      </c>
    </row>
    <row r="7577" spans="1:4" x14ac:dyDescent="0.25">
      <c r="A7577" s="3" t="str">
        <f t="shared" si="118"/>
        <v>V_44699</v>
      </c>
      <c r="B7577" t="s">
        <v>88</v>
      </c>
      <c r="C7577" s="1">
        <v>44699</v>
      </c>
      <c r="D7577">
        <v>199.99</v>
      </c>
    </row>
    <row r="7578" spans="1:4" x14ac:dyDescent="0.25">
      <c r="A7578" s="3" t="str">
        <f t="shared" si="118"/>
        <v>VRSK_44699</v>
      </c>
      <c r="B7578" t="s">
        <v>89</v>
      </c>
      <c r="C7578" s="1">
        <v>44699</v>
      </c>
      <c r="D7578">
        <v>166.49</v>
      </c>
    </row>
    <row r="7579" spans="1:4" x14ac:dyDescent="0.25">
      <c r="A7579" s="3" t="str">
        <f t="shared" si="118"/>
        <v>VXX_44699</v>
      </c>
      <c r="B7579" t="s">
        <v>90</v>
      </c>
      <c r="C7579" s="1">
        <v>44699</v>
      </c>
      <c r="D7579">
        <v>26.09</v>
      </c>
    </row>
    <row r="7580" spans="1:4" x14ac:dyDescent="0.25">
      <c r="A7580" s="3" t="str">
        <f t="shared" si="118"/>
        <v>WRK_44699</v>
      </c>
      <c r="B7580" t="s">
        <v>91</v>
      </c>
      <c r="C7580" s="1">
        <v>44699</v>
      </c>
      <c r="D7580">
        <v>45.25</v>
      </c>
    </row>
    <row r="7581" spans="1:4" x14ac:dyDescent="0.25">
      <c r="A7581" s="3" t="str">
        <f t="shared" si="118"/>
        <v>XLB_44699</v>
      </c>
      <c r="B7581" t="s">
        <v>92</v>
      </c>
      <c r="C7581" s="1">
        <v>44699</v>
      </c>
      <c r="D7581">
        <v>82.04</v>
      </c>
    </row>
    <row r="7582" spans="1:4" x14ac:dyDescent="0.25">
      <c r="A7582" s="3" t="str">
        <f t="shared" si="118"/>
        <v>XLC_44699</v>
      </c>
      <c r="B7582" t="s">
        <v>93</v>
      </c>
      <c r="C7582" s="1">
        <v>44699</v>
      </c>
      <c r="D7582">
        <v>57.95</v>
      </c>
    </row>
    <row r="7583" spans="1:4" x14ac:dyDescent="0.25">
      <c r="A7583" s="3" t="str">
        <f t="shared" si="118"/>
        <v>XLE_44699</v>
      </c>
      <c r="B7583" t="s">
        <v>94</v>
      </c>
      <c r="C7583" s="1">
        <v>44699</v>
      </c>
      <c r="D7583">
        <v>81.72</v>
      </c>
    </row>
    <row r="7584" spans="1:4" x14ac:dyDescent="0.25">
      <c r="A7584" s="3" t="str">
        <f t="shared" si="118"/>
        <v>XLF_44699</v>
      </c>
      <c r="B7584" t="s">
        <v>95</v>
      </c>
      <c r="C7584" s="1">
        <v>44699</v>
      </c>
      <c r="D7584">
        <v>33.200000000000003</v>
      </c>
    </row>
    <row r="7585" spans="1:4" x14ac:dyDescent="0.25">
      <c r="A7585" s="3" t="str">
        <f t="shared" si="118"/>
        <v>XLI_44699</v>
      </c>
      <c r="B7585" t="s">
        <v>96</v>
      </c>
      <c r="C7585" s="1">
        <v>44699</v>
      </c>
      <c r="D7585">
        <v>91.54</v>
      </c>
    </row>
    <row r="7586" spans="1:4" x14ac:dyDescent="0.25">
      <c r="A7586" s="3" t="str">
        <f t="shared" si="118"/>
        <v>XLK_44699</v>
      </c>
      <c r="B7586" t="s">
        <v>97</v>
      </c>
      <c r="C7586" s="1">
        <v>44699</v>
      </c>
      <c r="D7586">
        <v>132.22</v>
      </c>
    </row>
    <row r="7587" spans="1:4" x14ac:dyDescent="0.25">
      <c r="A7587" s="3" t="str">
        <f t="shared" si="118"/>
        <v>XLP_44699</v>
      </c>
      <c r="B7587" t="s">
        <v>98</v>
      </c>
      <c r="C7587" s="1">
        <v>44699</v>
      </c>
      <c r="D7587">
        <v>71.83</v>
      </c>
    </row>
    <row r="7588" spans="1:4" x14ac:dyDescent="0.25">
      <c r="A7588" s="3" t="str">
        <f t="shared" si="118"/>
        <v>XLU_44699</v>
      </c>
      <c r="B7588" t="s">
        <v>99</v>
      </c>
      <c r="C7588" s="1">
        <v>44699</v>
      </c>
      <c r="D7588">
        <v>71.69</v>
      </c>
    </row>
    <row r="7589" spans="1:4" x14ac:dyDescent="0.25">
      <c r="A7589" s="3" t="str">
        <f t="shared" si="118"/>
        <v>XLV_44699</v>
      </c>
      <c r="B7589" t="s">
        <v>100</v>
      </c>
      <c r="C7589" s="1">
        <v>44699</v>
      </c>
      <c r="D7589">
        <v>127.94</v>
      </c>
    </row>
    <row r="7590" spans="1:4" x14ac:dyDescent="0.25">
      <c r="A7590" s="3" t="str">
        <f t="shared" si="118"/>
        <v>XLY_44699</v>
      </c>
      <c r="B7590" t="s">
        <v>101</v>
      </c>
      <c r="C7590" s="1">
        <v>44699</v>
      </c>
      <c r="D7590">
        <v>142.80000000000001</v>
      </c>
    </row>
    <row r="7591" spans="1:4" x14ac:dyDescent="0.25">
      <c r="A7591" s="3" t="str">
        <f t="shared" si="118"/>
        <v>XOM_44699</v>
      </c>
      <c r="B7591" t="s">
        <v>102</v>
      </c>
      <c r="C7591" s="1">
        <v>44699</v>
      </c>
      <c r="D7591">
        <v>90.65</v>
      </c>
    </row>
    <row r="7592" spans="1:4" x14ac:dyDescent="0.25">
      <c r="A7592" s="3" t="str">
        <f t="shared" si="118"/>
        <v>ABBV_44700</v>
      </c>
      <c r="B7592" t="s">
        <v>3</v>
      </c>
      <c r="C7592" s="1">
        <v>44700</v>
      </c>
      <c r="D7592">
        <v>151.72</v>
      </c>
    </row>
    <row r="7593" spans="1:4" x14ac:dyDescent="0.25">
      <c r="A7593" s="3" t="str">
        <f t="shared" si="118"/>
        <v>ACN_44700</v>
      </c>
      <c r="B7593" t="s">
        <v>4</v>
      </c>
      <c r="C7593" s="1">
        <v>44700</v>
      </c>
      <c r="D7593">
        <v>273.61</v>
      </c>
    </row>
    <row r="7594" spans="1:4" x14ac:dyDescent="0.25">
      <c r="A7594" s="3" t="str">
        <f t="shared" si="118"/>
        <v>AEP_44700</v>
      </c>
      <c r="B7594" t="s">
        <v>5</v>
      </c>
      <c r="C7594" s="1">
        <v>44700</v>
      </c>
      <c r="D7594">
        <v>99.04</v>
      </c>
    </row>
    <row r="7595" spans="1:4" x14ac:dyDescent="0.25">
      <c r="A7595" s="3" t="str">
        <f t="shared" si="118"/>
        <v>AIZ_44700</v>
      </c>
      <c r="B7595" t="s">
        <v>6</v>
      </c>
      <c r="C7595" s="1">
        <v>44700</v>
      </c>
      <c r="D7595">
        <v>179.75800000000001</v>
      </c>
    </row>
    <row r="7596" spans="1:4" x14ac:dyDescent="0.25">
      <c r="A7596" s="3" t="str">
        <f t="shared" si="118"/>
        <v>ALLE_44700</v>
      </c>
      <c r="B7596" t="s">
        <v>7</v>
      </c>
      <c r="C7596" s="1">
        <v>44700</v>
      </c>
      <c r="D7596">
        <v>108.81</v>
      </c>
    </row>
    <row r="7597" spans="1:4" x14ac:dyDescent="0.25">
      <c r="A7597" s="3" t="str">
        <f t="shared" si="118"/>
        <v>AMAT_44700</v>
      </c>
      <c r="B7597" t="s">
        <v>8</v>
      </c>
      <c r="C7597" s="1">
        <v>44700</v>
      </c>
      <c r="D7597">
        <v>110.47</v>
      </c>
    </row>
    <row r="7598" spans="1:4" x14ac:dyDescent="0.25">
      <c r="A7598" s="3" t="str">
        <f t="shared" si="118"/>
        <v>AMP_44700</v>
      </c>
      <c r="B7598" t="s">
        <v>9</v>
      </c>
      <c r="C7598" s="1">
        <v>44700</v>
      </c>
      <c r="D7598">
        <v>253.92</v>
      </c>
    </row>
    <row r="7599" spans="1:4" x14ac:dyDescent="0.25">
      <c r="A7599" s="3" t="str">
        <f t="shared" si="118"/>
        <v>AMZN_44700</v>
      </c>
      <c r="B7599" t="s">
        <v>10</v>
      </c>
      <c r="C7599" s="1">
        <v>44700</v>
      </c>
      <c r="D7599">
        <v>2146.38</v>
      </c>
    </row>
    <row r="7600" spans="1:4" x14ac:dyDescent="0.25">
      <c r="A7600" s="3" t="str">
        <f t="shared" si="118"/>
        <v>AVB_44700</v>
      </c>
      <c r="B7600" t="s">
        <v>11</v>
      </c>
      <c r="C7600" s="1">
        <v>44700</v>
      </c>
      <c r="D7600">
        <v>199.36</v>
      </c>
    </row>
    <row r="7601" spans="1:4" x14ac:dyDescent="0.25">
      <c r="A7601" s="3" t="str">
        <f t="shared" si="118"/>
        <v>AVY_44700</v>
      </c>
      <c r="B7601" t="s">
        <v>12</v>
      </c>
      <c r="C7601" s="1">
        <v>44700</v>
      </c>
      <c r="D7601">
        <v>167.82</v>
      </c>
    </row>
    <row r="7602" spans="1:4" x14ac:dyDescent="0.25">
      <c r="A7602" s="3" t="str">
        <f t="shared" si="118"/>
        <v>AXP_44700</v>
      </c>
      <c r="B7602" t="s">
        <v>13</v>
      </c>
      <c r="C7602" s="1">
        <v>44700</v>
      </c>
      <c r="D7602">
        <v>154</v>
      </c>
    </row>
    <row r="7603" spans="1:4" x14ac:dyDescent="0.25">
      <c r="A7603" s="3" t="str">
        <f t="shared" si="118"/>
        <v>BDX_44700</v>
      </c>
      <c r="B7603" t="s">
        <v>14</v>
      </c>
      <c r="C7603" s="1">
        <v>44700</v>
      </c>
      <c r="D7603">
        <v>251.14</v>
      </c>
    </row>
    <row r="7604" spans="1:4" x14ac:dyDescent="0.25">
      <c r="A7604" s="3" t="str">
        <f t="shared" si="118"/>
        <v>BF-B_44700</v>
      </c>
      <c r="B7604" t="s">
        <v>15</v>
      </c>
      <c r="C7604" s="1">
        <v>44700</v>
      </c>
      <c r="D7604">
        <v>61.92</v>
      </c>
    </row>
    <row r="7605" spans="1:4" x14ac:dyDescent="0.25">
      <c r="A7605" s="3" t="str">
        <f t="shared" si="118"/>
        <v>BMY_44700</v>
      </c>
      <c r="B7605" t="s">
        <v>16</v>
      </c>
      <c r="C7605" s="1">
        <v>44700</v>
      </c>
      <c r="D7605">
        <v>75.959999999999994</v>
      </c>
    </row>
    <row r="7606" spans="1:4" x14ac:dyDescent="0.25">
      <c r="A7606" s="3" t="str">
        <f t="shared" si="118"/>
        <v>BR_44700</v>
      </c>
      <c r="B7606" t="s">
        <v>17</v>
      </c>
      <c r="C7606" s="1">
        <v>44700</v>
      </c>
      <c r="D7606">
        <v>138.02000000000001</v>
      </c>
    </row>
    <row r="7607" spans="1:4" x14ac:dyDescent="0.25">
      <c r="A7607" s="3" t="str">
        <f t="shared" si="118"/>
        <v>CARR_44700</v>
      </c>
      <c r="B7607" t="s">
        <v>18</v>
      </c>
      <c r="C7607" s="1">
        <v>44700</v>
      </c>
      <c r="D7607">
        <v>37.409999999999997</v>
      </c>
    </row>
    <row r="7608" spans="1:4" x14ac:dyDescent="0.25">
      <c r="A7608" s="3" t="str">
        <f t="shared" si="118"/>
        <v>CDW_44700</v>
      </c>
      <c r="B7608" t="s">
        <v>19</v>
      </c>
      <c r="C7608" s="1">
        <v>44700</v>
      </c>
      <c r="D7608">
        <v>161.44800000000001</v>
      </c>
    </row>
    <row r="7609" spans="1:4" x14ac:dyDescent="0.25">
      <c r="A7609" s="3" t="str">
        <f t="shared" si="118"/>
        <v>CE_44700</v>
      </c>
      <c r="B7609" t="s">
        <v>20</v>
      </c>
      <c r="C7609" s="1">
        <v>44700</v>
      </c>
      <c r="D7609">
        <v>150.02000000000001</v>
      </c>
    </row>
    <row r="7610" spans="1:4" x14ac:dyDescent="0.25">
      <c r="A7610" s="3" t="str">
        <f t="shared" si="118"/>
        <v>CHTR_44700</v>
      </c>
      <c r="B7610" t="s">
        <v>21</v>
      </c>
      <c r="C7610" s="1">
        <v>44700</v>
      </c>
      <c r="D7610">
        <v>474.57</v>
      </c>
    </row>
    <row r="7611" spans="1:4" x14ac:dyDescent="0.25">
      <c r="A7611" s="3" t="str">
        <f t="shared" si="118"/>
        <v>CNC_44700</v>
      </c>
      <c r="B7611" t="s">
        <v>22</v>
      </c>
      <c r="C7611" s="1">
        <v>44700</v>
      </c>
      <c r="D7611">
        <v>82.64</v>
      </c>
    </row>
    <row r="7612" spans="1:4" x14ac:dyDescent="0.25">
      <c r="A7612" s="3" t="str">
        <f t="shared" si="118"/>
        <v>CNP_44700</v>
      </c>
      <c r="B7612" t="s">
        <v>23</v>
      </c>
      <c r="C7612" s="1">
        <v>44700</v>
      </c>
      <c r="D7612">
        <v>30.66</v>
      </c>
    </row>
    <row r="7613" spans="1:4" x14ac:dyDescent="0.25">
      <c r="A7613" s="3" t="str">
        <f t="shared" si="118"/>
        <v>COP_44700</v>
      </c>
      <c r="B7613" t="s">
        <v>24</v>
      </c>
      <c r="C7613" s="1">
        <v>44700</v>
      </c>
      <c r="D7613">
        <v>104.61</v>
      </c>
    </row>
    <row r="7614" spans="1:4" x14ac:dyDescent="0.25">
      <c r="A7614" s="3" t="str">
        <f t="shared" si="118"/>
        <v>CTAS_44700</v>
      </c>
      <c r="B7614" t="s">
        <v>25</v>
      </c>
      <c r="C7614" s="1">
        <v>44700</v>
      </c>
      <c r="D7614">
        <v>358.8</v>
      </c>
    </row>
    <row r="7615" spans="1:4" x14ac:dyDescent="0.25">
      <c r="A7615" s="3" t="str">
        <f t="shared" si="118"/>
        <v>CZR_44700</v>
      </c>
      <c r="B7615" t="s">
        <v>26</v>
      </c>
      <c r="C7615" s="1">
        <v>44700</v>
      </c>
      <c r="D7615">
        <v>48.63</v>
      </c>
    </row>
    <row r="7616" spans="1:4" x14ac:dyDescent="0.25">
      <c r="A7616" s="3" t="str">
        <f t="shared" si="118"/>
        <v>DG_44700</v>
      </c>
      <c r="B7616" t="s">
        <v>27</v>
      </c>
      <c r="C7616" s="1">
        <v>44700</v>
      </c>
      <c r="D7616">
        <v>201.33</v>
      </c>
    </row>
    <row r="7617" spans="1:4" x14ac:dyDescent="0.25">
      <c r="A7617" s="3" t="str">
        <f t="shared" si="118"/>
        <v>DPZ_44700</v>
      </c>
      <c r="B7617" t="s">
        <v>28</v>
      </c>
      <c r="C7617" s="1">
        <v>44700</v>
      </c>
      <c r="D7617">
        <v>336.43</v>
      </c>
    </row>
    <row r="7618" spans="1:4" x14ac:dyDescent="0.25">
      <c r="A7618" s="3" t="str">
        <f t="shared" si="118"/>
        <v>DRE_44700</v>
      </c>
      <c r="B7618" t="s">
        <v>29</v>
      </c>
      <c r="C7618" s="1">
        <v>44700</v>
      </c>
      <c r="D7618">
        <v>51.07</v>
      </c>
    </row>
    <row r="7619" spans="1:4" x14ac:dyDescent="0.25">
      <c r="A7619" s="3" t="str">
        <f t="shared" ref="A7619:A7682" si="119">CONCATENATE(B7619,"_",C7619)</f>
        <v>DXC_44700</v>
      </c>
      <c r="B7619" t="s">
        <v>30</v>
      </c>
      <c r="C7619" s="1">
        <v>44700</v>
      </c>
      <c r="D7619">
        <v>29.64</v>
      </c>
    </row>
    <row r="7620" spans="1:4" x14ac:dyDescent="0.25">
      <c r="A7620" s="3" t="str">
        <f t="shared" si="119"/>
        <v>EWA_44700</v>
      </c>
      <c r="B7620" t="s">
        <v>31</v>
      </c>
      <c r="C7620" s="1">
        <v>44700</v>
      </c>
      <c r="D7620">
        <v>23.83</v>
      </c>
    </row>
    <row r="7621" spans="1:4" x14ac:dyDescent="0.25">
      <c r="A7621" s="3" t="str">
        <f t="shared" si="119"/>
        <v>EWC_44700</v>
      </c>
      <c r="B7621" t="s">
        <v>32</v>
      </c>
      <c r="C7621" s="1">
        <v>44700</v>
      </c>
      <c r="D7621">
        <v>36.32</v>
      </c>
    </row>
    <row r="7622" spans="1:4" x14ac:dyDescent="0.25">
      <c r="A7622" s="3" t="str">
        <f t="shared" si="119"/>
        <v>EWG_44700</v>
      </c>
      <c r="B7622" t="s">
        <v>33</v>
      </c>
      <c r="C7622" s="1">
        <v>44700</v>
      </c>
      <c r="D7622">
        <v>25.95</v>
      </c>
    </row>
    <row r="7623" spans="1:4" x14ac:dyDescent="0.25">
      <c r="A7623" s="3" t="str">
        <f t="shared" si="119"/>
        <v>EWH_44700</v>
      </c>
      <c r="B7623" t="s">
        <v>34</v>
      </c>
      <c r="C7623" s="1">
        <v>44700</v>
      </c>
      <c r="D7623">
        <v>21.55</v>
      </c>
    </row>
    <row r="7624" spans="1:4" x14ac:dyDescent="0.25">
      <c r="A7624" s="3" t="str">
        <f t="shared" si="119"/>
        <v>EWJ_44700</v>
      </c>
      <c r="B7624" t="s">
        <v>35</v>
      </c>
      <c r="C7624" s="1">
        <v>44700</v>
      </c>
      <c r="D7624">
        <v>56.37</v>
      </c>
    </row>
    <row r="7625" spans="1:4" x14ac:dyDescent="0.25">
      <c r="A7625" s="3" t="str">
        <f t="shared" si="119"/>
        <v>EWL_44700</v>
      </c>
      <c r="B7625" t="s">
        <v>36</v>
      </c>
      <c r="C7625" s="1">
        <v>44700</v>
      </c>
      <c r="D7625">
        <v>43.81</v>
      </c>
    </row>
    <row r="7626" spans="1:4" x14ac:dyDescent="0.25">
      <c r="A7626" s="3" t="str">
        <f t="shared" si="119"/>
        <v>EWQ_44700</v>
      </c>
      <c r="B7626" t="s">
        <v>37</v>
      </c>
      <c r="C7626" s="1">
        <v>44700</v>
      </c>
      <c r="D7626">
        <v>32.69</v>
      </c>
    </row>
    <row r="7627" spans="1:4" x14ac:dyDescent="0.25">
      <c r="A7627" s="3" t="str">
        <f t="shared" si="119"/>
        <v>EWT_44700</v>
      </c>
      <c r="B7627" t="s">
        <v>38</v>
      </c>
      <c r="C7627" s="1">
        <v>44700</v>
      </c>
      <c r="D7627">
        <v>54.12</v>
      </c>
    </row>
    <row r="7628" spans="1:4" x14ac:dyDescent="0.25">
      <c r="A7628" s="3" t="str">
        <f t="shared" si="119"/>
        <v>EWU_44700</v>
      </c>
      <c r="B7628" t="s">
        <v>39</v>
      </c>
      <c r="C7628" s="1">
        <v>44700</v>
      </c>
      <c r="D7628">
        <v>31.76</v>
      </c>
    </row>
    <row r="7629" spans="1:4" x14ac:dyDescent="0.25">
      <c r="A7629" s="3" t="str">
        <f t="shared" si="119"/>
        <v>EWY_44700</v>
      </c>
      <c r="B7629" t="s">
        <v>40</v>
      </c>
      <c r="C7629" s="1">
        <v>44700</v>
      </c>
      <c r="D7629">
        <v>65.47</v>
      </c>
    </row>
    <row r="7630" spans="1:4" x14ac:dyDescent="0.25">
      <c r="A7630" s="3" t="str">
        <f t="shared" si="119"/>
        <v>EWZ_44700</v>
      </c>
      <c r="B7630" t="s">
        <v>41</v>
      </c>
      <c r="C7630" s="1">
        <v>44700</v>
      </c>
      <c r="D7630">
        <v>32.82</v>
      </c>
    </row>
    <row r="7631" spans="1:4" x14ac:dyDescent="0.25">
      <c r="A7631" s="3" t="str">
        <f t="shared" si="119"/>
        <v>FB_44700</v>
      </c>
      <c r="B7631" t="s">
        <v>42</v>
      </c>
      <c r="C7631" s="1">
        <v>44700</v>
      </c>
      <c r="D7631">
        <v>191.29</v>
      </c>
    </row>
    <row r="7632" spans="1:4" x14ac:dyDescent="0.25">
      <c r="A7632" s="3" t="str">
        <f t="shared" si="119"/>
        <v>FTV_44700</v>
      </c>
      <c r="B7632" t="s">
        <v>43</v>
      </c>
      <c r="C7632" s="1">
        <v>44700</v>
      </c>
      <c r="D7632">
        <v>58.511000000000003</v>
      </c>
    </row>
    <row r="7633" spans="1:4" x14ac:dyDescent="0.25">
      <c r="A7633" s="3" t="str">
        <f t="shared" si="119"/>
        <v>GOOG_44700</v>
      </c>
      <c r="B7633" t="s">
        <v>44</v>
      </c>
      <c r="C7633" s="1">
        <v>44700</v>
      </c>
      <c r="D7633">
        <v>2214.91</v>
      </c>
    </row>
    <row r="7634" spans="1:4" x14ac:dyDescent="0.25">
      <c r="A7634" s="3" t="str">
        <f t="shared" si="119"/>
        <v>GPC_44700</v>
      </c>
      <c r="B7634" t="s">
        <v>45</v>
      </c>
      <c r="C7634" s="1">
        <v>44700</v>
      </c>
      <c r="D7634">
        <v>132</v>
      </c>
    </row>
    <row r="7635" spans="1:4" x14ac:dyDescent="0.25">
      <c r="A7635" s="3" t="str">
        <f t="shared" si="119"/>
        <v>GSG_44700</v>
      </c>
      <c r="B7635" t="s">
        <v>46</v>
      </c>
      <c r="C7635" s="1">
        <v>44700</v>
      </c>
      <c r="D7635">
        <v>24.3</v>
      </c>
    </row>
    <row r="7636" spans="1:4" x14ac:dyDescent="0.25">
      <c r="A7636" s="3" t="str">
        <f t="shared" si="119"/>
        <v>HIG_44700</v>
      </c>
      <c r="B7636" t="s">
        <v>47</v>
      </c>
      <c r="C7636" s="1">
        <v>44700</v>
      </c>
      <c r="D7636">
        <v>67.44</v>
      </c>
    </row>
    <row r="7637" spans="1:4" x14ac:dyDescent="0.25">
      <c r="A7637" s="3" t="str">
        <f t="shared" si="119"/>
        <v>HIGH.L_44700</v>
      </c>
      <c r="B7637" t="s">
        <v>48</v>
      </c>
      <c r="C7637" s="1">
        <v>44700</v>
      </c>
      <c r="D7637">
        <v>5.0730000000000004</v>
      </c>
    </row>
    <row r="7638" spans="1:4" x14ac:dyDescent="0.25">
      <c r="A7638" s="3" t="str">
        <f t="shared" si="119"/>
        <v>HST_44700</v>
      </c>
      <c r="B7638" t="s">
        <v>49</v>
      </c>
      <c r="C7638" s="1">
        <v>44700</v>
      </c>
      <c r="D7638">
        <v>19.45</v>
      </c>
    </row>
    <row r="7639" spans="1:4" x14ac:dyDescent="0.25">
      <c r="A7639" s="3" t="str">
        <f t="shared" si="119"/>
        <v>HYG_44700</v>
      </c>
      <c r="B7639" t="s">
        <v>50</v>
      </c>
      <c r="C7639" s="1">
        <v>44700</v>
      </c>
      <c r="D7639">
        <v>76.510000000000005</v>
      </c>
    </row>
    <row r="7640" spans="1:4" x14ac:dyDescent="0.25">
      <c r="A7640" s="3" t="str">
        <f t="shared" si="119"/>
        <v>IAU_44700</v>
      </c>
      <c r="B7640" t="s">
        <v>51</v>
      </c>
      <c r="C7640" s="1">
        <v>44700</v>
      </c>
      <c r="D7640">
        <v>35.03</v>
      </c>
    </row>
    <row r="7641" spans="1:4" x14ac:dyDescent="0.25">
      <c r="A7641" s="3" t="str">
        <f t="shared" si="119"/>
        <v>ICLN_44700</v>
      </c>
      <c r="B7641" t="s">
        <v>52</v>
      </c>
      <c r="C7641" s="1">
        <v>44700</v>
      </c>
      <c r="D7641">
        <v>18.86</v>
      </c>
    </row>
    <row r="7642" spans="1:4" x14ac:dyDescent="0.25">
      <c r="A7642" s="3" t="str">
        <f t="shared" si="119"/>
        <v>IEAA.L_44700</v>
      </c>
      <c r="B7642" t="s">
        <v>53</v>
      </c>
      <c r="C7642" s="1">
        <v>44700</v>
      </c>
      <c r="D7642">
        <v>4.8840000000000003</v>
      </c>
    </row>
    <row r="7643" spans="1:4" x14ac:dyDescent="0.25">
      <c r="A7643" s="3" t="str">
        <f t="shared" si="119"/>
        <v>IEF_44700</v>
      </c>
      <c r="B7643" t="s">
        <v>54</v>
      </c>
      <c r="C7643" s="1">
        <v>44700</v>
      </c>
      <c r="D7643">
        <v>103.36</v>
      </c>
    </row>
    <row r="7644" spans="1:4" x14ac:dyDescent="0.25">
      <c r="A7644" s="3" t="str">
        <f t="shared" si="119"/>
        <v>IEFM.L_44700</v>
      </c>
      <c r="B7644" t="s">
        <v>55</v>
      </c>
      <c r="C7644" s="1">
        <v>44700</v>
      </c>
      <c r="D7644">
        <v>705.2</v>
      </c>
    </row>
    <row r="7645" spans="1:4" x14ac:dyDescent="0.25">
      <c r="A7645" s="3" t="str">
        <f t="shared" si="119"/>
        <v>IEMG_44700</v>
      </c>
      <c r="B7645" t="s">
        <v>56</v>
      </c>
      <c r="C7645" s="1">
        <v>44700</v>
      </c>
      <c r="D7645">
        <v>50.57</v>
      </c>
    </row>
    <row r="7646" spans="1:4" x14ac:dyDescent="0.25">
      <c r="A7646" s="3" t="str">
        <f t="shared" si="119"/>
        <v>IEUS_44700</v>
      </c>
      <c r="B7646" t="s">
        <v>57</v>
      </c>
      <c r="C7646" s="1">
        <v>44700</v>
      </c>
      <c r="D7646">
        <v>54.78</v>
      </c>
    </row>
    <row r="7647" spans="1:4" x14ac:dyDescent="0.25">
      <c r="A7647" s="3" t="str">
        <f t="shared" si="119"/>
        <v>IEVL.L_44700</v>
      </c>
      <c r="B7647" t="s">
        <v>58</v>
      </c>
      <c r="C7647" s="1">
        <v>44700</v>
      </c>
      <c r="D7647">
        <v>7.149</v>
      </c>
    </row>
    <row r="7648" spans="1:4" x14ac:dyDescent="0.25">
      <c r="A7648" s="3" t="str">
        <f t="shared" si="119"/>
        <v>IGF_44700</v>
      </c>
      <c r="B7648" t="s">
        <v>59</v>
      </c>
      <c r="C7648" s="1">
        <v>44700</v>
      </c>
      <c r="D7648">
        <v>49.55</v>
      </c>
    </row>
    <row r="7649" spans="1:4" x14ac:dyDescent="0.25">
      <c r="A7649" s="3" t="str">
        <f t="shared" si="119"/>
        <v>INDA_44700</v>
      </c>
      <c r="B7649" t="s">
        <v>60</v>
      </c>
      <c r="C7649" s="1">
        <v>44700</v>
      </c>
      <c r="D7649">
        <v>40.770000000000003</v>
      </c>
    </row>
    <row r="7650" spans="1:4" x14ac:dyDescent="0.25">
      <c r="A7650" s="3" t="str">
        <f t="shared" si="119"/>
        <v>IUMO.L_44700</v>
      </c>
      <c r="B7650" t="s">
        <v>61</v>
      </c>
      <c r="C7650" s="1">
        <v>44700</v>
      </c>
      <c r="D7650">
        <v>9.43</v>
      </c>
    </row>
    <row r="7651" spans="1:4" x14ac:dyDescent="0.25">
      <c r="A7651" s="3" t="str">
        <f t="shared" si="119"/>
        <v>IUVL.L_44700</v>
      </c>
      <c r="B7651" t="s">
        <v>62</v>
      </c>
      <c r="C7651" s="1">
        <v>44700</v>
      </c>
      <c r="D7651">
        <v>8.3979999999999997</v>
      </c>
    </row>
    <row r="7652" spans="1:4" x14ac:dyDescent="0.25">
      <c r="A7652" s="3" t="str">
        <f t="shared" si="119"/>
        <v>IVV_44700</v>
      </c>
      <c r="B7652" t="s">
        <v>63</v>
      </c>
      <c r="C7652" s="1">
        <v>44700</v>
      </c>
      <c r="D7652">
        <v>391.1</v>
      </c>
    </row>
    <row r="7653" spans="1:4" x14ac:dyDescent="0.25">
      <c r="A7653" s="3" t="str">
        <f t="shared" si="119"/>
        <v>IWM_44700</v>
      </c>
      <c r="B7653" t="s">
        <v>64</v>
      </c>
      <c r="C7653" s="1">
        <v>44700</v>
      </c>
      <c r="D7653">
        <v>176.53</v>
      </c>
    </row>
    <row r="7654" spans="1:4" x14ac:dyDescent="0.25">
      <c r="A7654" s="3" t="str">
        <f t="shared" si="119"/>
        <v>IXN_44700</v>
      </c>
      <c r="B7654" t="s">
        <v>65</v>
      </c>
      <c r="C7654" s="1">
        <v>44700</v>
      </c>
      <c r="D7654">
        <v>47.78</v>
      </c>
    </row>
    <row r="7655" spans="1:4" x14ac:dyDescent="0.25">
      <c r="A7655" s="3" t="str">
        <f t="shared" si="119"/>
        <v>JPEA.L_44700</v>
      </c>
      <c r="B7655" t="s">
        <v>66</v>
      </c>
      <c r="C7655" s="1">
        <v>44700</v>
      </c>
      <c r="D7655">
        <v>4.9580000000000002</v>
      </c>
    </row>
    <row r="7656" spans="1:4" x14ac:dyDescent="0.25">
      <c r="A7656" s="3" t="str">
        <f t="shared" si="119"/>
        <v>JPM_44700</v>
      </c>
      <c r="B7656" t="s">
        <v>67</v>
      </c>
      <c r="C7656" s="1">
        <v>44700</v>
      </c>
      <c r="D7656">
        <v>118.31</v>
      </c>
    </row>
    <row r="7657" spans="1:4" x14ac:dyDescent="0.25">
      <c r="A7657" s="3" t="str">
        <f t="shared" si="119"/>
        <v>KR_44700</v>
      </c>
      <c r="B7657" t="s">
        <v>68</v>
      </c>
      <c r="C7657" s="1">
        <v>44700</v>
      </c>
      <c r="D7657">
        <v>48</v>
      </c>
    </row>
    <row r="7658" spans="1:4" x14ac:dyDescent="0.25">
      <c r="A7658" s="3" t="str">
        <f t="shared" si="119"/>
        <v>LQD_44700</v>
      </c>
      <c r="B7658" t="s">
        <v>69</v>
      </c>
      <c r="C7658" s="1">
        <v>44700</v>
      </c>
      <c r="D7658">
        <v>111.87</v>
      </c>
    </row>
    <row r="7659" spans="1:4" x14ac:dyDescent="0.25">
      <c r="A7659" s="3" t="str">
        <f t="shared" si="119"/>
        <v>MCHI_44700</v>
      </c>
      <c r="B7659" t="s">
        <v>70</v>
      </c>
      <c r="C7659" s="1">
        <v>44700</v>
      </c>
      <c r="D7659">
        <v>49.57</v>
      </c>
    </row>
    <row r="7660" spans="1:4" x14ac:dyDescent="0.25">
      <c r="A7660" s="3" t="str">
        <f t="shared" si="119"/>
        <v>MVEU.L_44700</v>
      </c>
      <c r="B7660" t="s">
        <v>71</v>
      </c>
      <c r="C7660" s="1">
        <v>44700</v>
      </c>
      <c r="D7660">
        <v>50.69</v>
      </c>
    </row>
    <row r="7661" spans="1:4" x14ac:dyDescent="0.25">
      <c r="A7661" s="3" t="str">
        <f t="shared" si="119"/>
        <v>OGN_44700</v>
      </c>
      <c r="B7661" t="s">
        <v>72</v>
      </c>
      <c r="C7661" s="1">
        <v>44700</v>
      </c>
      <c r="D7661">
        <v>36.57</v>
      </c>
    </row>
    <row r="7662" spans="1:4" x14ac:dyDescent="0.25">
      <c r="A7662" s="3" t="str">
        <f t="shared" si="119"/>
        <v>PG_44700</v>
      </c>
      <c r="B7662" t="s">
        <v>73</v>
      </c>
      <c r="C7662" s="1">
        <v>44700</v>
      </c>
      <c r="D7662">
        <v>141.69999999999999</v>
      </c>
    </row>
    <row r="7663" spans="1:4" x14ac:dyDescent="0.25">
      <c r="A7663" s="3" t="str">
        <f t="shared" si="119"/>
        <v>PPL_44700</v>
      </c>
      <c r="B7663" t="s">
        <v>74</v>
      </c>
      <c r="C7663" s="1">
        <v>44700</v>
      </c>
      <c r="D7663">
        <v>29.21</v>
      </c>
    </row>
    <row r="7664" spans="1:4" x14ac:dyDescent="0.25">
      <c r="A7664" s="3" t="str">
        <f t="shared" si="119"/>
        <v>PRU_44700</v>
      </c>
      <c r="B7664" t="s">
        <v>75</v>
      </c>
      <c r="C7664" s="1">
        <v>44700</v>
      </c>
      <c r="D7664">
        <v>98.369</v>
      </c>
    </row>
    <row r="7665" spans="1:4" x14ac:dyDescent="0.25">
      <c r="A7665" s="3" t="str">
        <f t="shared" si="119"/>
        <v>PYPL_44700</v>
      </c>
      <c r="B7665" t="s">
        <v>76</v>
      </c>
      <c r="C7665" s="1">
        <v>44700</v>
      </c>
      <c r="D7665">
        <v>81.28</v>
      </c>
    </row>
    <row r="7666" spans="1:4" x14ac:dyDescent="0.25">
      <c r="A7666" s="3" t="str">
        <f t="shared" si="119"/>
        <v>RE_44700</v>
      </c>
      <c r="B7666" t="s">
        <v>77</v>
      </c>
      <c r="C7666" s="1">
        <v>44700</v>
      </c>
      <c r="D7666">
        <v>274.678</v>
      </c>
    </row>
    <row r="7667" spans="1:4" x14ac:dyDescent="0.25">
      <c r="A7667" s="3" t="str">
        <f t="shared" si="119"/>
        <v>REET_44700</v>
      </c>
      <c r="B7667" t="s">
        <v>78</v>
      </c>
      <c r="C7667" s="1">
        <v>44700</v>
      </c>
      <c r="D7667">
        <v>25.45</v>
      </c>
    </row>
    <row r="7668" spans="1:4" x14ac:dyDescent="0.25">
      <c r="A7668" s="3" t="str">
        <f t="shared" si="119"/>
        <v>ROL_44700</v>
      </c>
      <c r="B7668" t="s">
        <v>79</v>
      </c>
      <c r="C7668" s="1">
        <v>44700</v>
      </c>
      <c r="D7668">
        <v>34.33</v>
      </c>
    </row>
    <row r="7669" spans="1:4" x14ac:dyDescent="0.25">
      <c r="A7669" s="3" t="str">
        <f t="shared" si="119"/>
        <v>ROST_44700</v>
      </c>
      <c r="B7669" t="s">
        <v>80</v>
      </c>
      <c r="C7669" s="1">
        <v>44700</v>
      </c>
      <c r="D7669">
        <v>92.7</v>
      </c>
    </row>
    <row r="7670" spans="1:4" x14ac:dyDescent="0.25">
      <c r="A7670" s="3" t="str">
        <f t="shared" si="119"/>
        <v>SEGA.L_44700</v>
      </c>
      <c r="B7670" t="s">
        <v>81</v>
      </c>
      <c r="C7670" s="1">
        <v>44700</v>
      </c>
      <c r="D7670">
        <v>100.56</v>
      </c>
    </row>
    <row r="7671" spans="1:4" x14ac:dyDescent="0.25">
      <c r="A7671" s="3" t="str">
        <f t="shared" si="119"/>
        <v>SHY_44700</v>
      </c>
      <c r="B7671" t="s">
        <v>82</v>
      </c>
      <c r="C7671" s="1">
        <v>44700</v>
      </c>
      <c r="D7671">
        <v>83.17</v>
      </c>
    </row>
    <row r="7672" spans="1:4" x14ac:dyDescent="0.25">
      <c r="A7672" s="3" t="str">
        <f t="shared" si="119"/>
        <v>SLV_44700</v>
      </c>
      <c r="B7672" t="s">
        <v>83</v>
      </c>
      <c r="C7672" s="1">
        <v>44700</v>
      </c>
      <c r="D7672">
        <v>20.27</v>
      </c>
    </row>
    <row r="7673" spans="1:4" x14ac:dyDescent="0.25">
      <c r="A7673" s="3" t="str">
        <f t="shared" si="119"/>
        <v>SPMV.L_44700</v>
      </c>
      <c r="B7673" t="s">
        <v>84</v>
      </c>
      <c r="C7673" s="1">
        <v>44700</v>
      </c>
      <c r="D7673">
        <v>73.69</v>
      </c>
    </row>
    <row r="7674" spans="1:4" x14ac:dyDescent="0.25">
      <c r="A7674" s="3" t="str">
        <f t="shared" si="119"/>
        <v>TLT_44700</v>
      </c>
      <c r="B7674" t="s">
        <v>85</v>
      </c>
      <c r="C7674" s="1">
        <v>44700</v>
      </c>
      <c r="D7674">
        <v>117.18</v>
      </c>
    </row>
    <row r="7675" spans="1:4" x14ac:dyDescent="0.25">
      <c r="A7675" s="3" t="str">
        <f t="shared" si="119"/>
        <v>UNH_44700</v>
      </c>
      <c r="B7675" t="s">
        <v>86</v>
      </c>
      <c r="C7675" s="1">
        <v>44700</v>
      </c>
      <c r="D7675">
        <v>478.55</v>
      </c>
    </row>
    <row r="7676" spans="1:4" x14ac:dyDescent="0.25">
      <c r="A7676" s="3" t="str">
        <f t="shared" si="119"/>
        <v>URI_44700</v>
      </c>
      <c r="B7676" t="s">
        <v>87</v>
      </c>
      <c r="C7676" s="1">
        <v>44700</v>
      </c>
      <c r="D7676">
        <v>272.61</v>
      </c>
    </row>
    <row r="7677" spans="1:4" x14ac:dyDescent="0.25">
      <c r="A7677" s="3" t="str">
        <f t="shared" si="119"/>
        <v>V_44700</v>
      </c>
      <c r="B7677" t="s">
        <v>88</v>
      </c>
      <c r="C7677" s="1">
        <v>44700</v>
      </c>
      <c r="D7677">
        <v>197.37</v>
      </c>
    </row>
    <row r="7678" spans="1:4" x14ac:dyDescent="0.25">
      <c r="A7678" s="3" t="str">
        <f t="shared" si="119"/>
        <v>VRSK_44700</v>
      </c>
      <c r="B7678" t="s">
        <v>89</v>
      </c>
      <c r="C7678" s="1">
        <v>44700</v>
      </c>
      <c r="D7678">
        <v>168.22</v>
      </c>
    </row>
    <row r="7679" spans="1:4" x14ac:dyDescent="0.25">
      <c r="A7679" s="3" t="str">
        <f t="shared" si="119"/>
        <v>VXX_44700</v>
      </c>
      <c r="B7679" t="s">
        <v>90</v>
      </c>
      <c r="C7679" s="1">
        <v>44700</v>
      </c>
      <c r="D7679">
        <v>25.355</v>
      </c>
    </row>
    <row r="7680" spans="1:4" x14ac:dyDescent="0.25">
      <c r="A7680" s="3" t="str">
        <f t="shared" si="119"/>
        <v>WRK_44700</v>
      </c>
      <c r="B7680" t="s">
        <v>91</v>
      </c>
      <c r="C7680" s="1">
        <v>44700</v>
      </c>
      <c r="D7680">
        <v>44.89</v>
      </c>
    </row>
    <row r="7681" spans="1:4" x14ac:dyDescent="0.25">
      <c r="A7681" s="3" t="str">
        <f t="shared" si="119"/>
        <v>XLB_44700</v>
      </c>
      <c r="B7681" t="s">
        <v>92</v>
      </c>
      <c r="C7681" s="1">
        <v>44700</v>
      </c>
      <c r="D7681">
        <v>82.62</v>
      </c>
    </row>
    <row r="7682" spans="1:4" x14ac:dyDescent="0.25">
      <c r="A7682" s="3" t="str">
        <f t="shared" si="119"/>
        <v>XLC_44700</v>
      </c>
      <c r="B7682" t="s">
        <v>93</v>
      </c>
      <c r="C7682" s="1">
        <v>44700</v>
      </c>
      <c r="D7682">
        <v>57.87</v>
      </c>
    </row>
    <row r="7683" spans="1:4" x14ac:dyDescent="0.25">
      <c r="A7683" s="3" t="str">
        <f t="shared" ref="A7683:A7746" si="120">CONCATENATE(B7683,"_",C7683)</f>
        <v>XLE_44700</v>
      </c>
      <c r="B7683" t="s">
        <v>94</v>
      </c>
      <c r="C7683" s="1">
        <v>44700</v>
      </c>
      <c r="D7683">
        <v>81.42</v>
      </c>
    </row>
    <row r="7684" spans="1:4" x14ac:dyDescent="0.25">
      <c r="A7684" s="3" t="str">
        <f t="shared" si="120"/>
        <v>XLF_44700</v>
      </c>
      <c r="B7684" t="s">
        <v>95</v>
      </c>
      <c r="C7684" s="1">
        <v>44700</v>
      </c>
      <c r="D7684">
        <v>32.979999999999997</v>
      </c>
    </row>
    <row r="7685" spans="1:4" x14ac:dyDescent="0.25">
      <c r="A7685" s="3" t="str">
        <f t="shared" si="120"/>
        <v>XLI_44700</v>
      </c>
      <c r="B7685" t="s">
        <v>96</v>
      </c>
      <c r="C7685" s="1">
        <v>44700</v>
      </c>
      <c r="D7685">
        <v>90.72</v>
      </c>
    </row>
    <row r="7686" spans="1:4" x14ac:dyDescent="0.25">
      <c r="A7686" s="3" t="str">
        <f t="shared" si="120"/>
        <v>XLK_44700</v>
      </c>
      <c r="B7686" t="s">
        <v>97</v>
      </c>
      <c r="C7686" s="1">
        <v>44700</v>
      </c>
      <c r="D7686">
        <v>130.77000000000001</v>
      </c>
    </row>
    <row r="7687" spans="1:4" x14ac:dyDescent="0.25">
      <c r="A7687" s="3" t="str">
        <f t="shared" si="120"/>
        <v>XLP_44700</v>
      </c>
      <c r="B7687" t="s">
        <v>98</v>
      </c>
      <c r="C7687" s="1">
        <v>44700</v>
      </c>
      <c r="D7687">
        <v>70.55</v>
      </c>
    </row>
    <row r="7688" spans="1:4" x14ac:dyDescent="0.25">
      <c r="A7688" s="3" t="str">
        <f t="shared" si="120"/>
        <v>XLU_44700</v>
      </c>
      <c r="B7688" t="s">
        <v>99</v>
      </c>
      <c r="C7688" s="1">
        <v>44700</v>
      </c>
      <c r="D7688">
        <v>71.540000000000006</v>
      </c>
    </row>
    <row r="7689" spans="1:4" x14ac:dyDescent="0.25">
      <c r="A7689" s="3" t="str">
        <f t="shared" si="120"/>
        <v>XLV_44700</v>
      </c>
      <c r="B7689" t="s">
        <v>100</v>
      </c>
      <c r="C7689" s="1">
        <v>44700</v>
      </c>
      <c r="D7689">
        <v>128.22</v>
      </c>
    </row>
    <row r="7690" spans="1:4" x14ac:dyDescent="0.25">
      <c r="A7690" s="3" t="str">
        <f t="shared" si="120"/>
        <v>XLY_44700</v>
      </c>
      <c r="B7690" t="s">
        <v>101</v>
      </c>
      <c r="C7690" s="1">
        <v>44700</v>
      </c>
      <c r="D7690">
        <v>142.9</v>
      </c>
    </row>
    <row r="7691" spans="1:4" x14ac:dyDescent="0.25">
      <c r="A7691" s="3" t="str">
        <f t="shared" si="120"/>
        <v>XOM_44700</v>
      </c>
      <c r="B7691" t="s">
        <v>102</v>
      </c>
      <c r="C7691" s="1">
        <v>44700</v>
      </c>
      <c r="D7691">
        <v>91.14</v>
      </c>
    </row>
    <row r="7692" spans="1:4" x14ac:dyDescent="0.25">
      <c r="A7692" s="3" t="str">
        <f t="shared" si="120"/>
        <v>ABBV_44701</v>
      </c>
      <c r="B7692" t="s">
        <v>3</v>
      </c>
      <c r="C7692" s="1">
        <v>44701</v>
      </c>
      <c r="D7692">
        <v>151.01</v>
      </c>
    </row>
    <row r="7693" spans="1:4" x14ac:dyDescent="0.25">
      <c r="A7693" s="3" t="str">
        <f t="shared" si="120"/>
        <v>ACN_44701</v>
      </c>
      <c r="B7693" t="s">
        <v>4</v>
      </c>
      <c r="C7693" s="1">
        <v>44701</v>
      </c>
      <c r="D7693">
        <v>276.64999999999998</v>
      </c>
    </row>
    <row r="7694" spans="1:4" x14ac:dyDescent="0.25">
      <c r="A7694" s="3" t="str">
        <f t="shared" si="120"/>
        <v>AEP_44701</v>
      </c>
      <c r="B7694" t="s">
        <v>5</v>
      </c>
      <c r="C7694" s="1">
        <v>44701</v>
      </c>
      <c r="D7694">
        <v>99.7</v>
      </c>
    </row>
    <row r="7695" spans="1:4" x14ac:dyDescent="0.25">
      <c r="A7695" s="3" t="str">
        <f t="shared" si="120"/>
        <v>AIZ_44701</v>
      </c>
      <c r="B7695" t="s">
        <v>6</v>
      </c>
      <c r="C7695" s="1">
        <v>44701</v>
      </c>
      <c r="D7695">
        <v>175.505</v>
      </c>
    </row>
    <row r="7696" spans="1:4" x14ac:dyDescent="0.25">
      <c r="A7696" s="3" t="str">
        <f t="shared" si="120"/>
        <v>ALLE_44701</v>
      </c>
      <c r="B7696" t="s">
        <v>7</v>
      </c>
      <c r="C7696" s="1">
        <v>44701</v>
      </c>
      <c r="D7696">
        <v>109.08</v>
      </c>
    </row>
    <row r="7697" spans="1:4" x14ac:dyDescent="0.25">
      <c r="A7697" s="3" t="str">
        <f t="shared" si="120"/>
        <v>AMAT_44701</v>
      </c>
      <c r="B7697" t="s">
        <v>8</v>
      </c>
      <c r="C7697" s="1">
        <v>44701</v>
      </c>
      <c r="D7697">
        <v>106.2</v>
      </c>
    </row>
    <row r="7698" spans="1:4" x14ac:dyDescent="0.25">
      <c r="A7698" s="3" t="str">
        <f t="shared" si="120"/>
        <v>AMP_44701</v>
      </c>
      <c r="B7698" t="s">
        <v>9</v>
      </c>
      <c r="C7698" s="1">
        <v>44701</v>
      </c>
      <c r="D7698">
        <v>256.01</v>
      </c>
    </row>
    <row r="7699" spans="1:4" x14ac:dyDescent="0.25">
      <c r="A7699" s="3" t="str">
        <f t="shared" si="120"/>
        <v>AMZN_44701</v>
      </c>
      <c r="B7699" t="s">
        <v>10</v>
      </c>
      <c r="C7699" s="1">
        <v>44701</v>
      </c>
      <c r="D7699">
        <v>2151.8200000000002</v>
      </c>
    </row>
    <row r="7700" spans="1:4" x14ac:dyDescent="0.25">
      <c r="A7700" s="3" t="str">
        <f t="shared" si="120"/>
        <v>AVB_44701</v>
      </c>
      <c r="B7700" t="s">
        <v>11</v>
      </c>
      <c r="C7700" s="1">
        <v>44701</v>
      </c>
      <c r="D7700">
        <v>200.95</v>
      </c>
    </row>
    <row r="7701" spans="1:4" x14ac:dyDescent="0.25">
      <c r="A7701" s="3" t="str">
        <f t="shared" si="120"/>
        <v>AVY_44701</v>
      </c>
      <c r="B7701" t="s">
        <v>12</v>
      </c>
      <c r="C7701" s="1">
        <v>44701</v>
      </c>
      <c r="D7701">
        <v>164.5</v>
      </c>
    </row>
    <row r="7702" spans="1:4" x14ac:dyDescent="0.25">
      <c r="A7702" s="3" t="str">
        <f t="shared" si="120"/>
        <v>AXP_44701</v>
      </c>
      <c r="B7702" t="s">
        <v>13</v>
      </c>
      <c r="C7702" s="1">
        <v>44701</v>
      </c>
      <c r="D7702">
        <v>153.24</v>
      </c>
    </row>
    <row r="7703" spans="1:4" x14ac:dyDescent="0.25">
      <c r="A7703" s="3" t="str">
        <f t="shared" si="120"/>
        <v>BDX_44701</v>
      </c>
      <c r="B7703" t="s">
        <v>14</v>
      </c>
      <c r="C7703" s="1">
        <v>44701</v>
      </c>
      <c r="D7703">
        <v>252.3</v>
      </c>
    </row>
    <row r="7704" spans="1:4" x14ac:dyDescent="0.25">
      <c r="A7704" s="3" t="str">
        <f t="shared" si="120"/>
        <v>BF-B_44701</v>
      </c>
      <c r="B7704" t="s">
        <v>15</v>
      </c>
      <c r="C7704" s="1">
        <v>44701</v>
      </c>
      <c r="D7704">
        <v>62.91</v>
      </c>
    </row>
    <row r="7705" spans="1:4" x14ac:dyDescent="0.25">
      <c r="A7705" s="3" t="str">
        <f t="shared" si="120"/>
        <v>BMY_44701</v>
      </c>
      <c r="B7705" t="s">
        <v>16</v>
      </c>
      <c r="C7705" s="1">
        <v>44701</v>
      </c>
      <c r="D7705">
        <v>76.19</v>
      </c>
    </row>
    <row r="7706" spans="1:4" x14ac:dyDescent="0.25">
      <c r="A7706" s="3" t="str">
        <f t="shared" si="120"/>
        <v>BR_44701</v>
      </c>
      <c r="B7706" t="s">
        <v>17</v>
      </c>
      <c r="C7706" s="1">
        <v>44701</v>
      </c>
      <c r="D7706">
        <v>138.97999999999999</v>
      </c>
    </row>
    <row r="7707" spans="1:4" x14ac:dyDescent="0.25">
      <c r="A7707" s="3" t="str">
        <f t="shared" si="120"/>
        <v>CARR_44701</v>
      </c>
      <c r="B7707" t="s">
        <v>18</v>
      </c>
      <c r="C7707" s="1">
        <v>44701</v>
      </c>
      <c r="D7707">
        <v>37.96</v>
      </c>
    </row>
    <row r="7708" spans="1:4" x14ac:dyDescent="0.25">
      <c r="A7708" s="3" t="str">
        <f t="shared" si="120"/>
        <v>CDW_44701</v>
      </c>
      <c r="B7708" t="s">
        <v>19</v>
      </c>
      <c r="C7708" s="1">
        <v>44701</v>
      </c>
      <c r="D7708">
        <v>159.703</v>
      </c>
    </row>
    <row r="7709" spans="1:4" x14ac:dyDescent="0.25">
      <c r="A7709" s="3" t="str">
        <f t="shared" si="120"/>
        <v>CE_44701</v>
      </c>
      <c r="B7709" t="s">
        <v>20</v>
      </c>
      <c r="C7709" s="1">
        <v>44701</v>
      </c>
      <c r="D7709">
        <v>150.72999999999999</v>
      </c>
    </row>
    <row r="7710" spans="1:4" x14ac:dyDescent="0.25">
      <c r="A7710" s="3" t="str">
        <f t="shared" si="120"/>
        <v>CHTR_44701</v>
      </c>
      <c r="B7710" t="s">
        <v>21</v>
      </c>
      <c r="C7710" s="1">
        <v>44701</v>
      </c>
      <c r="D7710">
        <v>479.03</v>
      </c>
    </row>
    <row r="7711" spans="1:4" x14ac:dyDescent="0.25">
      <c r="A7711" s="3" t="str">
        <f t="shared" si="120"/>
        <v>CNC_44701</v>
      </c>
      <c r="B7711" t="s">
        <v>22</v>
      </c>
      <c r="C7711" s="1">
        <v>44701</v>
      </c>
      <c r="D7711">
        <v>84.96</v>
      </c>
    </row>
    <row r="7712" spans="1:4" x14ac:dyDescent="0.25">
      <c r="A7712" s="3" t="str">
        <f t="shared" si="120"/>
        <v>CNP_44701</v>
      </c>
      <c r="B7712" t="s">
        <v>23</v>
      </c>
      <c r="C7712" s="1">
        <v>44701</v>
      </c>
      <c r="D7712">
        <v>30.58</v>
      </c>
    </row>
    <row r="7713" spans="1:4" x14ac:dyDescent="0.25">
      <c r="A7713" s="3" t="str">
        <f t="shared" si="120"/>
        <v>COP_44701</v>
      </c>
      <c r="B7713" t="s">
        <v>24</v>
      </c>
      <c r="C7713" s="1">
        <v>44701</v>
      </c>
      <c r="D7713">
        <v>105.02</v>
      </c>
    </row>
    <row r="7714" spans="1:4" x14ac:dyDescent="0.25">
      <c r="A7714" s="3" t="str">
        <f t="shared" si="120"/>
        <v>CTAS_44701</v>
      </c>
      <c r="B7714" t="s">
        <v>25</v>
      </c>
      <c r="C7714" s="1">
        <v>44701</v>
      </c>
      <c r="D7714">
        <v>363.62</v>
      </c>
    </row>
    <row r="7715" spans="1:4" x14ac:dyDescent="0.25">
      <c r="A7715" s="3" t="str">
        <f t="shared" si="120"/>
        <v>CZR_44701</v>
      </c>
      <c r="B7715" t="s">
        <v>26</v>
      </c>
      <c r="C7715" s="1">
        <v>44701</v>
      </c>
      <c r="D7715">
        <v>50.11</v>
      </c>
    </row>
    <row r="7716" spans="1:4" x14ac:dyDescent="0.25">
      <c r="A7716" s="3" t="str">
        <f t="shared" si="120"/>
        <v>DG_44701</v>
      </c>
      <c r="B7716" t="s">
        <v>27</v>
      </c>
      <c r="C7716" s="1">
        <v>44701</v>
      </c>
      <c r="D7716">
        <v>187.6</v>
      </c>
    </row>
    <row r="7717" spans="1:4" x14ac:dyDescent="0.25">
      <c r="A7717" s="3" t="str">
        <f t="shared" si="120"/>
        <v>DPZ_44701</v>
      </c>
      <c r="B7717" t="s">
        <v>28</v>
      </c>
      <c r="C7717" s="1">
        <v>44701</v>
      </c>
      <c r="D7717">
        <v>341.69</v>
      </c>
    </row>
    <row r="7718" spans="1:4" x14ac:dyDescent="0.25">
      <c r="A7718" s="3" t="str">
        <f t="shared" si="120"/>
        <v>DRE_44701</v>
      </c>
      <c r="B7718" t="s">
        <v>29</v>
      </c>
      <c r="C7718" s="1">
        <v>44701</v>
      </c>
      <c r="D7718">
        <v>50.91</v>
      </c>
    </row>
    <row r="7719" spans="1:4" x14ac:dyDescent="0.25">
      <c r="A7719" s="3" t="str">
        <f t="shared" si="120"/>
        <v>DXC_44701</v>
      </c>
      <c r="B7719" t="s">
        <v>30</v>
      </c>
      <c r="C7719" s="1">
        <v>44701</v>
      </c>
      <c r="D7719">
        <v>29.6</v>
      </c>
    </row>
    <row r="7720" spans="1:4" x14ac:dyDescent="0.25">
      <c r="A7720" s="3" t="str">
        <f t="shared" si="120"/>
        <v>EWA_44701</v>
      </c>
      <c r="B7720" t="s">
        <v>31</v>
      </c>
      <c r="C7720" s="1">
        <v>44701</v>
      </c>
      <c r="D7720">
        <v>24.04</v>
      </c>
    </row>
    <row r="7721" spans="1:4" x14ac:dyDescent="0.25">
      <c r="A7721" s="3" t="str">
        <f t="shared" si="120"/>
        <v>EWC_44701</v>
      </c>
      <c r="B7721" t="s">
        <v>32</v>
      </c>
      <c r="C7721" s="1">
        <v>44701</v>
      </c>
      <c r="D7721">
        <v>36.21</v>
      </c>
    </row>
    <row r="7722" spans="1:4" x14ac:dyDescent="0.25">
      <c r="A7722" s="3" t="str">
        <f t="shared" si="120"/>
        <v>EWG_44701</v>
      </c>
      <c r="B7722" t="s">
        <v>33</v>
      </c>
      <c r="C7722" s="1">
        <v>44701</v>
      </c>
      <c r="D7722">
        <v>26.09</v>
      </c>
    </row>
    <row r="7723" spans="1:4" x14ac:dyDescent="0.25">
      <c r="A7723" s="3" t="str">
        <f t="shared" si="120"/>
        <v>EWH_44701</v>
      </c>
      <c r="B7723" t="s">
        <v>34</v>
      </c>
      <c r="C7723" s="1">
        <v>44701</v>
      </c>
      <c r="D7723">
        <v>21.78</v>
      </c>
    </row>
    <row r="7724" spans="1:4" x14ac:dyDescent="0.25">
      <c r="A7724" s="3" t="str">
        <f t="shared" si="120"/>
        <v>EWJ_44701</v>
      </c>
      <c r="B7724" t="s">
        <v>35</v>
      </c>
      <c r="C7724" s="1">
        <v>44701</v>
      </c>
      <c r="D7724">
        <v>57.09</v>
      </c>
    </row>
    <row r="7725" spans="1:4" x14ac:dyDescent="0.25">
      <c r="A7725" s="3" t="str">
        <f t="shared" si="120"/>
        <v>EWL_44701</v>
      </c>
      <c r="B7725" t="s">
        <v>36</v>
      </c>
      <c r="C7725" s="1">
        <v>44701</v>
      </c>
      <c r="D7725">
        <v>43.67</v>
      </c>
    </row>
    <row r="7726" spans="1:4" x14ac:dyDescent="0.25">
      <c r="A7726" s="3" t="str">
        <f t="shared" si="120"/>
        <v>EWQ_44701</v>
      </c>
      <c r="B7726" t="s">
        <v>37</v>
      </c>
      <c r="C7726" s="1">
        <v>44701</v>
      </c>
      <c r="D7726">
        <v>32.68</v>
      </c>
    </row>
    <row r="7727" spans="1:4" x14ac:dyDescent="0.25">
      <c r="A7727" s="3" t="str">
        <f t="shared" si="120"/>
        <v>EWT_44701</v>
      </c>
      <c r="B7727" t="s">
        <v>38</v>
      </c>
      <c r="C7727" s="1">
        <v>44701</v>
      </c>
      <c r="D7727">
        <v>54.34</v>
      </c>
    </row>
    <row r="7728" spans="1:4" x14ac:dyDescent="0.25">
      <c r="A7728" s="3" t="str">
        <f t="shared" si="120"/>
        <v>EWU_44701</v>
      </c>
      <c r="B7728" t="s">
        <v>39</v>
      </c>
      <c r="C7728" s="1">
        <v>44701</v>
      </c>
      <c r="D7728">
        <v>32.08</v>
      </c>
    </row>
    <row r="7729" spans="1:4" x14ac:dyDescent="0.25">
      <c r="A7729" s="3" t="str">
        <f t="shared" si="120"/>
        <v>EWY_44701</v>
      </c>
      <c r="B7729" t="s">
        <v>40</v>
      </c>
      <c r="C7729" s="1">
        <v>44701</v>
      </c>
      <c r="D7729">
        <v>66.12</v>
      </c>
    </row>
    <row r="7730" spans="1:4" x14ac:dyDescent="0.25">
      <c r="A7730" s="3" t="str">
        <f t="shared" si="120"/>
        <v>EWZ_44701</v>
      </c>
      <c r="B7730" t="s">
        <v>41</v>
      </c>
      <c r="C7730" s="1">
        <v>44701</v>
      </c>
      <c r="D7730">
        <v>33.619999999999997</v>
      </c>
    </row>
    <row r="7731" spans="1:4" x14ac:dyDescent="0.25">
      <c r="A7731" s="3" t="str">
        <f t="shared" si="120"/>
        <v>FB_44701</v>
      </c>
      <c r="B7731" t="s">
        <v>42</v>
      </c>
      <c r="C7731" s="1">
        <v>44701</v>
      </c>
      <c r="D7731">
        <v>193.54</v>
      </c>
    </row>
    <row r="7732" spans="1:4" x14ac:dyDescent="0.25">
      <c r="A7732" s="3" t="str">
        <f t="shared" si="120"/>
        <v>FTV_44701</v>
      </c>
      <c r="B7732" t="s">
        <v>43</v>
      </c>
      <c r="C7732" s="1">
        <v>44701</v>
      </c>
      <c r="D7732">
        <v>58.201000000000001</v>
      </c>
    </row>
    <row r="7733" spans="1:4" x14ac:dyDescent="0.25">
      <c r="A7733" s="3" t="str">
        <f t="shared" si="120"/>
        <v>GOOG_44701</v>
      </c>
      <c r="B7733" t="s">
        <v>44</v>
      </c>
      <c r="C7733" s="1">
        <v>44701</v>
      </c>
      <c r="D7733">
        <v>2186.2600000000002</v>
      </c>
    </row>
    <row r="7734" spans="1:4" x14ac:dyDescent="0.25">
      <c r="A7734" s="3" t="str">
        <f t="shared" si="120"/>
        <v>GPC_44701</v>
      </c>
      <c r="B7734" t="s">
        <v>45</v>
      </c>
      <c r="C7734" s="1">
        <v>44701</v>
      </c>
      <c r="D7734">
        <v>128.54</v>
      </c>
    </row>
    <row r="7735" spans="1:4" x14ac:dyDescent="0.25">
      <c r="A7735" s="3" t="str">
        <f t="shared" si="120"/>
        <v>GSG_44701</v>
      </c>
      <c r="B7735" t="s">
        <v>46</v>
      </c>
      <c r="C7735" s="1">
        <v>44701</v>
      </c>
      <c r="D7735">
        <v>24.42</v>
      </c>
    </row>
    <row r="7736" spans="1:4" x14ac:dyDescent="0.25">
      <c r="A7736" s="3" t="str">
        <f t="shared" si="120"/>
        <v>HIG_44701</v>
      </c>
      <c r="B7736" t="s">
        <v>47</v>
      </c>
      <c r="C7736" s="1">
        <v>44701</v>
      </c>
      <c r="D7736">
        <v>66.790000000000006</v>
      </c>
    </row>
    <row r="7737" spans="1:4" x14ac:dyDescent="0.25">
      <c r="A7737" s="3" t="str">
        <f t="shared" si="120"/>
        <v>HIGH.L_44701</v>
      </c>
      <c r="B7737" t="s">
        <v>48</v>
      </c>
      <c r="C7737" s="1">
        <v>44701</v>
      </c>
      <c r="D7737">
        <v>5.0430000000000001</v>
      </c>
    </row>
    <row r="7738" spans="1:4" x14ac:dyDescent="0.25">
      <c r="A7738" s="3" t="str">
        <f t="shared" si="120"/>
        <v>HST_44701</v>
      </c>
      <c r="B7738" t="s">
        <v>49</v>
      </c>
      <c r="C7738" s="1">
        <v>44701</v>
      </c>
      <c r="D7738">
        <v>18.61</v>
      </c>
    </row>
    <row r="7739" spans="1:4" x14ac:dyDescent="0.25">
      <c r="A7739" s="3" t="str">
        <f t="shared" si="120"/>
        <v>HYG_44701</v>
      </c>
      <c r="B7739" t="s">
        <v>50</v>
      </c>
      <c r="C7739" s="1">
        <v>44701</v>
      </c>
      <c r="D7739">
        <v>76.459999999999994</v>
      </c>
    </row>
    <row r="7740" spans="1:4" x14ac:dyDescent="0.25">
      <c r="A7740" s="3" t="str">
        <f t="shared" si="120"/>
        <v>IAU_44701</v>
      </c>
      <c r="B7740" t="s">
        <v>51</v>
      </c>
      <c r="C7740" s="1">
        <v>44701</v>
      </c>
      <c r="D7740">
        <v>35.04</v>
      </c>
    </row>
    <row r="7741" spans="1:4" x14ac:dyDescent="0.25">
      <c r="A7741" s="3" t="str">
        <f t="shared" si="120"/>
        <v>ICLN_44701</v>
      </c>
      <c r="B7741" t="s">
        <v>52</v>
      </c>
      <c r="C7741" s="1">
        <v>44701</v>
      </c>
      <c r="D7741">
        <v>18.96</v>
      </c>
    </row>
    <row r="7742" spans="1:4" x14ac:dyDescent="0.25">
      <c r="A7742" s="3" t="str">
        <f t="shared" si="120"/>
        <v>IEAA.L_44701</v>
      </c>
      <c r="B7742" t="s">
        <v>53</v>
      </c>
      <c r="C7742" s="1">
        <v>44701</v>
      </c>
      <c r="D7742">
        <v>4.8840000000000003</v>
      </c>
    </row>
    <row r="7743" spans="1:4" x14ac:dyDescent="0.25">
      <c r="A7743" s="3" t="str">
        <f t="shared" si="120"/>
        <v>IEF_44701</v>
      </c>
      <c r="B7743" t="s">
        <v>54</v>
      </c>
      <c r="C7743" s="1">
        <v>44701</v>
      </c>
      <c r="D7743">
        <v>103.84</v>
      </c>
    </row>
    <row r="7744" spans="1:4" x14ac:dyDescent="0.25">
      <c r="A7744" s="3" t="str">
        <f t="shared" si="120"/>
        <v>IEFM.L_44701</v>
      </c>
      <c r="B7744" t="s">
        <v>55</v>
      </c>
      <c r="C7744" s="1">
        <v>44701</v>
      </c>
      <c r="D7744">
        <v>707.6</v>
      </c>
    </row>
    <row r="7745" spans="1:4" x14ac:dyDescent="0.25">
      <c r="A7745" s="3" t="str">
        <f t="shared" si="120"/>
        <v>IEMG_44701</v>
      </c>
      <c r="B7745" t="s">
        <v>56</v>
      </c>
      <c r="C7745" s="1">
        <v>44701</v>
      </c>
      <c r="D7745">
        <v>50.77</v>
      </c>
    </row>
    <row r="7746" spans="1:4" x14ac:dyDescent="0.25">
      <c r="A7746" s="3" t="str">
        <f t="shared" si="120"/>
        <v>IEUS_44701</v>
      </c>
      <c r="B7746" t="s">
        <v>57</v>
      </c>
      <c r="C7746" s="1">
        <v>44701</v>
      </c>
      <c r="D7746">
        <v>54.78</v>
      </c>
    </row>
    <row r="7747" spans="1:4" x14ac:dyDescent="0.25">
      <c r="A7747" s="3" t="str">
        <f t="shared" ref="A7747:A7810" si="121">CONCATENATE(B7747,"_",C7747)</f>
        <v>IEVL.L_44701</v>
      </c>
      <c r="B7747" t="s">
        <v>58</v>
      </c>
      <c r="C7747" s="1">
        <v>44701</v>
      </c>
      <c r="D7747">
        <v>7.1840000000000002</v>
      </c>
    </row>
    <row r="7748" spans="1:4" x14ac:dyDescent="0.25">
      <c r="A7748" s="3" t="str">
        <f t="shared" si="121"/>
        <v>IGF_44701</v>
      </c>
      <c r="B7748" t="s">
        <v>59</v>
      </c>
      <c r="C7748" s="1">
        <v>44701</v>
      </c>
      <c r="D7748">
        <v>49.77</v>
      </c>
    </row>
    <row r="7749" spans="1:4" x14ac:dyDescent="0.25">
      <c r="A7749" s="3" t="str">
        <f t="shared" si="121"/>
        <v>INDA_44701</v>
      </c>
      <c r="B7749" t="s">
        <v>60</v>
      </c>
      <c r="C7749" s="1">
        <v>44701</v>
      </c>
      <c r="D7749">
        <v>40.96</v>
      </c>
    </row>
    <row r="7750" spans="1:4" x14ac:dyDescent="0.25">
      <c r="A7750" s="3" t="str">
        <f t="shared" si="121"/>
        <v>IUMO.L_44701</v>
      </c>
      <c r="B7750" t="s">
        <v>61</v>
      </c>
      <c r="C7750" s="1">
        <v>44701</v>
      </c>
      <c r="D7750">
        <v>9.3260000000000005</v>
      </c>
    </row>
    <row r="7751" spans="1:4" x14ac:dyDescent="0.25">
      <c r="A7751" s="3" t="str">
        <f t="shared" si="121"/>
        <v>IUVL.L_44701</v>
      </c>
      <c r="B7751" t="s">
        <v>62</v>
      </c>
      <c r="C7751" s="1">
        <v>44701</v>
      </c>
      <c r="D7751">
        <v>8.3179999999999996</v>
      </c>
    </row>
    <row r="7752" spans="1:4" x14ac:dyDescent="0.25">
      <c r="A7752" s="3" t="str">
        <f t="shared" si="121"/>
        <v>IVV_44701</v>
      </c>
      <c r="B7752" t="s">
        <v>63</v>
      </c>
      <c r="C7752" s="1">
        <v>44701</v>
      </c>
      <c r="D7752">
        <v>391.3</v>
      </c>
    </row>
    <row r="7753" spans="1:4" x14ac:dyDescent="0.25">
      <c r="A7753" s="3" t="str">
        <f t="shared" si="121"/>
        <v>IWM_44701</v>
      </c>
      <c r="B7753" t="s">
        <v>64</v>
      </c>
      <c r="C7753" s="1">
        <v>44701</v>
      </c>
      <c r="D7753">
        <v>176.08</v>
      </c>
    </row>
    <row r="7754" spans="1:4" x14ac:dyDescent="0.25">
      <c r="A7754" s="3" t="str">
        <f t="shared" si="121"/>
        <v>IXN_44701</v>
      </c>
      <c r="B7754" t="s">
        <v>65</v>
      </c>
      <c r="C7754" s="1">
        <v>44701</v>
      </c>
      <c r="D7754">
        <v>47.89</v>
      </c>
    </row>
    <row r="7755" spans="1:4" x14ac:dyDescent="0.25">
      <c r="A7755" s="3" t="str">
        <f t="shared" si="121"/>
        <v>JPEA.L_44701</v>
      </c>
      <c r="B7755" t="s">
        <v>66</v>
      </c>
      <c r="C7755" s="1">
        <v>44701</v>
      </c>
      <c r="D7755">
        <v>4.9589999999999996</v>
      </c>
    </row>
    <row r="7756" spans="1:4" x14ac:dyDescent="0.25">
      <c r="A7756" s="3" t="str">
        <f t="shared" si="121"/>
        <v>JPM_44701</v>
      </c>
      <c r="B7756" t="s">
        <v>67</v>
      </c>
      <c r="C7756" s="1">
        <v>44701</v>
      </c>
      <c r="D7756">
        <v>117.34</v>
      </c>
    </row>
    <row r="7757" spans="1:4" x14ac:dyDescent="0.25">
      <c r="A7757" s="3" t="str">
        <f t="shared" si="121"/>
        <v>KR_44701</v>
      </c>
      <c r="B7757" t="s">
        <v>68</v>
      </c>
      <c r="C7757" s="1">
        <v>44701</v>
      </c>
      <c r="D7757">
        <v>48.66</v>
      </c>
    </row>
    <row r="7758" spans="1:4" x14ac:dyDescent="0.25">
      <c r="A7758" s="3" t="str">
        <f t="shared" si="121"/>
        <v>LQD_44701</v>
      </c>
      <c r="B7758" t="s">
        <v>69</v>
      </c>
      <c r="C7758" s="1">
        <v>44701</v>
      </c>
      <c r="D7758">
        <v>112.42</v>
      </c>
    </row>
    <row r="7759" spans="1:4" x14ac:dyDescent="0.25">
      <c r="A7759" s="3" t="str">
        <f t="shared" si="121"/>
        <v>MCHI_44701</v>
      </c>
      <c r="B7759" t="s">
        <v>70</v>
      </c>
      <c r="C7759" s="1">
        <v>44701</v>
      </c>
      <c r="D7759">
        <v>49.74</v>
      </c>
    </row>
    <row r="7760" spans="1:4" x14ac:dyDescent="0.25">
      <c r="A7760" s="3" t="str">
        <f t="shared" si="121"/>
        <v>MVEU.L_44701</v>
      </c>
      <c r="B7760" t="s">
        <v>71</v>
      </c>
      <c r="C7760" s="1">
        <v>44701</v>
      </c>
      <c r="D7760">
        <v>51.26</v>
      </c>
    </row>
    <row r="7761" spans="1:4" x14ac:dyDescent="0.25">
      <c r="A7761" s="3" t="str">
        <f t="shared" si="121"/>
        <v>OGN_44701</v>
      </c>
      <c r="B7761" t="s">
        <v>72</v>
      </c>
      <c r="C7761" s="1">
        <v>44701</v>
      </c>
      <c r="D7761">
        <v>37.64</v>
      </c>
    </row>
    <row r="7762" spans="1:4" x14ac:dyDescent="0.25">
      <c r="A7762" s="3" t="str">
        <f t="shared" si="121"/>
        <v>PG_44701</v>
      </c>
      <c r="B7762" t="s">
        <v>73</v>
      </c>
      <c r="C7762" s="1">
        <v>44701</v>
      </c>
      <c r="D7762">
        <v>141.79</v>
      </c>
    </row>
    <row r="7763" spans="1:4" x14ac:dyDescent="0.25">
      <c r="A7763" s="3" t="str">
        <f t="shared" si="121"/>
        <v>PPL_44701</v>
      </c>
      <c r="B7763" t="s">
        <v>74</v>
      </c>
      <c r="C7763" s="1">
        <v>44701</v>
      </c>
      <c r="D7763">
        <v>29.2</v>
      </c>
    </row>
    <row r="7764" spans="1:4" x14ac:dyDescent="0.25">
      <c r="A7764" s="3" t="str">
        <f t="shared" si="121"/>
        <v>PRU_44701</v>
      </c>
      <c r="B7764" t="s">
        <v>75</v>
      </c>
      <c r="C7764" s="1">
        <v>44701</v>
      </c>
      <c r="D7764">
        <v>97.5</v>
      </c>
    </row>
    <row r="7765" spans="1:4" x14ac:dyDescent="0.25">
      <c r="A7765" s="3" t="str">
        <f t="shared" si="121"/>
        <v>PYPL_44701</v>
      </c>
      <c r="B7765" t="s">
        <v>76</v>
      </c>
      <c r="C7765" s="1">
        <v>44701</v>
      </c>
      <c r="D7765">
        <v>80.540000000000006</v>
      </c>
    </row>
    <row r="7766" spans="1:4" x14ac:dyDescent="0.25">
      <c r="A7766" s="3" t="str">
        <f t="shared" si="121"/>
        <v>RE_44701</v>
      </c>
      <c r="B7766" t="s">
        <v>77</v>
      </c>
      <c r="C7766" s="1">
        <v>44701</v>
      </c>
      <c r="D7766">
        <v>268.94299999999998</v>
      </c>
    </row>
    <row r="7767" spans="1:4" x14ac:dyDescent="0.25">
      <c r="A7767" s="3" t="str">
        <f t="shared" si="121"/>
        <v>REET_44701</v>
      </c>
      <c r="B7767" t="s">
        <v>78</v>
      </c>
      <c r="C7767" s="1">
        <v>44701</v>
      </c>
      <c r="D7767">
        <v>25.5</v>
      </c>
    </row>
    <row r="7768" spans="1:4" x14ac:dyDescent="0.25">
      <c r="A7768" s="3" t="str">
        <f t="shared" si="121"/>
        <v>ROL_44701</v>
      </c>
      <c r="B7768" t="s">
        <v>79</v>
      </c>
      <c r="C7768" s="1">
        <v>44701</v>
      </c>
      <c r="D7768">
        <v>35.28</v>
      </c>
    </row>
    <row r="7769" spans="1:4" x14ac:dyDescent="0.25">
      <c r="A7769" s="3" t="str">
        <f t="shared" si="121"/>
        <v>ROST_44701</v>
      </c>
      <c r="B7769" t="s">
        <v>80</v>
      </c>
      <c r="C7769" s="1">
        <v>44701</v>
      </c>
      <c r="D7769">
        <v>71.87</v>
      </c>
    </row>
    <row r="7770" spans="1:4" x14ac:dyDescent="0.25">
      <c r="A7770" s="3" t="str">
        <f t="shared" si="121"/>
        <v>SEGA.L_44701</v>
      </c>
      <c r="B7770" t="s">
        <v>81</v>
      </c>
      <c r="C7770" s="1">
        <v>44701</v>
      </c>
      <c r="D7770">
        <v>100.045</v>
      </c>
    </row>
    <row r="7771" spans="1:4" x14ac:dyDescent="0.25">
      <c r="A7771" s="3" t="str">
        <f t="shared" si="121"/>
        <v>SHY_44701</v>
      </c>
      <c r="B7771" t="s">
        <v>82</v>
      </c>
      <c r="C7771" s="1">
        <v>44701</v>
      </c>
      <c r="D7771">
        <v>83.23</v>
      </c>
    </row>
    <row r="7772" spans="1:4" x14ac:dyDescent="0.25">
      <c r="A7772" s="3" t="str">
        <f t="shared" si="121"/>
        <v>SLV_44701</v>
      </c>
      <c r="B7772" t="s">
        <v>83</v>
      </c>
      <c r="C7772" s="1">
        <v>44701</v>
      </c>
      <c r="D7772">
        <v>20.07</v>
      </c>
    </row>
    <row r="7773" spans="1:4" x14ac:dyDescent="0.25">
      <c r="A7773" s="3" t="str">
        <f t="shared" si="121"/>
        <v>SPMV.L_44701</v>
      </c>
      <c r="B7773" t="s">
        <v>84</v>
      </c>
      <c r="C7773" s="1">
        <v>44701</v>
      </c>
      <c r="D7773">
        <v>73.39</v>
      </c>
    </row>
    <row r="7774" spans="1:4" x14ac:dyDescent="0.25">
      <c r="A7774" s="3" t="str">
        <f t="shared" si="121"/>
        <v>TLT_44701</v>
      </c>
      <c r="B7774" t="s">
        <v>85</v>
      </c>
      <c r="C7774" s="1">
        <v>44701</v>
      </c>
      <c r="D7774">
        <v>118.51</v>
      </c>
    </row>
    <row r="7775" spans="1:4" x14ac:dyDescent="0.25">
      <c r="A7775" s="3" t="str">
        <f t="shared" si="121"/>
        <v>UNH_44701</v>
      </c>
      <c r="B7775" t="s">
        <v>86</v>
      </c>
      <c r="C7775" s="1">
        <v>44701</v>
      </c>
      <c r="D7775">
        <v>485.73</v>
      </c>
    </row>
    <row r="7776" spans="1:4" x14ac:dyDescent="0.25">
      <c r="A7776" s="3" t="str">
        <f t="shared" si="121"/>
        <v>URI_44701</v>
      </c>
      <c r="B7776" t="s">
        <v>87</v>
      </c>
      <c r="C7776" s="1">
        <v>44701</v>
      </c>
      <c r="D7776">
        <v>269.92</v>
      </c>
    </row>
    <row r="7777" spans="1:4" x14ac:dyDescent="0.25">
      <c r="A7777" s="3" t="str">
        <f t="shared" si="121"/>
        <v>V_44701</v>
      </c>
      <c r="B7777" t="s">
        <v>88</v>
      </c>
      <c r="C7777" s="1">
        <v>44701</v>
      </c>
      <c r="D7777">
        <v>199.03</v>
      </c>
    </row>
    <row r="7778" spans="1:4" x14ac:dyDescent="0.25">
      <c r="A7778" s="3" t="str">
        <f t="shared" si="121"/>
        <v>VRSK_44701</v>
      </c>
      <c r="B7778" t="s">
        <v>89</v>
      </c>
      <c r="C7778" s="1">
        <v>44701</v>
      </c>
      <c r="D7778">
        <v>168.89</v>
      </c>
    </row>
    <row r="7779" spans="1:4" x14ac:dyDescent="0.25">
      <c r="A7779" s="3" t="str">
        <f t="shared" si="121"/>
        <v>VXX_44701</v>
      </c>
      <c r="B7779" t="s">
        <v>90</v>
      </c>
      <c r="C7779" s="1">
        <v>44701</v>
      </c>
      <c r="D7779">
        <v>25.05</v>
      </c>
    </row>
    <row r="7780" spans="1:4" x14ac:dyDescent="0.25">
      <c r="A7780" s="3" t="str">
        <f t="shared" si="121"/>
        <v>WRK_44701</v>
      </c>
      <c r="B7780" t="s">
        <v>91</v>
      </c>
      <c r="C7780" s="1">
        <v>44701</v>
      </c>
      <c r="D7780">
        <v>44.16</v>
      </c>
    </row>
    <row r="7781" spans="1:4" x14ac:dyDescent="0.25">
      <c r="A7781" s="3" t="str">
        <f t="shared" si="121"/>
        <v>XLB_44701</v>
      </c>
      <c r="B7781" t="s">
        <v>92</v>
      </c>
      <c r="C7781" s="1">
        <v>44701</v>
      </c>
      <c r="D7781">
        <v>82.42</v>
      </c>
    </row>
    <row r="7782" spans="1:4" x14ac:dyDescent="0.25">
      <c r="A7782" s="3" t="str">
        <f t="shared" si="121"/>
        <v>XLC_44701</v>
      </c>
      <c r="B7782" t="s">
        <v>93</v>
      </c>
      <c r="C7782" s="1">
        <v>44701</v>
      </c>
      <c r="D7782">
        <v>58.02</v>
      </c>
    </row>
    <row r="7783" spans="1:4" x14ac:dyDescent="0.25">
      <c r="A7783" s="3" t="str">
        <f t="shared" si="121"/>
        <v>XLE_44701</v>
      </c>
      <c r="B7783" t="s">
        <v>94</v>
      </c>
      <c r="C7783" s="1">
        <v>44701</v>
      </c>
      <c r="D7783">
        <v>81.77</v>
      </c>
    </row>
    <row r="7784" spans="1:4" x14ac:dyDescent="0.25">
      <c r="A7784" s="3" t="str">
        <f t="shared" si="121"/>
        <v>XLF_44701</v>
      </c>
      <c r="B7784" t="s">
        <v>95</v>
      </c>
      <c r="C7784" s="1">
        <v>44701</v>
      </c>
      <c r="D7784">
        <v>32.92</v>
      </c>
    </row>
    <row r="7785" spans="1:4" x14ac:dyDescent="0.25">
      <c r="A7785" s="3" t="str">
        <f t="shared" si="121"/>
        <v>XLI_44701</v>
      </c>
      <c r="B7785" t="s">
        <v>96</v>
      </c>
      <c r="C7785" s="1">
        <v>44701</v>
      </c>
      <c r="D7785">
        <v>89.74</v>
      </c>
    </row>
    <row r="7786" spans="1:4" x14ac:dyDescent="0.25">
      <c r="A7786" s="3" t="str">
        <f t="shared" si="121"/>
        <v>XLK_44701</v>
      </c>
      <c r="B7786" t="s">
        <v>97</v>
      </c>
      <c r="C7786" s="1">
        <v>44701</v>
      </c>
      <c r="D7786">
        <v>131.06</v>
      </c>
    </row>
    <row r="7787" spans="1:4" x14ac:dyDescent="0.25">
      <c r="A7787" s="3" t="str">
        <f t="shared" si="121"/>
        <v>XLP_44701</v>
      </c>
      <c r="B7787" t="s">
        <v>98</v>
      </c>
      <c r="C7787" s="1">
        <v>44701</v>
      </c>
      <c r="D7787">
        <v>70.7</v>
      </c>
    </row>
    <row r="7788" spans="1:4" x14ac:dyDescent="0.25">
      <c r="A7788" s="3" t="str">
        <f t="shared" si="121"/>
        <v>XLU_44701</v>
      </c>
      <c r="B7788" t="s">
        <v>99</v>
      </c>
      <c r="C7788" s="1">
        <v>44701</v>
      </c>
      <c r="D7788">
        <v>71.739999999999995</v>
      </c>
    </row>
    <row r="7789" spans="1:4" x14ac:dyDescent="0.25">
      <c r="A7789" s="3" t="str">
        <f t="shared" si="121"/>
        <v>XLV_44701</v>
      </c>
      <c r="B7789" t="s">
        <v>100</v>
      </c>
      <c r="C7789" s="1">
        <v>44701</v>
      </c>
      <c r="D7789">
        <v>129.78</v>
      </c>
    </row>
    <row r="7790" spans="1:4" x14ac:dyDescent="0.25">
      <c r="A7790" s="3" t="str">
        <f t="shared" si="121"/>
        <v>XLY_44701</v>
      </c>
      <c r="B7790" t="s">
        <v>101</v>
      </c>
      <c r="C7790" s="1">
        <v>44701</v>
      </c>
      <c r="D7790">
        <v>140.41</v>
      </c>
    </row>
    <row r="7791" spans="1:4" x14ac:dyDescent="0.25">
      <c r="A7791" s="3" t="str">
        <f t="shared" si="121"/>
        <v>XOM_44701</v>
      </c>
      <c r="B7791" t="s">
        <v>102</v>
      </c>
      <c r="C7791" s="1">
        <v>44701</v>
      </c>
      <c r="D7791">
        <v>91.86</v>
      </c>
    </row>
    <row r="7792" spans="1:4" x14ac:dyDescent="0.25">
      <c r="A7792" s="3" t="str">
        <f t="shared" si="121"/>
        <v>ABBV_44704</v>
      </c>
      <c r="B7792" t="s">
        <v>3</v>
      </c>
      <c r="C7792" s="1">
        <v>44704</v>
      </c>
      <c r="D7792">
        <v>148.03</v>
      </c>
    </row>
    <row r="7793" spans="1:4" x14ac:dyDescent="0.25">
      <c r="A7793" s="3" t="str">
        <f t="shared" si="121"/>
        <v>ACN_44704</v>
      </c>
      <c r="B7793" t="s">
        <v>4</v>
      </c>
      <c r="C7793" s="1">
        <v>44704</v>
      </c>
      <c r="D7793">
        <v>283.39</v>
      </c>
    </row>
    <row r="7794" spans="1:4" x14ac:dyDescent="0.25">
      <c r="A7794" s="3" t="str">
        <f t="shared" si="121"/>
        <v>AEP_44704</v>
      </c>
      <c r="B7794" t="s">
        <v>5</v>
      </c>
      <c r="C7794" s="1">
        <v>44704</v>
      </c>
      <c r="D7794">
        <v>100.27</v>
      </c>
    </row>
    <row r="7795" spans="1:4" x14ac:dyDescent="0.25">
      <c r="A7795" s="3" t="str">
        <f t="shared" si="121"/>
        <v>AIZ_44704</v>
      </c>
      <c r="B7795" t="s">
        <v>6</v>
      </c>
      <c r="C7795" s="1">
        <v>44704</v>
      </c>
      <c r="D7795">
        <v>177.816</v>
      </c>
    </row>
    <row r="7796" spans="1:4" x14ac:dyDescent="0.25">
      <c r="A7796" s="3" t="str">
        <f t="shared" si="121"/>
        <v>ALLE_44704</v>
      </c>
      <c r="B7796" t="s">
        <v>7</v>
      </c>
      <c r="C7796" s="1">
        <v>44704</v>
      </c>
      <c r="D7796">
        <v>108.51</v>
      </c>
    </row>
    <row r="7797" spans="1:4" x14ac:dyDescent="0.25">
      <c r="A7797" s="3" t="str">
        <f t="shared" si="121"/>
        <v>AMAT_44704</v>
      </c>
      <c r="B7797" t="s">
        <v>8</v>
      </c>
      <c r="C7797" s="1">
        <v>44704</v>
      </c>
      <c r="D7797">
        <v>109.66200000000001</v>
      </c>
    </row>
    <row r="7798" spans="1:4" x14ac:dyDescent="0.25">
      <c r="A7798" s="3" t="str">
        <f t="shared" si="121"/>
        <v>AMP_44704</v>
      </c>
      <c r="B7798" t="s">
        <v>9</v>
      </c>
      <c r="C7798" s="1">
        <v>44704</v>
      </c>
      <c r="D7798">
        <v>263.04000000000002</v>
      </c>
    </row>
    <row r="7799" spans="1:4" x14ac:dyDescent="0.25">
      <c r="A7799" s="3" t="str">
        <f t="shared" si="121"/>
        <v>AMZN_44704</v>
      </c>
      <c r="B7799" t="s">
        <v>10</v>
      </c>
      <c r="C7799" s="1">
        <v>44704</v>
      </c>
      <c r="D7799">
        <v>2151.14</v>
      </c>
    </row>
    <row r="7800" spans="1:4" x14ac:dyDescent="0.25">
      <c r="A7800" s="3" t="str">
        <f t="shared" si="121"/>
        <v>AVB_44704</v>
      </c>
      <c r="B7800" t="s">
        <v>11</v>
      </c>
      <c r="C7800" s="1">
        <v>44704</v>
      </c>
      <c r="D7800">
        <v>204.19</v>
      </c>
    </row>
    <row r="7801" spans="1:4" x14ac:dyDescent="0.25">
      <c r="A7801" s="3" t="str">
        <f t="shared" si="121"/>
        <v>AVY_44704</v>
      </c>
      <c r="B7801" t="s">
        <v>12</v>
      </c>
      <c r="C7801" s="1">
        <v>44704</v>
      </c>
      <c r="D7801">
        <v>166.7</v>
      </c>
    </row>
    <row r="7802" spans="1:4" x14ac:dyDescent="0.25">
      <c r="A7802" s="3" t="str">
        <f t="shared" si="121"/>
        <v>AXP_44704</v>
      </c>
      <c r="B7802" t="s">
        <v>13</v>
      </c>
      <c r="C7802" s="1">
        <v>44704</v>
      </c>
      <c r="D7802">
        <v>159.04</v>
      </c>
    </row>
    <row r="7803" spans="1:4" x14ac:dyDescent="0.25">
      <c r="A7803" s="3" t="str">
        <f t="shared" si="121"/>
        <v>BDX_44704</v>
      </c>
      <c r="B7803" t="s">
        <v>14</v>
      </c>
      <c r="C7803" s="1">
        <v>44704</v>
      </c>
      <c r="D7803">
        <v>257</v>
      </c>
    </row>
    <row r="7804" spans="1:4" x14ac:dyDescent="0.25">
      <c r="A7804" s="3" t="str">
        <f t="shared" si="121"/>
        <v>BF-B_44704</v>
      </c>
      <c r="B7804" t="s">
        <v>15</v>
      </c>
      <c r="C7804" s="1">
        <v>44704</v>
      </c>
      <c r="D7804">
        <v>63.35</v>
      </c>
    </row>
    <row r="7805" spans="1:4" x14ac:dyDescent="0.25">
      <c r="A7805" s="3" t="str">
        <f t="shared" si="121"/>
        <v>BMY_44704</v>
      </c>
      <c r="B7805" t="s">
        <v>16</v>
      </c>
      <c r="C7805" s="1">
        <v>44704</v>
      </c>
      <c r="D7805">
        <v>76.7</v>
      </c>
    </row>
    <row r="7806" spans="1:4" x14ac:dyDescent="0.25">
      <c r="A7806" s="3" t="str">
        <f t="shared" si="121"/>
        <v>BR_44704</v>
      </c>
      <c r="B7806" t="s">
        <v>17</v>
      </c>
      <c r="C7806" s="1">
        <v>44704</v>
      </c>
      <c r="D7806">
        <v>140.38999999999999</v>
      </c>
    </row>
    <row r="7807" spans="1:4" x14ac:dyDescent="0.25">
      <c r="A7807" s="3" t="str">
        <f t="shared" si="121"/>
        <v>CARR_44704</v>
      </c>
      <c r="B7807" t="s">
        <v>18</v>
      </c>
      <c r="C7807" s="1">
        <v>44704</v>
      </c>
      <c r="D7807">
        <v>38.270000000000003</v>
      </c>
    </row>
    <row r="7808" spans="1:4" x14ac:dyDescent="0.25">
      <c r="A7808" s="3" t="str">
        <f t="shared" si="121"/>
        <v>CDW_44704</v>
      </c>
      <c r="B7808" t="s">
        <v>19</v>
      </c>
      <c r="C7808" s="1">
        <v>44704</v>
      </c>
      <c r="D7808">
        <v>160.75</v>
      </c>
    </row>
    <row r="7809" spans="1:4" x14ac:dyDescent="0.25">
      <c r="A7809" s="3" t="str">
        <f t="shared" si="121"/>
        <v>CE_44704</v>
      </c>
      <c r="B7809" t="s">
        <v>20</v>
      </c>
      <c r="C7809" s="1">
        <v>44704</v>
      </c>
      <c r="D7809">
        <v>151.79</v>
      </c>
    </row>
    <row r="7810" spans="1:4" x14ac:dyDescent="0.25">
      <c r="A7810" s="3" t="str">
        <f t="shared" si="121"/>
        <v>CHTR_44704</v>
      </c>
      <c r="B7810" t="s">
        <v>21</v>
      </c>
      <c r="C7810" s="1">
        <v>44704</v>
      </c>
      <c r="D7810">
        <v>473.67</v>
      </c>
    </row>
    <row r="7811" spans="1:4" x14ac:dyDescent="0.25">
      <c r="A7811" s="3" t="str">
        <f t="shared" ref="A7811:A7874" si="122">CONCATENATE(B7811,"_",C7811)</f>
        <v>CNC_44704</v>
      </c>
      <c r="B7811" t="s">
        <v>22</v>
      </c>
      <c r="C7811" s="1">
        <v>44704</v>
      </c>
      <c r="D7811">
        <v>86.04</v>
      </c>
    </row>
    <row r="7812" spans="1:4" x14ac:dyDescent="0.25">
      <c r="A7812" s="3" t="str">
        <f t="shared" si="122"/>
        <v>CNP_44704</v>
      </c>
      <c r="B7812" t="s">
        <v>23</v>
      </c>
      <c r="C7812" s="1">
        <v>44704</v>
      </c>
      <c r="D7812">
        <v>30.84</v>
      </c>
    </row>
    <row r="7813" spans="1:4" x14ac:dyDescent="0.25">
      <c r="A7813" s="3" t="str">
        <f t="shared" si="122"/>
        <v>COP_44704</v>
      </c>
      <c r="B7813" t="s">
        <v>24</v>
      </c>
      <c r="C7813" s="1">
        <v>44704</v>
      </c>
      <c r="D7813">
        <v>109.02</v>
      </c>
    </row>
    <row r="7814" spans="1:4" x14ac:dyDescent="0.25">
      <c r="A7814" s="3" t="str">
        <f t="shared" si="122"/>
        <v>CTAS_44704</v>
      </c>
      <c r="B7814" t="s">
        <v>25</v>
      </c>
      <c r="C7814" s="1">
        <v>44704</v>
      </c>
      <c r="D7814">
        <v>370.28</v>
      </c>
    </row>
    <row r="7815" spans="1:4" x14ac:dyDescent="0.25">
      <c r="A7815" s="3" t="str">
        <f t="shared" si="122"/>
        <v>CZR_44704</v>
      </c>
      <c r="B7815" t="s">
        <v>26</v>
      </c>
      <c r="C7815" s="1">
        <v>44704</v>
      </c>
      <c r="D7815">
        <v>48.25</v>
      </c>
    </row>
    <row r="7816" spans="1:4" x14ac:dyDescent="0.25">
      <c r="A7816" s="3" t="str">
        <f t="shared" si="122"/>
        <v>DG_44704</v>
      </c>
      <c r="B7816" t="s">
        <v>27</v>
      </c>
      <c r="C7816" s="1">
        <v>44704</v>
      </c>
      <c r="D7816">
        <v>194.42</v>
      </c>
    </row>
    <row r="7817" spans="1:4" x14ac:dyDescent="0.25">
      <c r="A7817" s="3" t="str">
        <f t="shared" si="122"/>
        <v>DPZ_44704</v>
      </c>
      <c r="B7817" t="s">
        <v>28</v>
      </c>
      <c r="C7817" s="1">
        <v>44704</v>
      </c>
      <c r="D7817">
        <v>343.01</v>
      </c>
    </row>
    <row r="7818" spans="1:4" x14ac:dyDescent="0.25">
      <c r="A7818" s="3" t="str">
        <f t="shared" si="122"/>
        <v>DRE_44704</v>
      </c>
      <c r="B7818" t="s">
        <v>29</v>
      </c>
      <c r="C7818" s="1">
        <v>44704</v>
      </c>
      <c r="D7818">
        <v>51.03</v>
      </c>
    </row>
    <row r="7819" spans="1:4" x14ac:dyDescent="0.25">
      <c r="A7819" s="3" t="str">
        <f t="shared" si="122"/>
        <v>DXC_44704</v>
      </c>
      <c r="B7819" t="s">
        <v>30</v>
      </c>
      <c r="C7819" s="1">
        <v>44704</v>
      </c>
      <c r="D7819">
        <v>30.06</v>
      </c>
    </row>
    <row r="7820" spans="1:4" x14ac:dyDescent="0.25">
      <c r="A7820" s="3" t="str">
        <f t="shared" si="122"/>
        <v>EWA_44704</v>
      </c>
      <c r="B7820" t="s">
        <v>31</v>
      </c>
      <c r="C7820" s="1">
        <v>44704</v>
      </c>
      <c r="D7820">
        <v>24.35</v>
      </c>
    </row>
    <row r="7821" spans="1:4" x14ac:dyDescent="0.25">
      <c r="A7821" s="3" t="str">
        <f t="shared" si="122"/>
        <v>EWC_44704</v>
      </c>
      <c r="B7821" t="s">
        <v>32</v>
      </c>
      <c r="C7821" s="1">
        <v>44704</v>
      </c>
      <c r="D7821">
        <v>36.840000000000003</v>
      </c>
    </row>
    <row r="7822" spans="1:4" x14ac:dyDescent="0.25">
      <c r="A7822" s="3" t="str">
        <f t="shared" si="122"/>
        <v>EWG_44704</v>
      </c>
      <c r="B7822" t="s">
        <v>33</v>
      </c>
      <c r="C7822" s="1">
        <v>44704</v>
      </c>
      <c r="D7822">
        <v>26.69</v>
      </c>
    </row>
    <row r="7823" spans="1:4" x14ac:dyDescent="0.25">
      <c r="A7823" s="3" t="str">
        <f t="shared" si="122"/>
        <v>EWH_44704</v>
      </c>
      <c r="B7823" t="s">
        <v>34</v>
      </c>
      <c r="C7823" s="1">
        <v>44704</v>
      </c>
      <c r="D7823">
        <v>21.78</v>
      </c>
    </row>
    <row r="7824" spans="1:4" x14ac:dyDescent="0.25">
      <c r="A7824" s="3" t="str">
        <f t="shared" si="122"/>
        <v>EWJ_44704</v>
      </c>
      <c r="B7824" t="s">
        <v>35</v>
      </c>
      <c r="C7824" s="1">
        <v>44704</v>
      </c>
      <c r="D7824">
        <v>57.64</v>
      </c>
    </row>
    <row r="7825" spans="1:4" x14ac:dyDescent="0.25">
      <c r="A7825" s="3" t="str">
        <f t="shared" si="122"/>
        <v>EWL_44704</v>
      </c>
      <c r="B7825" t="s">
        <v>36</v>
      </c>
      <c r="C7825" s="1">
        <v>44704</v>
      </c>
      <c r="D7825">
        <v>44.52</v>
      </c>
    </row>
    <row r="7826" spans="1:4" x14ac:dyDescent="0.25">
      <c r="A7826" s="3" t="str">
        <f t="shared" si="122"/>
        <v>EWQ_44704</v>
      </c>
      <c r="B7826" t="s">
        <v>37</v>
      </c>
      <c r="C7826" s="1">
        <v>44704</v>
      </c>
      <c r="D7826">
        <v>33.43</v>
      </c>
    </row>
    <row r="7827" spans="1:4" x14ac:dyDescent="0.25">
      <c r="A7827" s="3" t="str">
        <f t="shared" si="122"/>
        <v>EWT_44704</v>
      </c>
      <c r="B7827" t="s">
        <v>38</v>
      </c>
      <c r="C7827" s="1">
        <v>44704</v>
      </c>
      <c r="D7827">
        <v>54.92</v>
      </c>
    </row>
    <row r="7828" spans="1:4" x14ac:dyDescent="0.25">
      <c r="A7828" s="3" t="str">
        <f t="shared" si="122"/>
        <v>EWU_44704</v>
      </c>
      <c r="B7828" t="s">
        <v>39</v>
      </c>
      <c r="C7828" s="1">
        <v>44704</v>
      </c>
      <c r="D7828">
        <v>32.71</v>
      </c>
    </row>
    <row r="7829" spans="1:4" x14ac:dyDescent="0.25">
      <c r="A7829" s="3" t="str">
        <f t="shared" si="122"/>
        <v>EWY_44704</v>
      </c>
      <c r="B7829" t="s">
        <v>40</v>
      </c>
      <c r="C7829" s="1">
        <v>44704</v>
      </c>
      <c r="D7829">
        <v>67.13</v>
      </c>
    </row>
    <row r="7830" spans="1:4" x14ac:dyDescent="0.25">
      <c r="A7830" s="3" t="str">
        <f t="shared" si="122"/>
        <v>EWZ_44704</v>
      </c>
      <c r="B7830" t="s">
        <v>41</v>
      </c>
      <c r="C7830" s="1">
        <v>44704</v>
      </c>
      <c r="D7830">
        <v>34.840000000000003</v>
      </c>
    </row>
    <row r="7831" spans="1:4" x14ac:dyDescent="0.25">
      <c r="A7831" s="3" t="str">
        <f t="shared" si="122"/>
        <v>FB_44704</v>
      </c>
      <c r="B7831" t="s">
        <v>42</v>
      </c>
      <c r="C7831" s="1">
        <v>44704</v>
      </c>
      <c r="D7831">
        <v>196.23</v>
      </c>
    </row>
    <row r="7832" spans="1:4" x14ac:dyDescent="0.25">
      <c r="A7832" s="3" t="str">
        <f t="shared" si="122"/>
        <v>FTV_44704</v>
      </c>
      <c r="B7832" t="s">
        <v>43</v>
      </c>
      <c r="C7832" s="1">
        <v>44704</v>
      </c>
      <c r="D7832">
        <v>58.600999999999999</v>
      </c>
    </row>
    <row r="7833" spans="1:4" x14ac:dyDescent="0.25">
      <c r="A7833" s="3" t="str">
        <f t="shared" si="122"/>
        <v>GOOG_44704</v>
      </c>
      <c r="B7833" t="s">
        <v>44</v>
      </c>
      <c r="C7833" s="1">
        <v>44704</v>
      </c>
      <c r="D7833">
        <v>2233.33</v>
      </c>
    </row>
    <row r="7834" spans="1:4" x14ac:dyDescent="0.25">
      <c r="A7834" s="3" t="str">
        <f t="shared" si="122"/>
        <v>GPC_44704</v>
      </c>
      <c r="B7834" t="s">
        <v>45</v>
      </c>
      <c r="C7834" s="1">
        <v>44704</v>
      </c>
      <c r="D7834">
        <v>129.63999999999999</v>
      </c>
    </row>
    <row r="7835" spans="1:4" x14ac:dyDescent="0.25">
      <c r="A7835" s="3" t="str">
        <f t="shared" si="122"/>
        <v>GSG_44704</v>
      </c>
      <c r="B7835" t="s">
        <v>46</v>
      </c>
      <c r="C7835" s="1">
        <v>44704</v>
      </c>
      <c r="D7835">
        <v>24.58</v>
      </c>
    </row>
    <row r="7836" spans="1:4" x14ac:dyDescent="0.25">
      <c r="A7836" s="3" t="str">
        <f t="shared" si="122"/>
        <v>HIG_44704</v>
      </c>
      <c r="B7836" t="s">
        <v>47</v>
      </c>
      <c r="C7836" s="1">
        <v>44704</v>
      </c>
      <c r="D7836">
        <v>68.63</v>
      </c>
    </row>
    <row r="7837" spans="1:4" x14ac:dyDescent="0.25">
      <c r="A7837" s="3" t="str">
        <f t="shared" si="122"/>
        <v>HIGH.L_44704</v>
      </c>
      <c r="B7837" t="s">
        <v>48</v>
      </c>
      <c r="C7837" s="1">
        <v>44704</v>
      </c>
      <c r="D7837">
        <v>5.0599999999999996</v>
      </c>
    </row>
    <row r="7838" spans="1:4" x14ac:dyDescent="0.25">
      <c r="A7838" s="3" t="str">
        <f t="shared" si="122"/>
        <v>HST_44704</v>
      </c>
      <c r="B7838" t="s">
        <v>49</v>
      </c>
      <c r="C7838" s="1">
        <v>44704</v>
      </c>
      <c r="D7838">
        <v>18.73</v>
      </c>
    </row>
    <row r="7839" spans="1:4" x14ac:dyDescent="0.25">
      <c r="A7839" s="3" t="str">
        <f t="shared" si="122"/>
        <v>HYG_44704</v>
      </c>
      <c r="B7839" t="s">
        <v>50</v>
      </c>
      <c r="C7839" s="1">
        <v>44704</v>
      </c>
      <c r="D7839">
        <v>76.760000000000005</v>
      </c>
    </row>
    <row r="7840" spans="1:4" x14ac:dyDescent="0.25">
      <c r="A7840" s="3" t="str">
        <f t="shared" si="122"/>
        <v>IAU_44704</v>
      </c>
      <c r="B7840" t="s">
        <v>51</v>
      </c>
      <c r="C7840" s="1">
        <v>44704</v>
      </c>
      <c r="D7840">
        <v>35.229999999999997</v>
      </c>
    </row>
    <row r="7841" spans="1:4" x14ac:dyDescent="0.25">
      <c r="A7841" s="3" t="str">
        <f t="shared" si="122"/>
        <v>ICLN_44704</v>
      </c>
      <c r="B7841" t="s">
        <v>52</v>
      </c>
      <c r="C7841" s="1">
        <v>44704</v>
      </c>
      <c r="D7841">
        <v>19.190000000000001</v>
      </c>
    </row>
    <row r="7842" spans="1:4" x14ac:dyDescent="0.25">
      <c r="A7842" s="3" t="str">
        <f t="shared" si="122"/>
        <v>IEAA.L_44704</v>
      </c>
      <c r="B7842" t="s">
        <v>53</v>
      </c>
      <c r="C7842" s="1">
        <v>44704</v>
      </c>
      <c r="D7842">
        <v>4.8760000000000003</v>
      </c>
    </row>
    <row r="7843" spans="1:4" x14ac:dyDescent="0.25">
      <c r="A7843" s="3" t="str">
        <f t="shared" si="122"/>
        <v>IEF_44704</v>
      </c>
      <c r="B7843" t="s">
        <v>54</v>
      </c>
      <c r="C7843" s="1">
        <v>44704</v>
      </c>
      <c r="D7843">
        <v>103.21</v>
      </c>
    </row>
    <row r="7844" spans="1:4" x14ac:dyDescent="0.25">
      <c r="A7844" s="3" t="str">
        <f t="shared" si="122"/>
        <v>IEFM.L_44704</v>
      </c>
      <c r="B7844" t="s">
        <v>55</v>
      </c>
      <c r="C7844" s="1">
        <v>44704</v>
      </c>
      <c r="D7844">
        <v>720.6</v>
      </c>
    </row>
    <row r="7845" spans="1:4" x14ac:dyDescent="0.25">
      <c r="A7845" s="3" t="str">
        <f t="shared" si="122"/>
        <v>IEMG_44704</v>
      </c>
      <c r="B7845" t="s">
        <v>56</v>
      </c>
      <c r="C7845" s="1">
        <v>44704</v>
      </c>
      <c r="D7845">
        <v>51.16</v>
      </c>
    </row>
    <row r="7846" spans="1:4" x14ac:dyDescent="0.25">
      <c r="A7846" s="3" t="str">
        <f t="shared" si="122"/>
        <v>IEUS_44704</v>
      </c>
      <c r="B7846" t="s">
        <v>57</v>
      </c>
      <c r="C7846" s="1">
        <v>44704</v>
      </c>
      <c r="D7846">
        <v>56.01</v>
      </c>
    </row>
    <row r="7847" spans="1:4" x14ac:dyDescent="0.25">
      <c r="A7847" s="3" t="str">
        <f t="shared" si="122"/>
        <v>IEVL.L_44704</v>
      </c>
      <c r="B7847" t="s">
        <v>58</v>
      </c>
      <c r="C7847" s="1">
        <v>44704</v>
      </c>
      <c r="D7847">
        <v>7.3019999999999996</v>
      </c>
    </row>
    <row r="7848" spans="1:4" x14ac:dyDescent="0.25">
      <c r="A7848" s="3" t="str">
        <f t="shared" si="122"/>
        <v>IGF_44704</v>
      </c>
      <c r="B7848" t="s">
        <v>59</v>
      </c>
      <c r="C7848" s="1">
        <v>44704</v>
      </c>
      <c r="D7848">
        <v>50.45</v>
      </c>
    </row>
    <row r="7849" spans="1:4" x14ac:dyDescent="0.25">
      <c r="A7849" s="3" t="str">
        <f t="shared" si="122"/>
        <v>INDA_44704</v>
      </c>
      <c r="B7849" t="s">
        <v>60</v>
      </c>
      <c r="C7849" s="1">
        <v>44704</v>
      </c>
      <c r="D7849">
        <v>41.27</v>
      </c>
    </row>
    <row r="7850" spans="1:4" x14ac:dyDescent="0.25">
      <c r="A7850" s="3" t="str">
        <f t="shared" si="122"/>
        <v>IUMO.L_44704</v>
      </c>
      <c r="B7850" t="s">
        <v>61</v>
      </c>
      <c r="C7850" s="1">
        <v>44704</v>
      </c>
      <c r="D7850">
        <v>9.56</v>
      </c>
    </row>
    <row r="7851" spans="1:4" x14ac:dyDescent="0.25">
      <c r="A7851" s="3" t="str">
        <f t="shared" si="122"/>
        <v>IUVL.L_44704</v>
      </c>
      <c r="B7851" t="s">
        <v>62</v>
      </c>
      <c r="C7851" s="1">
        <v>44704</v>
      </c>
      <c r="D7851">
        <v>8.5510000000000002</v>
      </c>
    </row>
    <row r="7852" spans="1:4" x14ac:dyDescent="0.25">
      <c r="A7852" s="3" t="str">
        <f t="shared" si="122"/>
        <v>IVV_44704</v>
      </c>
      <c r="B7852" t="s">
        <v>63</v>
      </c>
      <c r="C7852" s="1">
        <v>44704</v>
      </c>
      <c r="D7852">
        <v>398.61</v>
      </c>
    </row>
    <row r="7853" spans="1:4" x14ac:dyDescent="0.25">
      <c r="A7853" s="3" t="str">
        <f t="shared" si="122"/>
        <v>IWM_44704</v>
      </c>
      <c r="B7853" t="s">
        <v>64</v>
      </c>
      <c r="C7853" s="1">
        <v>44704</v>
      </c>
      <c r="D7853">
        <v>178.21</v>
      </c>
    </row>
    <row r="7854" spans="1:4" x14ac:dyDescent="0.25">
      <c r="A7854" s="3" t="str">
        <f t="shared" si="122"/>
        <v>IXN_44704</v>
      </c>
      <c r="B7854" t="s">
        <v>65</v>
      </c>
      <c r="C7854" s="1">
        <v>44704</v>
      </c>
      <c r="D7854">
        <v>49.01</v>
      </c>
    </row>
    <row r="7855" spans="1:4" x14ac:dyDescent="0.25">
      <c r="A7855" s="3" t="str">
        <f t="shared" si="122"/>
        <v>JPEA.L_44704</v>
      </c>
      <c r="B7855" t="s">
        <v>66</v>
      </c>
      <c r="C7855" s="1">
        <v>44704</v>
      </c>
      <c r="D7855">
        <v>4.9880000000000004</v>
      </c>
    </row>
    <row r="7856" spans="1:4" x14ac:dyDescent="0.25">
      <c r="A7856" s="3" t="str">
        <f t="shared" si="122"/>
        <v>JPM_44704</v>
      </c>
      <c r="B7856" t="s">
        <v>67</v>
      </c>
      <c r="C7856" s="1">
        <v>44704</v>
      </c>
      <c r="D7856">
        <v>124.6</v>
      </c>
    </row>
    <row r="7857" spans="1:4" x14ac:dyDescent="0.25">
      <c r="A7857" s="3" t="str">
        <f t="shared" si="122"/>
        <v>KR_44704</v>
      </c>
      <c r="B7857" t="s">
        <v>68</v>
      </c>
      <c r="C7857" s="1">
        <v>44704</v>
      </c>
      <c r="D7857">
        <v>50.22</v>
      </c>
    </row>
    <row r="7858" spans="1:4" x14ac:dyDescent="0.25">
      <c r="A7858" s="3" t="str">
        <f t="shared" si="122"/>
        <v>LQD_44704</v>
      </c>
      <c r="B7858" t="s">
        <v>69</v>
      </c>
      <c r="C7858" s="1">
        <v>44704</v>
      </c>
      <c r="D7858">
        <v>112.02</v>
      </c>
    </row>
    <row r="7859" spans="1:4" x14ac:dyDescent="0.25">
      <c r="A7859" s="3" t="str">
        <f t="shared" si="122"/>
        <v>MCHI_44704</v>
      </c>
      <c r="B7859" t="s">
        <v>70</v>
      </c>
      <c r="C7859" s="1">
        <v>44704</v>
      </c>
      <c r="D7859">
        <v>49.76</v>
      </c>
    </row>
    <row r="7860" spans="1:4" x14ac:dyDescent="0.25">
      <c r="A7860" s="3" t="str">
        <f t="shared" si="122"/>
        <v>MVEU.L_44704</v>
      </c>
      <c r="B7860" t="s">
        <v>71</v>
      </c>
      <c r="C7860" s="1">
        <v>44704</v>
      </c>
      <c r="D7860">
        <v>51.57</v>
      </c>
    </row>
    <row r="7861" spans="1:4" x14ac:dyDescent="0.25">
      <c r="A7861" s="3" t="str">
        <f t="shared" si="122"/>
        <v>OGN_44704</v>
      </c>
      <c r="B7861" t="s">
        <v>72</v>
      </c>
      <c r="C7861" s="1">
        <v>44704</v>
      </c>
      <c r="D7861">
        <v>37.53</v>
      </c>
    </row>
    <row r="7862" spans="1:4" x14ac:dyDescent="0.25">
      <c r="A7862" s="3" t="str">
        <f t="shared" si="122"/>
        <v>PG_44704</v>
      </c>
      <c r="B7862" t="s">
        <v>73</v>
      </c>
      <c r="C7862" s="1">
        <v>44704</v>
      </c>
      <c r="D7862">
        <v>145.05000000000001</v>
      </c>
    </row>
    <row r="7863" spans="1:4" x14ac:dyDescent="0.25">
      <c r="A7863" s="3" t="str">
        <f t="shared" si="122"/>
        <v>PPL_44704</v>
      </c>
      <c r="B7863" t="s">
        <v>74</v>
      </c>
      <c r="C7863" s="1">
        <v>44704</v>
      </c>
      <c r="D7863">
        <v>29.57</v>
      </c>
    </row>
    <row r="7864" spans="1:4" x14ac:dyDescent="0.25">
      <c r="A7864" s="3" t="str">
        <f t="shared" si="122"/>
        <v>PRU_44704</v>
      </c>
      <c r="B7864" t="s">
        <v>75</v>
      </c>
      <c r="C7864" s="1">
        <v>44704</v>
      </c>
      <c r="D7864">
        <v>101.4</v>
      </c>
    </row>
    <row r="7865" spans="1:4" x14ac:dyDescent="0.25">
      <c r="A7865" s="3" t="str">
        <f t="shared" si="122"/>
        <v>PYPL_44704</v>
      </c>
      <c r="B7865" t="s">
        <v>76</v>
      </c>
      <c r="C7865" s="1">
        <v>44704</v>
      </c>
      <c r="D7865">
        <v>81.180000000000007</v>
      </c>
    </row>
    <row r="7866" spans="1:4" x14ac:dyDescent="0.25">
      <c r="A7866" s="3" t="str">
        <f t="shared" si="122"/>
        <v>RE_44704</v>
      </c>
      <c r="B7866" t="s">
        <v>77</v>
      </c>
      <c r="C7866" s="1">
        <v>44704</v>
      </c>
      <c r="D7866">
        <v>272.77</v>
      </c>
    </row>
    <row r="7867" spans="1:4" x14ac:dyDescent="0.25">
      <c r="A7867" s="3" t="str">
        <f t="shared" si="122"/>
        <v>REET_44704</v>
      </c>
      <c r="B7867" t="s">
        <v>78</v>
      </c>
      <c r="C7867" s="1">
        <v>44704</v>
      </c>
      <c r="D7867">
        <v>25.72</v>
      </c>
    </row>
    <row r="7868" spans="1:4" x14ac:dyDescent="0.25">
      <c r="A7868" s="3" t="str">
        <f t="shared" si="122"/>
        <v>ROL_44704</v>
      </c>
      <c r="B7868" t="s">
        <v>79</v>
      </c>
      <c r="C7868" s="1">
        <v>44704</v>
      </c>
      <c r="D7868">
        <v>35.21</v>
      </c>
    </row>
    <row r="7869" spans="1:4" x14ac:dyDescent="0.25">
      <c r="A7869" s="3" t="str">
        <f t="shared" si="122"/>
        <v>ROST_44704</v>
      </c>
      <c r="B7869" t="s">
        <v>80</v>
      </c>
      <c r="C7869" s="1">
        <v>44704</v>
      </c>
      <c r="D7869">
        <v>78.75</v>
      </c>
    </row>
    <row r="7870" spans="1:4" x14ac:dyDescent="0.25">
      <c r="A7870" s="3" t="str">
        <f t="shared" si="122"/>
        <v>SEGA.L_44704</v>
      </c>
      <c r="B7870" t="s">
        <v>81</v>
      </c>
      <c r="C7870" s="1">
        <v>44704</v>
      </c>
      <c r="D7870">
        <v>99.864999999999995</v>
      </c>
    </row>
    <row r="7871" spans="1:4" x14ac:dyDescent="0.25">
      <c r="A7871" s="3" t="str">
        <f t="shared" si="122"/>
        <v>SHY_44704</v>
      </c>
      <c r="B7871" t="s">
        <v>82</v>
      </c>
      <c r="C7871" s="1">
        <v>44704</v>
      </c>
      <c r="D7871">
        <v>83.19</v>
      </c>
    </row>
    <row r="7872" spans="1:4" x14ac:dyDescent="0.25">
      <c r="A7872" s="3" t="str">
        <f t="shared" si="122"/>
        <v>SLV_44704</v>
      </c>
      <c r="B7872" t="s">
        <v>83</v>
      </c>
      <c r="C7872" s="1">
        <v>44704</v>
      </c>
      <c r="D7872">
        <v>20.100000000000001</v>
      </c>
    </row>
    <row r="7873" spans="1:4" x14ac:dyDescent="0.25">
      <c r="A7873" s="3" t="str">
        <f t="shared" si="122"/>
        <v>SPMV.L_44704</v>
      </c>
      <c r="B7873" t="s">
        <v>84</v>
      </c>
      <c r="C7873" s="1">
        <v>44704</v>
      </c>
      <c r="D7873">
        <v>75.239999999999995</v>
      </c>
    </row>
    <row r="7874" spans="1:4" x14ac:dyDescent="0.25">
      <c r="A7874" s="3" t="str">
        <f t="shared" si="122"/>
        <v>TLT_44704</v>
      </c>
      <c r="B7874" t="s">
        <v>85</v>
      </c>
      <c r="C7874" s="1">
        <v>44704</v>
      </c>
      <c r="D7874">
        <v>116.56</v>
      </c>
    </row>
    <row r="7875" spans="1:4" x14ac:dyDescent="0.25">
      <c r="A7875" s="3" t="str">
        <f t="shared" ref="A7875:A7938" si="123">CONCATENATE(B7875,"_",C7875)</f>
        <v>UNH_44704</v>
      </c>
      <c r="B7875" t="s">
        <v>86</v>
      </c>
      <c r="C7875" s="1">
        <v>44704</v>
      </c>
      <c r="D7875">
        <v>492.08</v>
      </c>
    </row>
    <row r="7876" spans="1:4" x14ac:dyDescent="0.25">
      <c r="A7876" s="3" t="str">
        <f t="shared" si="123"/>
        <v>URI_44704</v>
      </c>
      <c r="B7876" t="s">
        <v>87</v>
      </c>
      <c r="C7876" s="1">
        <v>44704</v>
      </c>
      <c r="D7876">
        <v>274.14999999999998</v>
      </c>
    </row>
    <row r="7877" spans="1:4" x14ac:dyDescent="0.25">
      <c r="A7877" s="3" t="str">
        <f t="shared" si="123"/>
        <v>V_44704</v>
      </c>
      <c r="B7877" t="s">
        <v>88</v>
      </c>
      <c r="C7877" s="1">
        <v>44704</v>
      </c>
      <c r="D7877">
        <v>207.56</v>
      </c>
    </row>
    <row r="7878" spans="1:4" x14ac:dyDescent="0.25">
      <c r="A7878" s="3" t="str">
        <f t="shared" si="123"/>
        <v>VRSK_44704</v>
      </c>
      <c r="B7878" t="s">
        <v>89</v>
      </c>
      <c r="C7878" s="1">
        <v>44704</v>
      </c>
      <c r="D7878">
        <v>170.92</v>
      </c>
    </row>
    <row r="7879" spans="1:4" x14ac:dyDescent="0.25">
      <c r="A7879" s="3" t="str">
        <f t="shared" si="123"/>
        <v>VXX_44704</v>
      </c>
      <c r="B7879" t="s">
        <v>90</v>
      </c>
      <c r="C7879" s="1">
        <v>44704</v>
      </c>
      <c r="D7879">
        <v>24.06</v>
      </c>
    </row>
    <row r="7880" spans="1:4" x14ac:dyDescent="0.25">
      <c r="A7880" s="3" t="str">
        <f t="shared" si="123"/>
        <v>WRK_44704</v>
      </c>
      <c r="B7880" t="s">
        <v>91</v>
      </c>
      <c r="C7880" s="1">
        <v>44704</v>
      </c>
      <c r="D7880">
        <v>45.66</v>
      </c>
    </row>
    <row r="7881" spans="1:4" x14ac:dyDescent="0.25">
      <c r="A7881" s="3" t="str">
        <f t="shared" si="123"/>
        <v>XLB_44704</v>
      </c>
      <c r="B7881" t="s">
        <v>92</v>
      </c>
      <c r="C7881" s="1">
        <v>44704</v>
      </c>
      <c r="D7881">
        <v>83.93</v>
      </c>
    </row>
    <row r="7882" spans="1:4" x14ac:dyDescent="0.25">
      <c r="A7882" s="3" t="str">
        <f t="shared" si="123"/>
        <v>XLC_44704</v>
      </c>
      <c r="B7882" t="s">
        <v>93</v>
      </c>
      <c r="C7882" s="1">
        <v>44704</v>
      </c>
      <c r="D7882">
        <v>58.89</v>
      </c>
    </row>
    <row r="7883" spans="1:4" x14ac:dyDescent="0.25">
      <c r="A7883" s="3" t="str">
        <f t="shared" si="123"/>
        <v>XLE_44704</v>
      </c>
      <c r="B7883" t="s">
        <v>94</v>
      </c>
      <c r="C7883" s="1">
        <v>44704</v>
      </c>
      <c r="D7883">
        <v>83.93</v>
      </c>
    </row>
    <row r="7884" spans="1:4" x14ac:dyDescent="0.25">
      <c r="A7884" s="3" t="str">
        <f t="shared" si="123"/>
        <v>XLF_44704</v>
      </c>
      <c r="B7884" t="s">
        <v>95</v>
      </c>
      <c r="C7884" s="1">
        <v>44704</v>
      </c>
      <c r="D7884">
        <v>33.99</v>
      </c>
    </row>
    <row r="7885" spans="1:4" x14ac:dyDescent="0.25">
      <c r="A7885" s="3" t="str">
        <f t="shared" si="123"/>
        <v>XLI_44704</v>
      </c>
      <c r="B7885" t="s">
        <v>96</v>
      </c>
      <c r="C7885" s="1">
        <v>44704</v>
      </c>
      <c r="D7885">
        <v>91.21</v>
      </c>
    </row>
    <row r="7886" spans="1:4" x14ac:dyDescent="0.25">
      <c r="A7886" s="3" t="str">
        <f t="shared" si="123"/>
        <v>XLK_44704</v>
      </c>
      <c r="B7886" t="s">
        <v>97</v>
      </c>
      <c r="C7886" s="1">
        <v>44704</v>
      </c>
      <c r="D7886">
        <v>134.07</v>
      </c>
    </row>
    <row r="7887" spans="1:4" x14ac:dyDescent="0.25">
      <c r="A7887" s="3" t="str">
        <f t="shared" si="123"/>
        <v>XLP_44704</v>
      </c>
      <c r="B7887" t="s">
        <v>98</v>
      </c>
      <c r="C7887" s="1">
        <v>44704</v>
      </c>
      <c r="D7887">
        <v>72.16</v>
      </c>
    </row>
    <row r="7888" spans="1:4" x14ac:dyDescent="0.25">
      <c r="A7888" s="3" t="str">
        <f t="shared" si="123"/>
        <v>XLU_44704</v>
      </c>
      <c r="B7888" t="s">
        <v>99</v>
      </c>
      <c r="C7888" s="1">
        <v>44704</v>
      </c>
      <c r="D7888">
        <v>72.599999999999994</v>
      </c>
    </row>
    <row r="7889" spans="1:4" x14ac:dyDescent="0.25">
      <c r="A7889" s="3" t="str">
        <f t="shared" si="123"/>
        <v>XLV_44704</v>
      </c>
      <c r="B7889" t="s">
        <v>100</v>
      </c>
      <c r="C7889" s="1">
        <v>44704</v>
      </c>
      <c r="D7889">
        <v>130.91999999999999</v>
      </c>
    </row>
    <row r="7890" spans="1:4" x14ac:dyDescent="0.25">
      <c r="A7890" s="3" t="str">
        <f t="shared" si="123"/>
        <v>XLY_44704</v>
      </c>
      <c r="B7890" t="s">
        <v>101</v>
      </c>
      <c r="C7890" s="1">
        <v>44704</v>
      </c>
      <c r="D7890">
        <v>141.46</v>
      </c>
    </row>
    <row r="7891" spans="1:4" x14ac:dyDescent="0.25">
      <c r="A7891" s="3" t="str">
        <f t="shared" si="123"/>
        <v>XOM_44704</v>
      </c>
      <c r="B7891" t="s">
        <v>102</v>
      </c>
      <c r="C7891" s="1">
        <v>44704</v>
      </c>
      <c r="D7891">
        <v>93.89</v>
      </c>
    </row>
    <row r="7892" spans="1:4" x14ac:dyDescent="0.25">
      <c r="A7892" s="3" t="str">
        <f t="shared" si="123"/>
        <v>ABBV_44705</v>
      </c>
      <c r="B7892" t="s">
        <v>3</v>
      </c>
      <c r="C7892" s="1">
        <v>44705</v>
      </c>
      <c r="D7892">
        <v>149.11000000000001</v>
      </c>
    </row>
    <row r="7893" spans="1:4" x14ac:dyDescent="0.25">
      <c r="A7893" s="3" t="str">
        <f t="shared" si="123"/>
        <v>ACN_44705</v>
      </c>
      <c r="B7893" t="s">
        <v>4</v>
      </c>
      <c r="C7893" s="1">
        <v>44705</v>
      </c>
      <c r="D7893">
        <v>279.31</v>
      </c>
    </row>
    <row r="7894" spans="1:4" x14ac:dyDescent="0.25">
      <c r="A7894" s="3" t="str">
        <f t="shared" si="123"/>
        <v>AEP_44705</v>
      </c>
      <c r="B7894" t="s">
        <v>5</v>
      </c>
      <c r="C7894" s="1">
        <v>44705</v>
      </c>
      <c r="D7894">
        <v>102.22</v>
      </c>
    </row>
    <row r="7895" spans="1:4" x14ac:dyDescent="0.25">
      <c r="A7895" s="3" t="str">
        <f t="shared" si="123"/>
        <v>AIZ_44705</v>
      </c>
      <c r="B7895" t="s">
        <v>6</v>
      </c>
      <c r="C7895" s="1">
        <v>44705</v>
      </c>
      <c r="D7895">
        <v>180.06700000000001</v>
      </c>
    </row>
    <row r="7896" spans="1:4" x14ac:dyDescent="0.25">
      <c r="A7896" s="3" t="str">
        <f t="shared" si="123"/>
        <v>ALLE_44705</v>
      </c>
      <c r="B7896" t="s">
        <v>7</v>
      </c>
      <c r="C7896" s="1">
        <v>44705</v>
      </c>
      <c r="D7896">
        <v>108.01</v>
      </c>
    </row>
    <row r="7897" spans="1:4" x14ac:dyDescent="0.25">
      <c r="A7897" s="3" t="str">
        <f t="shared" si="123"/>
        <v>AMAT_44705</v>
      </c>
      <c r="B7897" t="s">
        <v>8</v>
      </c>
      <c r="C7897" s="1">
        <v>44705</v>
      </c>
      <c r="D7897">
        <v>106.33</v>
      </c>
    </row>
    <row r="7898" spans="1:4" x14ac:dyDescent="0.25">
      <c r="A7898" s="3" t="str">
        <f t="shared" si="123"/>
        <v>AMP_44705</v>
      </c>
      <c r="B7898" t="s">
        <v>9</v>
      </c>
      <c r="C7898" s="1">
        <v>44705</v>
      </c>
      <c r="D7898">
        <v>260.63</v>
      </c>
    </row>
    <row r="7899" spans="1:4" x14ac:dyDescent="0.25">
      <c r="A7899" s="3" t="str">
        <f t="shared" si="123"/>
        <v>AMZN_44705</v>
      </c>
      <c r="B7899" t="s">
        <v>10</v>
      </c>
      <c r="C7899" s="1">
        <v>44705</v>
      </c>
      <c r="D7899">
        <v>2082</v>
      </c>
    </row>
    <row r="7900" spans="1:4" x14ac:dyDescent="0.25">
      <c r="A7900" s="3" t="str">
        <f t="shared" si="123"/>
        <v>AVB_44705</v>
      </c>
      <c r="B7900" t="s">
        <v>11</v>
      </c>
      <c r="C7900" s="1">
        <v>44705</v>
      </c>
      <c r="D7900">
        <v>205.01</v>
      </c>
    </row>
    <row r="7901" spans="1:4" x14ac:dyDescent="0.25">
      <c r="A7901" s="3" t="str">
        <f t="shared" si="123"/>
        <v>AVY_44705</v>
      </c>
      <c r="B7901" t="s">
        <v>12</v>
      </c>
      <c r="C7901" s="1">
        <v>44705</v>
      </c>
      <c r="D7901">
        <v>162.83000000000001</v>
      </c>
    </row>
    <row r="7902" spans="1:4" x14ac:dyDescent="0.25">
      <c r="A7902" s="3" t="str">
        <f t="shared" si="123"/>
        <v>AXP_44705</v>
      </c>
      <c r="B7902" t="s">
        <v>13</v>
      </c>
      <c r="C7902" s="1">
        <v>44705</v>
      </c>
      <c r="D7902">
        <v>155.63</v>
      </c>
    </row>
    <row r="7903" spans="1:4" x14ac:dyDescent="0.25">
      <c r="A7903" s="3" t="str">
        <f t="shared" si="123"/>
        <v>BDX_44705</v>
      </c>
      <c r="B7903" t="s">
        <v>14</v>
      </c>
      <c r="C7903" s="1">
        <v>44705</v>
      </c>
      <c r="D7903">
        <v>257.45</v>
      </c>
    </row>
    <row r="7904" spans="1:4" x14ac:dyDescent="0.25">
      <c r="A7904" s="3" t="str">
        <f t="shared" si="123"/>
        <v>BF-B_44705</v>
      </c>
      <c r="B7904" t="s">
        <v>15</v>
      </c>
      <c r="C7904" s="1">
        <v>44705</v>
      </c>
      <c r="D7904">
        <v>64.040000000000006</v>
      </c>
    </row>
    <row r="7905" spans="1:4" x14ac:dyDescent="0.25">
      <c r="A7905" s="3" t="str">
        <f t="shared" si="123"/>
        <v>BMY_44705</v>
      </c>
      <c r="B7905" t="s">
        <v>16</v>
      </c>
      <c r="C7905" s="1">
        <v>44705</v>
      </c>
      <c r="D7905">
        <v>77.13</v>
      </c>
    </row>
    <row r="7906" spans="1:4" x14ac:dyDescent="0.25">
      <c r="A7906" s="3" t="str">
        <f t="shared" si="123"/>
        <v>BR_44705</v>
      </c>
      <c r="B7906" t="s">
        <v>17</v>
      </c>
      <c r="C7906" s="1">
        <v>44705</v>
      </c>
      <c r="D7906">
        <v>139.69</v>
      </c>
    </row>
    <row r="7907" spans="1:4" x14ac:dyDescent="0.25">
      <c r="A7907" s="3" t="str">
        <f t="shared" si="123"/>
        <v>CARR_44705</v>
      </c>
      <c r="B7907" t="s">
        <v>18</v>
      </c>
      <c r="C7907" s="1">
        <v>44705</v>
      </c>
      <c r="D7907">
        <v>37.94</v>
      </c>
    </row>
    <row r="7908" spans="1:4" x14ac:dyDescent="0.25">
      <c r="A7908" s="3" t="str">
        <f t="shared" si="123"/>
        <v>CDW_44705</v>
      </c>
      <c r="B7908" t="s">
        <v>19</v>
      </c>
      <c r="C7908" s="1">
        <v>44705</v>
      </c>
      <c r="D7908">
        <v>158.81</v>
      </c>
    </row>
    <row r="7909" spans="1:4" x14ac:dyDescent="0.25">
      <c r="A7909" s="3" t="str">
        <f t="shared" si="123"/>
        <v>CE_44705</v>
      </c>
      <c r="B7909" t="s">
        <v>20</v>
      </c>
      <c r="C7909" s="1">
        <v>44705</v>
      </c>
      <c r="D7909">
        <v>149.47</v>
      </c>
    </row>
    <row r="7910" spans="1:4" x14ac:dyDescent="0.25">
      <c r="A7910" s="3" t="str">
        <f t="shared" si="123"/>
        <v>CHTR_44705</v>
      </c>
      <c r="B7910" t="s">
        <v>21</v>
      </c>
      <c r="C7910" s="1">
        <v>44705</v>
      </c>
      <c r="D7910">
        <v>479.02</v>
      </c>
    </row>
    <row r="7911" spans="1:4" x14ac:dyDescent="0.25">
      <c r="A7911" s="3" t="str">
        <f t="shared" si="123"/>
        <v>CNC_44705</v>
      </c>
      <c r="B7911" t="s">
        <v>22</v>
      </c>
      <c r="C7911" s="1">
        <v>44705</v>
      </c>
      <c r="D7911">
        <v>87.21</v>
      </c>
    </row>
    <row r="7912" spans="1:4" x14ac:dyDescent="0.25">
      <c r="A7912" s="3" t="str">
        <f t="shared" si="123"/>
        <v>CNP_44705</v>
      </c>
      <c r="B7912" t="s">
        <v>23</v>
      </c>
      <c r="C7912" s="1">
        <v>44705</v>
      </c>
      <c r="D7912">
        <v>31.31</v>
      </c>
    </row>
    <row r="7913" spans="1:4" x14ac:dyDescent="0.25">
      <c r="A7913" s="3" t="str">
        <f t="shared" si="123"/>
        <v>COP_44705</v>
      </c>
      <c r="B7913" t="s">
        <v>24</v>
      </c>
      <c r="C7913" s="1">
        <v>44705</v>
      </c>
      <c r="D7913">
        <v>109.48</v>
      </c>
    </row>
    <row r="7914" spans="1:4" x14ac:dyDescent="0.25">
      <c r="A7914" s="3" t="str">
        <f t="shared" si="123"/>
        <v>CTAS_44705</v>
      </c>
      <c r="B7914" t="s">
        <v>25</v>
      </c>
      <c r="C7914" s="1">
        <v>44705</v>
      </c>
      <c r="D7914">
        <v>370.94</v>
      </c>
    </row>
    <row r="7915" spans="1:4" x14ac:dyDescent="0.25">
      <c r="A7915" s="3" t="str">
        <f t="shared" si="123"/>
        <v>CZR_44705</v>
      </c>
      <c r="B7915" t="s">
        <v>26</v>
      </c>
      <c r="C7915" s="1">
        <v>44705</v>
      </c>
      <c r="D7915">
        <v>43.14</v>
      </c>
    </row>
    <row r="7916" spans="1:4" x14ac:dyDescent="0.25">
      <c r="A7916" s="3" t="str">
        <f t="shared" si="123"/>
        <v>DG_44705</v>
      </c>
      <c r="B7916" t="s">
        <v>27</v>
      </c>
      <c r="C7916" s="1">
        <v>44705</v>
      </c>
      <c r="D7916">
        <v>195.95</v>
      </c>
    </row>
    <row r="7917" spans="1:4" x14ac:dyDescent="0.25">
      <c r="A7917" s="3" t="str">
        <f t="shared" si="123"/>
        <v>DPZ_44705</v>
      </c>
      <c r="B7917" t="s">
        <v>28</v>
      </c>
      <c r="C7917" s="1">
        <v>44705</v>
      </c>
      <c r="D7917">
        <v>342.17</v>
      </c>
    </row>
    <row r="7918" spans="1:4" x14ac:dyDescent="0.25">
      <c r="A7918" s="3" t="str">
        <f t="shared" si="123"/>
        <v>DRE_44705</v>
      </c>
      <c r="B7918" t="s">
        <v>29</v>
      </c>
      <c r="C7918" s="1">
        <v>44705</v>
      </c>
      <c r="D7918">
        <v>50.49</v>
      </c>
    </row>
    <row r="7919" spans="1:4" x14ac:dyDescent="0.25">
      <c r="A7919" s="3" t="str">
        <f t="shared" si="123"/>
        <v>DXC_44705</v>
      </c>
      <c r="B7919" t="s">
        <v>30</v>
      </c>
      <c r="C7919" s="1">
        <v>44705</v>
      </c>
      <c r="D7919">
        <v>29.44</v>
      </c>
    </row>
    <row r="7920" spans="1:4" x14ac:dyDescent="0.25">
      <c r="A7920" s="3" t="str">
        <f t="shared" si="123"/>
        <v>EWA_44705</v>
      </c>
      <c r="B7920" t="s">
        <v>31</v>
      </c>
      <c r="C7920" s="1">
        <v>44705</v>
      </c>
      <c r="D7920">
        <v>24.32</v>
      </c>
    </row>
    <row r="7921" spans="1:4" x14ac:dyDescent="0.25">
      <c r="A7921" s="3" t="str">
        <f t="shared" si="123"/>
        <v>EWC_44705</v>
      </c>
      <c r="B7921" t="s">
        <v>32</v>
      </c>
      <c r="C7921" s="1">
        <v>44705</v>
      </c>
      <c r="D7921">
        <v>36.47</v>
      </c>
    </row>
    <row r="7922" spans="1:4" x14ac:dyDescent="0.25">
      <c r="A7922" s="3" t="str">
        <f t="shared" si="123"/>
        <v>EWG_44705</v>
      </c>
      <c r="B7922" t="s">
        <v>33</v>
      </c>
      <c r="C7922" s="1">
        <v>44705</v>
      </c>
      <c r="D7922">
        <v>26.51</v>
      </c>
    </row>
    <row r="7923" spans="1:4" x14ac:dyDescent="0.25">
      <c r="A7923" s="3" t="str">
        <f t="shared" si="123"/>
        <v>EWH_44705</v>
      </c>
      <c r="B7923" t="s">
        <v>34</v>
      </c>
      <c r="C7923" s="1">
        <v>44705</v>
      </c>
      <c r="D7923">
        <v>21.5</v>
      </c>
    </row>
    <row r="7924" spans="1:4" x14ac:dyDescent="0.25">
      <c r="A7924" s="3" t="str">
        <f t="shared" si="123"/>
        <v>EWJ_44705</v>
      </c>
      <c r="B7924" t="s">
        <v>35</v>
      </c>
      <c r="C7924" s="1">
        <v>44705</v>
      </c>
      <c r="D7924">
        <v>57.42</v>
      </c>
    </row>
    <row r="7925" spans="1:4" x14ac:dyDescent="0.25">
      <c r="A7925" s="3" t="str">
        <f t="shared" si="123"/>
        <v>EWL_44705</v>
      </c>
      <c r="B7925" t="s">
        <v>36</v>
      </c>
      <c r="C7925" s="1">
        <v>44705</v>
      </c>
      <c r="D7925">
        <v>44.96</v>
      </c>
    </row>
    <row r="7926" spans="1:4" x14ac:dyDescent="0.25">
      <c r="A7926" s="3" t="str">
        <f t="shared" si="123"/>
        <v>EWQ_44705</v>
      </c>
      <c r="B7926" t="s">
        <v>37</v>
      </c>
      <c r="C7926" s="1">
        <v>44705</v>
      </c>
      <c r="D7926">
        <v>33.32</v>
      </c>
    </row>
    <row r="7927" spans="1:4" x14ac:dyDescent="0.25">
      <c r="A7927" s="3" t="str">
        <f t="shared" si="123"/>
        <v>EWT_44705</v>
      </c>
      <c r="B7927" t="s">
        <v>38</v>
      </c>
      <c r="C7927" s="1">
        <v>44705</v>
      </c>
      <c r="D7927">
        <v>54.05</v>
      </c>
    </row>
    <row r="7928" spans="1:4" x14ac:dyDescent="0.25">
      <c r="A7928" s="3" t="str">
        <f t="shared" si="123"/>
        <v>EWU_44705</v>
      </c>
      <c r="B7928" t="s">
        <v>39</v>
      </c>
      <c r="C7928" s="1">
        <v>44705</v>
      </c>
      <c r="D7928">
        <v>32.770000000000003</v>
      </c>
    </row>
    <row r="7929" spans="1:4" x14ac:dyDescent="0.25">
      <c r="A7929" s="3" t="str">
        <f t="shared" si="123"/>
        <v>EWY_44705</v>
      </c>
      <c r="B7929" t="s">
        <v>40</v>
      </c>
      <c r="C7929" s="1">
        <v>44705</v>
      </c>
      <c r="D7929">
        <v>66.12</v>
      </c>
    </row>
    <row r="7930" spans="1:4" x14ac:dyDescent="0.25">
      <c r="A7930" s="3" t="str">
        <f t="shared" si="123"/>
        <v>EWZ_44705</v>
      </c>
      <c r="B7930" t="s">
        <v>41</v>
      </c>
      <c r="C7930" s="1">
        <v>44705</v>
      </c>
      <c r="D7930">
        <v>34.78</v>
      </c>
    </row>
    <row r="7931" spans="1:4" x14ac:dyDescent="0.25">
      <c r="A7931" s="3" t="str">
        <f t="shared" si="123"/>
        <v>FB_44705</v>
      </c>
      <c r="B7931" t="s">
        <v>42</v>
      </c>
      <c r="C7931" s="1">
        <v>44705</v>
      </c>
      <c r="D7931">
        <v>181.28</v>
      </c>
    </row>
    <row r="7932" spans="1:4" x14ac:dyDescent="0.25">
      <c r="A7932" s="3" t="str">
        <f t="shared" si="123"/>
        <v>FTV_44705</v>
      </c>
      <c r="B7932" t="s">
        <v>43</v>
      </c>
      <c r="C7932" s="1">
        <v>44705</v>
      </c>
      <c r="D7932">
        <v>58.9</v>
      </c>
    </row>
    <row r="7933" spans="1:4" x14ac:dyDescent="0.25">
      <c r="A7933" s="3" t="str">
        <f t="shared" si="123"/>
        <v>GOOG_44705</v>
      </c>
      <c r="B7933" t="s">
        <v>44</v>
      </c>
      <c r="C7933" s="1">
        <v>44705</v>
      </c>
      <c r="D7933">
        <v>2118.52</v>
      </c>
    </row>
    <row r="7934" spans="1:4" x14ac:dyDescent="0.25">
      <c r="A7934" s="3" t="str">
        <f t="shared" si="123"/>
        <v>GPC_44705</v>
      </c>
      <c r="B7934" t="s">
        <v>45</v>
      </c>
      <c r="C7934" s="1">
        <v>44705</v>
      </c>
      <c r="D7934">
        <v>130.93</v>
      </c>
    </row>
    <row r="7935" spans="1:4" x14ac:dyDescent="0.25">
      <c r="A7935" s="3" t="str">
        <f t="shared" si="123"/>
        <v>GSG_44705</v>
      </c>
      <c r="B7935" t="s">
        <v>46</v>
      </c>
      <c r="C7935" s="1">
        <v>44705</v>
      </c>
      <c r="D7935">
        <v>24.49</v>
      </c>
    </row>
    <row r="7936" spans="1:4" x14ac:dyDescent="0.25">
      <c r="A7936" s="3" t="str">
        <f t="shared" si="123"/>
        <v>HIG_44705</v>
      </c>
      <c r="B7936" t="s">
        <v>47</v>
      </c>
      <c r="C7936" s="1">
        <v>44705</v>
      </c>
      <c r="D7936">
        <v>68.95</v>
      </c>
    </row>
    <row r="7937" spans="1:4" x14ac:dyDescent="0.25">
      <c r="A7937" s="3" t="str">
        <f t="shared" si="123"/>
        <v>HIGH.L_44705</v>
      </c>
      <c r="B7937" t="s">
        <v>48</v>
      </c>
      <c r="C7937" s="1">
        <v>44705</v>
      </c>
      <c r="D7937">
        <v>5.0439999999999996</v>
      </c>
    </row>
    <row r="7938" spans="1:4" x14ac:dyDescent="0.25">
      <c r="A7938" s="3" t="str">
        <f t="shared" si="123"/>
        <v>HST_44705</v>
      </c>
      <c r="B7938" t="s">
        <v>49</v>
      </c>
      <c r="C7938" s="1">
        <v>44705</v>
      </c>
      <c r="D7938">
        <v>18.55</v>
      </c>
    </row>
    <row r="7939" spans="1:4" x14ac:dyDescent="0.25">
      <c r="A7939" s="3" t="str">
        <f t="shared" ref="A7939:A8002" si="124">CONCATENATE(B7939,"_",C7939)</f>
        <v>HYG_44705</v>
      </c>
      <c r="B7939" t="s">
        <v>50</v>
      </c>
      <c r="C7939" s="1">
        <v>44705</v>
      </c>
      <c r="D7939">
        <v>77.22</v>
      </c>
    </row>
    <row r="7940" spans="1:4" x14ac:dyDescent="0.25">
      <c r="A7940" s="3" t="str">
        <f t="shared" si="124"/>
        <v>IAU_44705</v>
      </c>
      <c r="B7940" t="s">
        <v>51</v>
      </c>
      <c r="C7940" s="1">
        <v>44705</v>
      </c>
      <c r="D7940">
        <v>35.479999999999997</v>
      </c>
    </row>
    <row r="7941" spans="1:4" x14ac:dyDescent="0.25">
      <c r="A7941" s="3" t="str">
        <f t="shared" si="124"/>
        <v>ICLN_44705</v>
      </c>
      <c r="B7941" t="s">
        <v>52</v>
      </c>
      <c r="C7941" s="1">
        <v>44705</v>
      </c>
      <c r="D7941">
        <v>18.91</v>
      </c>
    </row>
    <row r="7942" spans="1:4" x14ac:dyDescent="0.25">
      <c r="A7942" s="3" t="str">
        <f t="shared" si="124"/>
        <v>IEAA.L_44705</v>
      </c>
      <c r="B7942" t="s">
        <v>53</v>
      </c>
      <c r="C7942" s="1">
        <v>44705</v>
      </c>
      <c r="D7942">
        <v>4.8819999999999997</v>
      </c>
    </row>
    <row r="7943" spans="1:4" x14ac:dyDescent="0.25">
      <c r="A7943" s="3" t="str">
        <f t="shared" si="124"/>
        <v>IEF_44705</v>
      </c>
      <c r="B7943" t="s">
        <v>54</v>
      </c>
      <c r="C7943" s="1">
        <v>44705</v>
      </c>
      <c r="D7943">
        <v>104.1</v>
      </c>
    </row>
    <row r="7944" spans="1:4" x14ac:dyDescent="0.25">
      <c r="A7944" s="3" t="str">
        <f t="shared" si="124"/>
        <v>IEFM.L_44705</v>
      </c>
      <c r="B7944" t="s">
        <v>55</v>
      </c>
      <c r="C7944" s="1">
        <v>44705</v>
      </c>
      <c r="D7944">
        <v>719.6</v>
      </c>
    </row>
    <row r="7945" spans="1:4" x14ac:dyDescent="0.25">
      <c r="A7945" s="3" t="str">
        <f t="shared" si="124"/>
        <v>IEMG_44705</v>
      </c>
      <c r="B7945" t="s">
        <v>56</v>
      </c>
      <c r="C7945" s="1">
        <v>44705</v>
      </c>
      <c r="D7945">
        <v>50.31</v>
      </c>
    </row>
    <row r="7946" spans="1:4" x14ac:dyDescent="0.25">
      <c r="A7946" s="3" t="str">
        <f t="shared" si="124"/>
        <v>IEUS_44705</v>
      </c>
      <c r="B7946" t="s">
        <v>57</v>
      </c>
      <c r="C7946" s="1">
        <v>44705</v>
      </c>
      <c r="D7946">
        <v>55.49</v>
      </c>
    </row>
    <row r="7947" spans="1:4" x14ac:dyDescent="0.25">
      <c r="A7947" s="3" t="str">
        <f t="shared" si="124"/>
        <v>IEVL.L_44705</v>
      </c>
      <c r="B7947" t="s">
        <v>58</v>
      </c>
      <c r="C7947" s="1">
        <v>44705</v>
      </c>
      <c r="D7947">
        <v>7.226</v>
      </c>
    </row>
    <row r="7948" spans="1:4" x14ac:dyDescent="0.25">
      <c r="A7948" s="3" t="str">
        <f t="shared" si="124"/>
        <v>IGF_44705</v>
      </c>
      <c r="B7948" t="s">
        <v>59</v>
      </c>
      <c r="C7948" s="1">
        <v>44705</v>
      </c>
      <c r="D7948">
        <v>50.6</v>
      </c>
    </row>
    <row r="7949" spans="1:4" x14ac:dyDescent="0.25">
      <c r="A7949" s="3" t="str">
        <f t="shared" si="124"/>
        <v>INDA_44705</v>
      </c>
      <c r="B7949" t="s">
        <v>60</v>
      </c>
      <c r="C7949" s="1">
        <v>44705</v>
      </c>
      <c r="D7949">
        <v>40.94</v>
      </c>
    </row>
    <row r="7950" spans="1:4" x14ac:dyDescent="0.25">
      <c r="A7950" s="3" t="str">
        <f t="shared" si="124"/>
        <v>IUMO.L_44705</v>
      </c>
      <c r="B7950" t="s">
        <v>61</v>
      </c>
      <c r="C7950" s="1">
        <v>44705</v>
      </c>
      <c r="D7950">
        <v>9.33</v>
      </c>
    </row>
    <row r="7951" spans="1:4" x14ac:dyDescent="0.25">
      <c r="A7951" s="3" t="str">
        <f t="shared" si="124"/>
        <v>IUVL.L_44705</v>
      </c>
      <c r="B7951" t="s">
        <v>62</v>
      </c>
      <c r="C7951" s="1">
        <v>44705</v>
      </c>
      <c r="D7951">
        <v>8.3849999999999998</v>
      </c>
    </row>
    <row r="7952" spans="1:4" x14ac:dyDescent="0.25">
      <c r="A7952" s="3" t="str">
        <f t="shared" si="124"/>
        <v>IVV_44705</v>
      </c>
      <c r="B7952" t="s">
        <v>63</v>
      </c>
      <c r="C7952" s="1">
        <v>44705</v>
      </c>
      <c r="D7952">
        <v>395.75</v>
      </c>
    </row>
    <row r="7953" spans="1:4" x14ac:dyDescent="0.25">
      <c r="A7953" s="3" t="str">
        <f t="shared" si="124"/>
        <v>IWM_44705</v>
      </c>
      <c r="B7953" t="s">
        <v>64</v>
      </c>
      <c r="C7953" s="1">
        <v>44705</v>
      </c>
      <c r="D7953">
        <v>175.57</v>
      </c>
    </row>
    <row r="7954" spans="1:4" x14ac:dyDescent="0.25">
      <c r="A7954" s="3" t="str">
        <f t="shared" si="124"/>
        <v>IXN_44705</v>
      </c>
      <c r="B7954" t="s">
        <v>65</v>
      </c>
      <c r="C7954" s="1">
        <v>44705</v>
      </c>
      <c r="D7954">
        <v>48.18</v>
      </c>
    </row>
    <row r="7955" spans="1:4" x14ac:dyDescent="0.25">
      <c r="A7955" s="3" t="str">
        <f t="shared" si="124"/>
        <v>JPEA.L_44705</v>
      </c>
      <c r="B7955" t="s">
        <v>66</v>
      </c>
      <c r="C7955" s="1">
        <v>44705</v>
      </c>
      <c r="D7955">
        <v>5.0039999999999996</v>
      </c>
    </row>
    <row r="7956" spans="1:4" x14ac:dyDescent="0.25">
      <c r="A7956" s="3" t="str">
        <f t="shared" si="124"/>
        <v>JPM_44705</v>
      </c>
      <c r="B7956" t="s">
        <v>67</v>
      </c>
      <c r="C7956" s="1">
        <v>44705</v>
      </c>
      <c r="D7956">
        <v>126.36</v>
      </c>
    </row>
    <row r="7957" spans="1:4" x14ac:dyDescent="0.25">
      <c r="A7957" s="3" t="str">
        <f t="shared" si="124"/>
        <v>KR_44705</v>
      </c>
      <c r="B7957" t="s">
        <v>68</v>
      </c>
      <c r="C7957" s="1">
        <v>44705</v>
      </c>
      <c r="D7957">
        <v>51.51</v>
      </c>
    </row>
    <row r="7958" spans="1:4" x14ac:dyDescent="0.25">
      <c r="A7958" s="3" t="str">
        <f t="shared" si="124"/>
        <v>LQD_44705</v>
      </c>
      <c r="B7958" t="s">
        <v>69</v>
      </c>
      <c r="C7958" s="1">
        <v>44705</v>
      </c>
      <c r="D7958">
        <v>113.49</v>
      </c>
    </row>
    <row r="7959" spans="1:4" x14ac:dyDescent="0.25">
      <c r="A7959" s="3" t="str">
        <f t="shared" si="124"/>
        <v>MCHI_44705</v>
      </c>
      <c r="B7959" t="s">
        <v>70</v>
      </c>
      <c r="C7959" s="1">
        <v>44705</v>
      </c>
      <c r="D7959">
        <v>47.85</v>
      </c>
    </row>
    <row r="7960" spans="1:4" x14ac:dyDescent="0.25">
      <c r="A7960" s="3" t="str">
        <f t="shared" si="124"/>
        <v>MVEU.L_44705</v>
      </c>
      <c r="B7960" t="s">
        <v>71</v>
      </c>
      <c r="C7960" s="1">
        <v>44705</v>
      </c>
      <c r="D7960">
        <v>51.314999999999998</v>
      </c>
    </row>
    <row r="7961" spans="1:4" x14ac:dyDescent="0.25">
      <c r="A7961" s="3" t="str">
        <f t="shared" si="124"/>
        <v>OGN_44705</v>
      </c>
      <c r="B7961" t="s">
        <v>72</v>
      </c>
      <c r="C7961" s="1">
        <v>44705</v>
      </c>
      <c r="D7961">
        <v>37.520000000000003</v>
      </c>
    </row>
    <row r="7962" spans="1:4" x14ac:dyDescent="0.25">
      <c r="A7962" s="3" t="str">
        <f t="shared" si="124"/>
        <v>PG_44705</v>
      </c>
      <c r="B7962" t="s">
        <v>73</v>
      </c>
      <c r="C7962" s="1">
        <v>44705</v>
      </c>
      <c r="D7962">
        <v>147.63</v>
      </c>
    </row>
    <row r="7963" spans="1:4" x14ac:dyDescent="0.25">
      <c r="A7963" s="3" t="str">
        <f t="shared" si="124"/>
        <v>PPL_44705</v>
      </c>
      <c r="B7963" t="s">
        <v>74</v>
      </c>
      <c r="C7963" s="1">
        <v>44705</v>
      </c>
      <c r="D7963">
        <v>29.86</v>
      </c>
    </row>
    <row r="7964" spans="1:4" x14ac:dyDescent="0.25">
      <c r="A7964" s="3" t="str">
        <f t="shared" si="124"/>
        <v>PRU_44705</v>
      </c>
      <c r="B7964" t="s">
        <v>75</v>
      </c>
      <c r="C7964" s="1">
        <v>44705</v>
      </c>
      <c r="D7964">
        <v>100.89</v>
      </c>
    </row>
    <row r="7965" spans="1:4" x14ac:dyDescent="0.25">
      <c r="A7965" s="3" t="str">
        <f t="shared" si="124"/>
        <v>PYPL_44705</v>
      </c>
      <c r="B7965" t="s">
        <v>76</v>
      </c>
      <c r="C7965" s="1">
        <v>44705</v>
      </c>
      <c r="D7965">
        <v>78.650000000000006</v>
      </c>
    </row>
    <row r="7966" spans="1:4" x14ac:dyDescent="0.25">
      <c r="A7966" s="3" t="str">
        <f t="shared" si="124"/>
        <v>RE_44705</v>
      </c>
      <c r="B7966" t="s">
        <v>77</v>
      </c>
      <c r="C7966" s="1">
        <v>44705</v>
      </c>
      <c r="D7966">
        <v>273.94</v>
      </c>
    </row>
    <row r="7967" spans="1:4" x14ac:dyDescent="0.25">
      <c r="A7967" s="3" t="str">
        <f t="shared" si="124"/>
        <v>REET_44705</v>
      </c>
      <c r="B7967" t="s">
        <v>78</v>
      </c>
      <c r="C7967" s="1">
        <v>44705</v>
      </c>
      <c r="D7967">
        <v>25.86</v>
      </c>
    </row>
    <row r="7968" spans="1:4" x14ac:dyDescent="0.25">
      <c r="A7968" s="3" t="str">
        <f t="shared" si="124"/>
        <v>ROL_44705</v>
      </c>
      <c r="B7968" t="s">
        <v>79</v>
      </c>
      <c r="C7968" s="1">
        <v>44705</v>
      </c>
      <c r="D7968">
        <v>35.200000000000003</v>
      </c>
    </row>
    <row r="7969" spans="1:4" x14ac:dyDescent="0.25">
      <c r="A7969" s="3" t="str">
        <f t="shared" si="124"/>
        <v>ROST_44705</v>
      </c>
      <c r="B7969" t="s">
        <v>80</v>
      </c>
      <c r="C7969" s="1">
        <v>44705</v>
      </c>
      <c r="D7969">
        <v>77.61</v>
      </c>
    </row>
    <row r="7970" spans="1:4" x14ac:dyDescent="0.25">
      <c r="A7970" s="3" t="str">
        <f t="shared" si="124"/>
        <v>SEGA.L_44705</v>
      </c>
      <c r="B7970" t="s">
        <v>81</v>
      </c>
      <c r="C7970" s="1">
        <v>44705</v>
      </c>
      <c r="D7970">
        <v>101.125</v>
      </c>
    </row>
    <row r="7971" spans="1:4" x14ac:dyDescent="0.25">
      <c r="A7971" s="3" t="str">
        <f t="shared" si="124"/>
        <v>SHY_44705</v>
      </c>
      <c r="B7971" t="s">
        <v>82</v>
      </c>
      <c r="C7971" s="1">
        <v>44705</v>
      </c>
      <c r="D7971">
        <v>83.38</v>
      </c>
    </row>
    <row r="7972" spans="1:4" x14ac:dyDescent="0.25">
      <c r="A7972" s="3" t="str">
        <f t="shared" si="124"/>
        <v>SLV_44705</v>
      </c>
      <c r="B7972" t="s">
        <v>83</v>
      </c>
      <c r="C7972" s="1">
        <v>44705</v>
      </c>
      <c r="D7972">
        <v>20.39</v>
      </c>
    </row>
    <row r="7973" spans="1:4" x14ac:dyDescent="0.25">
      <c r="A7973" s="3" t="str">
        <f t="shared" si="124"/>
        <v>SPMV.L_44705</v>
      </c>
      <c r="B7973" t="s">
        <v>84</v>
      </c>
      <c r="C7973" s="1">
        <v>44705</v>
      </c>
      <c r="D7973">
        <v>74.680000000000007</v>
      </c>
    </row>
    <row r="7974" spans="1:4" x14ac:dyDescent="0.25">
      <c r="A7974" s="3" t="str">
        <f t="shared" si="124"/>
        <v>TLT_44705</v>
      </c>
      <c r="B7974" t="s">
        <v>85</v>
      </c>
      <c r="C7974" s="1">
        <v>44705</v>
      </c>
      <c r="D7974">
        <v>118.86</v>
      </c>
    </row>
    <row r="7975" spans="1:4" x14ac:dyDescent="0.25">
      <c r="A7975" s="3" t="str">
        <f t="shared" si="124"/>
        <v>UNH_44705</v>
      </c>
      <c r="B7975" t="s">
        <v>86</v>
      </c>
      <c r="C7975" s="1">
        <v>44705</v>
      </c>
      <c r="D7975">
        <v>497.56</v>
      </c>
    </row>
    <row r="7976" spans="1:4" x14ac:dyDescent="0.25">
      <c r="A7976" s="3" t="str">
        <f t="shared" si="124"/>
        <v>URI_44705</v>
      </c>
      <c r="B7976" t="s">
        <v>87</v>
      </c>
      <c r="C7976" s="1">
        <v>44705</v>
      </c>
      <c r="D7976">
        <v>267.74</v>
      </c>
    </row>
    <row r="7977" spans="1:4" x14ac:dyDescent="0.25">
      <c r="A7977" s="3" t="str">
        <f t="shared" si="124"/>
        <v>V_44705</v>
      </c>
      <c r="B7977" t="s">
        <v>88</v>
      </c>
      <c r="C7977" s="1">
        <v>44705</v>
      </c>
      <c r="D7977">
        <v>202.63</v>
      </c>
    </row>
    <row r="7978" spans="1:4" x14ac:dyDescent="0.25">
      <c r="A7978" s="3" t="str">
        <f t="shared" si="124"/>
        <v>VRSK_44705</v>
      </c>
      <c r="B7978" t="s">
        <v>89</v>
      </c>
      <c r="C7978" s="1">
        <v>44705</v>
      </c>
      <c r="D7978">
        <v>170.94</v>
      </c>
    </row>
    <row r="7979" spans="1:4" x14ac:dyDescent="0.25">
      <c r="A7979" s="3" t="str">
        <f t="shared" si="124"/>
        <v>VXX_44705</v>
      </c>
      <c r="B7979" t="s">
        <v>90</v>
      </c>
      <c r="C7979" s="1">
        <v>44705</v>
      </c>
      <c r="D7979">
        <v>24.03</v>
      </c>
    </row>
    <row r="7980" spans="1:4" x14ac:dyDescent="0.25">
      <c r="A7980" s="3" t="str">
        <f t="shared" si="124"/>
        <v>WRK_44705</v>
      </c>
      <c r="B7980" t="s">
        <v>91</v>
      </c>
      <c r="C7980" s="1">
        <v>44705</v>
      </c>
      <c r="D7980">
        <v>45.24</v>
      </c>
    </row>
    <row r="7981" spans="1:4" x14ac:dyDescent="0.25">
      <c r="A7981" s="3" t="str">
        <f t="shared" si="124"/>
        <v>XLB_44705</v>
      </c>
      <c r="B7981" t="s">
        <v>92</v>
      </c>
      <c r="C7981" s="1">
        <v>44705</v>
      </c>
      <c r="D7981">
        <v>83.45</v>
      </c>
    </row>
    <row r="7982" spans="1:4" x14ac:dyDescent="0.25">
      <c r="A7982" s="3" t="str">
        <f t="shared" si="124"/>
        <v>XLC_44705</v>
      </c>
      <c r="B7982" t="s">
        <v>93</v>
      </c>
      <c r="C7982" s="1">
        <v>44705</v>
      </c>
      <c r="D7982">
        <v>56.8</v>
      </c>
    </row>
    <row r="7983" spans="1:4" x14ac:dyDescent="0.25">
      <c r="A7983" s="3" t="str">
        <f t="shared" si="124"/>
        <v>XLE_44705</v>
      </c>
      <c r="B7983" t="s">
        <v>94</v>
      </c>
      <c r="C7983" s="1">
        <v>44705</v>
      </c>
      <c r="D7983">
        <v>84.25</v>
      </c>
    </row>
    <row r="7984" spans="1:4" x14ac:dyDescent="0.25">
      <c r="A7984" s="3" t="str">
        <f t="shared" si="124"/>
        <v>XLF_44705</v>
      </c>
      <c r="B7984" t="s">
        <v>95</v>
      </c>
      <c r="C7984" s="1">
        <v>44705</v>
      </c>
      <c r="D7984">
        <v>33.92</v>
      </c>
    </row>
    <row r="7985" spans="1:4" x14ac:dyDescent="0.25">
      <c r="A7985" s="3" t="str">
        <f t="shared" si="124"/>
        <v>XLI_44705</v>
      </c>
      <c r="B7985" t="s">
        <v>96</v>
      </c>
      <c r="C7985" s="1">
        <v>44705</v>
      </c>
      <c r="D7985">
        <v>91.16</v>
      </c>
    </row>
    <row r="7986" spans="1:4" x14ac:dyDescent="0.25">
      <c r="A7986" s="3" t="str">
        <f t="shared" si="124"/>
        <v>XLK_44705</v>
      </c>
      <c r="B7986" t="s">
        <v>97</v>
      </c>
      <c r="C7986" s="1">
        <v>44705</v>
      </c>
      <c r="D7986">
        <v>132.08000000000001</v>
      </c>
    </row>
    <row r="7987" spans="1:4" x14ac:dyDescent="0.25">
      <c r="A7987" s="3" t="str">
        <f t="shared" si="124"/>
        <v>XLP_44705</v>
      </c>
      <c r="B7987" t="s">
        <v>98</v>
      </c>
      <c r="C7987" s="1">
        <v>44705</v>
      </c>
      <c r="D7987">
        <v>73.34</v>
      </c>
    </row>
    <row r="7988" spans="1:4" x14ac:dyDescent="0.25">
      <c r="A7988" s="3" t="str">
        <f t="shared" si="124"/>
        <v>XLU_44705</v>
      </c>
      <c r="B7988" t="s">
        <v>99</v>
      </c>
      <c r="C7988" s="1">
        <v>44705</v>
      </c>
      <c r="D7988">
        <v>74.05</v>
      </c>
    </row>
    <row r="7989" spans="1:4" x14ac:dyDescent="0.25">
      <c r="A7989" s="3" t="str">
        <f t="shared" si="124"/>
        <v>XLV_44705</v>
      </c>
      <c r="B7989" t="s">
        <v>100</v>
      </c>
      <c r="C7989" s="1">
        <v>44705</v>
      </c>
      <c r="D7989">
        <v>131.31</v>
      </c>
    </row>
    <row r="7990" spans="1:4" x14ac:dyDescent="0.25">
      <c r="A7990" s="3" t="str">
        <f t="shared" si="124"/>
        <v>XLY_44705</v>
      </c>
      <c r="B7990" t="s">
        <v>101</v>
      </c>
      <c r="C7990" s="1">
        <v>44705</v>
      </c>
      <c r="D7990">
        <v>137.82</v>
      </c>
    </row>
    <row r="7991" spans="1:4" x14ac:dyDescent="0.25">
      <c r="A7991" s="3" t="str">
        <f t="shared" si="124"/>
        <v>XOM_44705</v>
      </c>
      <c r="B7991" t="s">
        <v>102</v>
      </c>
      <c r="C7991" s="1">
        <v>44705</v>
      </c>
      <c r="D7991">
        <v>94.4</v>
      </c>
    </row>
    <row r="7992" spans="1:4" x14ac:dyDescent="0.25">
      <c r="A7992" s="3" t="str">
        <f t="shared" si="124"/>
        <v>ABBV_44706</v>
      </c>
      <c r="B7992" t="s">
        <v>3</v>
      </c>
      <c r="C7992" s="1">
        <v>44706</v>
      </c>
      <c r="D7992">
        <v>151.96</v>
      </c>
    </row>
    <row r="7993" spans="1:4" x14ac:dyDescent="0.25">
      <c r="A7993" s="3" t="str">
        <f t="shared" si="124"/>
        <v>ACN_44706</v>
      </c>
      <c r="B7993" t="s">
        <v>4</v>
      </c>
      <c r="C7993" s="1">
        <v>44706</v>
      </c>
      <c r="D7993">
        <v>279.64</v>
      </c>
    </row>
    <row r="7994" spans="1:4" x14ac:dyDescent="0.25">
      <c r="A7994" s="3" t="str">
        <f t="shared" si="124"/>
        <v>AEP_44706</v>
      </c>
      <c r="B7994" t="s">
        <v>5</v>
      </c>
      <c r="C7994" s="1">
        <v>44706</v>
      </c>
      <c r="D7994">
        <v>102.48</v>
      </c>
    </row>
    <row r="7995" spans="1:4" x14ac:dyDescent="0.25">
      <c r="A7995" s="3" t="str">
        <f t="shared" si="124"/>
        <v>AIZ_44706</v>
      </c>
      <c r="B7995" t="s">
        <v>6</v>
      </c>
      <c r="C7995" s="1">
        <v>44706</v>
      </c>
      <c r="D7995">
        <v>180.58500000000001</v>
      </c>
    </row>
    <row r="7996" spans="1:4" x14ac:dyDescent="0.25">
      <c r="A7996" s="3" t="str">
        <f t="shared" si="124"/>
        <v>ALLE_44706</v>
      </c>
      <c r="B7996" t="s">
        <v>7</v>
      </c>
      <c r="C7996" s="1">
        <v>44706</v>
      </c>
      <c r="D7996">
        <v>108.1</v>
      </c>
    </row>
    <row r="7997" spans="1:4" x14ac:dyDescent="0.25">
      <c r="A7997" s="3" t="str">
        <f t="shared" si="124"/>
        <v>AMAT_44706</v>
      </c>
      <c r="B7997" t="s">
        <v>8</v>
      </c>
      <c r="C7997" s="1">
        <v>44706</v>
      </c>
      <c r="D7997">
        <v>108.53</v>
      </c>
    </row>
    <row r="7998" spans="1:4" x14ac:dyDescent="0.25">
      <c r="A7998" s="3" t="str">
        <f t="shared" si="124"/>
        <v>AMP_44706</v>
      </c>
      <c r="B7998" t="s">
        <v>9</v>
      </c>
      <c r="C7998" s="1">
        <v>44706</v>
      </c>
      <c r="D7998">
        <v>265.25</v>
      </c>
    </row>
    <row r="7999" spans="1:4" x14ac:dyDescent="0.25">
      <c r="A7999" s="3" t="str">
        <f t="shared" si="124"/>
        <v>AMZN_44706</v>
      </c>
      <c r="B7999" t="s">
        <v>10</v>
      </c>
      <c r="C7999" s="1">
        <v>44706</v>
      </c>
      <c r="D7999">
        <v>2135.5</v>
      </c>
    </row>
    <row r="8000" spans="1:4" x14ac:dyDescent="0.25">
      <c r="A8000" s="3" t="str">
        <f t="shared" si="124"/>
        <v>AVB_44706</v>
      </c>
      <c r="B8000" t="s">
        <v>11</v>
      </c>
      <c r="C8000" s="1">
        <v>44706</v>
      </c>
      <c r="D8000">
        <v>204.94</v>
      </c>
    </row>
    <row r="8001" spans="1:4" x14ac:dyDescent="0.25">
      <c r="A8001" s="3" t="str">
        <f t="shared" si="124"/>
        <v>AVY_44706</v>
      </c>
      <c r="B8001" t="s">
        <v>12</v>
      </c>
      <c r="C8001" s="1">
        <v>44706</v>
      </c>
      <c r="D8001">
        <v>165.35</v>
      </c>
    </row>
    <row r="8002" spans="1:4" x14ac:dyDescent="0.25">
      <c r="A8002" s="3" t="str">
        <f t="shared" si="124"/>
        <v>AXP_44706</v>
      </c>
      <c r="B8002" t="s">
        <v>13</v>
      </c>
      <c r="C8002" s="1">
        <v>44706</v>
      </c>
      <c r="D8002">
        <v>160.51</v>
      </c>
    </row>
    <row r="8003" spans="1:4" x14ac:dyDescent="0.25">
      <c r="A8003" s="3" t="str">
        <f t="shared" ref="A8003:A8066" si="125">CONCATENATE(B8003,"_",C8003)</f>
        <v>BDX_44706</v>
      </c>
      <c r="B8003" t="s">
        <v>14</v>
      </c>
      <c r="C8003" s="1">
        <v>44706</v>
      </c>
      <c r="D8003">
        <v>252.16</v>
      </c>
    </row>
    <row r="8004" spans="1:4" x14ac:dyDescent="0.25">
      <c r="A8004" s="3" t="str">
        <f t="shared" si="125"/>
        <v>BF-B_44706</v>
      </c>
      <c r="B8004" t="s">
        <v>15</v>
      </c>
      <c r="C8004" s="1">
        <v>44706</v>
      </c>
      <c r="D8004">
        <v>64.34</v>
      </c>
    </row>
    <row r="8005" spans="1:4" x14ac:dyDescent="0.25">
      <c r="A8005" s="3" t="str">
        <f t="shared" si="125"/>
        <v>BMY_44706</v>
      </c>
      <c r="B8005" t="s">
        <v>16</v>
      </c>
      <c r="C8005" s="1">
        <v>44706</v>
      </c>
      <c r="D8005">
        <v>77.239999999999995</v>
      </c>
    </row>
    <row r="8006" spans="1:4" x14ac:dyDescent="0.25">
      <c r="A8006" s="3" t="str">
        <f t="shared" si="125"/>
        <v>BR_44706</v>
      </c>
      <c r="B8006" t="s">
        <v>17</v>
      </c>
      <c r="C8006" s="1">
        <v>44706</v>
      </c>
      <c r="D8006">
        <v>140.52000000000001</v>
      </c>
    </row>
    <row r="8007" spans="1:4" x14ac:dyDescent="0.25">
      <c r="A8007" s="3" t="str">
        <f t="shared" si="125"/>
        <v>CARR_44706</v>
      </c>
      <c r="B8007" t="s">
        <v>18</v>
      </c>
      <c r="C8007" s="1">
        <v>44706</v>
      </c>
      <c r="D8007">
        <v>38.29</v>
      </c>
    </row>
    <row r="8008" spans="1:4" x14ac:dyDescent="0.25">
      <c r="A8008" s="3" t="str">
        <f t="shared" si="125"/>
        <v>CDW_44706</v>
      </c>
      <c r="B8008" t="s">
        <v>19</v>
      </c>
      <c r="C8008" s="1">
        <v>44706</v>
      </c>
      <c r="D8008">
        <v>161.26</v>
      </c>
    </row>
    <row r="8009" spans="1:4" x14ac:dyDescent="0.25">
      <c r="A8009" s="3" t="str">
        <f t="shared" si="125"/>
        <v>CE_44706</v>
      </c>
      <c r="B8009" t="s">
        <v>20</v>
      </c>
      <c r="C8009" s="1">
        <v>44706</v>
      </c>
      <c r="D8009">
        <v>151.47</v>
      </c>
    </row>
    <row r="8010" spans="1:4" x14ac:dyDescent="0.25">
      <c r="A8010" s="3" t="str">
        <f t="shared" si="125"/>
        <v>CHTR_44706</v>
      </c>
      <c r="B8010" t="s">
        <v>21</v>
      </c>
      <c r="C8010" s="1">
        <v>44706</v>
      </c>
      <c r="D8010">
        <v>487.61</v>
      </c>
    </row>
    <row r="8011" spans="1:4" x14ac:dyDescent="0.25">
      <c r="A8011" s="3" t="str">
        <f t="shared" si="125"/>
        <v>CNC_44706</v>
      </c>
      <c r="B8011" t="s">
        <v>22</v>
      </c>
      <c r="C8011" s="1">
        <v>44706</v>
      </c>
      <c r="D8011">
        <v>85.31</v>
      </c>
    </row>
    <row r="8012" spans="1:4" x14ac:dyDescent="0.25">
      <c r="A8012" s="3" t="str">
        <f t="shared" si="125"/>
        <v>CNP_44706</v>
      </c>
      <c r="B8012" t="s">
        <v>23</v>
      </c>
      <c r="C8012" s="1">
        <v>44706</v>
      </c>
      <c r="D8012">
        <v>31.84</v>
      </c>
    </row>
    <row r="8013" spans="1:4" x14ac:dyDescent="0.25">
      <c r="A8013" s="3" t="str">
        <f t="shared" si="125"/>
        <v>COP_44706</v>
      </c>
      <c r="B8013" t="s">
        <v>24</v>
      </c>
      <c r="C8013" s="1">
        <v>44706</v>
      </c>
      <c r="D8013">
        <v>111.2</v>
      </c>
    </row>
    <row r="8014" spans="1:4" x14ac:dyDescent="0.25">
      <c r="A8014" s="3" t="str">
        <f t="shared" si="125"/>
        <v>CTAS_44706</v>
      </c>
      <c r="B8014" t="s">
        <v>25</v>
      </c>
      <c r="C8014" s="1">
        <v>44706</v>
      </c>
      <c r="D8014">
        <v>367.65</v>
      </c>
    </row>
    <row r="8015" spans="1:4" x14ac:dyDescent="0.25">
      <c r="A8015" s="3" t="str">
        <f t="shared" si="125"/>
        <v>CZR_44706</v>
      </c>
      <c r="B8015" t="s">
        <v>26</v>
      </c>
      <c r="C8015" s="1">
        <v>44706</v>
      </c>
      <c r="D8015">
        <v>46.4</v>
      </c>
    </row>
    <row r="8016" spans="1:4" x14ac:dyDescent="0.25">
      <c r="A8016" s="3" t="str">
        <f t="shared" si="125"/>
        <v>DG_44706</v>
      </c>
      <c r="B8016" t="s">
        <v>27</v>
      </c>
      <c r="C8016" s="1">
        <v>44706</v>
      </c>
      <c r="D8016">
        <v>195.34</v>
      </c>
    </row>
    <row r="8017" spans="1:4" x14ac:dyDescent="0.25">
      <c r="A8017" s="3" t="str">
        <f t="shared" si="125"/>
        <v>DPZ_44706</v>
      </c>
      <c r="B8017" t="s">
        <v>28</v>
      </c>
      <c r="C8017" s="1">
        <v>44706</v>
      </c>
      <c r="D8017">
        <v>352.57</v>
      </c>
    </row>
    <row r="8018" spans="1:4" x14ac:dyDescent="0.25">
      <c r="A8018" s="3" t="str">
        <f t="shared" si="125"/>
        <v>DRE_44706</v>
      </c>
      <c r="B8018" t="s">
        <v>29</v>
      </c>
      <c r="C8018" s="1">
        <v>44706</v>
      </c>
      <c r="D8018">
        <v>51.21</v>
      </c>
    </row>
    <row r="8019" spans="1:4" x14ac:dyDescent="0.25">
      <c r="A8019" s="3" t="str">
        <f t="shared" si="125"/>
        <v>DXC_44706</v>
      </c>
      <c r="B8019" t="s">
        <v>30</v>
      </c>
      <c r="C8019" s="1">
        <v>44706</v>
      </c>
      <c r="D8019">
        <v>29.45</v>
      </c>
    </row>
    <row r="8020" spans="1:4" x14ac:dyDescent="0.25">
      <c r="A8020" s="3" t="str">
        <f t="shared" si="125"/>
        <v>EWA_44706</v>
      </c>
      <c r="B8020" t="s">
        <v>31</v>
      </c>
      <c r="C8020" s="1">
        <v>44706</v>
      </c>
      <c r="D8020">
        <v>24.4</v>
      </c>
    </row>
    <row r="8021" spans="1:4" x14ac:dyDescent="0.25">
      <c r="A8021" s="3" t="str">
        <f t="shared" si="125"/>
        <v>EWC_44706</v>
      </c>
      <c r="B8021" t="s">
        <v>32</v>
      </c>
      <c r="C8021" s="1">
        <v>44706</v>
      </c>
      <c r="D8021">
        <v>36.65</v>
      </c>
    </row>
    <row r="8022" spans="1:4" x14ac:dyDescent="0.25">
      <c r="A8022" s="3" t="str">
        <f t="shared" si="125"/>
        <v>EWG_44706</v>
      </c>
      <c r="B8022" t="s">
        <v>33</v>
      </c>
      <c r="C8022" s="1">
        <v>44706</v>
      </c>
      <c r="D8022">
        <v>26.49</v>
      </c>
    </row>
    <row r="8023" spans="1:4" x14ac:dyDescent="0.25">
      <c r="A8023" s="3" t="str">
        <f t="shared" si="125"/>
        <v>EWH_44706</v>
      </c>
      <c r="B8023" t="s">
        <v>34</v>
      </c>
      <c r="C8023" s="1">
        <v>44706</v>
      </c>
      <c r="D8023">
        <v>21.53</v>
      </c>
    </row>
    <row r="8024" spans="1:4" x14ac:dyDescent="0.25">
      <c r="A8024" s="3" t="str">
        <f t="shared" si="125"/>
        <v>EWJ_44706</v>
      </c>
      <c r="B8024" t="s">
        <v>35</v>
      </c>
      <c r="C8024" s="1">
        <v>44706</v>
      </c>
      <c r="D8024">
        <v>57.54</v>
      </c>
    </row>
    <row r="8025" spans="1:4" x14ac:dyDescent="0.25">
      <c r="A8025" s="3" t="str">
        <f t="shared" si="125"/>
        <v>EWL_44706</v>
      </c>
      <c r="B8025" t="s">
        <v>36</v>
      </c>
      <c r="C8025" s="1">
        <v>44706</v>
      </c>
      <c r="D8025">
        <v>44.61</v>
      </c>
    </row>
    <row r="8026" spans="1:4" x14ac:dyDescent="0.25">
      <c r="A8026" s="3" t="str">
        <f t="shared" si="125"/>
        <v>EWQ_44706</v>
      </c>
      <c r="B8026" t="s">
        <v>37</v>
      </c>
      <c r="C8026" s="1">
        <v>44706</v>
      </c>
      <c r="D8026">
        <v>33.299999999999997</v>
      </c>
    </row>
    <row r="8027" spans="1:4" x14ac:dyDescent="0.25">
      <c r="A8027" s="3" t="str">
        <f t="shared" si="125"/>
        <v>EWT_44706</v>
      </c>
      <c r="B8027" t="s">
        <v>38</v>
      </c>
      <c r="C8027" s="1">
        <v>44706</v>
      </c>
      <c r="D8027">
        <v>54.68</v>
      </c>
    </row>
    <row r="8028" spans="1:4" x14ac:dyDescent="0.25">
      <c r="A8028" s="3" t="str">
        <f t="shared" si="125"/>
        <v>EWU_44706</v>
      </c>
      <c r="B8028" t="s">
        <v>39</v>
      </c>
      <c r="C8028" s="1">
        <v>44706</v>
      </c>
      <c r="D8028">
        <v>32.94</v>
      </c>
    </row>
    <row r="8029" spans="1:4" x14ac:dyDescent="0.25">
      <c r="A8029" s="3" t="str">
        <f t="shared" si="125"/>
        <v>EWY_44706</v>
      </c>
      <c r="B8029" t="s">
        <v>40</v>
      </c>
      <c r="C8029" s="1">
        <v>44706</v>
      </c>
      <c r="D8029">
        <v>66</v>
      </c>
    </row>
    <row r="8030" spans="1:4" x14ac:dyDescent="0.25">
      <c r="A8030" s="3" t="str">
        <f t="shared" si="125"/>
        <v>EWZ_44706</v>
      </c>
      <c r="B8030" t="s">
        <v>41</v>
      </c>
      <c r="C8030" s="1">
        <v>44706</v>
      </c>
      <c r="D8030">
        <v>34.75</v>
      </c>
    </row>
    <row r="8031" spans="1:4" x14ac:dyDescent="0.25">
      <c r="A8031" s="3" t="str">
        <f t="shared" si="125"/>
        <v>FB_44706</v>
      </c>
      <c r="B8031" t="s">
        <v>42</v>
      </c>
      <c r="C8031" s="1">
        <v>44706</v>
      </c>
      <c r="D8031">
        <v>183.83</v>
      </c>
    </row>
    <row r="8032" spans="1:4" x14ac:dyDescent="0.25">
      <c r="A8032" s="3" t="str">
        <f t="shared" si="125"/>
        <v>FTV_44706</v>
      </c>
      <c r="B8032" t="s">
        <v>43</v>
      </c>
      <c r="C8032" s="1">
        <v>44706</v>
      </c>
      <c r="D8032">
        <v>59.07</v>
      </c>
    </row>
    <row r="8033" spans="1:4" x14ac:dyDescent="0.25">
      <c r="A8033" s="3" t="str">
        <f t="shared" si="125"/>
        <v>GOOG_44706</v>
      </c>
      <c r="B8033" t="s">
        <v>44</v>
      </c>
      <c r="C8033" s="1">
        <v>44706</v>
      </c>
      <c r="D8033">
        <v>2116.79</v>
      </c>
    </row>
    <row r="8034" spans="1:4" x14ac:dyDescent="0.25">
      <c r="A8034" s="3" t="str">
        <f t="shared" si="125"/>
        <v>GPC_44706</v>
      </c>
      <c r="B8034" t="s">
        <v>45</v>
      </c>
      <c r="C8034" s="1">
        <v>44706</v>
      </c>
      <c r="D8034">
        <v>133.16999999999999</v>
      </c>
    </row>
    <row r="8035" spans="1:4" x14ac:dyDescent="0.25">
      <c r="A8035" s="3" t="str">
        <f t="shared" si="125"/>
        <v>GSG_44706</v>
      </c>
      <c r="B8035" t="s">
        <v>46</v>
      </c>
      <c r="C8035" s="1">
        <v>44706</v>
      </c>
      <c r="D8035">
        <v>24.63</v>
      </c>
    </row>
    <row r="8036" spans="1:4" x14ac:dyDescent="0.25">
      <c r="A8036" s="3" t="str">
        <f t="shared" si="125"/>
        <v>HIG_44706</v>
      </c>
      <c r="B8036" t="s">
        <v>47</v>
      </c>
      <c r="C8036" s="1">
        <v>44706</v>
      </c>
      <c r="D8036">
        <v>69.849999999999994</v>
      </c>
    </row>
    <row r="8037" spans="1:4" x14ac:dyDescent="0.25">
      <c r="A8037" s="3" t="str">
        <f t="shared" si="125"/>
        <v>HIGH.L_44706</v>
      </c>
      <c r="B8037" t="s">
        <v>48</v>
      </c>
      <c r="C8037" s="1">
        <v>44706</v>
      </c>
      <c r="D8037">
        <v>5.0759999999999996</v>
      </c>
    </row>
    <row r="8038" spans="1:4" x14ac:dyDescent="0.25">
      <c r="A8038" s="3" t="str">
        <f t="shared" si="125"/>
        <v>HST_44706</v>
      </c>
      <c r="B8038" t="s">
        <v>49</v>
      </c>
      <c r="C8038" s="1">
        <v>44706</v>
      </c>
      <c r="D8038">
        <v>19.350000000000001</v>
      </c>
    </row>
    <row r="8039" spans="1:4" x14ac:dyDescent="0.25">
      <c r="A8039" s="3" t="str">
        <f t="shared" si="125"/>
        <v>HYG_44706</v>
      </c>
      <c r="B8039" t="s">
        <v>50</v>
      </c>
      <c r="C8039" s="1">
        <v>44706</v>
      </c>
      <c r="D8039">
        <v>78.39</v>
      </c>
    </row>
    <row r="8040" spans="1:4" x14ac:dyDescent="0.25">
      <c r="A8040" s="3" t="str">
        <f t="shared" si="125"/>
        <v>IAU_44706</v>
      </c>
      <c r="B8040" t="s">
        <v>51</v>
      </c>
      <c r="C8040" s="1">
        <v>44706</v>
      </c>
      <c r="D8040">
        <v>35.26</v>
      </c>
    </row>
    <row r="8041" spans="1:4" x14ac:dyDescent="0.25">
      <c r="A8041" s="3" t="str">
        <f t="shared" si="125"/>
        <v>ICLN_44706</v>
      </c>
      <c r="B8041" t="s">
        <v>52</v>
      </c>
      <c r="C8041" s="1">
        <v>44706</v>
      </c>
      <c r="D8041">
        <v>19.18</v>
      </c>
    </row>
    <row r="8042" spans="1:4" x14ac:dyDescent="0.25">
      <c r="A8042" s="3" t="str">
        <f t="shared" si="125"/>
        <v>IEAA.L_44706</v>
      </c>
      <c r="B8042" t="s">
        <v>53</v>
      </c>
      <c r="C8042" s="1">
        <v>44706</v>
      </c>
      <c r="D8042">
        <v>4.8879999999999999</v>
      </c>
    </row>
    <row r="8043" spans="1:4" x14ac:dyDescent="0.25">
      <c r="A8043" s="3" t="str">
        <f t="shared" si="125"/>
        <v>IEF_44706</v>
      </c>
      <c r="B8043" t="s">
        <v>54</v>
      </c>
      <c r="C8043" s="1">
        <v>44706</v>
      </c>
      <c r="D8043">
        <v>104.31</v>
      </c>
    </row>
    <row r="8044" spans="1:4" x14ac:dyDescent="0.25">
      <c r="A8044" s="3" t="str">
        <f t="shared" si="125"/>
        <v>IEFM.L_44706</v>
      </c>
      <c r="B8044" t="s">
        <v>55</v>
      </c>
      <c r="C8044" s="1">
        <v>44706</v>
      </c>
      <c r="D8044">
        <v>717.75</v>
      </c>
    </row>
    <row r="8045" spans="1:4" x14ac:dyDescent="0.25">
      <c r="A8045" s="3" t="str">
        <f t="shared" si="125"/>
        <v>IEMG_44706</v>
      </c>
      <c r="B8045" t="s">
        <v>56</v>
      </c>
      <c r="C8045" s="1">
        <v>44706</v>
      </c>
      <c r="D8045">
        <v>50.55</v>
      </c>
    </row>
    <row r="8046" spans="1:4" x14ac:dyDescent="0.25">
      <c r="A8046" s="3" t="str">
        <f t="shared" si="125"/>
        <v>IEUS_44706</v>
      </c>
      <c r="B8046" t="s">
        <v>57</v>
      </c>
      <c r="C8046" s="1">
        <v>44706</v>
      </c>
      <c r="D8046">
        <v>55.62</v>
      </c>
    </row>
    <row r="8047" spans="1:4" x14ac:dyDescent="0.25">
      <c r="A8047" s="3" t="str">
        <f t="shared" si="125"/>
        <v>IEVL.L_44706</v>
      </c>
      <c r="B8047" t="s">
        <v>58</v>
      </c>
      <c r="C8047" s="1">
        <v>44706</v>
      </c>
      <c r="D8047">
        <v>7.3380000000000001</v>
      </c>
    </row>
    <row r="8048" spans="1:4" x14ac:dyDescent="0.25">
      <c r="A8048" s="3" t="str">
        <f t="shared" si="125"/>
        <v>IGF_44706</v>
      </c>
      <c r="B8048" t="s">
        <v>59</v>
      </c>
      <c r="C8048" s="1">
        <v>44706</v>
      </c>
      <c r="D8048">
        <v>50.8</v>
      </c>
    </row>
    <row r="8049" spans="1:4" x14ac:dyDescent="0.25">
      <c r="A8049" s="3" t="str">
        <f t="shared" si="125"/>
        <v>INDA_44706</v>
      </c>
      <c r="B8049" t="s">
        <v>60</v>
      </c>
      <c r="C8049" s="1">
        <v>44706</v>
      </c>
      <c r="D8049">
        <v>40.72</v>
      </c>
    </row>
    <row r="8050" spans="1:4" x14ac:dyDescent="0.25">
      <c r="A8050" s="3" t="str">
        <f t="shared" si="125"/>
        <v>IUMO.L_44706</v>
      </c>
      <c r="B8050" t="s">
        <v>61</v>
      </c>
      <c r="C8050" s="1">
        <v>44706</v>
      </c>
      <c r="D8050">
        <v>9.5109999999999992</v>
      </c>
    </row>
    <row r="8051" spans="1:4" x14ac:dyDescent="0.25">
      <c r="A8051" s="3" t="str">
        <f t="shared" si="125"/>
        <v>IUVL.L_44706</v>
      </c>
      <c r="B8051" t="s">
        <v>62</v>
      </c>
      <c r="C8051" s="1">
        <v>44706</v>
      </c>
      <c r="D8051">
        <v>8.5719999999999992</v>
      </c>
    </row>
    <row r="8052" spans="1:4" x14ac:dyDescent="0.25">
      <c r="A8052" s="3" t="str">
        <f t="shared" si="125"/>
        <v>IVV_44706</v>
      </c>
      <c r="B8052" t="s">
        <v>63</v>
      </c>
      <c r="C8052" s="1">
        <v>44706</v>
      </c>
      <c r="D8052">
        <v>399.25</v>
      </c>
    </row>
    <row r="8053" spans="1:4" x14ac:dyDescent="0.25">
      <c r="A8053" s="3" t="str">
        <f t="shared" si="125"/>
        <v>IWM_44706</v>
      </c>
      <c r="B8053" t="s">
        <v>64</v>
      </c>
      <c r="C8053" s="1">
        <v>44706</v>
      </c>
      <c r="D8053">
        <v>178.73</v>
      </c>
    </row>
    <row r="8054" spans="1:4" x14ac:dyDescent="0.25">
      <c r="A8054" s="3" t="str">
        <f t="shared" si="125"/>
        <v>IXN_44706</v>
      </c>
      <c r="B8054" t="s">
        <v>65</v>
      </c>
      <c r="C8054" s="1">
        <v>44706</v>
      </c>
      <c r="D8054">
        <v>48.72</v>
      </c>
    </row>
    <row r="8055" spans="1:4" x14ac:dyDescent="0.25">
      <c r="A8055" s="3" t="str">
        <f t="shared" si="125"/>
        <v>JPEA.L_44706</v>
      </c>
      <c r="B8055" t="s">
        <v>66</v>
      </c>
      <c r="C8055" s="1">
        <v>44706</v>
      </c>
      <c r="D8055">
        <v>5.0460000000000003</v>
      </c>
    </row>
    <row r="8056" spans="1:4" x14ac:dyDescent="0.25">
      <c r="A8056" s="3" t="str">
        <f t="shared" si="125"/>
        <v>JPM_44706</v>
      </c>
      <c r="B8056" t="s">
        <v>67</v>
      </c>
      <c r="C8056" s="1">
        <v>44706</v>
      </c>
      <c r="D8056">
        <v>127.24</v>
      </c>
    </row>
    <row r="8057" spans="1:4" x14ac:dyDescent="0.25">
      <c r="A8057" s="3" t="str">
        <f t="shared" si="125"/>
        <v>KR_44706</v>
      </c>
      <c r="B8057" t="s">
        <v>68</v>
      </c>
      <c r="C8057" s="1">
        <v>44706</v>
      </c>
      <c r="D8057">
        <v>51.16</v>
      </c>
    </row>
    <row r="8058" spans="1:4" x14ac:dyDescent="0.25">
      <c r="A8058" s="3" t="str">
        <f t="shared" si="125"/>
        <v>LQD_44706</v>
      </c>
      <c r="B8058" t="s">
        <v>69</v>
      </c>
      <c r="C8058" s="1">
        <v>44706</v>
      </c>
      <c r="D8058">
        <v>114.66</v>
      </c>
    </row>
    <row r="8059" spans="1:4" x14ac:dyDescent="0.25">
      <c r="A8059" s="3" t="str">
        <f t="shared" si="125"/>
        <v>MCHI_44706</v>
      </c>
      <c r="B8059" t="s">
        <v>70</v>
      </c>
      <c r="C8059" s="1">
        <v>44706</v>
      </c>
      <c r="D8059">
        <v>48.3</v>
      </c>
    </row>
    <row r="8060" spans="1:4" x14ac:dyDescent="0.25">
      <c r="A8060" s="3" t="str">
        <f t="shared" si="125"/>
        <v>MVEU.L_44706</v>
      </c>
      <c r="B8060" t="s">
        <v>71</v>
      </c>
      <c r="C8060" s="1">
        <v>44706</v>
      </c>
      <c r="D8060">
        <v>51.51</v>
      </c>
    </row>
    <row r="8061" spans="1:4" x14ac:dyDescent="0.25">
      <c r="A8061" s="3" t="str">
        <f t="shared" si="125"/>
        <v>OGN_44706</v>
      </c>
      <c r="B8061" t="s">
        <v>72</v>
      </c>
      <c r="C8061" s="1">
        <v>44706</v>
      </c>
      <c r="D8061">
        <v>38.1</v>
      </c>
    </row>
    <row r="8062" spans="1:4" x14ac:dyDescent="0.25">
      <c r="A8062" s="3" t="str">
        <f t="shared" si="125"/>
        <v>PG_44706</v>
      </c>
      <c r="B8062" t="s">
        <v>73</v>
      </c>
      <c r="C8062" s="1">
        <v>44706</v>
      </c>
      <c r="D8062">
        <v>145.21</v>
      </c>
    </row>
    <row r="8063" spans="1:4" x14ac:dyDescent="0.25">
      <c r="A8063" s="3" t="str">
        <f t="shared" si="125"/>
        <v>PPL_44706</v>
      </c>
      <c r="B8063" t="s">
        <v>74</v>
      </c>
      <c r="C8063" s="1">
        <v>44706</v>
      </c>
      <c r="D8063">
        <v>29.94</v>
      </c>
    </row>
    <row r="8064" spans="1:4" x14ac:dyDescent="0.25">
      <c r="A8064" s="3" t="str">
        <f t="shared" si="125"/>
        <v>PRU_44706</v>
      </c>
      <c r="B8064" t="s">
        <v>75</v>
      </c>
      <c r="C8064" s="1">
        <v>44706</v>
      </c>
      <c r="D8064">
        <v>102.16</v>
      </c>
    </row>
    <row r="8065" spans="1:4" x14ac:dyDescent="0.25">
      <c r="A8065" s="3" t="str">
        <f t="shared" si="125"/>
        <v>PYPL_44706</v>
      </c>
      <c r="B8065" t="s">
        <v>76</v>
      </c>
      <c r="C8065" s="1">
        <v>44706</v>
      </c>
      <c r="D8065">
        <v>80.12</v>
      </c>
    </row>
    <row r="8066" spans="1:4" x14ac:dyDescent="0.25">
      <c r="A8066" s="3" t="str">
        <f t="shared" si="125"/>
        <v>RE_44706</v>
      </c>
      <c r="B8066" t="s">
        <v>77</v>
      </c>
      <c r="C8066" s="1">
        <v>44706</v>
      </c>
      <c r="D8066">
        <v>274.42</v>
      </c>
    </row>
    <row r="8067" spans="1:4" x14ac:dyDescent="0.25">
      <c r="A8067" s="3" t="str">
        <f t="shared" ref="A8067:A8130" si="126">CONCATENATE(B8067,"_",C8067)</f>
        <v>REET_44706</v>
      </c>
      <c r="B8067" t="s">
        <v>78</v>
      </c>
      <c r="C8067" s="1">
        <v>44706</v>
      </c>
      <c r="D8067">
        <v>26.02</v>
      </c>
    </row>
    <row r="8068" spans="1:4" x14ac:dyDescent="0.25">
      <c r="A8068" s="3" t="str">
        <f t="shared" si="126"/>
        <v>ROL_44706</v>
      </c>
      <c r="B8068" t="s">
        <v>79</v>
      </c>
      <c r="C8068" s="1">
        <v>44706</v>
      </c>
      <c r="D8068">
        <v>35.32</v>
      </c>
    </row>
    <row r="8069" spans="1:4" x14ac:dyDescent="0.25">
      <c r="A8069" s="3" t="str">
        <f t="shared" si="126"/>
        <v>ROST_44706</v>
      </c>
      <c r="B8069" t="s">
        <v>80</v>
      </c>
      <c r="C8069" s="1">
        <v>44706</v>
      </c>
      <c r="D8069">
        <v>81.36</v>
      </c>
    </row>
    <row r="8070" spans="1:4" x14ac:dyDescent="0.25">
      <c r="A8070" s="3" t="str">
        <f t="shared" si="126"/>
        <v>SEGA.L_44706</v>
      </c>
      <c r="B8070" t="s">
        <v>81</v>
      </c>
      <c r="C8070" s="1">
        <v>44706</v>
      </c>
      <c r="D8070">
        <v>100.39</v>
      </c>
    </row>
    <row r="8071" spans="1:4" x14ac:dyDescent="0.25">
      <c r="A8071" s="3" t="str">
        <f t="shared" si="126"/>
        <v>SHY_44706</v>
      </c>
      <c r="B8071" t="s">
        <v>82</v>
      </c>
      <c r="C8071" s="1">
        <v>44706</v>
      </c>
      <c r="D8071">
        <v>83.44</v>
      </c>
    </row>
    <row r="8072" spans="1:4" x14ac:dyDescent="0.25">
      <c r="A8072" s="3" t="str">
        <f t="shared" si="126"/>
        <v>SLV_44706</v>
      </c>
      <c r="B8072" t="s">
        <v>83</v>
      </c>
      <c r="C8072" s="1">
        <v>44706</v>
      </c>
      <c r="D8072">
        <v>20.34</v>
      </c>
    </row>
    <row r="8073" spans="1:4" x14ac:dyDescent="0.25">
      <c r="A8073" s="3" t="str">
        <f t="shared" si="126"/>
        <v>SPMV.L_44706</v>
      </c>
      <c r="B8073" t="s">
        <v>84</v>
      </c>
      <c r="C8073" s="1">
        <v>44706</v>
      </c>
      <c r="D8073">
        <v>75.78</v>
      </c>
    </row>
    <row r="8074" spans="1:4" x14ac:dyDescent="0.25">
      <c r="A8074" s="3" t="str">
        <f t="shared" si="126"/>
        <v>TLT_44706</v>
      </c>
      <c r="B8074" t="s">
        <v>85</v>
      </c>
      <c r="C8074" s="1">
        <v>44706</v>
      </c>
      <c r="D8074">
        <v>119.33</v>
      </c>
    </row>
    <row r="8075" spans="1:4" x14ac:dyDescent="0.25">
      <c r="A8075" s="3" t="str">
        <f t="shared" si="126"/>
        <v>UNH_44706</v>
      </c>
      <c r="B8075" t="s">
        <v>86</v>
      </c>
      <c r="C8075" s="1">
        <v>44706</v>
      </c>
      <c r="D8075">
        <v>498.09</v>
      </c>
    </row>
    <row r="8076" spans="1:4" x14ac:dyDescent="0.25">
      <c r="A8076" s="3" t="str">
        <f t="shared" si="126"/>
        <v>URI_44706</v>
      </c>
      <c r="B8076" t="s">
        <v>87</v>
      </c>
      <c r="C8076" s="1">
        <v>44706</v>
      </c>
      <c r="D8076">
        <v>275.82</v>
      </c>
    </row>
    <row r="8077" spans="1:4" x14ac:dyDescent="0.25">
      <c r="A8077" s="3" t="str">
        <f t="shared" si="126"/>
        <v>V_44706</v>
      </c>
      <c r="B8077" t="s">
        <v>88</v>
      </c>
      <c r="C8077" s="1">
        <v>44706</v>
      </c>
      <c r="D8077">
        <v>203.84</v>
      </c>
    </row>
    <row r="8078" spans="1:4" x14ac:dyDescent="0.25">
      <c r="A8078" s="3" t="str">
        <f t="shared" si="126"/>
        <v>VRSK_44706</v>
      </c>
      <c r="B8078" t="s">
        <v>89</v>
      </c>
      <c r="C8078" s="1">
        <v>44706</v>
      </c>
      <c r="D8078">
        <v>170.72</v>
      </c>
    </row>
    <row r="8079" spans="1:4" x14ac:dyDescent="0.25">
      <c r="A8079" s="3" t="str">
        <f t="shared" si="126"/>
        <v>VXX_44706</v>
      </c>
      <c r="B8079" t="s">
        <v>90</v>
      </c>
      <c r="C8079" s="1">
        <v>44706</v>
      </c>
      <c r="D8079">
        <v>23.65</v>
      </c>
    </row>
    <row r="8080" spans="1:4" x14ac:dyDescent="0.25">
      <c r="A8080" s="3" t="str">
        <f t="shared" si="126"/>
        <v>WRK_44706</v>
      </c>
      <c r="B8080" t="s">
        <v>91</v>
      </c>
      <c r="C8080" s="1">
        <v>44706</v>
      </c>
      <c r="D8080">
        <v>46.1</v>
      </c>
    </row>
    <row r="8081" spans="1:4" x14ac:dyDescent="0.25">
      <c r="A8081" s="3" t="str">
        <f t="shared" si="126"/>
        <v>XLB_44706</v>
      </c>
      <c r="B8081" t="s">
        <v>92</v>
      </c>
      <c r="C8081" s="1">
        <v>44706</v>
      </c>
      <c r="D8081">
        <v>83.82</v>
      </c>
    </row>
    <row r="8082" spans="1:4" x14ac:dyDescent="0.25">
      <c r="A8082" s="3" t="str">
        <f t="shared" si="126"/>
        <v>XLC_44706</v>
      </c>
      <c r="B8082" t="s">
        <v>93</v>
      </c>
      <c r="C8082" s="1">
        <v>44706</v>
      </c>
      <c r="D8082">
        <v>57.56</v>
      </c>
    </row>
    <row r="8083" spans="1:4" x14ac:dyDescent="0.25">
      <c r="A8083" s="3" t="str">
        <f t="shared" si="126"/>
        <v>XLE_44706</v>
      </c>
      <c r="B8083" t="s">
        <v>94</v>
      </c>
      <c r="C8083" s="1">
        <v>44706</v>
      </c>
      <c r="D8083">
        <v>85.99</v>
      </c>
    </row>
    <row r="8084" spans="1:4" x14ac:dyDescent="0.25">
      <c r="A8084" s="3" t="str">
        <f t="shared" si="126"/>
        <v>XLF_44706</v>
      </c>
      <c r="B8084" t="s">
        <v>95</v>
      </c>
      <c r="C8084" s="1">
        <v>44706</v>
      </c>
      <c r="D8084">
        <v>34.19</v>
      </c>
    </row>
    <row r="8085" spans="1:4" x14ac:dyDescent="0.25">
      <c r="A8085" s="3" t="str">
        <f t="shared" si="126"/>
        <v>XLI_44706</v>
      </c>
      <c r="B8085" t="s">
        <v>96</v>
      </c>
      <c r="C8085" s="1">
        <v>44706</v>
      </c>
      <c r="D8085">
        <v>91.69</v>
      </c>
    </row>
    <row r="8086" spans="1:4" x14ac:dyDescent="0.25">
      <c r="A8086" s="3" t="str">
        <f t="shared" si="126"/>
        <v>XLK_44706</v>
      </c>
      <c r="B8086" t="s">
        <v>97</v>
      </c>
      <c r="C8086" s="1">
        <v>44706</v>
      </c>
      <c r="D8086">
        <v>133.62</v>
      </c>
    </row>
    <row r="8087" spans="1:4" x14ac:dyDescent="0.25">
      <c r="A8087" s="3" t="str">
        <f t="shared" si="126"/>
        <v>XLP_44706</v>
      </c>
      <c r="B8087" t="s">
        <v>98</v>
      </c>
      <c r="C8087" s="1">
        <v>44706</v>
      </c>
      <c r="D8087">
        <v>73.36</v>
      </c>
    </row>
    <row r="8088" spans="1:4" x14ac:dyDescent="0.25">
      <c r="A8088" s="3" t="str">
        <f t="shared" si="126"/>
        <v>XLU_44706</v>
      </c>
      <c r="B8088" t="s">
        <v>99</v>
      </c>
      <c r="C8088" s="1">
        <v>44706</v>
      </c>
      <c r="D8088">
        <v>74</v>
      </c>
    </row>
    <row r="8089" spans="1:4" x14ac:dyDescent="0.25">
      <c r="A8089" s="3" t="str">
        <f t="shared" si="126"/>
        <v>XLV_44706</v>
      </c>
      <c r="B8089" t="s">
        <v>100</v>
      </c>
      <c r="C8089" s="1">
        <v>44706</v>
      </c>
      <c r="D8089">
        <v>131.27000000000001</v>
      </c>
    </row>
    <row r="8090" spans="1:4" x14ac:dyDescent="0.25">
      <c r="A8090" s="3" t="str">
        <f t="shared" si="126"/>
        <v>XLY_44706</v>
      </c>
      <c r="B8090" t="s">
        <v>101</v>
      </c>
      <c r="C8090" s="1">
        <v>44706</v>
      </c>
      <c r="D8090">
        <v>141.71</v>
      </c>
    </row>
    <row r="8091" spans="1:4" x14ac:dyDescent="0.25">
      <c r="A8091" s="3" t="str">
        <f t="shared" si="126"/>
        <v>XOM_44706</v>
      </c>
      <c r="B8091" t="s">
        <v>102</v>
      </c>
      <c r="C8091" s="1">
        <v>44706</v>
      </c>
      <c r="D8091">
        <v>96.3</v>
      </c>
    </row>
    <row r="8092" spans="1:4" x14ac:dyDescent="0.25">
      <c r="A8092" s="3" t="str">
        <f t="shared" si="126"/>
        <v>ABBV_44707</v>
      </c>
      <c r="B8092" t="s">
        <v>3</v>
      </c>
      <c r="C8092" s="1">
        <v>44707</v>
      </c>
      <c r="D8092">
        <v>150.57</v>
      </c>
    </row>
    <row r="8093" spans="1:4" x14ac:dyDescent="0.25">
      <c r="A8093" s="3" t="str">
        <f t="shared" si="126"/>
        <v>ACN_44707</v>
      </c>
      <c r="B8093" t="s">
        <v>4</v>
      </c>
      <c r="C8093" s="1">
        <v>44707</v>
      </c>
      <c r="D8093">
        <v>291.55</v>
      </c>
    </row>
    <row r="8094" spans="1:4" x14ac:dyDescent="0.25">
      <c r="A8094" s="3" t="str">
        <f t="shared" si="126"/>
        <v>AEP_44707</v>
      </c>
      <c r="B8094" t="s">
        <v>5</v>
      </c>
      <c r="C8094" s="1">
        <v>44707</v>
      </c>
      <c r="D8094">
        <v>102.58</v>
      </c>
    </row>
    <row r="8095" spans="1:4" x14ac:dyDescent="0.25">
      <c r="A8095" s="3" t="str">
        <f t="shared" si="126"/>
        <v>AIZ_44707</v>
      </c>
      <c r="B8095" t="s">
        <v>6</v>
      </c>
      <c r="C8095" s="1">
        <v>44707</v>
      </c>
      <c r="D8095">
        <v>179.37</v>
      </c>
    </row>
    <row r="8096" spans="1:4" x14ac:dyDescent="0.25">
      <c r="A8096" s="3" t="str">
        <f t="shared" si="126"/>
        <v>ALLE_44707</v>
      </c>
      <c r="B8096" t="s">
        <v>7</v>
      </c>
      <c r="C8096" s="1">
        <v>44707</v>
      </c>
      <c r="D8096">
        <v>110.78</v>
      </c>
    </row>
    <row r="8097" spans="1:4" x14ac:dyDescent="0.25">
      <c r="A8097" s="3" t="str">
        <f t="shared" si="126"/>
        <v>AMAT_44707</v>
      </c>
      <c r="B8097" t="s">
        <v>8</v>
      </c>
      <c r="C8097" s="1">
        <v>44707</v>
      </c>
      <c r="D8097">
        <v>115.07</v>
      </c>
    </row>
    <row r="8098" spans="1:4" x14ac:dyDescent="0.25">
      <c r="A8098" s="3" t="str">
        <f t="shared" si="126"/>
        <v>AMP_44707</v>
      </c>
      <c r="B8098" t="s">
        <v>9</v>
      </c>
      <c r="C8098" s="1">
        <v>44707</v>
      </c>
      <c r="D8098">
        <v>274.33</v>
      </c>
    </row>
    <row r="8099" spans="1:4" x14ac:dyDescent="0.25">
      <c r="A8099" s="3" t="str">
        <f t="shared" si="126"/>
        <v>AMZN_44707</v>
      </c>
      <c r="B8099" t="s">
        <v>10</v>
      </c>
      <c r="C8099" s="1">
        <v>44707</v>
      </c>
      <c r="D8099">
        <v>2221.5500000000002</v>
      </c>
    </row>
    <row r="8100" spans="1:4" x14ac:dyDescent="0.25">
      <c r="A8100" s="3" t="str">
        <f t="shared" si="126"/>
        <v>AVB_44707</v>
      </c>
      <c r="B8100" t="s">
        <v>11</v>
      </c>
      <c r="C8100" s="1">
        <v>44707</v>
      </c>
      <c r="D8100">
        <v>205.45</v>
      </c>
    </row>
    <row r="8101" spans="1:4" x14ac:dyDescent="0.25">
      <c r="A8101" s="3" t="str">
        <f t="shared" si="126"/>
        <v>AVY_44707</v>
      </c>
      <c r="B8101" t="s">
        <v>12</v>
      </c>
      <c r="C8101" s="1">
        <v>44707</v>
      </c>
      <c r="D8101">
        <v>168.85</v>
      </c>
    </row>
    <row r="8102" spans="1:4" x14ac:dyDescent="0.25">
      <c r="A8102" s="3" t="str">
        <f t="shared" si="126"/>
        <v>AXP_44707</v>
      </c>
      <c r="B8102" t="s">
        <v>13</v>
      </c>
      <c r="C8102" s="1">
        <v>44707</v>
      </c>
      <c r="D8102">
        <v>165.37</v>
      </c>
    </row>
    <row r="8103" spans="1:4" x14ac:dyDescent="0.25">
      <c r="A8103" s="3" t="str">
        <f t="shared" si="126"/>
        <v>BDX_44707</v>
      </c>
      <c r="B8103" t="s">
        <v>14</v>
      </c>
      <c r="C8103" s="1">
        <v>44707</v>
      </c>
      <c r="D8103">
        <v>252.5</v>
      </c>
    </row>
    <row r="8104" spans="1:4" x14ac:dyDescent="0.25">
      <c r="A8104" s="3" t="str">
        <f t="shared" si="126"/>
        <v>BF-B_44707</v>
      </c>
      <c r="B8104" t="s">
        <v>15</v>
      </c>
      <c r="C8104" s="1">
        <v>44707</v>
      </c>
      <c r="D8104">
        <v>65.2</v>
      </c>
    </row>
    <row r="8105" spans="1:4" x14ac:dyDescent="0.25">
      <c r="A8105" s="3" t="str">
        <f t="shared" si="126"/>
        <v>BMY_44707</v>
      </c>
      <c r="B8105" t="s">
        <v>16</v>
      </c>
      <c r="C8105" s="1">
        <v>44707</v>
      </c>
      <c r="D8105">
        <v>77.59</v>
      </c>
    </row>
    <row r="8106" spans="1:4" x14ac:dyDescent="0.25">
      <c r="A8106" s="3" t="str">
        <f t="shared" si="126"/>
        <v>BR_44707</v>
      </c>
      <c r="B8106" t="s">
        <v>17</v>
      </c>
      <c r="C8106" s="1">
        <v>44707</v>
      </c>
      <c r="D8106">
        <v>144.44</v>
      </c>
    </row>
    <row r="8107" spans="1:4" x14ac:dyDescent="0.25">
      <c r="A8107" s="3" t="str">
        <f t="shared" si="126"/>
        <v>CARR_44707</v>
      </c>
      <c r="B8107" t="s">
        <v>18</v>
      </c>
      <c r="C8107" s="1">
        <v>44707</v>
      </c>
      <c r="D8107">
        <v>39.33</v>
      </c>
    </row>
    <row r="8108" spans="1:4" x14ac:dyDescent="0.25">
      <c r="A8108" s="3" t="str">
        <f t="shared" si="126"/>
        <v>CDW_44707</v>
      </c>
      <c r="B8108" t="s">
        <v>19</v>
      </c>
      <c r="C8108" s="1">
        <v>44707</v>
      </c>
      <c r="D8108">
        <v>166.52</v>
      </c>
    </row>
    <row r="8109" spans="1:4" x14ac:dyDescent="0.25">
      <c r="A8109" s="3" t="str">
        <f t="shared" si="126"/>
        <v>CE_44707</v>
      </c>
      <c r="B8109" t="s">
        <v>20</v>
      </c>
      <c r="C8109" s="1">
        <v>44707</v>
      </c>
      <c r="D8109">
        <v>155.75</v>
      </c>
    </row>
    <row r="8110" spans="1:4" x14ac:dyDescent="0.25">
      <c r="A8110" s="3" t="str">
        <f t="shared" si="126"/>
        <v>CHTR_44707</v>
      </c>
      <c r="B8110" t="s">
        <v>21</v>
      </c>
      <c r="C8110" s="1">
        <v>44707</v>
      </c>
      <c r="D8110">
        <v>502.84</v>
      </c>
    </row>
    <row r="8111" spans="1:4" x14ac:dyDescent="0.25">
      <c r="A8111" s="3" t="str">
        <f t="shared" si="126"/>
        <v>CNC_44707</v>
      </c>
      <c r="B8111" t="s">
        <v>22</v>
      </c>
      <c r="C8111" s="1">
        <v>44707</v>
      </c>
      <c r="D8111">
        <v>81.89</v>
      </c>
    </row>
    <row r="8112" spans="1:4" x14ac:dyDescent="0.25">
      <c r="A8112" s="3" t="str">
        <f t="shared" si="126"/>
        <v>CNP_44707</v>
      </c>
      <c r="B8112" t="s">
        <v>23</v>
      </c>
      <c r="C8112" s="1">
        <v>44707</v>
      </c>
      <c r="D8112">
        <v>31.98</v>
      </c>
    </row>
    <row r="8113" spans="1:4" x14ac:dyDescent="0.25">
      <c r="A8113" s="3" t="str">
        <f t="shared" si="126"/>
        <v>COP_44707</v>
      </c>
      <c r="B8113" t="s">
        <v>24</v>
      </c>
      <c r="C8113" s="1">
        <v>44707</v>
      </c>
      <c r="D8113">
        <v>113.15</v>
      </c>
    </row>
    <row r="8114" spans="1:4" x14ac:dyDescent="0.25">
      <c r="A8114" s="3" t="str">
        <f t="shared" si="126"/>
        <v>CTAS_44707</v>
      </c>
      <c r="B8114" t="s">
        <v>25</v>
      </c>
      <c r="C8114" s="1">
        <v>44707</v>
      </c>
      <c r="D8114">
        <v>383.43</v>
      </c>
    </row>
    <row r="8115" spans="1:4" x14ac:dyDescent="0.25">
      <c r="A8115" s="3" t="str">
        <f t="shared" si="126"/>
        <v>CZR_44707</v>
      </c>
      <c r="B8115" t="s">
        <v>26</v>
      </c>
      <c r="C8115" s="1">
        <v>44707</v>
      </c>
      <c r="D8115">
        <v>51.02</v>
      </c>
    </row>
    <row r="8116" spans="1:4" x14ac:dyDescent="0.25">
      <c r="A8116" s="3" t="str">
        <f t="shared" si="126"/>
        <v>DG_44707</v>
      </c>
      <c r="B8116" t="s">
        <v>27</v>
      </c>
      <c r="C8116" s="1">
        <v>44707</v>
      </c>
      <c r="D8116">
        <v>222.13</v>
      </c>
    </row>
    <row r="8117" spans="1:4" x14ac:dyDescent="0.25">
      <c r="A8117" s="3" t="str">
        <f t="shared" si="126"/>
        <v>DPZ_44707</v>
      </c>
      <c r="B8117" t="s">
        <v>28</v>
      </c>
      <c r="C8117" s="1">
        <v>44707</v>
      </c>
      <c r="D8117">
        <v>355.61</v>
      </c>
    </row>
    <row r="8118" spans="1:4" x14ac:dyDescent="0.25">
      <c r="A8118" s="3" t="str">
        <f t="shared" si="126"/>
        <v>DRE_44707</v>
      </c>
      <c r="B8118" t="s">
        <v>29</v>
      </c>
      <c r="C8118" s="1">
        <v>44707</v>
      </c>
      <c r="D8118">
        <v>51.59</v>
      </c>
    </row>
    <row r="8119" spans="1:4" x14ac:dyDescent="0.25">
      <c r="A8119" s="3" t="str">
        <f t="shared" si="126"/>
        <v>DXC_44707</v>
      </c>
      <c r="B8119" t="s">
        <v>30</v>
      </c>
      <c r="C8119" s="1">
        <v>44707</v>
      </c>
      <c r="D8119">
        <v>34.159999999999997</v>
      </c>
    </row>
    <row r="8120" spans="1:4" x14ac:dyDescent="0.25">
      <c r="A8120" s="3" t="str">
        <f t="shared" si="126"/>
        <v>EWA_44707</v>
      </c>
      <c r="B8120" t="s">
        <v>31</v>
      </c>
      <c r="C8120" s="1">
        <v>44707</v>
      </c>
      <c r="D8120">
        <v>24.43</v>
      </c>
    </row>
    <row r="8121" spans="1:4" x14ac:dyDescent="0.25">
      <c r="A8121" s="3" t="str">
        <f t="shared" si="126"/>
        <v>EWC_44707</v>
      </c>
      <c r="B8121" t="s">
        <v>32</v>
      </c>
      <c r="C8121" s="1">
        <v>44707</v>
      </c>
      <c r="D8121">
        <v>37.03</v>
      </c>
    </row>
    <row r="8122" spans="1:4" x14ac:dyDescent="0.25">
      <c r="A8122" s="3" t="str">
        <f t="shared" si="126"/>
        <v>EWG_44707</v>
      </c>
      <c r="B8122" t="s">
        <v>33</v>
      </c>
      <c r="C8122" s="1">
        <v>44707</v>
      </c>
      <c r="D8122">
        <v>26.97</v>
      </c>
    </row>
    <row r="8123" spans="1:4" x14ac:dyDescent="0.25">
      <c r="A8123" s="3" t="str">
        <f t="shared" si="126"/>
        <v>EWH_44707</v>
      </c>
      <c r="B8123" t="s">
        <v>34</v>
      </c>
      <c r="C8123" s="1">
        <v>44707</v>
      </c>
      <c r="D8123">
        <v>21.74</v>
      </c>
    </row>
    <row r="8124" spans="1:4" x14ac:dyDescent="0.25">
      <c r="A8124" s="3" t="str">
        <f t="shared" si="126"/>
        <v>EWJ_44707</v>
      </c>
      <c r="B8124" t="s">
        <v>35</v>
      </c>
      <c r="C8124" s="1">
        <v>44707</v>
      </c>
      <c r="D8124">
        <v>57.99</v>
      </c>
    </row>
    <row r="8125" spans="1:4" x14ac:dyDescent="0.25">
      <c r="A8125" s="3" t="str">
        <f t="shared" si="126"/>
        <v>EWL_44707</v>
      </c>
      <c r="B8125" t="s">
        <v>36</v>
      </c>
      <c r="C8125" s="1">
        <v>44707</v>
      </c>
      <c r="D8125">
        <v>45.16</v>
      </c>
    </row>
    <row r="8126" spans="1:4" x14ac:dyDescent="0.25">
      <c r="A8126" s="3" t="str">
        <f t="shared" si="126"/>
        <v>EWQ_44707</v>
      </c>
      <c r="B8126" t="s">
        <v>37</v>
      </c>
      <c r="C8126" s="1">
        <v>44707</v>
      </c>
      <c r="D8126">
        <v>33.950000000000003</v>
      </c>
    </row>
    <row r="8127" spans="1:4" x14ac:dyDescent="0.25">
      <c r="A8127" s="3" t="str">
        <f t="shared" si="126"/>
        <v>EWT_44707</v>
      </c>
      <c r="B8127" t="s">
        <v>38</v>
      </c>
      <c r="C8127" s="1">
        <v>44707</v>
      </c>
      <c r="D8127">
        <v>54.91</v>
      </c>
    </row>
    <row r="8128" spans="1:4" x14ac:dyDescent="0.25">
      <c r="A8128" s="3" t="str">
        <f t="shared" si="126"/>
        <v>EWU_44707</v>
      </c>
      <c r="B8128" t="s">
        <v>39</v>
      </c>
      <c r="C8128" s="1">
        <v>44707</v>
      </c>
      <c r="D8128">
        <v>33.049999999999997</v>
      </c>
    </row>
    <row r="8129" spans="1:4" x14ac:dyDescent="0.25">
      <c r="A8129" s="3" t="str">
        <f t="shared" si="126"/>
        <v>EWY_44707</v>
      </c>
      <c r="B8129" t="s">
        <v>40</v>
      </c>
      <c r="C8129" s="1">
        <v>44707</v>
      </c>
      <c r="D8129">
        <v>66.56</v>
      </c>
    </row>
    <row r="8130" spans="1:4" x14ac:dyDescent="0.25">
      <c r="A8130" s="3" t="str">
        <f t="shared" si="126"/>
        <v>EWZ_44707</v>
      </c>
      <c r="B8130" t="s">
        <v>41</v>
      </c>
      <c r="C8130" s="1">
        <v>44707</v>
      </c>
      <c r="D8130">
        <v>35.5</v>
      </c>
    </row>
    <row r="8131" spans="1:4" x14ac:dyDescent="0.25">
      <c r="A8131" s="3" t="str">
        <f t="shared" ref="A8131:A8194" si="127">CONCATENATE(B8131,"_",C8131)</f>
        <v>FB_44707</v>
      </c>
      <c r="B8131" t="s">
        <v>42</v>
      </c>
      <c r="C8131" s="1">
        <v>44707</v>
      </c>
      <c r="D8131">
        <v>191.63</v>
      </c>
    </row>
    <row r="8132" spans="1:4" x14ac:dyDescent="0.25">
      <c r="A8132" s="3" t="str">
        <f t="shared" si="127"/>
        <v>FTV_44707</v>
      </c>
      <c r="B8132" t="s">
        <v>43</v>
      </c>
      <c r="C8132" s="1">
        <v>44707</v>
      </c>
      <c r="D8132">
        <v>60.6</v>
      </c>
    </row>
    <row r="8133" spans="1:4" x14ac:dyDescent="0.25">
      <c r="A8133" s="3" t="str">
        <f t="shared" si="127"/>
        <v>GOOG_44707</v>
      </c>
      <c r="B8133" t="s">
        <v>44</v>
      </c>
      <c r="C8133" s="1">
        <v>44707</v>
      </c>
      <c r="D8133">
        <v>2165.92</v>
      </c>
    </row>
    <row r="8134" spans="1:4" x14ac:dyDescent="0.25">
      <c r="A8134" s="3" t="str">
        <f t="shared" si="127"/>
        <v>GPC_44707</v>
      </c>
      <c r="B8134" t="s">
        <v>45</v>
      </c>
      <c r="C8134" s="1">
        <v>44707</v>
      </c>
      <c r="D8134">
        <v>136.04</v>
      </c>
    </row>
    <row r="8135" spans="1:4" x14ac:dyDescent="0.25">
      <c r="A8135" s="3" t="str">
        <f t="shared" si="127"/>
        <v>GSG_44707</v>
      </c>
      <c r="B8135" t="s">
        <v>46</v>
      </c>
      <c r="C8135" s="1">
        <v>44707</v>
      </c>
      <c r="D8135">
        <v>24.99</v>
      </c>
    </row>
    <row r="8136" spans="1:4" x14ac:dyDescent="0.25">
      <c r="A8136" s="3" t="str">
        <f t="shared" si="127"/>
        <v>HIG_44707</v>
      </c>
      <c r="B8136" t="s">
        <v>47</v>
      </c>
      <c r="C8136" s="1">
        <v>44707</v>
      </c>
      <c r="D8136">
        <v>70.7</v>
      </c>
    </row>
    <row r="8137" spans="1:4" x14ac:dyDescent="0.25">
      <c r="A8137" s="3" t="str">
        <f t="shared" si="127"/>
        <v>HIGH.L_44707</v>
      </c>
      <c r="B8137" t="s">
        <v>48</v>
      </c>
      <c r="C8137" s="1">
        <v>44707</v>
      </c>
      <c r="D8137">
        <v>5.1139999999999999</v>
      </c>
    </row>
    <row r="8138" spans="1:4" x14ac:dyDescent="0.25">
      <c r="A8138" s="3" t="str">
        <f t="shared" si="127"/>
        <v>HST_44707</v>
      </c>
      <c r="B8138" t="s">
        <v>49</v>
      </c>
      <c r="C8138" s="1">
        <v>44707</v>
      </c>
      <c r="D8138">
        <v>20.36</v>
      </c>
    </row>
    <row r="8139" spans="1:4" x14ac:dyDescent="0.25">
      <c r="A8139" s="3" t="str">
        <f t="shared" si="127"/>
        <v>HYG_44707</v>
      </c>
      <c r="B8139" t="s">
        <v>50</v>
      </c>
      <c r="C8139" s="1">
        <v>44707</v>
      </c>
      <c r="D8139">
        <v>79.48</v>
      </c>
    </row>
    <row r="8140" spans="1:4" x14ac:dyDescent="0.25">
      <c r="A8140" s="3" t="str">
        <f t="shared" si="127"/>
        <v>IAU_44707</v>
      </c>
      <c r="B8140" t="s">
        <v>51</v>
      </c>
      <c r="C8140" s="1">
        <v>44707</v>
      </c>
      <c r="D8140">
        <v>35.200000000000003</v>
      </c>
    </row>
    <row r="8141" spans="1:4" x14ac:dyDescent="0.25">
      <c r="A8141" s="3" t="str">
        <f t="shared" si="127"/>
        <v>ICLN_44707</v>
      </c>
      <c r="B8141" t="s">
        <v>52</v>
      </c>
      <c r="C8141" s="1">
        <v>44707</v>
      </c>
      <c r="D8141">
        <v>19.66</v>
      </c>
    </row>
    <row r="8142" spans="1:4" x14ac:dyDescent="0.25">
      <c r="A8142" s="3" t="str">
        <f t="shared" si="127"/>
        <v>IEAA.L_44707</v>
      </c>
      <c r="B8142" t="s">
        <v>53</v>
      </c>
      <c r="C8142" s="1">
        <v>44707</v>
      </c>
      <c r="D8142">
        <v>4.8959999999999999</v>
      </c>
    </row>
    <row r="8143" spans="1:4" x14ac:dyDescent="0.25">
      <c r="A8143" s="3" t="str">
        <f t="shared" si="127"/>
        <v>IEF_44707</v>
      </c>
      <c r="B8143" t="s">
        <v>54</v>
      </c>
      <c r="C8143" s="1">
        <v>44707</v>
      </c>
      <c r="D8143">
        <v>104.26</v>
      </c>
    </row>
    <row r="8144" spans="1:4" x14ac:dyDescent="0.25">
      <c r="A8144" s="3" t="str">
        <f t="shared" si="127"/>
        <v>IEFM.L_44707</v>
      </c>
      <c r="B8144" t="s">
        <v>55</v>
      </c>
      <c r="C8144" s="1">
        <v>44707</v>
      </c>
      <c r="D8144">
        <v>728.4</v>
      </c>
    </row>
    <row r="8145" spans="1:4" x14ac:dyDescent="0.25">
      <c r="A8145" s="3" t="str">
        <f t="shared" si="127"/>
        <v>IEMG_44707</v>
      </c>
      <c r="B8145" t="s">
        <v>56</v>
      </c>
      <c r="C8145" s="1">
        <v>44707</v>
      </c>
      <c r="D8145">
        <v>51.29</v>
      </c>
    </row>
    <row r="8146" spans="1:4" x14ac:dyDescent="0.25">
      <c r="A8146" s="3" t="str">
        <f t="shared" si="127"/>
        <v>IEUS_44707</v>
      </c>
      <c r="B8146" t="s">
        <v>57</v>
      </c>
      <c r="C8146" s="1">
        <v>44707</v>
      </c>
      <c r="D8146">
        <v>56.71</v>
      </c>
    </row>
    <row r="8147" spans="1:4" x14ac:dyDescent="0.25">
      <c r="A8147" s="3" t="str">
        <f t="shared" si="127"/>
        <v>IEVL.L_44707</v>
      </c>
      <c r="B8147" t="s">
        <v>58</v>
      </c>
      <c r="C8147" s="1">
        <v>44707</v>
      </c>
      <c r="D8147">
        <v>7.4119999999999999</v>
      </c>
    </row>
    <row r="8148" spans="1:4" x14ac:dyDescent="0.25">
      <c r="A8148" s="3" t="str">
        <f t="shared" si="127"/>
        <v>IGF_44707</v>
      </c>
      <c r="B8148" t="s">
        <v>59</v>
      </c>
      <c r="C8148" s="1">
        <v>44707</v>
      </c>
      <c r="D8148">
        <v>50.93</v>
      </c>
    </row>
    <row r="8149" spans="1:4" x14ac:dyDescent="0.25">
      <c r="A8149" s="3" t="str">
        <f t="shared" si="127"/>
        <v>INDA_44707</v>
      </c>
      <c r="B8149" t="s">
        <v>60</v>
      </c>
      <c r="C8149" s="1">
        <v>44707</v>
      </c>
      <c r="D8149">
        <v>41.08</v>
      </c>
    </row>
    <row r="8150" spans="1:4" x14ac:dyDescent="0.25">
      <c r="A8150" s="3" t="str">
        <f t="shared" si="127"/>
        <v>IUMO.L_44707</v>
      </c>
      <c r="B8150" t="s">
        <v>61</v>
      </c>
      <c r="C8150" s="1">
        <v>44707</v>
      </c>
      <c r="D8150">
        <v>9.8049999999999997</v>
      </c>
    </row>
    <row r="8151" spans="1:4" x14ac:dyDescent="0.25">
      <c r="A8151" s="3" t="str">
        <f t="shared" si="127"/>
        <v>IUVL.L_44707</v>
      </c>
      <c r="B8151" t="s">
        <v>62</v>
      </c>
      <c r="C8151" s="1">
        <v>44707</v>
      </c>
      <c r="D8151">
        <v>8.7720000000000002</v>
      </c>
    </row>
    <row r="8152" spans="1:4" x14ac:dyDescent="0.25">
      <c r="A8152" s="3" t="str">
        <f t="shared" si="127"/>
        <v>IVV_44707</v>
      </c>
      <c r="B8152" t="s">
        <v>63</v>
      </c>
      <c r="C8152" s="1">
        <v>44707</v>
      </c>
      <c r="D8152">
        <v>407.06</v>
      </c>
    </row>
    <row r="8153" spans="1:4" x14ac:dyDescent="0.25">
      <c r="A8153" s="3" t="str">
        <f t="shared" si="127"/>
        <v>IWM_44707</v>
      </c>
      <c r="B8153" t="s">
        <v>64</v>
      </c>
      <c r="C8153" s="1">
        <v>44707</v>
      </c>
      <c r="D8153">
        <v>182.72</v>
      </c>
    </row>
    <row r="8154" spans="1:4" x14ac:dyDescent="0.25">
      <c r="A8154" s="3" t="str">
        <f t="shared" si="127"/>
        <v>IXN_44707</v>
      </c>
      <c r="B8154" t="s">
        <v>65</v>
      </c>
      <c r="C8154" s="1">
        <v>44707</v>
      </c>
      <c r="D8154">
        <v>49.75</v>
      </c>
    </row>
    <row r="8155" spans="1:4" x14ac:dyDescent="0.25">
      <c r="A8155" s="3" t="str">
        <f t="shared" si="127"/>
        <v>JPEA.L_44707</v>
      </c>
      <c r="B8155" t="s">
        <v>66</v>
      </c>
      <c r="C8155" s="1">
        <v>44707</v>
      </c>
      <c r="D8155">
        <v>5.0679999999999996</v>
      </c>
    </row>
    <row r="8156" spans="1:4" x14ac:dyDescent="0.25">
      <c r="A8156" s="3" t="str">
        <f t="shared" si="127"/>
        <v>JPM_44707</v>
      </c>
      <c r="B8156" t="s">
        <v>67</v>
      </c>
      <c r="C8156" s="1">
        <v>44707</v>
      </c>
      <c r="D8156">
        <v>129.44</v>
      </c>
    </row>
    <row r="8157" spans="1:4" x14ac:dyDescent="0.25">
      <c r="A8157" s="3" t="str">
        <f t="shared" si="127"/>
        <v>KR_44707</v>
      </c>
      <c r="B8157" t="s">
        <v>68</v>
      </c>
      <c r="C8157" s="1">
        <v>44707</v>
      </c>
      <c r="D8157">
        <v>52.14</v>
      </c>
    </row>
    <row r="8158" spans="1:4" x14ac:dyDescent="0.25">
      <c r="A8158" s="3" t="str">
        <f t="shared" si="127"/>
        <v>LQD_44707</v>
      </c>
      <c r="B8158" t="s">
        <v>69</v>
      </c>
      <c r="C8158" s="1">
        <v>44707</v>
      </c>
      <c r="D8158">
        <v>114.69</v>
      </c>
    </row>
    <row r="8159" spans="1:4" x14ac:dyDescent="0.25">
      <c r="A8159" s="3" t="str">
        <f t="shared" si="127"/>
        <v>MCHI_44707</v>
      </c>
      <c r="B8159" t="s">
        <v>70</v>
      </c>
      <c r="C8159" s="1">
        <v>44707</v>
      </c>
      <c r="D8159">
        <v>49.97</v>
      </c>
    </row>
    <row r="8160" spans="1:4" x14ac:dyDescent="0.25">
      <c r="A8160" s="3" t="str">
        <f t="shared" si="127"/>
        <v>MVEU.L_44707</v>
      </c>
      <c r="B8160" t="s">
        <v>71</v>
      </c>
      <c r="C8160" s="1">
        <v>44707</v>
      </c>
      <c r="D8160">
        <v>51.76</v>
      </c>
    </row>
    <row r="8161" spans="1:4" x14ac:dyDescent="0.25">
      <c r="A8161" s="3" t="str">
        <f t="shared" si="127"/>
        <v>OGN_44707</v>
      </c>
      <c r="B8161" t="s">
        <v>72</v>
      </c>
      <c r="C8161" s="1">
        <v>44707</v>
      </c>
      <c r="D8161">
        <v>38.56</v>
      </c>
    </row>
    <row r="8162" spans="1:4" x14ac:dyDescent="0.25">
      <c r="A8162" s="3" t="str">
        <f t="shared" si="127"/>
        <v>PG_44707</v>
      </c>
      <c r="B8162" t="s">
        <v>73</v>
      </c>
      <c r="C8162" s="1">
        <v>44707</v>
      </c>
      <c r="D8162">
        <v>146.47999999999999</v>
      </c>
    </row>
    <row r="8163" spans="1:4" x14ac:dyDescent="0.25">
      <c r="A8163" s="3" t="str">
        <f t="shared" si="127"/>
        <v>PPL_44707</v>
      </c>
      <c r="B8163" t="s">
        <v>74</v>
      </c>
      <c r="C8163" s="1">
        <v>44707</v>
      </c>
      <c r="D8163">
        <v>30.24</v>
      </c>
    </row>
    <row r="8164" spans="1:4" x14ac:dyDescent="0.25">
      <c r="A8164" s="3" t="str">
        <f t="shared" si="127"/>
        <v>PRU_44707</v>
      </c>
      <c r="B8164" t="s">
        <v>75</v>
      </c>
      <c r="C8164" s="1">
        <v>44707</v>
      </c>
      <c r="D8164">
        <v>104.56</v>
      </c>
    </row>
    <row r="8165" spans="1:4" x14ac:dyDescent="0.25">
      <c r="A8165" s="3" t="str">
        <f t="shared" si="127"/>
        <v>PYPL_44707</v>
      </c>
      <c r="B8165" t="s">
        <v>76</v>
      </c>
      <c r="C8165" s="1">
        <v>44707</v>
      </c>
      <c r="D8165">
        <v>80.42</v>
      </c>
    </row>
    <row r="8166" spans="1:4" x14ac:dyDescent="0.25">
      <c r="A8166" s="3" t="str">
        <f t="shared" si="127"/>
        <v>RE_44707</v>
      </c>
      <c r="B8166" t="s">
        <v>77</v>
      </c>
      <c r="C8166" s="1">
        <v>44707</v>
      </c>
      <c r="D8166">
        <v>279.20999999999998</v>
      </c>
    </row>
    <row r="8167" spans="1:4" x14ac:dyDescent="0.25">
      <c r="A8167" s="3" t="str">
        <f t="shared" si="127"/>
        <v>REET_44707</v>
      </c>
      <c r="B8167" t="s">
        <v>78</v>
      </c>
      <c r="C8167" s="1">
        <v>44707</v>
      </c>
      <c r="D8167">
        <v>26.14</v>
      </c>
    </row>
    <row r="8168" spans="1:4" x14ac:dyDescent="0.25">
      <c r="A8168" s="3" t="str">
        <f t="shared" si="127"/>
        <v>ROL_44707</v>
      </c>
      <c r="B8168" t="s">
        <v>79</v>
      </c>
      <c r="C8168" s="1">
        <v>44707</v>
      </c>
      <c r="D8168">
        <v>36.25</v>
      </c>
    </row>
    <row r="8169" spans="1:4" x14ac:dyDescent="0.25">
      <c r="A8169" s="3" t="str">
        <f t="shared" si="127"/>
        <v>ROST_44707</v>
      </c>
      <c r="B8169" t="s">
        <v>80</v>
      </c>
      <c r="C8169" s="1">
        <v>44707</v>
      </c>
      <c r="D8169">
        <v>86.99</v>
      </c>
    </row>
    <row r="8170" spans="1:4" x14ac:dyDescent="0.25">
      <c r="A8170" s="3" t="str">
        <f t="shared" si="127"/>
        <v>SEGA.L_44707</v>
      </c>
      <c r="B8170" t="s">
        <v>81</v>
      </c>
      <c r="C8170" s="1">
        <v>44707</v>
      </c>
      <c r="D8170">
        <v>100.41500000000001</v>
      </c>
    </row>
    <row r="8171" spans="1:4" x14ac:dyDescent="0.25">
      <c r="A8171" s="3" t="str">
        <f t="shared" si="127"/>
        <v>SHY_44707</v>
      </c>
      <c r="B8171" t="s">
        <v>82</v>
      </c>
      <c r="C8171" s="1">
        <v>44707</v>
      </c>
      <c r="D8171">
        <v>83.46</v>
      </c>
    </row>
    <row r="8172" spans="1:4" x14ac:dyDescent="0.25">
      <c r="A8172" s="3" t="str">
        <f t="shared" si="127"/>
        <v>SLV_44707</v>
      </c>
      <c r="B8172" t="s">
        <v>83</v>
      </c>
      <c r="C8172" s="1">
        <v>44707</v>
      </c>
      <c r="D8172">
        <v>20.309999999999999</v>
      </c>
    </row>
    <row r="8173" spans="1:4" x14ac:dyDescent="0.25">
      <c r="A8173" s="3" t="str">
        <f t="shared" si="127"/>
        <v>SPMV.L_44707</v>
      </c>
      <c r="B8173" t="s">
        <v>84</v>
      </c>
      <c r="C8173" s="1">
        <v>44707</v>
      </c>
      <c r="D8173">
        <v>76.739999999999995</v>
      </c>
    </row>
    <row r="8174" spans="1:4" x14ac:dyDescent="0.25">
      <c r="A8174" s="3" t="str">
        <f t="shared" si="127"/>
        <v>TLT_44707</v>
      </c>
      <c r="B8174" t="s">
        <v>85</v>
      </c>
      <c r="C8174" s="1">
        <v>44707</v>
      </c>
      <c r="D8174">
        <v>118.79</v>
      </c>
    </row>
    <row r="8175" spans="1:4" x14ac:dyDescent="0.25">
      <c r="A8175" s="3" t="str">
        <f t="shared" si="127"/>
        <v>UNH_44707</v>
      </c>
      <c r="B8175" t="s">
        <v>86</v>
      </c>
      <c r="C8175" s="1">
        <v>44707</v>
      </c>
      <c r="D8175">
        <v>502.23</v>
      </c>
    </row>
    <row r="8176" spans="1:4" x14ac:dyDescent="0.25">
      <c r="A8176" s="3" t="str">
        <f t="shared" si="127"/>
        <v>URI_44707</v>
      </c>
      <c r="B8176" t="s">
        <v>87</v>
      </c>
      <c r="C8176" s="1">
        <v>44707</v>
      </c>
      <c r="D8176">
        <v>284.83999999999997</v>
      </c>
    </row>
    <row r="8177" spans="1:4" x14ac:dyDescent="0.25">
      <c r="A8177" s="3" t="str">
        <f t="shared" si="127"/>
        <v>V_44707</v>
      </c>
      <c r="B8177" t="s">
        <v>88</v>
      </c>
      <c r="C8177" s="1">
        <v>44707</v>
      </c>
      <c r="D8177">
        <v>208.55</v>
      </c>
    </row>
    <row r="8178" spans="1:4" x14ac:dyDescent="0.25">
      <c r="A8178" s="3" t="str">
        <f t="shared" si="127"/>
        <v>VRSK_44707</v>
      </c>
      <c r="B8178" t="s">
        <v>89</v>
      </c>
      <c r="C8178" s="1">
        <v>44707</v>
      </c>
      <c r="D8178">
        <v>173.71</v>
      </c>
    </row>
    <row r="8179" spans="1:4" x14ac:dyDescent="0.25">
      <c r="A8179" s="3" t="str">
        <f t="shared" si="127"/>
        <v>VXX_44707</v>
      </c>
      <c r="B8179" t="s">
        <v>90</v>
      </c>
      <c r="C8179" s="1">
        <v>44707</v>
      </c>
      <c r="D8179">
        <v>23.26</v>
      </c>
    </row>
    <row r="8180" spans="1:4" x14ac:dyDescent="0.25">
      <c r="A8180" s="3" t="str">
        <f t="shared" si="127"/>
        <v>WRK_44707</v>
      </c>
      <c r="B8180" t="s">
        <v>91</v>
      </c>
      <c r="C8180" s="1">
        <v>44707</v>
      </c>
      <c r="D8180">
        <v>47.4</v>
      </c>
    </row>
    <row r="8181" spans="1:4" x14ac:dyDescent="0.25">
      <c r="A8181" s="3" t="str">
        <f t="shared" si="127"/>
        <v>XLB_44707</v>
      </c>
      <c r="B8181" t="s">
        <v>92</v>
      </c>
      <c r="C8181" s="1">
        <v>44707</v>
      </c>
      <c r="D8181">
        <v>85.36</v>
      </c>
    </row>
    <row r="8182" spans="1:4" x14ac:dyDescent="0.25">
      <c r="A8182" s="3" t="str">
        <f t="shared" si="127"/>
        <v>XLC_44707</v>
      </c>
      <c r="B8182" t="s">
        <v>93</v>
      </c>
      <c r="C8182" s="1">
        <v>44707</v>
      </c>
      <c r="D8182">
        <v>58.96</v>
      </c>
    </row>
    <row r="8183" spans="1:4" x14ac:dyDescent="0.25">
      <c r="A8183" s="3" t="str">
        <f t="shared" si="127"/>
        <v>XLE_44707</v>
      </c>
      <c r="B8183" t="s">
        <v>94</v>
      </c>
      <c r="C8183" s="1">
        <v>44707</v>
      </c>
      <c r="D8183">
        <v>86.94</v>
      </c>
    </row>
    <row r="8184" spans="1:4" x14ac:dyDescent="0.25">
      <c r="A8184" s="3" t="str">
        <f t="shared" si="127"/>
        <v>XLF_44707</v>
      </c>
      <c r="B8184" t="s">
        <v>95</v>
      </c>
      <c r="C8184" s="1">
        <v>44707</v>
      </c>
      <c r="D8184">
        <v>34.979999999999997</v>
      </c>
    </row>
    <row r="8185" spans="1:4" x14ac:dyDescent="0.25">
      <c r="A8185" s="3" t="str">
        <f t="shared" si="127"/>
        <v>XLI_44707</v>
      </c>
      <c r="B8185" t="s">
        <v>96</v>
      </c>
      <c r="C8185" s="1">
        <v>44707</v>
      </c>
      <c r="D8185">
        <v>93.55</v>
      </c>
    </row>
    <row r="8186" spans="1:4" x14ac:dyDescent="0.25">
      <c r="A8186" s="3" t="str">
        <f t="shared" si="127"/>
        <v>XLK_44707</v>
      </c>
      <c r="B8186" t="s">
        <v>97</v>
      </c>
      <c r="C8186" s="1">
        <v>44707</v>
      </c>
      <c r="D8186">
        <v>136.83000000000001</v>
      </c>
    </row>
    <row r="8187" spans="1:4" x14ac:dyDescent="0.25">
      <c r="A8187" s="3" t="str">
        <f t="shared" si="127"/>
        <v>XLP_44707</v>
      </c>
      <c r="B8187" t="s">
        <v>98</v>
      </c>
      <c r="C8187" s="1">
        <v>44707</v>
      </c>
      <c r="D8187">
        <v>74.14</v>
      </c>
    </row>
    <row r="8188" spans="1:4" x14ac:dyDescent="0.25">
      <c r="A8188" s="3" t="str">
        <f t="shared" si="127"/>
        <v>XLU_44707</v>
      </c>
      <c r="B8188" t="s">
        <v>99</v>
      </c>
      <c r="C8188" s="1">
        <v>44707</v>
      </c>
      <c r="D8188">
        <v>74.209999999999994</v>
      </c>
    </row>
    <row r="8189" spans="1:4" x14ac:dyDescent="0.25">
      <c r="A8189" s="3" t="str">
        <f t="shared" si="127"/>
        <v>XLV_44707</v>
      </c>
      <c r="B8189" t="s">
        <v>100</v>
      </c>
      <c r="C8189" s="1">
        <v>44707</v>
      </c>
      <c r="D8189">
        <v>131.83000000000001</v>
      </c>
    </row>
    <row r="8190" spans="1:4" x14ac:dyDescent="0.25">
      <c r="A8190" s="3" t="str">
        <f t="shared" si="127"/>
        <v>XLY_44707</v>
      </c>
      <c r="B8190" t="s">
        <v>101</v>
      </c>
      <c r="C8190" s="1">
        <v>44707</v>
      </c>
      <c r="D8190">
        <v>148.66</v>
      </c>
    </row>
    <row r="8191" spans="1:4" x14ac:dyDescent="0.25">
      <c r="A8191" s="3" t="str">
        <f t="shared" si="127"/>
        <v>XOM_44707</v>
      </c>
      <c r="B8191" t="s">
        <v>102</v>
      </c>
      <c r="C8191" s="1">
        <v>44707</v>
      </c>
      <c r="D8191">
        <v>96.64</v>
      </c>
    </row>
    <row r="8192" spans="1:4" x14ac:dyDescent="0.25">
      <c r="A8192" s="3" t="str">
        <f t="shared" si="127"/>
        <v>ABBV_44708</v>
      </c>
      <c r="B8192" t="s">
        <v>3</v>
      </c>
      <c r="C8192" s="1">
        <v>44708</v>
      </c>
      <c r="D8192">
        <v>150</v>
      </c>
    </row>
    <row r="8193" spans="1:4" x14ac:dyDescent="0.25">
      <c r="A8193" s="3" t="str">
        <f t="shared" si="127"/>
        <v>ACN_44708</v>
      </c>
      <c r="B8193" t="s">
        <v>4</v>
      </c>
      <c r="C8193" s="1">
        <v>44708</v>
      </c>
      <c r="D8193">
        <v>304.14999999999998</v>
      </c>
    </row>
    <row r="8194" spans="1:4" x14ac:dyDescent="0.25">
      <c r="A8194" s="3" t="str">
        <f t="shared" si="127"/>
        <v>AEP_44708</v>
      </c>
      <c r="B8194" t="s">
        <v>5</v>
      </c>
      <c r="C8194" s="1">
        <v>44708</v>
      </c>
      <c r="D8194">
        <v>103.57</v>
      </c>
    </row>
    <row r="8195" spans="1:4" x14ac:dyDescent="0.25">
      <c r="A8195" s="3" t="str">
        <f t="shared" ref="A8195:A8258" si="128">CONCATENATE(B8195,"_",C8195)</f>
        <v>AIZ_44708</v>
      </c>
      <c r="B8195" t="s">
        <v>6</v>
      </c>
      <c r="C8195" s="1">
        <v>44708</v>
      </c>
      <c r="D8195">
        <v>181.41</v>
      </c>
    </row>
    <row r="8196" spans="1:4" x14ac:dyDescent="0.25">
      <c r="A8196" s="3" t="str">
        <f t="shared" si="128"/>
        <v>ALLE_44708</v>
      </c>
      <c r="B8196" t="s">
        <v>7</v>
      </c>
      <c r="C8196" s="1">
        <v>44708</v>
      </c>
      <c r="D8196">
        <v>113.54</v>
      </c>
    </row>
    <row r="8197" spans="1:4" x14ac:dyDescent="0.25">
      <c r="A8197" s="3" t="str">
        <f t="shared" si="128"/>
        <v>AMAT_44708</v>
      </c>
      <c r="B8197" t="s">
        <v>8</v>
      </c>
      <c r="C8197" s="1">
        <v>44708</v>
      </c>
      <c r="D8197">
        <v>119.48</v>
      </c>
    </row>
    <row r="8198" spans="1:4" x14ac:dyDescent="0.25">
      <c r="A8198" s="3" t="str">
        <f t="shared" si="128"/>
        <v>AMP_44708</v>
      </c>
      <c r="B8198" t="s">
        <v>9</v>
      </c>
      <c r="C8198" s="1">
        <v>44708</v>
      </c>
      <c r="D8198">
        <v>278.49</v>
      </c>
    </row>
    <row r="8199" spans="1:4" x14ac:dyDescent="0.25">
      <c r="A8199" s="3" t="str">
        <f t="shared" si="128"/>
        <v>AMZN_44708</v>
      </c>
      <c r="B8199" t="s">
        <v>10</v>
      </c>
      <c r="C8199" s="1">
        <v>44708</v>
      </c>
      <c r="D8199">
        <v>2302.9299999999998</v>
      </c>
    </row>
    <row r="8200" spans="1:4" x14ac:dyDescent="0.25">
      <c r="A8200" s="3" t="str">
        <f t="shared" si="128"/>
        <v>AVB_44708</v>
      </c>
      <c r="B8200" t="s">
        <v>11</v>
      </c>
      <c r="C8200" s="1">
        <v>44708</v>
      </c>
      <c r="D8200">
        <v>210.91</v>
      </c>
    </row>
    <row r="8201" spans="1:4" x14ac:dyDescent="0.25">
      <c r="A8201" s="3" t="str">
        <f t="shared" si="128"/>
        <v>AVY_44708</v>
      </c>
      <c r="B8201" t="s">
        <v>12</v>
      </c>
      <c r="C8201" s="1">
        <v>44708</v>
      </c>
      <c r="D8201">
        <v>173.61</v>
      </c>
    </row>
    <row r="8202" spans="1:4" x14ac:dyDescent="0.25">
      <c r="A8202" s="3" t="str">
        <f t="shared" si="128"/>
        <v>AXP_44708</v>
      </c>
      <c r="B8202" t="s">
        <v>13</v>
      </c>
      <c r="C8202" s="1">
        <v>44708</v>
      </c>
      <c r="D8202">
        <v>169.6</v>
      </c>
    </row>
    <row r="8203" spans="1:4" x14ac:dyDescent="0.25">
      <c r="A8203" s="3" t="str">
        <f t="shared" si="128"/>
        <v>BDX_44708</v>
      </c>
      <c r="B8203" t="s">
        <v>14</v>
      </c>
      <c r="C8203" s="1">
        <v>44708</v>
      </c>
      <c r="D8203">
        <v>256.45999999999998</v>
      </c>
    </row>
    <row r="8204" spans="1:4" x14ac:dyDescent="0.25">
      <c r="A8204" s="3" t="str">
        <f t="shared" si="128"/>
        <v>BF-B_44708</v>
      </c>
      <c r="B8204" t="s">
        <v>15</v>
      </c>
      <c r="C8204" s="1">
        <v>44708</v>
      </c>
      <c r="D8204">
        <v>66.56</v>
      </c>
    </row>
    <row r="8205" spans="1:4" x14ac:dyDescent="0.25">
      <c r="A8205" s="3" t="str">
        <f t="shared" si="128"/>
        <v>BMY_44708</v>
      </c>
      <c r="B8205" t="s">
        <v>16</v>
      </c>
      <c r="C8205" s="1">
        <v>44708</v>
      </c>
      <c r="D8205">
        <v>76.14</v>
      </c>
    </row>
    <row r="8206" spans="1:4" x14ac:dyDescent="0.25">
      <c r="A8206" s="3" t="str">
        <f t="shared" si="128"/>
        <v>BR_44708</v>
      </c>
      <c r="B8206" t="s">
        <v>17</v>
      </c>
      <c r="C8206" s="1">
        <v>44708</v>
      </c>
      <c r="D8206">
        <v>146.80000000000001</v>
      </c>
    </row>
    <row r="8207" spans="1:4" x14ac:dyDescent="0.25">
      <c r="A8207" s="3" t="str">
        <f t="shared" si="128"/>
        <v>CARR_44708</v>
      </c>
      <c r="B8207" t="s">
        <v>18</v>
      </c>
      <c r="C8207" s="1">
        <v>44708</v>
      </c>
      <c r="D8207">
        <v>40.229999999999997</v>
      </c>
    </row>
    <row r="8208" spans="1:4" x14ac:dyDescent="0.25">
      <c r="A8208" s="3" t="str">
        <f t="shared" si="128"/>
        <v>CDW_44708</v>
      </c>
      <c r="B8208" t="s">
        <v>19</v>
      </c>
      <c r="C8208" s="1">
        <v>44708</v>
      </c>
      <c r="D8208">
        <v>171.1</v>
      </c>
    </row>
    <row r="8209" spans="1:4" x14ac:dyDescent="0.25">
      <c r="A8209" s="3" t="str">
        <f t="shared" si="128"/>
        <v>CE_44708</v>
      </c>
      <c r="B8209" t="s">
        <v>20</v>
      </c>
      <c r="C8209" s="1">
        <v>44708</v>
      </c>
      <c r="D8209">
        <v>159.21</v>
      </c>
    </row>
    <row r="8210" spans="1:4" x14ac:dyDescent="0.25">
      <c r="A8210" s="3" t="str">
        <f t="shared" si="128"/>
        <v>CHTR_44708</v>
      </c>
      <c r="B8210" t="s">
        <v>21</v>
      </c>
      <c r="C8210" s="1">
        <v>44708</v>
      </c>
      <c r="D8210">
        <v>509.94</v>
      </c>
    </row>
    <row r="8211" spans="1:4" x14ac:dyDescent="0.25">
      <c r="A8211" s="3" t="str">
        <f t="shared" si="128"/>
        <v>CNC_44708</v>
      </c>
      <c r="B8211" t="s">
        <v>22</v>
      </c>
      <c r="C8211" s="1">
        <v>44708</v>
      </c>
      <c r="D8211">
        <v>84.41</v>
      </c>
    </row>
    <row r="8212" spans="1:4" x14ac:dyDescent="0.25">
      <c r="A8212" s="3" t="str">
        <f t="shared" si="128"/>
        <v>CNP_44708</v>
      </c>
      <c r="B8212" t="s">
        <v>23</v>
      </c>
      <c r="C8212" s="1">
        <v>44708</v>
      </c>
      <c r="D8212">
        <v>32.42</v>
      </c>
    </row>
    <row r="8213" spans="1:4" x14ac:dyDescent="0.25">
      <c r="A8213" s="3" t="str">
        <f t="shared" si="128"/>
        <v>COP_44708</v>
      </c>
      <c r="B8213" t="s">
        <v>24</v>
      </c>
      <c r="C8213" s="1">
        <v>44708</v>
      </c>
      <c r="D8213">
        <v>114.6</v>
      </c>
    </row>
    <row r="8214" spans="1:4" x14ac:dyDescent="0.25">
      <c r="A8214" s="3" t="str">
        <f t="shared" si="128"/>
        <v>CTAS_44708</v>
      </c>
      <c r="B8214" t="s">
        <v>25</v>
      </c>
      <c r="C8214" s="1">
        <v>44708</v>
      </c>
      <c r="D8214">
        <v>396.91</v>
      </c>
    </row>
    <row r="8215" spans="1:4" x14ac:dyDescent="0.25">
      <c r="A8215" s="3" t="str">
        <f t="shared" si="128"/>
        <v>CZR_44708</v>
      </c>
      <c r="B8215" t="s">
        <v>26</v>
      </c>
      <c r="C8215" s="1">
        <v>44708</v>
      </c>
      <c r="D8215">
        <v>51.6</v>
      </c>
    </row>
    <row r="8216" spans="1:4" x14ac:dyDescent="0.25">
      <c r="A8216" s="3" t="str">
        <f t="shared" si="128"/>
        <v>DG_44708</v>
      </c>
      <c r="B8216" t="s">
        <v>27</v>
      </c>
      <c r="C8216" s="1">
        <v>44708</v>
      </c>
      <c r="D8216">
        <v>228.38</v>
      </c>
    </row>
    <row r="8217" spans="1:4" x14ac:dyDescent="0.25">
      <c r="A8217" s="3" t="str">
        <f t="shared" si="128"/>
        <v>DPZ_44708</v>
      </c>
      <c r="B8217" t="s">
        <v>28</v>
      </c>
      <c r="C8217" s="1">
        <v>44708</v>
      </c>
      <c r="D8217">
        <v>365.91</v>
      </c>
    </row>
    <row r="8218" spans="1:4" x14ac:dyDescent="0.25">
      <c r="A8218" s="3" t="str">
        <f t="shared" si="128"/>
        <v>DRE_44708</v>
      </c>
      <c r="B8218" t="s">
        <v>29</v>
      </c>
      <c r="C8218" s="1">
        <v>44708</v>
      </c>
      <c r="D8218">
        <v>53.42</v>
      </c>
    </row>
    <row r="8219" spans="1:4" x14ac:dyDescent="0.25">
      <c r="A8219" s="3" t="str">
        <f t="shared" si="128"/>
        <v>DXC_44708</v>
      </c>
      <c r="B8219" t="s">
        <v>30</v>
      </c>
      <c r="C8219" s="1">
        <v>44708</v>
      </c>
      <c r="D8219">
        <v>35.08</v>
      </c>
    </row>
    <row r="8220" spans="1:4" x14ac:dyDescent="0.25">
      <c r="A8220" s="3" t="str">
        <f t="shared" si="128"/>
        <v>EWA_44708</v>
      </c>
      <c r="B8220" t="s">
        <v>31</v>
      </c>
      <c r="C8220" s="1">
        <v>44708</v>
      </c>
      <c r="D8220">
        <v>24.95</v>
      </c>
    </row>
    <row r="8221" spans="1:4" x14ac:dyDescent="0.25">
      <c r="A8221" s="3" t="str">
        <f t="shared" si="128"/>
        <v>EWC_44708</v>
      </c>
      <c r="B8221" t="s">
        <v>32</v>
      </c>
      <c r="C8221" s="1">
        <v>44708</v>
      </c>
      <c r="D8221">
        <v>37.619999999999997</v>
      </c>
    </row>
    <row r="8222" spans="1:4" x14ac:dyDescent="0.25">
      <c r="A8222" s="3" t="str">
        <f t="shared" si="128"/>
        <v>EWG_44708</v>
      </c>
      <c r="B8222" t="s">
        <v>33</v>
      </c>
      <c r="C8222" s="1">
        <v>44708</v>
      </c>
      <c r="D8222">
        <v>27.36</v>
      </c>
    </row>
    <row r="8223" spans="1:4" x14ac:dyDescent="0.25">
      <c r="A8223" s="3" t="str">
        <f t="shared" si="128"/>
        <v>EWH_44708</v>
      </c>
      <c r="B8223" t="s">
        <v>34</v>
      </c>
      <c r="C8223" s="1">
        <v>44708</v>
      </c>
      <c r="D8223">
        <v>22.13</v>
      </c>
    </row>
    <row r="8224" spans="1:4" x14ac:dyDescent="0.25">
      <c r="A8224" s="3" t="str">
        <f t="shared" si="128"/>
        <v>EWJ_44708</v>
      </c>
      <c r="B8224" t="s">
        <v>35</v>
      </c>
      <c r="C8224" s="1">
        <v>44708</v>
      </c>
      <c r="D8224">
        <v>58.34</v>
      </c>
    </row>
    <row r="8225" spans="1:4" x14ac:dyDescent="0.25">
      <c r="A8225" s="3" t="str">
        <f t="shared" si="128"/>
        <v>EWL_44708</v>
      </c>
      <c r="B8225" t="s">
        <v>36</v>
      </c>
      <c r="C8225" s="1">
        <v>44708</v>
      </c>
      <c r="D8225">
        <v>45.77</v>
      </c>
    </row>
    <row r="8226" spans="1:4" x14ac:dyDescent="0.25">
      <c r="A8226" s="3" t="str">
        <f t="shared" si="128"/>
        <v>EWQ_44708</v>
      </c>
      <c r="B8226" t="s">
        <v>37</v>
      </c>
      <c r="C8226" s="1">
        <v>44708</v>
      </c>
      <c r="D8226">
        <v>34.549999999999997</v>
      </c>
    </row>
    <row r="8227" spans="1:4" x14ac:dyDescent="0.25">
      <c r="A8227" s="3" t="str">
        <f t="shared" si="128"/>
        <v>EWT_44708</v>
      </c>
      <c r="B8227" t="s">
        <v>38</v>
      </c>
      <c r="C8227" s="1">
        <v>44708</v>
      </c>
      <c r="D8227">
        <v>56.04</v>
      </c>
    </row>
    <row r="8228" spans="1:4" x14ac:dyDescent="0.25">
      <c r="A8228" s="3" t="str">
        <f t="shared" si="128"/>
        <v>EWU_44708</v>
      </c>
      <c r="B8228" t="s">
        <v>39</v>
      </c>
      <c r="C8228" s="1">
        <v>44708</v>
      </c>
      <c r="D8228">
        <v>33.21</v>
      </c>
    </row>
    <row r="8229" spans="1:4" x14ac:dyDescent="0.25">
      <c r="A8229" s="3" t="str">
        <f t="shared" si="128"/>
        <v>EWY_44708</v>
      </c>
      <c r="B8229" t="s">
        <v>40</v>
      </c>
      <c r="C8229" s="1">
        <v>44708</v>
      </c>
      <c r="D8229">
        <v>67.599999999999994</v>
      </c>
    </row>
    <row r="8230" spans="1:4" x14ac:dyDescent="0.25">
      <c r="A8230" s="3" t="str">
        <f t="shared" si="128"/>
        <v>EWZ_44708</v>
      </c>
      <c r="B8230" t="s">
        <v>41</v>
      </c>
      <c r="C8230" s="1">
        <v>44708</v>
      </c>
      <c r="D8230">
        <v>35.72</v>
      </c>
    </row>
    <row r="8231" spans="1:4" x14ac:dyDescent="0.25">
      <c r="A8231" s="3" t="str">
        <f t="shared" si="128"/>
        <v>FB_44708</v>
      </c>
      <c r="B8231" t="s">
        <v>42</v>
      </c>
      <c r="C8231" s="1">
        <v>44708</v>
      </c>
      <c r="D8231">
        <v>195.13</v>
      </c>
    </row>
    <row r="8232" spans="1:4" x14ac:dyDescent="0.25">
      <c r="A8232" s="3" t="str">
        <f t="shared" si="128"/>
        <v>FTV_44708</v>
      </c>
      <c r="B8232" t="s">
        <v>43</v>
      </c>
      <c r="C8232" s="1">
        <v>44708</v>
      </c>
      <c r="D8232">
        <v>62</v>
      </c>
    </row>
    <row r="8233" spans="1:4" x14ac:dyDescent="0.25">
      <c r="A8233" s="3" t="str">
        <f t="shared" si="128"/>
        <v>GOOG_44708</v>
      </c>
      <c r="B8233" t="s">
        <v>44</v>
      </c>
      <c r="C8233" s="1">
        <v>44708</v>
      </c>
      <c r="D8233">
        <v>2255.98</v>
      </c>
    </row>
    <row r="8234" spans="1:4" x14ac:dyDescent="0.25">
      <c r="A8234" s="3" t="str">
        <f t="shared" si="128"/>
        <v>GPC_44708</v>
      </c>
      <c r="B8234" t="s">
        <v>45</v>
      </c>
      <c r="C8234" s="1">
        <v>44708</v>
      </c>
      <c r="D8234">
        <v>139.18</v>
      </c>
    </row>
    <row r="8235" spans="1:4" x14ac:dyDescent="0.25">
      <c r="A8235" s="3" t="str">
        <f t="shared" si="128"/>
        <v>GSG_44708</v>
      </c>
      <c r="B8235" t="s">
        <v>46</v>
      </c>
      <c r="C8235" s="1">
        <v>44708</v>
      </c>
      <c r="D8235">
        <v>25.25</v>
      </c>
    </row>
    <row r="8236" spans="1:4" x14ac:dyDescent="0.25">
      <c r="A8236" s="3" t="str">
        <f t="shared" si="128"/>
        <v>HIG_44708</v>
      </c>
      <c r="B8236" t="s">
        <v>47</v>
      </c>
      <c r="C8236" s="1">
        <v>44708</v>
      </c>
      <c r="D8236">
        <v>72.7</v>
      </c>
    </row>
    <row r="8237" spans="1:4" x14ac:dyDescent="0.25">
      <c r="A8237" s="3" t="str">
        <f t="shared" si="128"/>
        <v>HIGH.L_44708</v>
      </c>
      <c r="B8237" t="s">
        <v>48</v>
      </c>
      <c r="C8237" s="1">
        <v>44708</v>
      </c>
      <c r="D8237">
        <v>5.13</v>
      </c>
    </row>
    <row r="8238" spans="1:4" x14ac:dyDescent="0.25">
      <c r="A8238" s="3" t="str">
        <f t="shared" si="128"/>
        <v>HST_44708</v>
      </c>
      <c r="B8238" t="s">
        <v>49</v>
      </c>
      <c r="C8238" s="1">
        <v>44708</v>
      </c>
      <c r="D8238">
        <v>20.7</v>
      </c>
    </row>
    <row r="8239" spans="1:4" x14ac:dyDescent="0.25">
      <c r="A8239" s="3" t="str">
        <f t="shared" si="128"/>
        <v>HYG_44708</v>
      </c>
      <c r="B8239" t="s">
        <v>50</v>
      </c>
      <c r="C8239" s="1">
        <v>44708</v>
      </c>
      <c r="D8239">
        <v>80.19</v>
      </c>
    </row>
    <row r="8240" spans="1:4" x14ac:dyDescent="0.25">
      <c r="A8240" s="3" t="str">
        <f t="shared" si="128"/>
        <v>IAU_44708</v>
      </c>
      <c r="B8240" t="s">
        <v>51</v>
      </c>
      <c r="C8240" s="1">
        <v>44708</v>
      </c>
      <c r="D8240">
        <v>35.229999999999997</v>
      </c>
    </row>
    <row r="8241" spans="1:4" x14ac:dyDescent="0.25">
      <c r="A8241" s="3" t="str">
        <f t="shared" si="128"/>
        <v>ICLN_44708</v>
      </c>
      <c r="B8241" t="s">
        <v>52</v>
      </c>
      <c r="C8241" s="1">
        <v>44708</v>
      </c>
      <c r="D8241">
        <v>20.14</v>
      </c>
    </row>
    <row r="8242" spans="1:4" x14ac:dyDescent="0.25">
      <c r="A8242" s="3" t="str">
        <f t="shared" si="128"/>
        <v>IEAA.L_44708</v>
      </c>
      <c r="B8242" t="s">
        <v>53</v>
      </c>
      <c r="C8242" s="1">
        <v>44708</v>
      </c>
      <c r="D8242">
        <v>4.91</v>
      </c>
    </row>
    <row r="8243" spans="1:4" x14ac:dyDescent="0.25">
      <c r="A8243" s="3" t="str">
        <f t="shared" si="128"/>
        <v>IEF_44708</v>
      </c>
      <c r="B8243" t="s">
        <v>54</v>
      </c>
      <c r="C8243" s="1">
        <v>44708</v>
      </c>
      <c r="D8243">
        <v>104.41</v>
      </c>
    </row>
    <row r="8244" spans="1:4" x14ac:dyDescent="0.25">
      <c r="A8244" s="3" t="str">
        <f t="shared" si="128"/>
        <v>IEFM.L_44708</v>
      </c>
      <c r="B8244" t="s">
        <v>55</v>
      </c>
      <c r="C8244" s="1">
        <v>44708</v>
      </c>
      <c r="D8244">
        <v>738.8</v>
      </c>
    </row>
    <row r="8245" spans="1:4" x14ac:dyDescent="0.25">
      <c r="A8245" s="3" t="str">
        <f t="shared" si="128"/>
        <v>IEMG_44708</v>
      </c>
      <c r="B8245" t="s">
        <v>56</v>
      </c>
      <c r="C8245" s="1">
        <v>44708</v>
      </c>
      <c r="D8245">
        <v>51.87</v>
      </c>
    </row>
    <row r="8246" spans="1:4" x14ac:dyDescent="0.25">
      <c r="A8246" s="3" t="str">
        <f t="shared" si="128"/>
        <v>IEUS_44708</v>
      </c>
      <c r="B8246" t="s">
        <v>57</v>
      </c>
      <c r="C8246" s="1">
        <v>44708</v>
      </c>
      <c r="D8246">
        <v>57.04</v>
      </c>
    </row>
    <row r="8247" spans="1:4" x14ac:dyDescent="0.25">
      <c r="A8247" s="3" t="str">
        <f t="shared" si="128"/>
        <v>IEVL.L_44708</v>
      </c>
      <c r="B8247" t="s">
        <v>58</v>
      </c>
      <c r="C8247" s="1">
        <v>44708</v>
      </c>
      <c r="D8247">
        <v>7.4489999999999998</v>
      </c>
    </row>
    <row r="8248" spans="1:4" x14ac:dyDescent="0.25">
      <c r="A8248" s="3" t="str">
        <f t="shared" si="128"/>
        <v>IGF_44708</v>
      </c>
      <c r="B8248" t="s">
        <v>59</v>
      </c>
      <c r="C8248" s="1">
        <v>44708</v>
      </c>
      <c r="D8248">
        <v>51.49</v>
      </c>
    </row>
    <row r="8249" spans="1:4" x14ac:dyDescent="0.25">
      <c r="A8249" s="3" t="str">
        <f t="shared" si="128"/>
        <v>INDA_44708</v>
      </c>
      <c r="B8249" t="s">
        <v>60</v>
      </c>
      <c r="C8249" s="1">
        <v>44708</v>
      </c>
      <c r="D8249">
        <v>41.36</v>
      </c>
    </row>
    <row r="8250" spans="1:4" x14ac:dyDescent="0.25">
      <c r="A8250" s="3" t="str">
        <f t="shared" si="128"/>
        <v>IUMO.L_44708</v>
      </c>
      <c r="B8250" t="s">
        <v>61</v>
      </c>
      <c r="C8250" s="1">
        <v>44708</v>
      </c>
      <c r="D8250">
        <v>10.095000000000001</v>
      </c>
    </row>
    <row r="8251" spans="1:4" x14ac:dyDescent="0.25">
      <c r="A8251" s="3" t="str">
        <f t="shared" si="128"/>
        <v>IUVL.L_44708</v>
      </c>
      <c r="B8251" t="s">
        <v>62</v>
      </c>
      <c r="C8251" s="1">
        <v>44708</v>
      </c>
      <c r="D8251">
        <v>8.875</v>
      </c>
    </row>
    <row r="8252" spans="1:4" x14ac:dyDescent="0.25">
      <c r="A8252" s="3" t="str">
        <f t="shared" si="128"/>
        <v>IVV_44708</v>
      </c>
      <c r="B8252" t="s">
        <v>63</v>
      </c>
      <c r="C8252" s="1">
        <v>44708</v>
      </c>
      <c r="D8252">
        <v>417.25</v>
      </c>
    </row>
    <row r="8253" spans="1:4" x14ac:dyDescent="0.25">
      <c r="A8253" s="3" t="str">
        <f t="shared" si="128"/>
        <v>IWM_44708</v>
      </c>
      <c r="B8253" t="s">
        <v>64</v>
      </c>
      <c r="C8253" s="1">
        <v>44708</v>
      </c>
      <c r="D8253">
        <v>187.64</v>
      </c>
    </row>
    <row r="8254" spans="1:4" x14ac:dyDescent="0.25">
      <c r="A8254" s="3" t="str">
        <f t="shared" si="128"/>
        <v>IXN_44708</v>
      </c>
      <c r="B8254" t="s">
        <v>65</v>
      </c>
      <c r="C8254" s="1">
        <v>44708</v>
      </c>
      <c r="D8254">
        <v>51.35</v>
      </c>
    </row>
    <row r="8255" spans="1:4" x14ac:dyDescent="0.25">
      <c r="A8255" s="3" t="str">
        <f t="shared" si="128"/>
        <v>JPEA.L_44708</v>
      </c>
      <c r="B8255" t="s">
        <v>66</v>
      </c>
      <c r="C8255" s="1">
        <v>44708</v>
      </c>
      <c r="D8255">
        <v>5.1109999999999998</v>
      </c>
    </row>
    <row r="8256" spans="1:4" x14ac:dyDescent="0.25">
      <c r="A8256" s="3" t="str">
        <f t="shared" si="128"/>
        <v>JPM_44708</v>
      </c>
      <c r="B8256" t="s">
        <v>67</v>
      </c>
      <c r="C8256" s="1">
        <v>44708</v>
      </c>
      <c r="D8256">
        <v>131.27000000000001</v>
      </c>
    </row>
    <row r="8257" spans="1:4" x14ac:dyDescent="0.25">
      <c r="A8257" s="3" t="str">
        <f t="shared" si="128"/>
        <v>KR_44708</v>
      </c>
      <c r="B8257" t="s">
        <v>68</v>
      </c>
      <c r="C8257" s="1">
        <v>44708</v>
      </c>
      <c r="D8257">
        <v>52.96</v>
      </c>
    </row>
    <row r="8258" spans="1:4" x14ac:dyDescent="0.25">
      <c r="A8258" s="3" t="str">
        <f t="shared" si="128"/>
        <v>LQD_44708</v>
      </c>
      <c r="B8258" t="s">
        <v>69</v>
      </c>
      <c r="C8258" s="1">
        <v>44708</v>
      </c>
      <c r="D8258">
        <v>115.29</v>
      </c>
    </row>
    <row r="8259" spans="1:4" x14ac:dyDescent="0.25">
      <c r="A8259" s="3" t="str">
        <f t="shared" ref="A8259:A8291" si="129">CONCATENATE(B8259,"_",C8259)</f>
        <v>MCHI_44708</v>
      </c>
      <c r="B8259" t="s">
        <v>70</v>
      </c>
      <c r="C8259" s="1">
        <v>44708</v>
      </c>
      <c r="D8259">
        <v>50.21</v>
      </c>
    </row>
    <row r="8260" spans="1:4" x14ac:dyDescent="0.25">
      <c r="A8260" s="3" t="str">
        <f t="shared" si="129"/>
        <v>MVEU.L_44708</v>
      </c>
      <c r="B8260" t="s">
        <v>71</v>
      </c>
      <c r="C8260" s="1">
        <v>44708</v>
      </c>
      <c r="D8260">
        <v>52.15</v>
      </c>
    </row>
    <row r="8261" spans="1:4" x14ac:dyDescent="0.25">
      <c r="A8261" s="3" t="str">
        <f t="shared" si="129"/>
        <v>OGN_44708</v>
      </c>
      <c r="B8261" t="s">
        <v>72</v>
      </c>
      <c r="C8261" s="1">
        <v>44708</v>
      </c>
      <c r="D8261">
        <v>38.9</v>
      </c>
    </row>
    <row r="8262" spans="1:4" x14ac:dyDescent="0.25">
      <c r="A8262" s="3" t="str">
        <f t="shared" si="129"/>
        <v>PG_44708</v>
      </c>
      <c r="B8262" t="s">
        <v>73</v>
      </c>
      <c r="C8262" s="1">
        <v>44708</v>
      </c>
      <c r="D8262">
        <v>148.72</v>
      </c>
    </row>
    <row r="8263" spans="1:4" x14ac:dyDescent="0.25">
      <c r="A8263" s="3" t="str">
        <f t="shared" si="129"/>
        <v>PPL_44708</v>
      </c>
      <c r="B8263" t="s">
        <v>74</v>
      </c>
      <c r="C8263" s="1">
        <v>44708</v>
      </c>
      <c r="D8263">
        <v>30.36</v>
      </c>
    </row>
    <row r="8264" spans="1:4" x14ac:dyDescent="0.25">
      <c r="A8264" s="3" t="str">
        <f t="shared" si="129"/>
        <v>PRU_44708</v>
      </c>
      <c r="B8264" t="s">
        <v>75</v>
      </c>
      <c r="C8264" s="1">
        <v>44708</v>
      </c>
      <c r="D8264">
        <v>106.27</v>
      </c>
    </row>
    <row r="8265" spans="1:4" x14ac:dyDescent="0.25">
      <c r="A8265" s="3" t="str">
        <f t="shared" si="129"/>
        <v>PYPL_44708</v>
      </c>
      <c r="B8265" t="s">
        <v>76</v>
      </c>
      <c r="C8265" s="1">
        <v>44708</v>
      </c>
      <c r="D8265">
        <v>85.21</v>
      </c>
    </row>
    <row r="8266" spans="1:4" x14ac:dyDescent="0.25">
      <c r="A8266" s="3" t="str">
        <f t="shared" si="129"/>
        <v>RE_44708</v>
      </c>
      <c r="B8266" t="s">
        <v>77</v>
      </c>
      <c r="C8266" s="1">
        <v>44708</v>
      </c>
      <c r="D8266">
        <v>284.79000000000002</v>
      </c>
    </row>
    <row r="8267" spans="1:4" x14ac:dyDescent="0.25">
      <c r="A8267" s="3" t="str">
        <f t="shared" si="129"/>
        <v>REET_44708</v>
      </c>
      <c r="B8267" t="s">
        <v>78</v>
      </c>
      <c r="C8267" s="1">
        <v>44708</v>
      </c>
      <c r="D8267">
        <v>26.67</v>
      </c>
    </row>
    <row r="8268" spans="1:4" x14ac:dyDescent="0.25">
      <c r="A8268" s="3" t="str">
        <f t="shared" si="129"/>
        <v>ROL_44708</v>
      </c>
      <c r="B8268" t="s">
        <v>79</v>
      </c>
      <c r="C8268" s="1">
        <v>44708</v>
      </c>
      <c r="D8268">
        <v>36.61</v>
      </c>
    </row>
    <row r="8269" spans="1:4" x14ac:dyDescent="0.25">
      <c r="A8269" s="3" t="str">
        <f t="shared" si="129"/>
        <v>ROST_44708</v>
      </c>
      <c r="B8269" t="s">
        <v>80</v>
      </c>
      <c r="C8269" s="1">
        <v>44708</v>
      </c>
      <c r="D8269">
        <v>87.31</v>
      </c>
    </row>
    <row r="8270" spans="1:4" x14ac:dyDescent="0.25">
      <c r="A8270" s="3" t="str">
        <f t="shared" si="129"/>
        <v>SEGA.L_44708</v>
      </c>
      <c r="B8270" t="s">
        <v>81</v>
      </c>
      <c r="C8270" s="1">
        <v>44708</v>
      </c>
      <c r="D8270">
        <v>100.29</v>
      </c>
    </row>
    <row r="8271" spans="1:4" x14ac:dyDescent="0.25">
      <c r="A8271" s="3" t="str">
        <f t="shared" si="129"/>
        <v>SHY_44708</v>
      </c>
      <c r="B8271" t="s">
        <v>82</v>
      </c>
      <c r="C8271" s="1">
        <v>44708</v>
      </c>
      <c r="D8271">
        <v>83.48</v>
      </c>
    </row>
    <row r="8272" spans="1:4" x14ac:dyDescent="0.25">
      <c r="A8272" s="3" t="str">
        <f t="shared" si="129"/>
        <v>SLV_44708</v>
      </c>
      <c r="B8272" t="s">
        <v>83</v>
      </c>
      <c r="C8272" s="1">
        <v>44708</v>
      </c>
      <c r="D8272">
        <v>20.36</v>
      </c>
    </row>
    <row r="8273" spans="1:4" x14ac:dyDescent="0.25">
      <c r="A8273" s="3" t="str">
        <f t="shared" si="129"/>
        <v>SPMV.L_44708</v>
      </c>
      <c r="B8273" t="s">
        <v>84</v>
      </c>
      <c r="C8273" s="1">
        <v>44708</v>
      </c>
      <c r="D8273">
        <v>77.599999999999994</v>
      </c>
    </row>
    <row r="8274" spans="1:4" x14ac:dyDescent="0.25">
      <c r="A8274" s="3" t="str">
        <f t="shared" si="129"/>
        <v>TLT_44708</v>
      </c>
      <c r="B8274" t="s">
        <v>85</v>
      </c>
      <c r="C8274" s="1">
        <v>44708</v>
      </c>
      <c r="D8274">
        <v>119.08</v>
      </c>
    </row>
    <row r="8275" spans="1:4" x14ac:dyDescent="0.25">
      <c r="A8275" s="3" t="str">
        <f t="shared" si="129"/>
        <v>UNH_44708</v>
      </c>
      <c r="B8275" t="s">
        <v>86</v>
      </c>
      <c r="C8275" s="1">
        <v>44708</v>
      </c>
      <c r="D8275">
        <v>507.11</v>
      </c>
    </row>
    <row r="8276" spans="1:4" x14ac:dyDescent="0.25">
      <c r="A8276" s="3" t="str">
        <f t="shared" si="129"/>
        <v>URI_44708</v>
      </c>
      <c r="B8276" t="s">
        <v>87</v>
      </c>
      <c r="C8276" s="1">
        <v>44708</v>
      </c>
      <c r="D8276">
        <v>297.45999999999998</v>
      </c>
    </row>
    <row r="8277" spans="1:4" x14ac:dyDescent="0.25">
      <c r="A8277" s="3" t="str">
        <f t="shared" si="129"/>
        <v>V_44708</v>
      </c>
      <c r="B8277" t="s">
        <v>88</v>
      </c>
      <c r="C8277" s="1">
        <v>44708</v>
      </c>
      <c r="D8277">
        <v>212.88</v>
      </c>
    </row>
    <row r="8278" spans="1:4" x14ac:dyDescent="0.25">
      <c r="A8278" s="3" t="str">
        <f t="shared" si="129"/>
        <v>VRSK_44708</v>
      </c>
      <c r="B8278" t="s">
        <v>89</v>
      </c>
      <c r="C8278" s="1">
        <v>44708</v>
      </c>
      <c r="D8278">
        <v>178.65</v>
      </c>
    </row>
    <row r="8279" spans="1:4" x14ac:dyDescent="0.25">
      <c r="A8279" s="3" t="str">
        <f t="shared" si="129"/>
        <v>VXX_44708</v>
      </c>
      <c r="B8279" t="s">
        <v>90</v>
      </c>
      <c r="C8279" s="1">
        <v>44708</v>
      </c>
      <c r="D8279">
        <v>22.46</v>
      </c>
    </row>
    <row r="8280" spans="1:4" x14ac:dyDescent="0.25">
      <c r="A8280" s="3" t="str">
        <f t="shared" si="129"/>
        <v>WRK_44708</v>
      </c>
      <c r="B8280" t="s">
        <v>91</v>
      </c>
      <c r="C8280" s="1">
        <v>44708</v>
      </c>
      <c r="D8280">
        <v>49.04</v>
      </c>
    </row>
    <row r="8281" spans="1:4" x14ac:dyDescent="0.25">
      <c r="A8281" s="3" t="str">
        <f t="shared" si="129"/>
        <v>XLB_44708</v>
      </c>
      <c r="B8281" t="s">
        <v>92</v>
      </c>
      <c r="C8281" s="1">
        <v>44708</v>
      </c>
      <c r="D8281">
        <v>87.36</v>
      </c>
    </row>
    <row r="8282" spans="1:4" x14ac:dyDescent="0.25">
      <c r="A8282" s="3" t="str">
        <f t="shared" si="129"/>
        <v>XLC_44708</v>
      </c>
      <c r="B8282" t="s">
        <v>93</v>
      </c>
      <c r="C8282" s="1">
        <v>44708</v>
      </c>
      <c r="D8282">
        <v>60.22</v>
      </c>
    </row>
    <row r="8283" spans="1:4" x14ac:dyDescent="0.25">
      <c r="A8283" s="3" t="str">
        <f t="shared" si="129"/>
        <v>XLE_44708</v>
      </c>
      <c r="B8283" t="s">
        <v>94</v>
      </c>
      <c r="C8283" s="1">
        <v>44708</v>
      </c>
      <c r="D8283">
        <v>88.53</v>
      </c>
    </row>
    <row r="8284" spans="1:4" x14ac:dyDescent="0.25">
      <c r="A8284" s="3" t="str">
        <f t="shared" si="129"/>
        <v>XLF_44708</v>
      </c>
      <c r="B8284" t="s">
        <v>95</v>
      </c>
      <c r="C8284" s="1">
        <v>44708</v>
      </c>
      <c r="D8284">
        <v>35.57</v>
      </c>
    </row>
    <row r="8285" spans="1:4" x14ac:dyDescent="0.25">
      <c r="A8285" s="3" t="str">
        <f t="shared" si="129"/>
        <v>XLI_44708</v>
      </c>
      <c r="B8285" t="s">
        <v>96</v>
      </c>
      <c r="C8285" s="1">
        <v>44708</v>
      </c>
      <c r="D8285">
        <v>95.47</v>
      </c>
    </row>
    <row r="8286" spans="1:4" x14ac:dyDescent="0.25">
      <c r="A8286" s="3" t="str">
        <f t="shared" si="129"/>
        <v>XLK_44708</v>
      </c>
      <c r="B8286" t="s">
        <v>97</v>
      </c>
      <c r="C8286" s="1">
        <v>44708</v>
      </c>
      <c r="D8286">
        <v>141.46</v>
      </c>
    </row>
    <row r="8287" spans="1:4" x14ac:dyDescent="0.25">
      <c r="A8287" s="3" t="str">
        <f t="shared" si="129"/>
        <v>XLP_44708</v>
      </c>
      <c r="B8287" t="s">
        <v>98</v>
      </c>
      <c r="C8287" s="1">
        <v>44708</v>
      </c>
      <c r="D8287">
        <v>75</v>
      </c>
    </row>
    <row r="8288" spans="1:4" x14ac:dyDescent="0.25">
      <c r="A8288" s="3" t="str">
        <f t="shared" si="129"/>
        <v>XLU_44708</v>
      </c>
      <c r="B8288" t="s">
        <v>99</v>
      </c>
      <c r="C8288" s="1">
        <v>44708</v>
      </c>
      <c r="D8288">
        <v>75.37</v>
      </c>
    </row>
    <row r="8289" spans="1:4" x14ac:dyDescent="0.25">
      <c r="A8289" s="3" t="str">
        <f t="shared" si="129"/>
        <v>XLV_44708</v>
      </c>
      <c r="B8289" t="s">
        <v>100</v>
      </c>
      <c r="C8289" s="1">
        <v>44708</v>
      </c>
      <c r="D8289">
        <v>134.02000000000001</v>
      </c>
    </row>
    <row r="8290" spans="1:4" x14ac:dyDescent="0.25">
      <c r="A8290" s="3" t="str">
        <f t="shared" si="129"/>
        <v>XLY_44708</v>
      </c>
      <c r="B8290" t="s">
        <v>101</v>
      </c>
      <c r="C8290" s="1">
        <v>44708</v>
      </c>
      <c r="D8290">
        <v>153.76</v>
      </c>
    </row>
    <row r="8291" spans="1:4" x14ac:dyDescent="0.25">
      <c r="A8291" s="3" t="str">
        <f t="shared" si="129"/>
        <v>XOM_44708</v>
      </c>
      <c r="B8291" t="s">
        <v>102</v>
      </c>
      <c r="C8291" s="1">
        <v>44708</v>
      </c>
      <c r="D8291">
        <v>97.59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4"/>
  <sheetViews>
    <sheetView zoomScale="90" zoomScaleNormal="90" workbookViewId="0">
      <selection activeCell="J8" sqref="J8"/>
    </sheetView>
  </sheetViews>
  <sheetFormatPr defaultRowHeight="15" x14ac:dyDescent="0.25"/>
  <cols>
    <col min="1" max="1" width="10.28515625" bestFit="1" customWidth="1"/>
    <col min="2" max="2" width="10.28515625" customWidth="1"/>
    <col min="12" max="12" width="9" bestFit="1" customWidth="1"/>
    <col min="13" max="22" width="9" customWidth="1"/>
    <col min="23" max="23" width="4.42578125" customWidth="1"/>
    <col min="24" max="24" width="10.7109375" bestFit="1" customWidth="1"/>
    <col min="46" max="46" width="3.42578125" customWidth="1"/>
    <col min="47" max="47" width="10.7109375" bestFit="1" customWidth="1"/>
    <col min="49" max="49" width="10.5703125" bestFit="1" customWidth="1"/>
    <col min="50" max="50" width="10.42578125" bestFit="1" customWidth="1"/>
    <col min="53" max="53" width="13" bestFit="1" customWidth="1"/>
    <col min="76" max="76" width="4.42578125" customWidth="1"/>
    <col min="80" max="80" width="10.7109375" bestFit="1" customWidth="1"/>
    <col min="86" max="86" width="2.42578125" customWidth="1"/>
  </cols>
  <sheetData>
    <row r="1" spans="1:96" x14ac:dyDescent="0.25">
      <c r="A1" s="2" t="s">
        <v>105</v>
      </c>
      <c r="B1">
        <f t="shared" ref="B1:L1" si="0">WEEKDAY(B4)</f>
        <v>6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ref="M1:V1" si="1">WEEKDAY(M4)</f>
        <v>2</v>
      </c>
      <c r="N1">
        <f t="shared" si="1"/>
        <v>3</v>
      </c>
      <c r="O1">
        <f t="shared" si="1"/>
        <v>4</v>
      </c>
      <c r="P1">
        <f t="shared" si="1"/>
        <v>5</v>
      </c>
      <c r="Q1">
        <f t="shared" si="1"/>
        <v>6</v>
      </c>
      <c r="R1">
        <f t="shared" si="1"/>
        <v>2</v>
      </c>
      <c r="S1">
        <f t="shared" si="1"/>
        <v>3</v>
      </c>
      <c r="T1">
        <f t="shared" si="1"/>
        <v>4</v>
      </c>
      <c r="U1">
        <f t="shared" si="1"/>
        <v>5</v>
      </c>
      <c r="V1">
        <f t="shared" si="1"/>
        <v>6</v>
      </c>
      <c r="X1" s="2" t="s">
        <v>105</v>
      </c>
      <c r="Y1">
        <f t="shared" ref="Y1:AI1" si="2">WEEKDAY(Y4)</f>
        <v>6</v>
      </c>
      <c r="Z1">
        <f t="shared" si="2"/>
        <v>2</v>
      </c>
      <c r="AA1">
        <f t="shared" si="2"/>
        <v>3</v>
      </c>
      <c r="AB1">
        <f t="shared" si="2"/>
        <v>4</v>
      </c>
      <c r="AC1">
        <f t="shared" si="2"/>
        <v>5</v>
      </c>
      <c r="AD1">
        <f t="shared" si="2"/>
        <v>6</v>
      </c>
      <c r="AE1">
        <f t="shared" si="2"/>
        <v>2</v>
      </c>
      <c r="AF1">
        <f t="shared" si="2"/>
        <v>3</v>
      </c>
      <c r="AG1">
        <f t="shared" si="2"/>
        <v>4</v>
      </c>
      <c r="AH1">
        <f t="shared" si="2"/>
        <v>5</v>
      </c>
      <c r="AI1">
        <f t="shared" si="2"/>
        <v>6</v>
      </c>
      <c r="AJ1">
        <f t="shared" ref="AJ1:AS1" si="3">WEEKDAY(AJ4)</f>
        <v>2</v>
      </c>
      <c r="AK1">
        <f t="shared" si="3"/>
        <v>3</v>
      </c>
      <c r="AL1">
        <f t="shared" si="3"/>
        <v>4</v>
      </c>
      <c r="AM1">
        <f t="shared" si="3"/>
        <v>5</v>
      </c>
      <c r="AN1">
        <f t="shared" si="3"/>
        <v>6</v>
      </c>
      <c r="AO1">
        <f t="shared" si="3"/>
        <v>2</v>
      </c>
      <c r="AP1">
        <f t="shared" si="3"/>
        <v>3</v>
      </c>
      <c r="AQ1">
        <f t="shared" si="3"/>
        <v>4</v>
      </c>
      <c r="AR1">
        <f t="shared" si="3"/>
        <v>5</v>
      </c>
      <c r="AS1">
        <f t="shared" si="3"/>
        <v>6</v>
      </c>
      <c r="AU1" s="20" t="s">
        <v>118</v>
      </c>
      <c r="AV1" s="21">
        <f>SUM(AV3:BO3)/STDEV(AV3:BO3)</f>
        <v>-2.0298830429331391</v>
      </c>
      <c r="AX1" s="8"/>
      <c r="BQ1" s="22" t="s">
        <v>115</v>
      </c>
      <c r="BR1" s="22"/>
      <c r="BS1" s="22"/>
      <c r="BT1" s="22"/>
      <c r="BU1" s="22"/>
      <c r="BV1" s="22"/>
      <c r="BW1" s="22"/>
      <c r="BY1" s="23" t="s">
        <v>116</v>
      </c>
      <c r="BZ1" s="23"/>
      <c r="CA1" s="23"/>
      <c r="CB1" s="24">
        <f>AVERAGE(CB5:CB104)</f>
        <v>0.15999999999999992</v>
      </c>
      <c r="CC1" s="16" t="s">
        <v>126</v>
      </c>
      <c r="CD1" s="16"/>
      <c r="CE1" s="16"/>
      <c r="CF1" s="16"/>
      <c r="CG1" s="16"/>
      <c r="CI1" s="16" t="s">
        <v>126</v>
      </c>
      <c r="CJ1" s="16"/>
      <c r="CK1" s="16"/>
      <c r="CL1" s="16"/>
      <c r="CM1" s="16"/>
      <c r="CN1" s="18" t="s">
        <v>115</v>
      </c>
      <c r="CO1" s="18"/>
      <c r="CP1" s="18"/>
      <c r="CQ1" s="18"/>
      <c r="CR1" s="18"/>
    </row>
    <row r="2" spans="1:96" x14ac:dyDescent="0.25">
      <c r="A2" s="2" t="s">
        <v>106</v>
      </c>
      <c r="B2">
        <f>COUNT(B5:B104)</f>
        <v>100</v>
      </c>
      <c r="C2">
        <f>COUNT(C5:C104)</f>
        <v>100</v>
      </c>
      <c r="D2">
        <f t="shared" ref="D2:L2" si="4">COUNT(D5:D104)</f>
        <v>100</v>
      </c>
      <c r="E2">
        <f t="shared" si="4"/>
        <v>100</v>
      </c>
      <c r="F2">
        <f t="shared" si="4"/>
        <v>100</v>
      </c>
      <c r="G2">
        <f t="shared" si="4"/>
        <v>100</v>
      </c>
      <c r="H2">
        <f t="shared" si="4"/>
        <v>100</v>
      </c>
      <c r="I2">
        <f t="shared" si="4"/>
        <v>100</v>
      </c>
      <c r="J2">
        <f t="shared" si="4"/>
        <v>100</v>
      </c>
      <c r="K2">
        <f t="shared" si="4"/>
        <v>100</v>
      </c>
      <c r="L2">
        <f t="shared" si="4"/>
        <v>100</v>
      </c>
      <c r="M2">
        <f t="shared" ref="M2:V2" si="5">COUNT(M5:M104)</f>
        <v>10</v>
      </c>
      <c r="N2">
        <f t="shared" si="5"/>
        <v>100</v>
      </c>
      <c r="O2">
        <f t="shared" si="5"/>
        <v>100</v>
      </c>
      <c r="P2">
        <f t="shared" si="5"/>
        <v>100</v>
      </c>
      <c r="Q2">
        <f t="shared" si="5"/>
        <v>100</v>
      </c>
      <c r="R2">
        <f t="shared" si="5"/>
        <v>100</v>
      </c>
      <c r="S2">
        <f t="shared" si="5"/>
        <v>100</v>
      </c>
      <c r="T2">
        <f t="shared" si="5"/>
        <v>100</v>
      </c>
      <c r="U2">
        <f t="shared" si="5"/>
        <v>100</v>
      </c>
      <c r="V2">
        <f t="shared" si="5"/>
        <v>100</v>
      </c>
      <c r="X2" s="2" t="s">
        <v>106</v>
      </c>
      <c r="Y2">
        <f>COUNT(Y5:Y104)</f>
        <v>100</v>
      </c>
      <c r="Z2">
        <f>COUNT(Z5:Z104)</f>
        <v>100</v>
      </c>
      <c r="AA2">
        <f t="shared" ref="AA2:AI2" si="6">COUNT(AA5:AA104)</f>
        <v>100</v>
      </c>
      <c r="AB2">
        <f t="shared" si="6"/>
        <v>100</v>
      </c>
      <c r="AC2">
        <f t="shared" si="6"/>
        <v>100</v>
      </c>
      <c r="AD2">
        <f t="shared" si="6"/>
        <v>100</v>
      </c>
      <c r="AE2">
        <f t="shared" si="6"/>
        <v>100</v>
      </c>
      <c r="AF2">
        <f t="shared" si="6"/>
        <v>100</v>
      </c>
      <c r="AG2">
        <f t="shared" si="6"/>
        <v>100</v>
      </c>
      <c r="AH2">
        <f t="shared" si="6"/>
        <v>100</v>
      </c>
      <c r="AI2">
        <f t="shared" si="6"/>
        <v>100</v>
      </c>
      <c r="AJ2">
        <f t="shared" ref="AJ2:AS2" si="7">COUNT(AJ5:AJ104)</f>
        <v>100</v>
      </c>
      <c r="AK2">
        <f t="shared" si="7"/>
        <v>100</v>
      </c>
      <c r="AL2">
        <f t="shared" si="7"/>
        <v>100</v>
      </c>
      <c r="AM2">
        <f t="shared" si="7"/>
        <v>100</v>
      </c>
      <c r="AN2">
        <f t="shared" si="7"/>
        <v>100</v>
      </c>
      <c r="AO2">
        <f t="shared" si="7"/>
        <v>100</v>
      </c>
      <c r="AP2">
        <f t="shared" si="7"/>
        <v>100</v>
      </c>
      <c r="AQ2">
        <f t="shared" si="7"/>
        <v>100</v>
      </c>
      <c r="AR2">
        <f t="shared" si="7"/>
        <v>100</v>
      </c>
      <c r="AS2">
        <f t="shared" si="7"/>
        <v>100</v>
      </c>
      <c r="AU2" s="20"/>
      <c r="AV2" s="21"/>
      <c r="BQ2" s="22"/>
      <c r="BR2" s="22"/>
      <c r="BS2" s="22"/>
      <c r="BT2" s="22"/>
      <c r="BU2" s="22"/>
      <c r="BV2" s="22"/>
      <c r="BW2" s="22"/>
      <c r="BY2" s="23"/>
      <c r="BZ2" s="23"/>
      <c r="CA2" s="23"/>
      <c r="CB2" s="24"/>
      <c r="CC2" s="16"/>
      <c r="CD2" s="16"/>
      <c r="CE2" s="16"/>
      <c r="CF2" s="16"/>
      <c r="CG2" s="16"/>
      <c r="CI2" s="16"/>
      <c r="CJ2" s="16"/>
      <c r="CK2" s="16"/>
      <c r="CL2" s="16"/>
      <c r="CM2" s="16"/>
      <c r="CN2" s="18"/>
      <c r="CO2" s="18"/>
      <c r="CP2" s="18"/>
      <c r="CQ2" s="18"/>
      <c r="CR2" s="18"/>
    </row>
    <row r="3" spans="1:96" ht="18.600000000000001" customHeight="1" x14ac:dyDescent="0.25">
      <c r="A3" s="2" t="s">
        <v>107</v>
      </c>
      <c r="B3">
        <f>IF(OR(OR(B1=1,B1=7),B2=0),0,1)</f>
        <v>1</v>
      </c>
      <c r="C3">
        <f>IF(OR(OR(C1=1,C1=7),C2=0),0,1)</f>
        <v>1</v>
      </c>
      <c r="D3">
        <f t="shared" ref="D3:L3" si="8">IF(OR(OR(D1=1,D1=7),D2=0),0,1)</f>
        <v>1</v>
      </c>
      <c r="E3">
        <f t="shared" si="8"/>
        <v>1</v>
      </c>
      <c r="F3">
        <f t="shared" si="8"/>
        <v>1</v>
      </c>
      <c r="G3">
        <f t="shared" si="8"/>
        <v>1</v>
      </c>
      <c r="H3">
        <f t="shared" si="8"/>
        <v>1</v>
      </c>
      <c r="I3">
        <f t="shared" si="8"/>
        <v>1</v>
      </c>
      <c r="J3">
        <f t="shared" si="8"/>
        <v>1</v>
      </c>
      <c r="K3">
        <f t="shared" si="8"/>
        <v>1</v>
      </c>
      <c r="L3">
        <f t="shared" si="8"/>
        <v>1</v>
      </c>
      <c r="M3">
        <f t="shared" ref="M3:V3" si="9">IF(OR(OR(M1=1,M1=7),M2=0),0,1)</f>
        <v>1</v>
      </c>
      <c r="N3">
        <f t="shared" si="9"/>
        <v>1</v>
      </c>
      <c r="O3">
        <f t="shared" si="9"/>
        <v>1</v>
      </c>
      <c r="P3">
        <f t="shared" si="9"/>
        <v>1</v>
      </c>
      <c r="Q3">
        <f t="shared" si="9"/>
        <v>1</v>
      </c>
      <c r="R3">
        <f t="shared" si="9"/>
        <v>1</v>
      </c>
      <c r="S3">
        <f t="shared" si="9"/>
        <v>1</v>
      </c>
      <c r="T3">
        <f t="shared" si="9"/>
        <v>1</v>
      </c>
      <c r="U3">
        <f t="shared" si="9"/>
        <v>1</v>
      </c>
      <c r="V3">
        <f t="shared" si="9"/>
        <v>1</v>
      </c>
      <c r="X3" s="2" t="s">
        <v>107</v>
      </c>
      <c r="Y3">
        <f>IF(OR(OR(Y1=1,Y1=7),Y2=0),0,1)</f>
        <v>1</v>
      </c>
      <c r="Z3">
        <f>IF(OR(OR(Z1=1,Z1=7),Z2=0),0,1)</f>
        <v>1</v>
      </c>
      <c r="AA3">
        <f t="shared" ref="AA3:AI3" si="10">IF(OR(OR(AA1=1,AA1=7),AA2=0),0,1)</f>
        <v>1</v>
      </c>
      <c r="AB3">
        <f t="shared" si="10"/>
        <v>1</v>
      </c>
      <c r="AC3">
        <f t="shared" si="10"/>
        <v>1</v>
      </c>
      <c r="AD3">
        <f t="shared" si="10"/>
        <v>1</v>
      </c>
      <c r="AE3">
        <f t="shared" si="10"/>
        <v>1</v>
      </c>
      <c r="AF3">
        <f t="shared" si="10"/>
        <v>1</v>
      </c>
      <c r="AG3">
        <f t="shared" si="10"/>
        <v>1</v>
      </c>
      <c r="AH3">
        <f t="shared" si="10"/>
        <v>1</v>
      </c>
      <c r="AI3">
        <f t="shared" si="10"/>
        <v>1</v>
      </c>
      <c r="AJ3">
        <f t="shared" ref="AJ3:AS3" si="11">IF(OR(OR(AJ1=1,AJ1=7),AJ2=0),0,1)</f>
        <v>1</v>
      </c>
      <c r="AK3">
        <f t="shared" si="11"/>
        <v>1</v>
      </c>
      <c r="AL3">
        <f t="shared" si="11"/>
        <v>1</v>
      </c>
      <c r="AM3">
        <f t="shared" si="11"/>
        <v>1</v>
      </c>
      <c r="AN3">
        <f t="shared" si="11"/>
        <v>1</v>
      </c>
      <c r="AO3">
        <f t="shared" si="11"/>
        <v>1</v>
      </c>
      <c r="AP3">
        <f t="shared" si="11"/>
        <v>1</v>
      </c>
      <c r="AQ3">
        <f t="shared" si="11"/>
        <v>1</v>
      </c>
      <c r="AR3">
        <f t="shared" si="11"/>
        <v>1</v>
      </c>
      <c r="AS3">
        <f t="shared" si="11"/>
        <v>1</v>
      </c>
      <c r="AU3" s="2" t="s">
        <v>117</v>
      </c>
      <c r="AV3">
        <f>LN(1+SUM(AV5:AV104))</f>
        <v>-5.1703875804651124E-4</v>
      </c>
      <c r="AW3">
        <f t="shared" ref="AW3:BO3" si="12">LN(1+SUM(AW5:AW104))</f>
        <v>6.9012689738616401E-3</v>
      </c>
      <c r="AX3">
        <f t="shared" si="12"/>
        <v>1.3252690539834003E-2</v>
      </c>
      <c r="AY3">
        <f t="shared" si="12"/>
        <v>-1.2216989453596181E-2</v>
      </c>
      <c r="AZ3">
        <f t="shared" si="12"/>
        <v>-9.1761711145278441E-3</v>
      </c>
      <c r="BA3">
        <f t="shared" si="12"/>
        <v>-7.0169024245668446E-3</v>
      </c>
      <c r="BB3">
        <f t="shared" si="12"/>
        <v>1.1818179502372668E-2</v>
      </c>
      <c r="BC3">
        <f t="shared" si="12"/>
        <v>1.4161359009504184E-3</v>
      </c>
      <c r="BD3">
        <f t="shared" si="12"/>
        <v>-1.158388914189078E-2</v>
      </c>
      <c r="BE3">
        <f t="shared" si="12"/>
        <v>-5.202301120667256E-3</v>
      </c>
      <c r="BF3">
        <f t="shared" si="12"/>
        <v>-8.4911116744661316E-4</v>
      </c>
      <c r="BG3">
        <f t="shared" si="12"/>
        <v>-6.7754903769150577E-3</v>
      </c>
      <c r="BH3">
        <f t="shared" si="12"/>
        <v>-1.2710986664762348E-2</v>
      </c>
      <c r="BI3">
        <f t="shared" si="12"/>
        <v>2.5318238387841878E-3</v>
      </c>
      <c r="BJ3">
        <f t="shared" si="12"/>
        <v>2.2896221752635258E-2</v>
      </c>
      <c r="BK3">
        <f t="shared" si="12"/>
        <v>-4.3957048323410202E-3</v>
      </c>
      <c r="BL3">
        <f t="shared" si="12"/>
        <v>-1.256273919831021E-2</v>
      </c>
      <c r="BM3">
        <f t="shared" si="12"/>
        <v>1.4037724151751594E-2</v>
      </c>
      <c r="BN3">
        <f t="shared" si="12"/>
        <v>-3.2533688873970412E-3</v>
      </c>
      <c r="BO3">
        <f t="shared" si="12"/>
        <v>-7.2299529184821579E-3</v>
      </c>
      <c r="BQ3" s="22"/>
      <c r="BR3" s="22"/>
      <c r="BS3" s="22"/>
      <c r="BT3" s="22"/>
      <c r="BU3" s="22"/>
      <c r="BV3" s="22"/>
      <c r="BW3" s="22"/>
      <c r="BY3" s="23"/>
      <c r="BZ3" s="23"/>
      <c r="CA3" s="23"/>
      <c r="CB3" s="24"/>
      <c r="CC3" s="17"/>
      <c r="CD3" s="17"/>
      <c r="CE3" s="17"/>
      <c r="CF3" s="17"/>
      <c r="CG3" s="17"/>
      <c r="CI3" s="17"/>
      <c r="CJ3" s="17"/>
      <c r="CK3" s="17"/>
      <c r="CL3" s="17"/>
      <c r="CM3" s="17"/>
      <c r="CN3" s="19"/>
      <c r="CO3" s="19"/>
      <c r="CP3" s="19"/>
      <c r="CQ3" s="19"/>
      <c r="CR3" s="19"/>
    </row>
    <row r="4" spans="1:96" x14ac:dyDescent="0.25">
      <c r="A4" s="2" t="s">
        <v>103</v>
      </c>
      <c r="B4" s="4">
        <v>44596</v>
      </c>
      <c r="C4" s="5">
        <v>44599</v>
      </c>
      <c r="D4" s="5">
        <v>44600</v>
      </c>
      <c r="E4" s="5">
        <v>44601</v>
      </c>
      <c r="F4" s="5">
        <v>44602</v>
      </c>
      <c r="G4" s="5">
        <v>44603</v>
      </c>
      <c r="H4" s="5">
        <v>44606</v>
      </c>
      <c r="I4" s="5">
        <v>44607</v>
      </c>
      <c r="J4" s="5">
        <v>44608</v>
      </c>
      <c r="K4" s="5">
        <v>44609</v>
      </c>
      <c r="L4" s="5">
        <v>44610</v>
      </c>
      <c r="M4" s="5">
        <v>44613</v>
      </c>
      <c r="N4" s="5">
        <v>44614</v>
      </c>
      <c r="O4" s="5">
        <v>44615</v>
      </c>
      <c r="P4" s="5">
        <v>44616</v>
      </c>
      <c r="Q4" s="5">
        <v>44617</v>
      </c>
      <c r="R4" s="5">
        <v>44620</v>
      </c>
      <c r="S4" s="5">
        <v>44621</v>
      </c>
      <c r="T4" s="5">
        <v>44622</v>
      </c>
      <c r="U4" s="5">
        <v>44623</v>
      </c>
      <c r="V4" s="5">
        <v>44624</v>
      </c>
      <c r="W4" s="5"/>
      <c r="X4" s="2" t="s">
        <v>103</v>
      </c>
      <c r="Y4" s="4">
        <f t="shared" ref="Y4:AS4" si="13">B4</f>
        <v>44596</v>
      </c>
      <c r="Z4" s="5">
        <f t="shared" si="13"/>
        <v>44599</v>
      </c>
      <c r="AA4" s="5">
        <f t="shared" si="13"/>
        <v>44600</v>
      </c>
      <c r="AB4" s="5">
        <f t="shared" si="13"/>
        <v>44601</v>
      </c>
      <c r="AC4" s="5">
        <f t="shared" si="13"/>
        <v>44602</v>
      </c>
      <c r="AD4" s="5">
        <f t="shared" si="13"/>
        <v>44603</v>
      </c>
      <c r="AE4" s="5">
        <f t="shared" si="13"/>
        <v>44606</v>
      </c>
      <c r="AF4" s="5">
        <f t="shared" si="13"/>
        <v>44607</v>
      </c>
      <c r="AG4" s="5">
        <f t="shared" si="13"/>
        <v>44608</v>
      </c>
      <c r="AH4" s="5">
        <f t="shared" si="13"/>
        <v>44609</v>
      </c>
      <c r="AI4" s="5">
        <f t="shared" si="13"/>
        <v>44610</v>
      </c>
      <c r="AJ4" s="5">
        <f t="shared" si="13"/>
        <v>44613</v>
      </c>
      <c r="AK4" s="5">
        <f t="shared" si="13"/>
        <v>44614</v>
      </c>
      <c r="AL4" s="5">
        <f t="shared" si="13"/>
        <v>44615</v>
      </c>
      <c r="AM4" s="5">
        <f t="shared" si="13"/>
        <v>44616</v>
      </c>
      <c r="AN4" s="5">
        <f t="shared" si="13"/>
        <v>44617</v>
      </c>
      <c r="AO4" s="5">
        <f t="shared" si="13"/>
        <v>44620</v>
      </c>
      <c r="AP4" s="5">
        <f t="shared" si="13"/>
        <v>44621</v>
      </c>
      <c r="AQ4" s="5">
        <f t="shared" si="13"/>
        <v>44622</v>
      </c>
      <c r="AR4" s="5">
        <f t="shared" si="13"/>
        <v>44623</v>
      </c>
      <c r="AS4" s="5">
        <f t="shared" si="13"/>
        <v>44624</v>
      </c>
      <c r="AT4" s="5"/>
      <c r="AU4" s="2" t="s">
        <v>103</v>
      </c>
      <c r="AV4" s="5">
        <f t="shared" ref="AV4:BE4" si="14">Z4</f>
        <v>44599</v>
      </c>
      <c r="AW4" s="5">
        <f t="shared" si="14"/>
        <v>44600</v>
      </c>
      <c r="AX4" s="5">
        <f t="shared" si="14"/>
        <v>44601</v>
      </c>
      <c r="AY4" s="5">
        <f t="shared" si="14"/>
        <v>44602</v>
      </c>
      <c r="AZ4" s="5">
        <f t="shared" si="14"/>
        <v>44603</v>
      </c>
      <c r="BA4" s="5">
        <f t="shared" si="14"/>
        <v>44606</v>
      </c>
      <c r="BB4" s="5">
        <f t="shared" si="14"/>
        <v>44607</v>
      </c>
      <c r="BC4" s="5">
        <f t="shared" si="14"/>
        <v>44608</v>
      </c>
      <c r="BD4" s="5">
        <f t="shared" si="14"/>
        <v>44609</v>
      </c>
      <c r="BE4" s="5">
        <f t="shared" si="14"/>
        <v>44610</v>
      </c>
      <c r="BF4" s="5">
        <f t="shared" ref="BF4:BO4" si="15">AJ4</f>
        <v>44613</v>
      </c>
      <c r="BG4" s="5">
        <f t="shared" si="15"/>
        <v>44614</v>
      </c>
      <c r="BH4" s="5">
        <f t="shared" si="15"/>
        <v>44615</v>
      </c>
      <c r="BI4" s="5">
        <f t="shared" si="15"/>
        <v>44616</v>
      </c>
      <c r="BJ4" s="5">
        <f t="shared" si="15"/>
        <v>44617</v>
      </c>
      <c r="BK4" s="5">
        <f t="shared" si="15"/>
        <v>44620</v>
      </c>
      <c r="BL4" s="5">
        <f t="shared" si="15"/>
        <v>44621</v>
      </c>
      <c r="BM4" s="5">
        <f t="shared" si="15"/>
        <v>44622</v>
      </c>
      <c r="BN4" s="5">
        <f t="shared" si="15"/>
        <v>44623</v>
      </c>
      <c r="BO4" s="5">
        <f t="shared" si="15"/>
        <v>44624</v>
      </c>
      <c r="BQ4" s="6" t="s">
        <v>108</v>
      </c>
      <c r="BR4" s="6" t="s">
        <v>109</v>
      </c>
      <c r="BS4" s="6" t="s">
        <v>110</v>
      </c>
      <c r="BT4" s="6" t="s">
        <v>111</v>
      </c>
      <c r="BU4" s="6" t="s">
        <v>112</v>
      </c>
      <c r="BV4" s="6" t="s">
        <v>113</v>
      </c>
      <c r="BW4" s="6" t="s">
        <v>114</v>
      </c>
      <c r="BY4" s="9" t="s">
        <v>127</v>
      </c>
      <c r="BZ4" t="s">
        <v>128</v>
      </c>
      <c r="CA4" t="s">
        <v>129</v>
      </c>
      <c r="CB4" t="s">
        <v>130</v>
      </c>
      <c r="CC4" s="6" t="s">
        <v>109</v>
      </c>
      <c r="CD4" s="6" t="s">
        <v>110</v>
      </c>
      <c r="CE4" s="6" t="s">
        <v>111</v>
      </c>
      <c r="CF4" s="6" t="s">
        <v>112</v>
      </c>
      <c r="CG4" s="6" t="s">
        <v>113</v>
      </c>
      <c r="CI4" s="6" t="s">
        <v>109</v>
      </c>
      <c r="CJ4" s="6" t="s">
        <v>110</v>
      </c>
      <c r="CK4" s="6" t="s">
        <v>111</v>
      </c>
      <c r="CL4" s="6" t="s">
        <v>112</v>
      </c>
      <c r="CM4" s="6" t="s">
        <v>113</v>
      </c>
      <c r="CN4" s="6" t="s">
        <v>109</v>
      </c>
      <c r="CO4" s="6" t="s">
        <v>110</v>
      </c>
      <c r="CP4" s="6" t="s">
        <v>111</v>
      </c>
      <c r="CQ4" s="6" t="s">
        <v>112</v>
      </c>
      <c r="CR4" s="6" t="s">
        <v>113</v>
      </c>
    </row>
    <row r="5" spans="1:96" x14ac:dyDescent="0.25">
      <c r="A5" t="s">
        <v>3</v>
      </c>
      <c r="B5">
        <f>VLOOKUP(CONCATENATE($A5,"_",B$4),assets_m6!$A:$D,4,FALSE)</f>
        <v>140.65</v>
      </c>
      <c r="C5">
        <f>VLOOKUP(CONCATENATE($A5,"_",C$4),assets_m6!$A:$D,4,FALSE)</f>
        <v>142.53</v>
      </c>
      <c r="D5">
        <f>VLOOKUP(CONCATENATE($A5,"_",D$4),assets_m6!$A:$D,4,FALSE)</f>
        <v>143.51</v>
      </c>
      <c r="E5">
        <f>VLOOKUP(CONCATENATE($A5,"_",E$4),assets_m6!$A:$D,4,FALSE)</f>
        <v>143.19999999999999</v>
      </c>
      <c r="F5">
        <f>VLOOKUP(CONCATENATE($A5,"_",F$4),assets_m6!$A:$D,4,FALSE)</f>
        <v>142.71</v>
      </c>
      <c r="G5">
        <f>VLOOKUP(CONCATENATE($A5,"_",G$4),assets_m6!$A:$D,4,FALSE)</f>
        <v>142.01</v>
      </c>
      <c r="H5">
        <f>VLOOKUP(CONCATENATE($A5,"_",H$4),assets_m6!$A:$D,4,FALSE)</f>
        <v>143</v>
      </c>
      <c r="I5">
        <f>VLOOKUP(CONCATENATE($A5,"_",I$4),assets_m6!$A:$D,4,FALSE)</f>
        <v>144.76</v>
      </c>
      <c r="J5">
        <f>VLOOKUP(CONCATENATE($A5,"_",J$4),assets_m6!$A:$D,4,FALSE)</f>
        <v>145.87</v>
      </c>
      <c r="K5">
        <f>VLOOKUP(CONCATENATE($A5,"_",K$4),assets_m6!$A:$D,4,FALSE)</f>
        <v>144.97</v>
      </c>
      <c r="L5">
        <f>VLOOKUP(CONCATENATE($A5,"_",L$4),assets_m6!$A:$D,4,FALSE)</f>
        <v>144.03</v>
      </c>
      <c r="M5" t="e">
        <f>VLOOKUP(CONCATENATE($A5,"_",M$4),assets_m6!$A:$D,4,FALSE)</f>
        <v>#N/A</v>
      </c>
      <c r="N5">
        <f>VLOOKUP(CONCATENATE($A5,"_",N$4),assets_m6!$A:$D,4,FALSE)</f>
        <v>145.56</v>
      </c>
      <c r="O5">
        <f>VLOOKUP(CONCATENATE($A5,"_",O$4),assets_m6!$A:$D,4,FALSE)</f>
        <v>146.76</v>
      </c>
      <c r="P5">
        <f>VLOOKUP(CONCATENATE($A5,"_",P$4),assets_m6!$A:$D,4,FALSE)</f>
        <v>145.27000000000001</v>
      </c>
      <c r="Q5">
        <f>VLOOKUP(CONCATENATE($A5,"_",Q$4),assets_m6!$A:$D,4,FALSE)</f>
        <v>149.54</v>
      </c>
      <c r="R5">
        <f>VLOOKUP(CONCATENATE($A5,"_",R$4),assets_m6!$A:$D,4,FALSE)</f>
        <v>147.77000000000001</v>
      </c>
      <c r="S5">
        <f>VLOOKUP(CONCATENATE($A5,"_",S$4),assets_m6!$A:$D,4,FALSE)</f>
        <v>147.69</v>
      </c>
      <c r="T5">
        <f>VLOOKUP(CONCATENATE($A5,"_",T$4),assets_m6!$A:$D,4,FALSE)</f>
        <v>149.57</v>
      </c>
      <c r="U5">
        <f>VLOOKUP(CONCATENATE($A5,"_",U$4),assets_m6!$A:$D,4,FALSE)</f>
        <v>150.41</v>
      </c>
      <c r="V5">
        <f>VLOOKUP(CONCATENATE($A5,"_",V$4),assets_m6!$A:$D,4,FALSE)</f>
        <v>150.56</v>
      </c>
      <c r="X5" t="str">
        <f>A5</f>
        <v>ABBV</v>
      </c>
      <c r="Y5">
        <f t="shared" ref="Y5:Y36" si="16">B5</f>
        <v>140.65</v>
      </c>
      <c r="Z5">
        <f t="shared" ref="Z5:Z36" si="17">IFERROR(C5,Y5)</f>
        <v>142.53</v>
      </c>
      <c r="AA5">
        <f t="shared" ref="AA5:AA36" si="18">IFERROR(D5,Z5)</f>
        <v>143.51</v>
      </c>
      <c r="AB5">
        <f t="shared" ref="AB5:AB36" si="19">IFERROR(E5,AA5)</f>
        <v>143.19999999999999</v>
      </c>
      <c r="AC5">
        <f t="shared" ref="AC5:AC36" si="20">IFERROR(F5,AB5)</f>
        <v>142.71</v>
      </c>
      <c r="AD5">
        <f t="shared" ref="AD5:AD36" si="21">IFERROR(G5,AC5)</f>
        <v>142.01</v>
      </c>
      <c r="AE5">
        <f t="shared" ref="AE5:AE36" si="22">IFERROR(H5,AD5)</f>
        <v>143</v>
      </c>
      <c r="AF5">
        <f t="shared" ref="AF5:AF36" si="23">IFERROR(I5,AE5)</f>
        <v>144.76</v>
      </c>
      <c r="AG5">
        <f t="shared" ref="AG5:AG36" si="24">IFERROR(J5,AF5)</f>
        <v>145.87</v>
      </c>
      <c r="AH5">
        <f t="shared" ref="AH5:AH36" si="25">IFERROR(K5,AG5)</f>
        <v>144.97</v>
      </c>
      <c r="AI5">
        <f t="shared" ref="AI5:AI36" si="26">IFERROR(L5,AH5)</f>
        <v>144.03</v>
      </c>
      <c r="AJ5">
        <f t="shared" ref="AJ5:AJ36" si="27">IFERROR(M5,AI5)</f>
        <v>144.03</v>
      </c>
      <c r="AK5">
        <f t="shared" ref="AK5:AK36" si="28">IFERROR(N5,AJ5)</f>
        <v>145.56</v>
      </c>
      <c r="AL5">
        <f t="shared" ref="AL5:AL36" si="29">IFERROR(O5,AK5)</f>
        <v>146.76</v>
      </c>
      <c r="AM5">
        <f t="shared" ref="AM5:AM36" si="30">IFERROR(P5,AL5)</f>
        <v>145.27000000000001</v>
      </c>
      <c r="AN5">
        <f t="shared" ref="AN5:AN36" si="31">IFERROR(Q5,AM5)</f>
        <v>149.54</v>
      </c>
      <c r="AO5">
        <f t="shared" ref="AO5:AO36" si="32">IFERROR(R5,AN5)</f>
        <v>147.77000000000001</v>
      </c>
      <c r="AP5">
        <f t="shared" ref="AP5:AP36" si="33">IFERROR(S5,AO5)</f>
        <v>147.69</v>
      </c>
      <c r="AQ5">
        <f t="shared" ref="AQ5:AQ36" si="34">IFERROR(T5,AP5)</f>
        <v>149.57</v>
      </c>
      <c r="AR5">
        <f t="shared" ref="AR5:AR36" si="35">IFERROR(U5,AQ5)</f>
        <v>150.41</v>
      </c>
      <c r="AS5">
        <f t="shared" ref="AS5:AS36" si="36">IFERROR(V5,AR5)</f>
        <v>150.56</v>
      </c>
      <c r="AU5" t="str">
        <f>A5</f>
        <v>ABBV</v>
      </c>
      <c r="AV5">
        <f>$BW5*(Z5-Y5)/Y5</f>
        <v>1.3366512619978639E-4</v>
      </c>
      <c r="AW5">
        <f t="shared" ref="AW5:AW36" si="37">$BW5*(AA5-Z5)/Z5</f>
        <v>6.8757454570966798E-5</v>
      </c>
      <c r="AX5">
        <f t="shared" ref="AX5:AX36" si="38">$BW5*(AB5-AA5)/AA5</f>
        <v>-2.1601282140617539E-5</v>
      </c>
      <c r="AY5">
        <f t="shared" ref="AY5:AY36" si="39">$BW5*(AC5-AB5)/AB5</f>
        <v>-3.4217877094970717E-5</v>
      </c>
      <c r="AZ5">
        <f t="shared" ref="AZ5:AZ36" si="40">$BW5*(AD5-AC5)/AC5</f>
        <v>-4.9050522037700028E-5</v>
      </c>
      <c r="BA5">
        <f t="shared" ref="BA5:BA36" si="41">$BW5*(AE5-AD5)/AD5</f>
        <v>6.9713400464756654E-5</v>
      </c>
      <c r="BB5">
        <f t="shared" ref="BB5:BB36" si="42">$BW5*(AF5-AE5)/AE5</f>
        <v>1.2307692307692245E-4</v>
      </c>
      <c r="BC5">
        <f t="shared" ref="BC5:BC36" si="43">$BW5*(AG5-AF5)/AF5</f>
        <v>7.6678640508428685E-5</v>
      </c>
      <c r="BD5">
        <f t="shared" ref="BD5:BD36" si="44">$BW5*(AH5-AG5)/AG5</f>
        <v>-6.1698772879961993E-5</v>
      </c>
      <c r="BE5">
        <f t="shared" ref="BE5:BE36" si="45">$BW5*(AI5-AH5)/AH5</f>
        <v>-6.4841001586534992E-5</v>
      </c>
      <c r="BF5">
        <f t="shared" ref="BF5:BF36" si="46">$BW5*(AJ5-AI5)/AI5</f>
        <v>0</v>
      </c>
      <c r="BG5">
        <f t="shared" ref="BG5:BG36" si="47">$BW5*(AK5-AJ5)/AJ5</f>
        <v>1.0622786919391801E-4</v>
      </c>
      <c r="BH5">
        <f t="shared" ref="BH5:BH36" si="48">$BW5*(AL5-AK5)/AK5</f>
        <v>8.244023083264555E-5</v>
      </c>
      <c r="BI5">
        <f t="shared" ref="BI5:BI36" si="49">$BW5*(AM5-AL5)/AL5</f>
        <v>-1.01526301444534E-4</v>
      </c>
      <c r="BJ5">
        <f t="shared" ref="BJ5:BJ36" si="50">$BW5*(AN5-AM5)/AM5</f>
        <v>2.9393543057754399E-4</v>
      </c>
      <c r="BK5">
        <f t="shared" ref="BK5:BK36" si="51">$BW5*(AO5-AN5)/AN5</f>
        <v>-1.1836297980473332E-4</v>
      </c>
      <c r="BL5">
        <f t="shared" ref="BL5:BL36" si="52">$BW5*(AP5-AO5)/AO5</f>
        <v>-5.4138187724174395E-6</v>
      </c>
      <c r="BM5">
        <f t="shared" ref="BM5:BM36" si="53">$BW5*(AQ5-AP5)/AP5</f>
        <v>1.2729365563003559E-4</v>
      </c>
      <c r="BN5">
        <f t="shared" ref="BN5:BN36" si="54">$BW5*(AR5-AQ5)/AQ5</f>
        <v>5.6160994851909035E-5</v>
      </c>
      <c r="BO5">
        <f t="shared" ref="BO5:BO36" si="55">$BW5*(AS5-AR5)/AR5</f>
        <v>9.9727411741244384E-6</v>
      </c>
      <c r="BQ5" t="s">
        <v>3</v>
      </c>
      <c r="BR5" s="7">
        <v>0.2</v>
      </c>
      <c r="BS5" s="7">
        <v>0.2</v>
      </c>
      <c r="BT5" s="7">
        <v>0.2</v>
      </c>
      <c r="BU5" s="7">
        <v>0.2</v>
      </c>
      <c r="BV5" s="7">
        <v>0.2</v>
      </c>
      <c r="BW5" s="7">
        <v>0.01</v>
      </c>
      <c r="BY5">
        <f>(AS5-Y5)/Y5</f>
        <v>7.0458585140419458E-2</v>
      </c>
      <c r="BZ5">
        <f>RANK(BY5,BY$5:BY$104,1)</f>
        <v>87</v>
      </c>
      <c r="CA5">
        <f>IF(BZ5&lt;=20,1,IF(BZ5&lt;=40,2,IF(BZ5&lt;=60,3,IF(BZ5&lt;=80,4,5))))</f>
        <v>5</v>
      </c>
      <c r="CB5">
        <f>((CI5-CN5)^2+(CJ5-CO5)^2+(CK5-CP5)^2+(CL5-CQ5)^2+(CM5-CR5)^2)/5</f>
        <v>0.24000000000000005</v>
      </c>
      <c r="CC5">
        <f>IF(CA5=1,1,0)</f>
        <v>0</v>
      </c>
      <c r="CD5">
        <f>IF(CA5=2,1,0)</f>
        <v>0</v>
      </c>
      <c r="CE5">
        <f>IF(CA5=3,1,0)</f>
        <v>0</v>
      </c>
      <c r="CF5">
        <f>IF(CA5=4,1,0)</f>
        <v>0</v>
      </c>
      <c r="CG5">
        <f>IF(CA5=5,1,0)</f>
        <v>1</v>
      </c>
      <c r="CI5">
        <f>CC5</f>
        <v>0</v>
      </c>
      <c r="CJ5">
        <f>CI5+CD5</f>
        <v>0</v>
      </c>
      <c r="CK5">
        <f t="shared" ref="CK5:CM20" si="56">CJ5+CE5</f>
        <v>0</v>
      </c>
      <c r="CL5">
        <f t="shared" si="56"/>
        <v>0</v>
      </c>
      <c r="CM5">
        <f t="shared" si="56"/>
        <v>1</v>
      </c>
      <c r="CN5">
        <f t="shared" ref="CN5:CN68" si="57">BR5</f>
        <v>0.2</v>
      </c>
      <c r="CO5">
        <f t="shared" ref="CO5:CR36" si="58">CN5+BS5</f>
        <v>0.4</v>
      </c>
      <c r="CP5">
        <f t="shared" si="58"/>
        <v>0.60000000000000009</v>
      </c>
      <c r="CQ5">
        <f t="shared" si="58"/>
        <v>0.8</v>
      </c>
      <c r="CR5">
        <f t="shared" si="58"/>
        <v>1</v>
      </c>
    </row>
    <row r="6" spans="1:96" x14ac:dyDescent="0.25">
      <c r="A6" t="s">
        <v>4</v>
      </c>
      <c r="B6">
        <f>VLOOKUP(CONCATENATE($A6,"_",B$4),assets_m6!$A:$D,4,FALSE)</f>
        <v>347.5</v>
      </c>
      <c r="C6">
        <f>VLOOKUP(CONCATENATE($A6,"_",C$4),assets_m6!$A:$D,4,FALSE)</f>
        <v>343.96</v>
      </c>
      <c r="D6">
        <f>VLOOKUP(CONCATENATE($A6,"_",D$4),assets_m6!$A:$D,4,FALSE)</f>
        <v>345.07</v>
      </c>
      <c r="E6">
        <f>VLOOKUP(CONCATENATE($A6,"_",E$4),assets_m6!$A:$D,4,FALSE)</f>
        <v>355.53</v>
      </c>
      <c r="F6">
        <f>VLOOKUP(CONCATENATE($A6,"_",F$4),assets_m6!$A:$D,4,FALSE)</f>
        <v>342.39</v>
      </c>
      <c r="G6">
        <f>VLOOKUP(CONCATENATE($A6,"_",G$4),assets_m6!$A:$D,4,FALSE)</f>
        <v>329.18</v>
      </c>
      <c r="H6">
        <f>VLOOKUP(CONCATENATE($A6,"_",H$4),assets_m6!$A:$D,4,FALSE)</f>
        <v>326.13</v>
      </c>
      <c r="I6">
        <f>VLOOKUP(CONCATENATE($A6,"_",I$4),assets_m6!$A:$D,4,FALSE)</f>
        <v>329.41</v>
      </c>
      <c r="J6">
        <f>VLOOKUP(CONCATENATE($A6,"_",J$4),assets_m6!$A:$D,4,FALSE)</f>
        <v>333.72</v>
      </c>
      <c r="K6">
        <f>VLOOKUP(CONCATENATE($A6,"_",K$4),assets_m6!$A:$D,4,FALSE)</f>
        <v>322.91000000000003</v>
      </c>
      <c r="L6">
        <f>VLOOKUP(CONCATENATE($A6,"_",L$4),assets_m6!$A:$D,4,FALSE)</f>
        <v>321.18</v>
      </c>
      <c r="M6" t="e">
        <f>VLOOKUP(CONCATENATE($A6,"_",M$4),assets_m6!$A:$D,4,FALSE)</f>
        <v>#N/A</v>
      </c>
      <c r="N6">
        <f>VLOOKUP(CONCATENATE($A6,"_",N$4),assets_m6!$A:$D,4,FALSE)</f>
        <v>321.11</v>
      </c>
      <c r="O6">
        <f>VLOOKUP(CONCATENATE($A6,"_",O$4),assets_m6!$A:$D,4,FALSE)</f>
        <v>313.16000000000003</v>
      </c>
      <c r="P6">
        <f>VLOOKUP(CONCATENATE($A6,"_",P$4),assets_m6!$A:$D,4,FALSE)</f>
        <v>316.17</v>
      </c>
      <c r="Q6">
        <f>VLOOKUP(CONCATENATE($A6,"_",Q$4),assets_m6!$A:$D,4,FALSE)</f>
        <v>322.51</v>
      </c>
      <c r="R6">
        <f>VLOOKUP(CONCATENATE($A6,"_",R$4),assets_m6!$A:$D,4,FALSE)</f>
        <v>316.02</v>
      </c>
      <c r="S6">
        <f>VLOOKUP(CONCATENATE($A6,"_",S$4),assets_m6!$A:$D,4,FALSE)</f>
        <v>311.35000000000002</v>
      </c>
      <c r="T6">
        <f>VLOOKUP(CONCATENATE($A6,"_",T$4),assets_m6!$A:$D,4,FALSE)</f>
        <v>318.33</v>
      </c>
      <c r="U6">
        <f>VLOOKUP(CONCATENATE($A6,"_",U$4),assets_m6!$A:$D,4,FALSE)</f>
        <v>318.95</v>
      </c>
      <c r="V6">
        <f>VLOOKUP(CONCATENATE($A6,"_",V$4),assets_m6!$A:$D,4,FALSE)</f>
        <v>314.16000000000003</v>
      </c>
      <c r="X6" t="str">
        <f t="shared" ref="X6:X69" si="59">A6</f>
        <v>ACN</v>
      </c>
      <c r="Y6">
        <f t="shared" si="16"/>
        <v>347.5</v>
      </c>
      <c r="Z6">
        <f t="shared" si="17"/>
        <v>343.96</v>
      </c>
      <c r="AA6">
        <f t="shared" si="18"/>
        <v>345.07</v>
      </c>
      <c r="AB6">
        <f t="shared" si="19"/>
        <v>355.53</v>
      </c>
      <c r="AC6">
        <f t="shared" si="20"/>
        <v>342.39</v>
      </c>
      <c r="AD6">
        <f t="shared" si="21"/>
        <v>329.18</v>
      </c>
      <c r="AE6">
        <f t="shared" si="22"/>
        <v>326.13</v>
      </c>
      <c r="AF6">
        <f t="shared" si="23"/>
        <v>329.41</v>
      </c>
      <c r="AG6">
        <f t="shared" si="24"/>
        <v>333.72</v>
      </c>
      <c r="AH6">
        <f t="shared" si="25"/>
        <v>322.91000000000003</v>
      </c>
      <c r="AI6">
        <f t="shared" si="26"/>
        <v>321.18</v>
      </c>
      <c r="AJ6">
        <f t="shared" si="27"/>
        <v>321.18</v>
      </c>
      <c r="AK6">
        <f t="shared" si="28"/>
        <v>321.11</v>
      </c>
      <c r="AL6">
        <f t="shared" si="29"/>
        <v>313.16000000000003</v>
      </c>
      <c r="AM6">
        <f t="shared" si="30"/>
        <v>316.17</v>
      </c>
      <c r="AN6">
        <f t="shared" si="31"/>
        <v>322.51</v>
      </c>
      <c r="AO6">
        <f t="shared" si="32"/>
        <v>316.02</v>
      </c>
      <c r="AP6">
        <f t="shared" si="33"/>
        <v>311.35000000000002</v>
      </c>
      <c r="AQ6">
        <f t="shared" si="34"/>
        <v>318.33</v>
      </c>
      <c r="AR6">
        <f t="shared" si="35"/>
        <v>318.95</v>
      </c>
      <c r="AS6">
        <f t="shared" si="36"/>
        <v>314.16000000000003</v>
      </c>
      <c r="AU6" t="str">
        <f t="shared" ref="AU6:AU69" si="60">A6</f>
        <v>ACN</v>
      </c>
      <c r="AV6">
        <f t="shared" ref="AV6:AV36" si="61">$BW6*(Z6-Y6)/Y6</f>
        <v>-1.0187050359712288E-4</v>
      </c>
      <c r="AW6">
        <f t="shared" si="37"/>
        <v>3.22711943249219E-5</v>
      </c>
      <c r="AX6">
        <f t="shared" si="38"/>
        <v>3.0312690178804243E-4</v>
      </c>
      <c r="AY6">
        <f t="shared" si="39"/>
        <v>-3.6958906421399006E-4</v>
      </c>
      <c r="AZ6">
        <f t="shared" si="40"/>
        <v>-3.8581734279622597E-4</v>
      </c>
      <c r="BA6">
        <f t="shared" si="41"/>
        <v>-9.2654474755453291E-5</v>
      </c>
      <c r="BB6">
        <f t="shared" si="42"/>
        <v>1.0057339097905833E-4</v>
      </c>
      <c r="BC6">
        <f t="shared" si="43"/>
        <v>1.3083998664278565E-4</v>
      </c>
      <c r="BD6">
        <f t="shared" si="44"/>
        <v>-3.23924247872468E-4</v>
      </c>
      <c r="BE6">
        <f t="shared" si="45"/>
        <v>-5.3575299619089475E-5</v>
      </c>
      <c r="BF6">
        <f t="shared" si="46"/>
        <v>0</v>
      </c>
      <c r="BG6">
        <f t="shared" si="47"/>
        <v>-2.1794632293415897E-6</v>
      </c>
      <c r="BH6">
        <f t="shared" si="48"/>
        <v>-2.475787113450216E-4</v>
      </c>
      <c r="BI6">
        <f t="shared" si="49"/>
        <v>9.6117000894111338E-5</v>
      </c>
      <c r="BJ6">
        <f t="shared" si="50"/>
        <v>2.0052503400069501E-4</v>
      </c>
      <c r="BK6">
        <f t="shared" si="51"/>
        <v>-2.0123407026138756E-4</v>
      </c>
      <c r="BL6">
        <f t="shared" si="52"/>
        <v>-1.4777545724953988E-4</v>
      </c>
      <c r="BM6">
        <f t="shared" si="53"/>
        <v>2.2418500080295361E-4</v>
      </c>
      <c r="BN6">
        <f t="shared" si="54"/>
        <v>1.9476643734489513E-5</v>
      </c>
      <c r="BO6">
        <f t="shared" si="55"/>
        <v>-1.5018027904060085E-4</v>
      </c>
      <c r="BQ6" t="s">
        <v>4</v>
      </c>
      <c r="BR6" s="7">
        <v>0.2</v>
      </c>
      <c r="BS6" s="7">
        <v>0.2</v>
      </c>
      <c r="BT6" s="7">
        <v>0.2</v>
      </c>
      <c r="BU6" s="7">
        <v>0.2</v>
      </c>
      <c r="BV6" s="7">
        <v>0.2</v>
      </c>
      <c r="BW6" s="7">
        <v>0.01</v>
      </c>
      <c r="BY6">
        <f t="shared" ref="BY6:BY69" si="62">(AS6-Y6)/Y6</f>
        <v>-9.5942446043165402E-2</v>
      </c>
      <c r="BZ6">
        <f t="shared" ref="BZ6:BZ69" si="63">RANK(BY6,BY$5:BY$104,1)</f>
        <v>16</v>
      </c>
      <c r="CA6">
        <f t="shared" ref="CA6:CA69" si="64">IF(BZ6&lt;=20,1,IF(BZ6&lt;=40,2,IF(BZ6&lt;=60,3,IF(BZ6&lt;=80,4,5))))</f>
        <v>1</v>
      </c>
      <c r="CB6">
        <f t="shared" ref="CB6:CB69" si="65">((CI6-CN6)^2+(CJ6-CO6)^2+(CK6-CP6)^2+(CL6-CQ6)^2+(CM6-CR6)^2)/5</f>
        <v>0.24</v>
      </c>
      <c r="CC6">
        <f t="shared" ref="CC6:CC69" si="66">IF(CA6=1,1,0)</f>
        <v>1</v>
      </c>
      <c r="CD6">
        <f t="shared" ref="CD6:CD69" si="67">IF(CA6=2,1,0)</f>
        <v>0</v>
      </c>
      <c r="CE6">
        <f t="shared" ref="CE6:CE69" si="68">IF(CA6=3,1,0)</f>
        <v>0</v>
      </c>
      <c r="CF6">
        <f t="shared" ref="CF6:CF69" si="69">IF(CA6=4,1,0)</f>
        <v>0</v>
      </c>
      <c r="CG6">
        <f t="shared" ref="CG6:CG69" si="70">IF(CA6=5,1,0)</f>
        <v>0</v>
      </c>
      <c r="CI6">
        <f t="shared" ref="CI6:CI69" si="71">CC6</f>
        <v>1</v>
      </c>
      <c r="CJ6">
        <f t="shared" ref="CJ6:CM69" si="72">CI6+CD6</f>
        <v>1</v>
      </c>
      <c r="CK6">
        <f t="shared" si="56"/>
        <v>1</v>
      </c>
      <c r="CL6">
        <f t="shared" si="56"/>
        <v>1</v>
      </c>
      <c r="CM6">
        <f t="shared" si="56"/>
        <v>1</v>
      </c>
      <c r="CN6">
        <f t="shared" si="57"/>
        <v>0.2</v>
      </c>
      <c r="CO6">
        <f t="shared" si="58"/>
        <v>0.4</v>
      </c>
      <c r="CP6">
        <f t="shared" si="58"/>
        <v>0.60000000000000009</v>
      </c>
      <c r="CQ6">
        <f t="shared" si="58"/>
        <v>0.8</v>
      </c>
      <c r="CR6">
        <f t="shared" si="58"/>
        <v>1</v>
      </c>
    </row>
    <row r="7" spans="1:96" x14ac:dyDescent="0.25">
      <c r="A7" t="s">
        <v>5</v>
      </c>
      <c r="B7">
        <f>VLOOKUP(CONCATENATE($A7,"_",B$4),assets_m6!$A:$D,4,FALSE)</f>
        <v>88.399000000000001</v>
      </c>
      <c r="C7">
        <f>VLOOKUP(CONCATENATE($A7,"_",C$4),assets_m6!$A:$D,4,FALSE)</f>
        <v>89.033000000000001</v>
      </c>
      <c r="D7">
        <f>VLOOKUP(CONCATENATE($A7,"_",D$4),assets_m6!$A:$D,4,FALSE)</f>
        <v>89.42</v>
      </c>
      <c r="E7">
        <f>VLOOKUP(CONCATENATE($A7,"_",E$4),assets_m6!$A:$D,4,FALSE)</f>
        <v>89.38</v>
      </c>
      <c r="F7">
        <f>VLOOKUP(CONCATENATE($A7,"_",F$4),assets_m6!$A:$D,4,FALSE)</f>
        <v>87.39</v>
      </c>
      <c r="G7">
        <f>VLOOKUP(CONCATENATE($A7,"_",G$4),assets_m6!$A:$D,4,FALSE)</f>
        <v>87.65</v>
      </c>
      <c r="H7">
        <f>VLOOKUP(CONCATENATE($A7,"_",H$4),assets_m6!$A:$D,4,FALSE)</f>
        <v>86.18</v>
      </c>
      <c r="I7">
        <f>VLOOKUP(CONCATENATE($A7,"_",I$4),assets_m6!$A:$D,4,FALSE)</f>
        <v>85.44</v>
      </c>
      <c r="J7">
        <f>VLOOKUP(CONCATENATE($A7,"_",J$4),assets_m6!$A:$D,4,FALSE)</f>
        <v>85.41</v>
      </c>
      <c r="K7">
        <f>VLOOKUP(CONCATENATE($A7,"_",K$4),assets_m6!$A:$D,4,FALSE)</f>
        <v>85.49</v>
      </c>
      <c r="L7">
        <f>VLOOKUP(CONCATENATE($A7,"_",L$4),assets_m6!$A:$D,4,FALSE)</f>
        <v>85.71</v>
      </c>
      <c r="M7" t="e">
        <f>VLOOKUP(CONCATENATE($A7,"_",M$4),assets_m6!$A:$D,4,FALSE)</f>
        <v>#N/A</v>
      </c>
      <c r="N7">
        <f>VLOOKUP(CONCATENATE($A7,"_",N$4),assets_m6!$A:$D,4,FALSE)</f>
        <v>85.99</v>
      </c>
      <c r="O7">
        <f>VLOOKUP(CONCATENATE($A7,"_",O$4),assets_m6!$A:$D,4,FALSE)</f>
        <v>84.64</v>
      </c>
      <c r="P7">
        <f>VLOOKUP(CONCATENATE($A7,"_",P$4),assets_m6!$A:$D,4,FALSE)</f>
        <v>86.56</v>
      </c>
      <c r="Q7">
        <f>VLOOKUP(CONCATENATE($A7,"_",Q$4),assets_m6!$A:$D,4,FALSE)</f>
        <v>89.46</v>
      </c>
      <c r="R7">
        <f>VLOOKUP(CONCATENATE($A7,"_",R$4),assets_m6!$A:$D,4,FALSE)</f>
        <v>90.65</v>
      </c>
      <c r="S7">
        <f>VLOOKUP(CONCATENATE($A7,"_",S$4),assets_m6!$A:$D,4,FALSE)</f>
        <v>90.21</v>
      </c>
      <c r="T7">
        <f>VLOOKUP(CONCATENATE($A7,"_",T$4),assets_m6!$A:$D,4,FALSE)</f>
        <v>91.24</v>
      </c>
      <c r="U7">
        <f>VLOOKUP(CONCATENATE($A7,"_",U$4),assets_m6!$A:$D,4,FALSE)</f>
        <v>93.98</v>
      </c>
      <c r="V7">
        <f>VLOOKUP(CONCATENATE($A7,"_",V$4),assets_m6!$A:$D,4,FALSE)</f>
        <v>96.33</v>
      </c>
      <c r="X7" t="str">
        <f t="shared" si="59"/>
        <v>AEP</v>
      </c>
      <c r="Y7">
        <f t="shared" si="16"/>
        <v>88.399000000000001</v>
      </c>
      <c r="Z7">
        <f t="shared" si="17"/>
        <v>89.033000000000001</v>
      </c>
      <c r="AA7">
        <f t="shared" si="18"/>
        <v>89.42</v>
      </c>
      <c r="AB7">
        <f t="shared" si="19"/>
        <v>89.38</v>
      </c>
      <c r="AC7">
        <f t="shared" si="20"/>
        <v>87.39</v>
      </c>
      <c r="AD7">
        <f t="shared" si="21"/>
        <v>87.65</v>
      </c>
      <c r="AE7">
        <f t="shared" si="22"/>
        <v>86.18</v>
      </c>
      <c r="AF7">
        <f t="shared" si="23"/>
        <v>85.44</v>
      </c>
      <c r="AG7">
        <f t="shared" si="24"/>
        <v>85.41</v>
      </c>
      <c r="AH7">
        <f t="shared" si="25"/>
        <v>85.49</v>
      </c>
      <c r="AI7">
        <f t="shared" si="26"/>
        <v>85.71</v>
      </c>
      <c r="AJ7">
        <f t="shared" si="27"/>
        <v>85.71</v>
      </c>
      <c r="AK7">
        <f t="shared" si="28"/>
        <v>85.99</v>
      </c>
      <c r="AL7">
        <f t="shared" si="29"/>
        <v>84.64</v>
      </c>
      <c r="AM7">
        <f t="shared" si="30"/>
        <v>86.56</v>
      </c>
      <c r="AN7">
        <f t="shared" si="31"/>
        <v>89.46</v>
      </c>
      <c r="AO7">
        <f t="shared" si="32"/>
        <v>90.65</v>
      </c>
      <c r="AP7">
        <f t="shared" si="33"/>
        <v>90.21</v>
      </c>
      <c r="AQ7">
        <f t="shared" si="34"/>
        <v>91.24</v>
      </c>
      <c r="AR7">
        <f t="shared" si="35"/>
        <v>93.98</v>
      </c>
      <c r="AS7">
        <f t="shared" si="36"/>
        <v>96.33</v>
      </c>
      <c r="AU7" t="str">
        <f t="shared" si="60"/>
        <v>AEP</v>
      </c>
      <c r="AV7">
        <f t="shared" si="61"/>
        <v>7.1720268328827295E-5</v>
      </c>
      <c r="AW7">
        <f t="shared" si="37"/>
        <v>4.3467029079105547E-5</v>
      </c>
      <c r="AX7">
        <f t="shared" si="38"/>
        <v>-4.4732721986139847E-6</v>
      </c>
      <c r="AY7">
        <f t="shared" si="39"/>
        <v>-2.2264488699932816E-4</v>
      </c>
      <c r="AZ7">
        <f t="shared" si="40"/>
        <v>2.9751687836137443E-5</v>
      </c>
      <c r="BA7">
        <f t="shared" si="41"/>
        <v>-1.6771249286936667E-4</v>
      </c>
      <c r="BB7">
        <f t="shared" si="42"/>
        <v>-8.5866790438617901E-5</v>
      </c>
      <c r="BC7">
        <f t="shared" si="43"/>
        <v>-3.5112359550563129E-6</v>
      </c>
      <c r="BD7">
        <f t="shared" si="44"/>
        <v>9.3665847090502644E-6</v>
      </c>
      <c r="BE7">
        <f t="shared" si="45"/>
        <v>2.5734003977073212E-5</v>
      </c>
      <c r="BF7">
        <f t="shared" si="46"/>
        <v>0</v>
      </c>
      <c r="BG7">
        <f t="shared" si="47"/>
        <v>3.2668300081670883E-5</v>
      </c>
      <c r="BH7">
        <f t="shared" si="48"/>
        <v>-1.5699499941853638E-4</v>
      </c>
      <c r="BI7">
        <f t="shared" si="49"/>
        <v>2.2684310018903614E-4</v>
      </c>
      <c r="BJ7">
        <f t="shared" si="50"/>
        <v>3.3502772643253137E-4</v>
      </c>
      <c r="BK7">
        <f t="shared" si="51"/>
        <v>1.3302034428795125E-4</v>
      </c>
      <c r="BL7">
        <f t="shared" si="52"/>
        <v>-4.8538334252621277E-5</v>
      </c>
      <c r="BM7">
        <f t="shared" si="53"/>
        <v>1.1417802904334346E-4</v>
      </c>
      <c r="BN7">
        <f t="shared" si="54"/>
        <v>3.0030688294607728E-4</v>
      </c>
      <c r="BO7">
        <f t="shared" si="55"/>
        <v>2.500532028091077E-4</v>
      </c>
      <c r="BQ7" t="s">
        <v>5</v>
      </c>
      <c r="BR7" s="7">
        <v>0.2</v>
      </c>
      <c r="BS7" s="7">
        <v>0.2</v>
      </c>
      <c r="BT7" s="7">
        <v>0.2</v>
      </c>
      <c r="BU7" s="7">
        <v>0.2</v>
      </c>
      <c r="BV7" s="7">
        <v>0.2</v>
      </c>
      <c r="BW7" s="7">
        <v>0.01</v>
      </c>
      <c r="BY7">
        <f t="shared" si="62"/>
        <v>8.9718209482007691E-2</v>
      </c>
      <c r="BZ7">
        <f t="shared" si="63"/>
        <v>91</v>
      </c>
      <c r="CA7">
        <f t="shared" si="64"/>
        <v>5</v>
      </c>
      <c r="CB7">
        <f t="shared" si="65"/>
        <v>0.24000000000000005</v>
      </c>
      <c r="CC7">
        <f t="shared" si="66"/>
        <v>0</v>
      </c>
      <c r="CD7">
        <f t="shared" si="67"/>
        <v>0</v>
      </c>
      <c r="CE7">
        <f t="shared" si="68"/>
        <v>0</v>
      </c>
      <c r="CF7">
        <f t="shared" si="69"/>
        <v>0</v>
      </c>
      <c r="CG7">
        <f t="shared" si="70"/>
        <v>1</v>
      </c>
      <c r="CI7">
        <f t="shared" si="71"/>
        <v>0</v>
      </c>
      <c r="CJ7">
        <f t="shared" si="72"/>
        <v>0</v>
      </c>
      <c r="CK7">
        <f t="shared" si="56"/>
        <v>0</v>
      </c>
      <c r="CL7">
        <f t="shared" si="56"/>
        <v>0</v>
      </c>
      <c r="CM7">
        <f t="shared" si="56"/>
        <v>1</v>
      </c>
      <c r="CN7">
        <f t="shared" si="57"/>
        <v>0.2</v>
      </c>
      <c r="CO7">
        <f t="shared" si="58"/>
        <v>0.4</v>
      </c>
      <c r="CP7">
        <f t="shared" si="58"/>
        <v>0.60000000000000009</v>
      </c>
      <c r="CQ7">
        <f t="shared" si="58"/>
        <v>0.8</v>
      </c>
      <c r="CR7">
        <f t="shared" si="58"/>
        <v>1</v>
      </c>
    </row>
    <row r="8" spans="1:96" x14ac:dyDescent="0.25">
      <c r="A8" t="s">
        <v>6</v>
      </c>
      <c r="B8">
        <f>VLOOKUP(CONCATENATE($A8,"_",B$4),assets_m6!$A:$D,4,FALSE)</f>
        <v>152.43299999999999</v>
      </c>
      <c r="C8">
        <f>VLOOKUP(CONCATENATE($A8,"_",C$4),assets_m6!$A:$D,4,FALSE)</f>
        <v>152.10499999999999</v>
      </c>
      <c r="D8">
        <f>VLOOKUP(CONCATENATE($A8,"_",D$4),assets_m6!$A:$D,4,FALSE)</f>
        <v>155.39099999999999</v>
      </c>
      <c r="E8">
        <f>VLOOKUP(CONCATENATE($A8,"_",E$4),assets_m6!$A:$D,4,FALSE)</f>
        <v>165.86699999999999</v>
      </c>
      <c r="F8">
        <f>VLOOKUP(CONCATENATE($A8,"_",F$4),assets_m6!$A:$D,4,FALSE)</f>
        <v>161.89400000000001</v>
      </c>
      <c r="G8">
        <f>VLOOKUP(CONCATENATE($A8,"_",G$4),assets_m6!$A:$D,4,FALSE)</f>
        <v>161.256</v>
      </c>
      <c r="H8">
        <f>VLOOKUP(CONCATENATE($A8,"_",H$4),assets_m6!$A:$D,4,FALSE)</f>
        <v>161.316</v>
      </c>
      <c r="I8">
        <f>VLOOKUP(CONCATENATE($A8,"_",I$4),assets_m6!$A:$D,4,FALSE)</f>
        <v>164.98099999999999</v>
      </c>
      <c r="J8">
        <f>VLOOKUP(CONCATENATE($A8,"_",J$4),assets_m6!$A:$D,4,FALSE)</f>
        <v>166.505</v>
      </c>
      <c r="K8">
        <f>VLOOKUP(CONCATENATE($A8,"_",K$4),assets_m6!$A:$D,4,FALSE)</f>
        <v>165.33</v>
      </c>
      <c r="L8">
        <f>VLOOKUP(CONCATENATE($A8,"_",L$4),assets_m6!$A:$D,4,FALSE)</f>
        <v>164.852</v>
      </c>
      <c r="M8" t="e">
        <f>VLOOKUP(CONCATENATE($A8,"_",M$4),assets_m6!$A:$D,4,FALSE)</f>
        <v>#N/A</v>
      </c>
      <c r="N8">
        <f>VLOOKUP(CONCATENATE($A8,"_",N$4),assets_m6!$A:$D,4,FALSE)</f>
        <v>164.43299999999999</v>
      </c>
      <c r="O8">
        <f>VLOOKUP(CONCATENATE($A8,"_",O$4),assets_m6!$A:$D,4,FALSE)</f>
        <v>162.91999999999999</v>
      </c>
      <c r="P8">
        <f>VLOOKUP(CONCATENATE($A8,"_",P$4),assets_m6!$A:$D,4,FALSE)</f>
        <v>162.82</v>
      </c>
      <c r="Q8">
        <f>VLOOKUP(CONCATENATE($A8,"_",Q$4),assets_m6!$A:$D,4,FALSE)</f>
        <v>168.41</v>
      </c>
      <c r="R8">
        <f>VLOOKUP(CONCATENATE($A8,"_",R$4),assets_m6!$A:$D,4,FALSE)</f>
        <v>169.71</v>
      </c>
      <c r="S8">
        <f>VLOOKUP(CONCATENATE($A8,"_",S$4),assets_m6!$A:$D,4,FALSE)</f>
        <v>165.12</v>
      </c>
      <c r="T8">
        <f>VLOOKUP(CONCATENATE($A8,"_",T$4),assets_m6!$A:$D,4,FALSE)</f>
        <v>168.88</v>
      </c>
      <c r="U8">
        <f>VLOOKUP(CONCATENATE($A8,"_",U$4),assets_m6!$A:$D,4,FALSE)</f>
        <v>170.6</v>
      </c>
      <c r="V8">
        <f>VLOOKUP(CONCATENATE($A8,"_",V$4),assets_m6!$A:$D,4,FALSE)</f>
        <v>169.39</v>
      </c>
      <c r="X8" t="str">
        <f t="shared" si="59"/>
        <v>AIZ</v>
      </c>
      <c r="Y8">
        <f t="shared" si="16"/>
        <v>152.43299999999999</v>
      </c>
      <c r="Z8">
        <f t="shared" si="17"/>
        <v>152.10499999999999</v>
      </c>
      <c r="AA8">
        <f t="shared" si="18"/>
        <v>155.39099999999999</v>
      </c>
      <c r="AB8">
        <f t="shared" si="19"/>
        <v>165.86699999999999</v>
      </c>
      <c r="AC8">
        <f t="shared" si="20"/>
        <v>161.89400000000001</v>
      </c>
      <c r="AD8">
        <f t="shared" si="21"/>
        <v>161.256</v>
      </c>
      <c r="AE8">
        <f t="shared" si="22"/>
        <v>161.316</v>
      </c>
      <c r="AF8">
        <f t="shared" si="23"/>
        <v>164.98099999999999</v>
      </c>
      <c r="AG8">
        <f t="shared" si="24"/>
        <v>166.505</v>
      </c>
      <c r="AH8">
        <f t="shared" si="25"/>
        <v>165.33</v>
      </c>
      <c r="AI8">
        <f t="shared" si="26"/>
        <v>164.852</v>
      </c>
      <c r="AJ8">
        <f t="shared" si="27"/>
        <v>164.852</v>
      </c>
      <c r="AK8">
        <f t="shared" si="28"/>
        <v>164.43299999999999</v>
      </c>
      <c r="AL8">
        <f t="shared" si="29"/>
        <v>162.91999999999999</v>
      </c>
      <c r="AM8">
        <f t="shared" si="30"/>
        <v>162.82</v>
      </c>
      <c r="AN8">
        <f t="shared" si="31"/>
        <v>168.41</v>
      </c>
      <c r="AO8">
        <f t="shared" si="32"/>
        <v>169.71</v>
      </c>
      <c r="AP8">
        <f t="shared" si="33"/>
        <v>165.12</v>
      </c>
      <c r="AQ8">
        <f t="shared" si="34"/>
        <v>168.88</v>
      </c>
      <c r="AR8">
        <f t="shared" si="35"/>
        <v>170.6</v>
      </c>
      <c r="AS8">
        <f t="shared" si="36"/>
        <v>169.39</v>
      </c>
      <c r="AU8" t="str">
        <f t="shared" si="60"/>
        <v>AIZ</v>
      </c>
      <c r="AV8">
        <f t="shared" si="61"/>
        <v>-2.1517650377543116E-5</v>
      </c>
      <c r="AW8">
        <f t="shared" si="37"/>
        <v>2.1603497583905866E-4</v>
      </c>
      <c r="AX8">
        <f t="shared" si="38"/>
        <v>6.7417031874432876E-4</v>
      </c>
      <c r="AY8">
        <f t="shared" si="39"/>
        <v>-2.3952926139617797E-4</v>
      </c>
      <c r="AZ8">
        <f t="shared" si="40"/>
        <v>-3.9408501859241555E-5</v>
      </c>
      <c r="BA8">
        <f t="shared" si="41"/>
        <v>3.7207917844918808E-6</v>
      </c>
      <c r="BB8">
        <f t="shared" si="42"/>
        <v>2.2719383074214534E-4</v>
      </c>
      <c r="BC8">
        <f t="shared" si="43"/>
        <v>9.2374273401179592E-5</v>
      </c>
      <c r="BD8">
        <f t="shared" si="44"/>
        <v>-7.0568451397854905E-5</v>
      </c>
      <c r="BE8">
        <f t="shared" si="45"/>
        <v>-2.8911873223250989E-5</v>
      </c>
      <c r="BF8">
        <f t="shared" si="46"/>
        <v>0</v>
      </c>
      <c r="BG8">
        <f t="shared" si="47"/>
        <v>-2.5416737437217087E-5</v>
      </c>
      <c r="BH8">
        <f t="shared" si="48"/>
        <v>-9.2013160375350778E-5</v>
      </c>
      <c r="BI8">
        <f t="shared" si="49"/>
        <v>-6.1379818315734305E-6</v>
      </c>
      <c r="BJ8">
        <f t="shared" si="50"/>
        <v>3.4332391598083798E-4</v>
      </c>
      <c r="BK8">
        <f t="shared" si="51"/>
        <v>7.7192565762128812E-5</v>
      </c>
      <c r="BL8">
        <f t="shared" si="52"/>
        <v>-2.7046137528725494E-4</v>
      </c>
      <c r="BM8">
        <f t="shared" si="53"/>
        <v>2.2771317829457311E-4</v>
      </c>
      <c r="BN8">
        <f t="shared" si="54"/>
        <v>1.018474656560871E-4</v>
      </c>
      <c r="BO8">
        <f t="shared" si="55"/>
        <v>-7.0926143024619456E-5</v>
      </c>
      <c r="BQ8" t="s">
        <v>6</v>
      </c>
      <c r="BR8" s="7">
        <v>0.2</v>
      </c>
      <c r="BS8" s="7">
        <v>0.2</v>
      </c>
      <c r="BT8" s="7">
        <v>0.2</v>
      </c>
      <c r="BU8" s="7">
        <v>0.2</v>
      </c>
      <c r="BV8" s="7">
        <v>0.2</v>
      </c>
      <c r="BW8" s="7">
        <v>0.01</v>
      </c>
      <c r="BY8">
        <f t="shared" si="62"/>
        <v>0.11124231629633999</v>
      </c>
      <c r="BZ8">
        <f t="shared" si="63"/>
        <v>94</v>
      </c>
      <c r="CA8">
        <f t="shared" si="64"/>
        <v>5</v>
      </c>
      <c r="CB8">
        <f t="shared" si="65"/>
        <v>0.24000000000000005</v>
      </c>
      <c r="CC8">
        <f t="shared" si="66"/>
        <v>0</v>
      </c>
      <c r="CD8">
        <f t="shared" si="67"/>
        <v>0</v>
      </c>
      <c r="CE8">
        <f t="shared" si="68"/>
        <v>0</v>
      </c>
      <c r="CF8">
        <f t="shared" si="69"/>
        <v>0</v>
      </c>
      <c r="CG8">
        <f t="shared" si="70"/>
        <v>1</v>
      </c>
      <c r="CI8">
        <f t="shared" si="71"/>
        <v>0</v>
      </c>
      <c r="CJ8">
        <f t="shared" si="72"/>
        <v>0</v>
      </c>
      <c r="CK8">
        <f t="shared" si="56"/>
        <v>0</v>
      </c>
      <c r="CL8">
        <f t="shared" si="56"/>
        <v>0</v>
      </c>
      <c r="CM8">
        <f t="shared" si="56"/>
        <v>1</v>
      </c>
      <c r="CN8">
        <f t="shared" si="57"/>
        <v>0.2</v>
      </c>
      <c r="CO8">
        <f t="shared" si="58"/>
        <v>0.4</v>
      </c>
      <c r="CP8">
        <f t="shared" si="58"/>
        <v>0.60000000000000009</v>
      </c>
      <c r="CQ8">
        <f t="shared" si="58"/>
        <v>0.8</v>
      </c>
      <c r="CR8">
        <f t="shared" si="58"/>
        <v>1</v>
      </c>
    </row>
    <row r="9" spans="1:96" x14ac:dyDescent="0.25">
      <c r="A9" t="s">
        <v>7</v>
      </c>
      <c r="B9">
        <f>VLOOKUP(CONCATENATE($A9,"_",B$4),assets_m6!$A:$D,4,FALSE)</f>
        <v>118.813</v>
      </c>
      <c r="C9">
        <f>VLOOKUP(CONCATENATE($A9,"_",C$4),assets_m6!$A:$D,4,FALSE)</f>
        <v>120.01900000000001</v>
      </c>
      <c r="D9">
        <f>VLOOKUP(CONCATENATE($A9,"_",D$4),assets_m6!$A:$D,4,FALSE)</f>
        <v>121.274</v>
      </c>
      <c r="E9">
        <f>VLOOKUP(CONCATENATE($A9,"_",E$4),assets_m6!$A:$D,4,FALSE)</f>
        <v>124.72199999999999</v>
      </c>
      <c r="F9">
        <f>VLOOKUP(CONCATENATE($A9,"_",F$4),assets_m6!$A:$D,4,FALSE)</f>
        <v>120.248</v>
      </c>
      <c r="G9">
        <f>VLOOKUP(CONCATENATE($A9,"_",G$4),assets_m6!$A:$D,4,FALSE)</f>
        <v>118.435</v>
      </c>
      <c r="H9">
        <f>VLOOKUP(CONCATENATE($A9,"_",H$4),assets_m6!$A:$D,4,FALSE)</f>
        <v>117.89700000000001</v>
      </c>
      <c r="I9">
        <f>VLOOKUP(CONCATENATE($A9,"_",I$4),assets_m6!$A:$D,4,FALSE)</f>
        <v>116.661</v>
      </c>
      <c r="J9">
        <f>VLOOKUP(CONCATENATE($A9,"_",J$4),assets_m6!$A:$D,4,FALSE)</f>
        <v>114.818</v>
      </c>
      <c r="K9">
        <f>VLOOKUP(CONCATENATE($A9,"_",K$4),assets_m6!$A:$D,4,FALSE)</f>
        <v>114.17</v>
      </c>
      <c r="L9">
        <f>VLOOKUP(CONCATENATE($A9,"_",L$4),assets_m6!$A:$D,4,FALSE)</f>
        <v>113.712</v>
      </c>
      <c r="M9" t="e">
        <f>VLOOKUP(CONCATENATE($A9,"_",M$4),assets_m6!$A:$D,4,FALSE)</f>
        <v>#N/A</v>
      </c>
      <c r="N9">
        <f>VLOOKUP(CONCATENATE($A9,"_",N$4),assets_m6!$A:$D,4,FALSE)</f>
        <v>113.09399999999999</v>
      </c>
      <c r="O9">
        <f>VLOOKUP(CONCATENATE($A9,"_",O$4),assets_m6!$A:$D,4,FALSE)</f>
        <v>109.15900000000001</v>
      </c>
      <c r="P9">
        <f>VLOOKUP(CONCATENATE($A9,"_",P$4),assets_m6!$A:$D,4,FALSE)</f>
        <v>111.291</v>
      </c>
      <c r="Q9">
        <f>VLOOKUP(CONCATENATE($A9,"_",Q$4),assets_m6!$A:$D,4,FALSE)</f>
        <v>114.678</v>
      </c>
      <c r="R9">
        <f>VLOOKUP(CONCATENATE($A9,"_",R$4),assets_m6!$A:$D,4,FALSE)</f>
        <v>114.101</v>
      </c>
      <c r="S9">
        <f>VLOOKUP(CONCATENATE($A9,"_",S$4),assets_m6!$A:$D,4,FALSE)</f>
        <v>114.21</v>
      </c>
      <c r="T9">
        <f>VLOOKUP(CONCATENATE($A9,"_",T$4),assets_m6!$A:$D,4,FALSE)</f>
        <v>116.94</v>
      </c>
      <c r="U9">
        <f>VLOOKUP(CONCATENATE($A9,"_",U$4),assets_m6!$A:$D,4,FALSE)</f>
        <v>117.279</v>
      </c>
      <c r="V9">
        <f>VLOOKUP(CONCATENATE($A9,"_",V$4),assets_m6!$A:$D,4,FALSE)</f>
        <v>116.86</v>
      </c>
      <c r="X9" t="str">
        <f t="shared" si="59"/>
        <v>ALLE</v>
      </c>
      <c r="Y9">
        <f t="shared" si="16"/>
        <v>118.813</v>
      </c>
      <c r="Z9">
        <f t="shared" si="17"/>
        <v>120.01900000000001</v>
      </c>
      <c r="AA9">
        <f t="shared" si="18"/>
        <v>121.274</v>
      </c>
      <c r="AB9">
        <f t="shared" si="19"/>
        <v>124.72199999999999</v>
      </c>
      <c r="AC9">
        <f t="shared" si="20"/>
        <v>120.248</v>
      </c>
      <c r="AD9">
        <f t="shared" si="21"/>
        <v>118.435</v>
      </c>
      <c r="AE9">
        <f t="shared" si="22"/>
        <v>117.89700000000001</v>
      </c>
      <c r="AF9">
        <f t="shared" si="23"/>
        <v>116.661</v>
      </c>
      <c r="AG9">
        <f t="shared" si="24"/>
        <v>114.818</v>
      </c>
      <c r="AH9">
        <f t="shared" si="25"/>
        <v>114.17</v>
      </c>
      <c r="AI9">
        <f t="shared" si="26"/>
        <v>113.712</v>
      </c>
      <c r="AJ9">
        <f t="shared" si="27"/>
        <v>113.712</v>
      </c>
      <c r="AK9">
        <f t="shared" si="28"/>
        <v>113.09399999999999</v>
      </c>
      <c r="AL9">
        <f t="shared" si="29"/>
        <v>109.15900000000001</v>
      </c>
      <c r="AM9">
        <f t="shared" si="30"/>
        <v>111.291</v>
      </c>
      <c r="AN9">
        <f t="shared" si="31"/>
        <v>114.678</v>
      </c>
      <c r="AO9">
        <f t="shared" si="32"/>
        <v>114.101</v>
      </c>
      <c r="AP9">
        <f t="shared" si="33"/>
        <v>114.21</v>
      </c>
      <c r="AQ9">
        <f t="shared" si="34"/>
        <v>116.94</v>
      </c>
      <c r="AR9">
        <f t="shared" si="35"/>
        <v>117.279</v>
      </c>
      <c r="AS9">
        <f t="shared" si="36"/>
        <v>116.86</v>
      </c>
      <c r="AU9" t="str">
        <f t="shared" si="60"/>
        <v>ALLE</v>
      </c>
      <c r="AV9">
        <f t="shared" si="61"/>
        <v>1.0150404417025099E-4</v>
      </c>
      <c r="AW9">
        <f t="shared" si="37"/>
        <v>1.0456677692698618E-4</v>
      </c>
      <c r="AX9">
        <f t="shared" si="38"/>
        <v>2.843148572653655E-4</v>
      </c>
      <c r="AY9">
        <f t="shared" si="39"/>
        <v>-3.5871778836131475E-4</v>
      </c>
      <c r="AZ9">
        <f t="shared" si="40"/>
        <v>-1.5077173840729178E-4</v>
      </c>
      <c r="BA9">
        <f t="shared" si="41"/>
        <v>-4.5425760965930405E-5</v>
      </c>
      <c r="BB9">
        <f t="shared" si="42"/>
        <v>-1.0483727321305922E-4</v>
      </c>
      <c r="BC9">
        <f t="shared" si="43"/>
        <v>-1.5797910184208979E-4</v>
      </c>
      <c r="BD9">
        <f t="shared" si="44"/>
        <v>-5.643714400181123E-5</v>
      </c>
      <c r="BE9">
        <f t="shared" si="45"/>
        <v>-4.0115617062275413E-5</v>
      </c>
      <c r="BF9">
        <f t="shared" si="46"/>
        <v>0</v>
      </c>
      <c r="BG9">
        <f t="shared" si="47"/>
        <v>-5.4347826086957337E-5</v>
      </c>
      <c r="BH9">
        <f t="shared" si="48"/>
        <v>-3.4794065113975879E-4</v>
      </c>
      <c r="BI9">
        <f t="shared" si="49"/>
        <v>1.9531142645132246E-4</v>
      </c>
      <c r="BJ9">
        <f t="shared" si="50"/>
        <v>3.0433727794700386E-4</v>
      </c>
      <c r="BK9">
        <f t="shared" si="51"/>
        <v>-5.0314794467988473E-5</v>
      </c>
      <c r="BL9">
        <f t="shared" si="52"/>
        <v>9.5529399391762267E-6</v>
      </c>
      <c r="BM9">
        <f t="shared" si="53"/>
        <v>2.3903335960073584E-4</v>
      </c>
      <c r="BN9">
        <f t="shared" si="54"/>
        <v>2.898922524371461E-5</v>
      </c>
      <c r="BO9">
        <f t="shared" si="55"/>
        <v>-3.5726771203710555E-5</v>
      </c>
      <c r="BQ9" t="s">
        <v>7</v>
      </c>
      <c r="BR9" s="7">
        <v>0.2</v>
      </c>
      <c r="BS9" s="7">
        <v>0.2</v>
      </c>
      <c r="BT9" s="7">
        <v>0.2</v>
      </c>
      <c r="BU9" s="7">
        <v>0.2</v>
      </c>
      <c r="BV9" s="7">
        <v>0.2</v>
      </c>
      <c r="BW9" s="7">
        <v>0.01</v>
      </c>
      <c r="BY9">
        <f t="shared" si="62"/>
        <v>-1.6437595212645106E-2</v>
      </c>
      <c r="BZ9">
        <f t="shared" si="63"/>
        <v>54</v>
      </c>
      <c r="CA9">
        <f t="shared" si="64"/>
        <v>3</v>
      </c>
      <c r="CB9">
        <f t="shared" si="65"/>
        <v>7.9999999999999988E-2</v>
      </c>
      <c r="CC9">
        <f t="shared" si="66"/>
        <v>0</v>
      </c>
      <c r="CD9">
        <f t="shared" si="67"/>
        <v>0</v>
      </c>
      <c r="CE9">
        <f t="shared" si="68"/>
        <v>1</v>
      </c>
      <c r="CF9">
        <f t="shared" si="69"/>
        <v>0</v>
      </c>
      <c r="CG9">
        <f t="shared" si="70"/>
        <v>0</v>
      </c>
      <c r="CI9">
        <f t="shared" si="71"/>
        <v>0</v>
      </c>
      <c r="CJ9">
        <f t="shared" si="72"/>
        <v>0</v>
      </c>
      <c r="CK9">
        <f t="shared" si="56"/>
        <v>1</v>
      </c>
      <c r="CL9">
        <f t="shared" si="56"/>
        <v>1</v>
      </c>
      <c r="CM9">
        <f t="shared" si="56"/>
        <v>1</v>
      </c>
      <c r="CN9">
        <f t="shared" si="57"/>
        <v>0.2</v>
      </c>
      <c r="CO9">
        <f t="shared" si="58"/>
        <v>0.4</v>
      </c>
      <c r="CP9">
        <f t="shared" si="58"/>
        <v>0.60000000000000009</v>
      </c>
      <c r="CQ9">
        <f t="shared" si="58"/>
        <v>0.8</v>
      </c>
      <c r="CR9">
        <f t="shared" si="58"/>
        <v>1</v>
      </c>
    </row>
    <row r="10" spans="1:96" x14ac:dyDescent="0.25">
      <c r="A10" t="s">
        <v>8</v>
      </c>
      <c r="B10">
        <f>VLOOKUP(CONCATENATE($A10,"_",B$4),assets_m6!$A:$D,4,FALSE)</f>
        <v>135.32599999999999</v>
      </c>
      <c r="C10">
        <f>VLOOKUP(CONCATENATE($A10,"_",C$4),assets_m6!$A:$D,4,FALSE)</f>
        <v>135.88499999999999</v>
      </c>
      <c r="D10">
        <f>VLOOKUP(CONCATENATE($A10,"_",D$4),assets_m6!$A:$D,4,FALSE)</f>
        <v>138.5</v>
      </c>
      <c r="E10">
        <f>VLOOKUP(CONCATENATE($A10,"_",E$4),assets_m6!$A:$D,4,FALSE)</f>
        <v>143.94</v>
      </c>
      <c r="F10">
        <f>VLOOKUP(CONCATENATE($A10,"_",F$4),assets_m6!$A:$D,4,FALSE)</f>
        <v>139.518</v>
      </c>
      <c r="G10">
        <f>VLOOKUP(CONCATENATE($A10,"_",G$4),assets_m6!$A:$D,4,FALSE)</f>
        <v>132.25200000000001</v>
      </c>
      <c r="H10">
        <f>VLOOKUP(CONCATENATE($A10,"_",H$4),assets_m6!$A:$D,4,FALSE)</f>
        <v>131.62299999999999</v>
      </c>
      <c r="I10">
        <f>VLOOKUP(CONCATENATE($A10,"_",I$4),assets_m6!$A:$D,4,FALSE)</f>
        <v>139.58799999999999</v>
      </c>
      <c r="J10">
        <f>VLOOKUP(CONCATENATE($A10,"_",J$4),assets_m6!$A:$D,4,FALSE)</f>
        <v>140.70599999999999</v>
      </c>
      <c r="K10">
        <f>VLOOKUP(CONCATENATE($A10,"_",K$4),assets_m6!$A:$D,4,FALSE)</f>
        <v>136.22399999999999</v>
      </c>
      <c r="L10">
        <f>VLOOKUP(CONCATENATE($A10,"_",L$4),assets_m6!$A:$D,4,FALSE)</f>
        <v>133.11000000000001</v>
      </c>
      <c r="M10" t="e">
        <f>VLOOKUP(CONCATENATE($A10,"_",M$4),assets_m6!$A:$D,4,FALSE)</f>
        <v>#N/A</v>
      </c>
      <c r="N10">
        <f>VLOOKUP(CONCATENATE($A10,"_",N$4),assets_m6!$A:$D,4,FALSE)</f>
        <v>130.26</v>
      </c>
      <c r="O10">
        <f>VLOOKUP(CONCATENATE($A10,"_",O$4),assets_m6!$A:$D,4,FALSE)</f>
        <v>127.86</v>
      </c>
      <c r="P10">
        <f>VLOOKUP(CONCATENATE($A10,"_",P$4),assets_m6!$A:$D,4,FALSE)</f>
        <v>133.41999999999999</v>
      </c>
      <c r="Q10">
        <f>VLOOKUP(CONCATENATE($A10,"_",Q$4),assets_m6!$A:$D,4,FALSE)</f>
        <v>135.72</v>
      </c>
      <c r="R10">
        <f>VLOOKUP(CONCATENATE($A10,"_",R$4),assets_m6!$A:$D,4,FALSE)</f>
        <v>134.19999999999999</v>
      </c>
      <c r="S10">
        <f>VLOOKUP(CONCATENATE($A10,"_",S$4),assets_m6!$A:$D,4,FALSE)</f>
        <v>129.61000000000001</v>
      </c>
      <c r="T10">
        <f>VLOOKUP(CONCATENATE($A10,"_",T$4),assets_m6!$A:$D,4,FALSE)</f>
        <v>133.18</v>
      </c>
      <c r="U10">
        <f>VLOOKUP(CONCATENATE($A10,"_",U$4),assets_m6!$A:$D,4,FALSE)</f>
        <v>130.63999999999999</v>
      </c>
      <c r="V10">
        <f>VLOOKUP(CONCATENATE($A10,"_",V$4),assets_m6!$A:$D,4,FALSE)</f>
        <v>125.74</v>
      </c>
      <c r="X10" t="str">
        <f t="shared" si="59"/>
        <v>AMAT</v>
      </c>
      <c r="Y10">
        <f t="shared" si="16"/>
        <v>135.32599999999999</v>
      </c>
      <c r="Z10">
        <f t="shared" si="17"/>
        <v>135.88499999999999</v>
      </c>
      <c r="AA10">
        <f t="shared" si="18"/>
        <v>138.5</v>
      </c>
      <c r="AB10">
        <f t="shared" si="19"/>
        <v>143.94</v>
      </c>
      <c r="AC10">
        <f t="shared" si="20"/>
        <v>139.518</v>
      </c>
      <c r="AD10">
        <f t="shared" si="21"/>
        <v>132.25200000000001</v>
      </c>
      <c r="AE10">
        <f t="shared" si="22"/>
        <v>131.62299999999999</v>
      </c>
      <c r="AF10">
        <f t="shared" si="23"/>
        <v>139.58799999999999</v>
      </c>
      <c r="AG10">
        <f t="shared" si="24"/>
        <v>140.70599999999999</v>
      </c>
      <c r="AH10">
        <f t="shared" si="25"/>
        <v>136.22399999999999</v>
      </c>
      <c r="AI10">
        <f t="shared" si="26"/>
        <v>133.11000000000001</v>
      </c>
      <c r="AJ10">
        <f t="shared" si="27"/>
        <v>133.11000000000001</v>
      </c>
      <c r="AK10">
        <f t="shared" si="28"/>
        <v>130.26</v>
      </c>
      <c r="AL10">
        <f t="shared" si="29"/>
        <v>127.86</v>
      </c>
      <c r="AM10">
        <f t="shared" si="30"/>
        <v>133.41999999999999</v>
      </c>
      <c r="AN10">
        <f t="shared" si="31"/>
        <v>135.72</v>
      </c>
      <c r="AO10">
        <f t="shared" si="32"/>
        <v>134.19999999999999</v>
      </c>
      <c r="AP10">
        <f t="shared" si="33"/>
        <v>129.61000000000001</v>
      </c>
      <c r="AQ10">
        <f t="shared" si="34"/>
        <v>133.18</v>
      </c>
      <c r="AR10">
        <f t="shared" si="35"/>
        <v>130.63999999999999</v>
      </c>
      <c r="AS10">
        <f t="shared" si="36"/>
        <v>125.74</v>
      </c>
      <c r="AU10" t="str">
        <f t="shared" si="60"/>
        <v>AMAT</v>
      </c>
      <c r="AV10">
        <f t="shared" si="61"/>
        <v>4.1307657065160984E-5</v>
      </c>
      <c r="AW10">
        <f t="shared" si="37"/>
        <v>1.9244213857305879E-4</v>
      </c>
      <c r="AX10">
        <f t="shared" si="38"/>
        <v>3.9277978339350165E-4</v>
      </c>
      <c r="AY10">
        <f t="shared" si="39"/>
        <v>-3.0721133805752381E-4</v>
      </c>
      <c r="AZ10">
        <f t="shared" si="40"/>
        <v>-5.2079301595492995E-4</v>
      </c>
      <c r="BA10">
        <f t="shared" si="41"/>
        <v>-4.7560717418263548E-5</v>
      </c>
      <c r="BB10">
        <f t="shared" si="42"/>
        <v>6.051373999984809E-4</v>
      </c>
      <c r="BC10">
        <f t="shared" si="43"/>
        <v>8.0092844657133494E-5</v>
      </c>
      <c r="BD10">
        <f t="shared" si="44"/>
        <v>-3.1853652296277342E-4</v>
      </c>
      <c r="BE10">
        <f t="shared" si="45"/>
        <v>-2.2859408033826462E-4</v>
      </c>
      <c r="BF10">
        <f t="shared" si="46"/>
        <v>0</v>
      </c>
      <c r="BG10">
        <f t="shared" si="47"/>
        <v>-2.1410863195853221E-4</v>
      </c>
      <c r="BH10">
        <f t="shared" si="48"/>
        <v>-1.8424689083371652E-4</v>
      </c>
      <c r="BI10">
        <f t="shared" si="49"/>
        <v>4.3485061786328704E-4</v>
      </c>
      <c r="BJ10">
        <f t="shared" si="50"/>
        <v>1.7238794783390883E-4</v>
      </c>
      <c r="BK10">
        <f t="shared" si="51"/>
        <v>-1.1199528440907827E-4</v>
      </c>
      <c r="BL10">
        <f t="shared" si="52"/>
        <v>-3.4202682563338121E-4</v>
      </c>
      <c r="BM10">
        <f t="shared" si="53"/>
        <v>2.7544170974461792E-4</v>
      </c>
      <c r="BN10">
        <f t="shared" si="54"/>
        <v>-1.9071932722631178E-4</v>
      </c>
      <c r="BO10">
        <f t="shared" si="55"/>
        <v>-3.7507654623392469E-4</v>
      </c>
      <c r="BQ10" t="s">
        <v>8</v>
      </c>
      <c r="BR10" s="7">
        <v>0.2</v>
      </c>
      <c r="BS10" s="7">
        <v>0.2</v>
      </c>
      <c r="BT10" s="7">
        <v>0.2</v>
      </c>
      <c r="BU10" s="7">
        <v>0.2</v>
      </c>
      <c r="BV10" s="7">
        <v>0.2</v>
      </c>
      <c r="BW10" s="7">
        <v>0.01</v>
      </c>
      <c r="BY10">
        <f t="shared" si="62"/>
        <v>-7.0836350738217341E-2</v>
      </c>
      <c r="BZ10">
        <f t="shared" si="63"/>
        <v>29</v>
      </c>
      <c r="CA10">
        <f t="shared" si="64"/>
        <v>2</v>
      </c>
      <c r="CB10">
        <f t="shared" si="65"/>
        <v>0.11999999999999997</v>
      </c>
      <c r="CC10">
        <f t="shared" si="66"/>
        <v>0</v>
      </c>
      <c r="CD10">
        <f t="shared" si="67"/>
        <v>1</v>
      </c>
      <c r="CE10">
        <f t="shared" si="68"/>
        <v>0</v>
      </c>
      <c r="CF10">
        <f t="shared" si="69"/>
        <v>0</v>
      </c>
      <c r="CG10">
        <f t="shared" si="70"/>
        <v>0</v>
      </c>
      <c r="CI10">
        <f t="shared" si="71"/>
        <v>0</v>
      </c>
      <c r="CJ10">
        <f t="shared" si="72"/>
        <v>1</v>
      </c>
      <c r="CK10">
        <f t="shared" si="56"/>
        <v>1</v>
      </c>
      <c r="CL10">
        <f t="shared" si="56"/>
        <v>1</v>
      </c>
      <c r="CM10">
        <f t="shared" si="56"/>
        <v>1</v>
      </c>
      <c r="CN10">
        <f t="shared" si="57"/>
        <v>0.2</v>
      </c>
      <c r="CO10">
        <f t="shared" si="58"/>
        <v>0.4</v>
      </c>
      <c r="CP10">
        <f t="shared" si="58"/>
        <v>0.60000000000000009</v>
      </c>
      <c r="CQ10">
        <f t="shared" si="58"/>
        <v>0.8</v>
      </c>
      <c r="CR10">
        <f t="shared" si="58"/>
        <v>1</v>
      </c>
    </row>
    <row r="11" spans="1:96" x14ac:dyDescent="0.25">
      <c r="A11" t="s">
        <v>9</v>
      </c>
      <c r="B11">
        <f>VLOOKUP(CONCATENATE($A11,"_",B$4),assets_m6!$A:$D,4,FALSE)</f>
        <v>307.00900000000001</v>
      </c>
      <c r="C11">
        <f>VLOOKUP(CONCATENATE($A11,"_",C$4),assets_m6!$A:$D,4,FALSE)</f>
        <v>310.80599999999998</v>
      </c>
      <c r="D11">
        <f>VLOOKUP(CONCATENATE($A11,"_",D$4),assets_m6!$A:$D,4,FALSE)</f>
        <v>314.20400000000001</v>
      </c>
      <c r="E11">
        <f>VLOOKUP(CONCATENATE($A11,"_",E$4),assets_m6!$A:$D,4,FALSE)</f>
        <v>318.02999999999997</v>
      </c>
      <c r="F11">
        <f>VLOOKUP(CONCATENATE($A11,"_",F$4),assets_m6!$A:$D,4,FALSE)</f>
        <v>315.89999999999998</v>
      </c>
      <c r="G11">
        <f>VLOOKUP(CONCATENATE($A11,"_",G$4),assets_m6!$A:$D,4,FALSE)</f>
        <v>304</v>
      </c>
      <c r="H11">
        <f>VLOOKUP(CONCATENATE($A11,"_",H$4),assets_m6!$A:$D,4,FALSE)</f>
        <v>300.95</v>
      </c>
      <c r="I11">
        <f>VLOOKUP(CONCATENATE($A11,"_",I$4),assets_m6!$A:$D,4,FALSE)</f>
        <v>308.49</v>
      </c>
      <c r="J11">
        <f>VLOOKUP(CONCATENATE($A11,"_",J$4),assets_m6!$A:$D,4,FALSE)</f>
        <v>312.11</v>
      </c>
      <c r="K11">
        <f>VLOOKUP(CONCATENATE($A11,"_",K$4),assets_m6!$A:$D,4,FALSE)</f>
        <v>299.39999999999998</v>
      </c>
      <c r="L11">
        <f>VLOOKUP(CONCATENATE($A11,"_",L$4),assets_m6!$A:$D,4,FALSE)</f>
        <v>300.56</v>
      </c>
      <c r="M11" t="e">
        <f>VLOOKUP(CONCATENATE($A11,"_",M$4),assets_m6!$A:$D,4,FALSE)</f>
        <v>#N/A</v>
      </c>
      <c r="N11">
        <f>VLOOKUP(CONCATENATE($A11,"_",N$4),assets_m6!$A:$D,4,FALSE)</f>
        <v>297.39999999999998</v>
      </c>
      <c r="O11">
        <f>VLOOKUP(CONCATENATE($A11,"_",O$4),assets_m6!$A:$D,4,FALSE)</f>
        <v>291.56</v>
      </c>
      <c r="P11">
        <f>VLOOKUP(CONCATENATE($A11,"_",P$4),assets_m6!$A:$D,4,FALSE)</f>
        <v>289.36</v>
      </c>
      <c r="Q11">
        <f>VLOOKUP(CONCATENATE($A11,"_",Q$4),assets_m6!$A:$D,4,FALSE)</f>
        <v>302.77</v>
      </c>
      <c r="R11">
        <f>VLOOKUP(CONCATENATE($A11,"_",R$4),assets_m6!$A:$D,4,FALSE)</f>
        <v>299.79000000000002</v>
      </c>
      <c r="S11">
        <f>VLOOKUP(CONCATENATE($A11,"_",S$4),assets_m6!$A:$D,4,FALSE)</f>
        <v>279.07</v>
      </c>
      <c r="T11">
        <f>VLOOKUP(CONCATENATE($A11,"_",T$4),assets_m6!$A:$D,4,FALSE)</f>
        <v>289.89999999999998</v>
      </c>
      <c r="U11">
        <f>VLOOKUP(CONCATENATE($A11,"_",U$4),assets_m6!$A:$D,4,FALSE)</f>
        <v>290.39999999999998</v>
      </c>
      <c r="V11">
        <f>VLOOKUP(CONCATENATE($A11,"_",V$4),assets_m6!$A:$D,4,FALSE)</f>
        <v>281.49</v>
      </c>
      <c r="X11" t="str">
        <f t="shared" si="59"/>
        <v>AMP</v>
      </c>
      <c r="Y11">
        <f t="shared" si="16"/>
        <v>307.00900000000001</v>
      </c>
      <c r="Z11">
        <f t="shared" si="17"/>
        <v>310.80599999999998</v>
      </c>
      <c r="AA11">
        <f t="shared" si="18"/>
        <v>314.20400000000001</v>
      </c>
      <c r="AB11">
        <f t="shared" si="19"/>
        <v>318.02999999999997</v>
      </c>
      <c r="AC11">
        <f t="shared" si="20"/>
        <v>315.89999999999998</v>
      </c>
      <c r="AD11">
        <f t="shared" si="21"/>
        <v>304</v>
      </c>
      <c r="AE11">
        <f t="shared" si="22"/>
        <v>300.95</v>
      </c>
      <c r="AF11">
        <f t="shared" si="23"/>
        <v>308.49</v>
      </c>
      <c r="AG11">
        <f t="shared" si="24"/>
        <v>312.11</v>
      </c>
      <c r="AH11">
        <f t="shared" si="25"/>
        <v>299.39999999999998</v>
      </c>
      <c r="AI11">
        <f t="shared" si="26"/>
        <v>300.56</v>
      </c>
      <c r="AJ11">
        <f t="shared" si="27"/>
        <v>300.56</v>
      </c>
      <c r="AK11">
        <f t="shared" si="28"/>
        <v>297.39999999999998</v>
      </c>
      <c r="AL11">
        <f t="shared" si="29"/>
        <v>291.56</v>
      </c>
      <c r="AM11">
        <f t="shared" si="30"/>
        <v>289.36</v>
      </c>
      <c r="AN11">
        <f t="shared" si="31"/>
        <v>302.77</v>
      </c>
      <c r="AO11">
        <f t="shared" si="32"/>
        <v>299.79000000000002</v>
      </c>
      <c r="AP11">
        <f t="shared" si="33"/>
        <v>279.07</v>
      </c>
      <c r="AQ11">
        <f t="shared" si="34"/>
        <v>289.89999999999998</v>
      </c>
      <c r="AR11">
        <f t="shared" si="35"/>
        <v>290.39999999999998</v>
      </c>
      <c r="AS11">
        <f t="shared" si="36"/>
        <v>281.49</v>
      </c>
      <c r="AU11" t="str">
        <f t="shared" si="60"/>
        <v>AMP</v>
      </c>
      <c r="AV11">
        <f t="shared" si="61"/>
        <v>1.2367715604428431E-4</v>
      </c>
      <c r="AW11">
        <f t="shared" si="37"/>
        <v>1.0932864873908563E-4</v>
      </c>
      <c r="AX11">
        <f t="shared" si="38"/>
        <v>1.2176802332242635E-4</v>
      </c>
      <c r="AY11">
        <f t="shared" si="39"/>
        <v>-6.6974813696820914E-5</v>
      </c>
      <c r="AZ11">
        <f t="shared" si="40"/>
        <v>-3.7670148781259821E-4</v>
      </c>
      <c r="BA11">
        <f t="shared" si="41"/>
        <v>-1.0032894736842143E-4</v>
      </c>
      <c r="BB11">
        <f t="shared" si="42"/>
        <v>2.5053995680345643E-4</v>
      </c>
      <c r="BC11">
        <f t="shared" si="43"/>
        <v>1.1734578106259536E-4</v>
      </c>
      <c r="BD11">
        <f t="shared" si="44"/>
        <v>-4.0722822081958401E-4</v>
      </c>
      <c r="BE11">
        <f t="shared" si="45"/>
        <v>3.874415497662075E-5</v>
      </c>
      <c r="BF11">
        <f t="shared" si="46"/>
        <v>0</v>
      </c>
      <c r="BG11">
        <f t="shared" si="47"/>
        <v>-1.051370774554174E-4</v>
      </c>
      <c r="BH11">
        <f t="shared" si="48"/>
        <v>-1.963685272360449E-4</v>
      </c>
      <c r="BI11">
        <f t="shared" si="49"/>
        <v>-7.5456166826724815E-5</v>
      </c>
      <c r="BJ11">
        <f t="shared" si="50"/>
        <v>4.6343654962676143E-4</v>
      </c>
      <c r="BK11">
        <f t="shared" si="51"/>
        <v>-9.8424546685601673E-5</v>
      </c>
      <c r="BL11">
        <f t="shared" si="52"/>
        <v>-6.9115047199706542E-4</v>
      </c>
      <c r="BM11">
        <f t="shared" si="53"/>
        <v>3.8807467660443559E-4</v>
      </c>
      <c r="BN11">
        <f t="shared" si="54"/>
        <v>1.7247326664367024E-5</v>
      </c>
      <c r="BO11">
        <f t="shared" si="55"/>
        <v>-3.0681818181818073E-4</v>
      </c>
      <c r="BQ11" t="s">
        <v>9</v>
      </c>
      <c r="BR11" s="7">
        <v>0.2</v>
      </c>
      <c r="BS11" s="7">
        <v>0.2</v>
      </c>
      <c r="BT11" s="7">
        <v>0.2</v>
      </c>
      <c r="BU11" s="7">
        <v>0.2</v>
      </c>
      <c r="BV11" s="7">
        <v>0.2</v>
      </c>
      <c r="BW11" s="7">
        <v>0.01</v>
      </c>
      <c r="BY11">
        <f t="shared" si="62"/>
        <v>-8.3121341719623862E-2</v>
      </c>
      <c r="BZ11">
        <f t="shared" si="63"/>
        <v>21</v>
      </c>
      <c r="CA11">
        <f t="shared" si="64"/>
        <v>2</v>
      </c>
      <c r="CB11">
        <f t="shared" si="65"/>
        <v>0.11999999999999997</v>
      </c>
      <c r="CC11">
        <f t="shared" si="66"/>
        <v>0</v>
      </c>
      <c r="CD11">
        <f t="shared" si="67"/>
        <v>1</v>
      </c>
      <c r="CE11">
        <f t="shared" si="68"/>
        <v>0</v>
      </c>
      <c r="CF11">
        <f t="shared" si="69"/>
        <v>0</v>
      </c>
      <c r="CG11">
        <f t="shared" si="70"/>
        <v>0</v>
      </c>
      <c r="CI11">
        <f t="shared" si="71"/>
        <v>0</v>
      </c>
      <c r="CJ11">
        <f t="shared" si="72"/>
        <v>1</v>
      </c>
      <c r="CK11">
        <f t="shared" si="56"/>
        <v>1</v>
      </c>
      <c r="CL11">
        <f t="shared" si="56"/>
        <v>1</v>
      </c>
      <c r="CM11">
        <f t="shared" si="56"/>
        <v>1</v>
      </c>
      <c r="CN11">
        <f t="shared" si="57"/>
        <v>0.2</v>
      </c>
      <c r="CO11">
        <f t="shared" si="58"/>
        <v>0.4</v>
      </c>
      <c r="CP11">
        <f t="shared" si="58"/>
        <v>0.60000000000000009</v>
      </c>
      <c r="CQ11">
        <f t="shared" si="58"/>
        <v>0.8</v>
      </c>
      <c r="CR11">
        <f t="shared" si="58"/>
        <v>1</v>
      </c>
    </row>
    <row r="12" spans="1:96" x14ac:dyDescent="0.25">
      <c r="A12" t="s">
        <v>10</v>
      </c>
      <c r="B12">
        <f>VLOOKUP(CONCATENATE($A12,"_",B$4),assets_m6!$A:$D,4,FALSE)</f>
        <v>3152.79</v>
      </c>
      <c r="C12">
        <f>VLOOKUP(CONCATENATE($A12,"_",C$4),assets_m6!$A:$D,4,FALSE)</f>
        <v>3158.71</v>
      </c>
      <c r="D12">
        <f>VLOOKUP(CONCATENATE($A12,"_",D$4),assets_m6!$A:$D,4,FALSE)</f>
        <v>3228.27</v>
      </c>
      <c r="E12">
        <f>VLOOKUP(CONCATENATE($A12,"_",E$4),assets_m6!$A:$D,4,FALSE)</f>
        <v>3223.79</v>
      </c>
      <c r="F12">
        <f>VLOOKUP(CONCATENATE($A12,"_",F$4),assets_m6!$A:$D,4,FALSE)</f>
        <v>3180.07</v>
      </c>
      <c r="G12">
        <f>VLOOKUP(CONCATENATE($A12,"_",G$4),assets_m6!$A:$D,4,FALSE)</f>
        <v>3065.87</v>
      </c>
      <c r="H12">
        <f>VLOOKUP(CONCATENATE($A12,"_",H$4),assets_m6!$A:$D,4,FALSE)</f>
        <v>3103.34</v>
      </c>
      <c r="I12">
        <f>VLOOKUP(CONCATENATE($A12,"_",I$4),assets_m6!$A:$D,4,FALSE)</f>
        <v>3130.21</v>
      </c>
      <c r="J12">
        <f>VLOOKUP(CONCATENATE($A12,"_",J$4),assets_m6!$A:$D,4,FALSE)</f>
        <v>3162.01</v>
      </c>
      <c r="K12">
        <f>VLOOKUP(CONCATENATE($A12,"_",K$4),assets_m6!$A:$D,4,FALSE)</f>
        <v>3093.05</v>
      </c>
      <c r="L12">
        <f>VLOOKUP(CONCATENATE($A12,"_",L$4),assets_m6!$A:$D,4,FALSE)</f>
        <v>3052.03</v>
      </c>
      <c r="M12" t="e">
        <f>VLOOKUP(CONCATENATE($A12,"_",M$4),assets_m6!$A:$D,4,FALSE)</f>
        <v>#N/A</v>
      </c>
      <c r="N12">
        <f>VLOOKUP(CONCATENATE($A12,"_",N$4),assets_m6!$A:$D,4,FALSE)</f>
        <v>3003.95</v>
      </c>
      <c r="O12">
        <f>VLOOKUP(CONCATENATE($A12,"_",O$4),assets_m6!$A:$D,4,FALSE)</f>
        <v>2896.54</v>
      </c>
      <c r="P12">
        <f>VLOOKUP(CONCATENATE($A12,"_",P$4),assets_m6!$A:$D,4,FALSE)</f>
        <v>3027.16</v>
      </c>
      <c r="Q12">
        <f>VLOOKUP(CONCATENATE($A12,"_",Q$4),assets_m6!$A:$D,4,FALSE)</f>
        <v>3075.77</v>
      </c>
      <c r="R12">
        <f>VLOOKUP(CONCATENATE($A12,"_",R$4),assets_m6!$A:$D,4,FALSE)</f>
        <v>3071.26</v>
      </c>
      <c r="S12">
        <f>VLOOKUP(CONCATENATE($A12,"_",S$4),assets_m6!$A:$D,4,FALSE)</f>
        <v>3022.84</v>
      </c>
      <c r="T12">
        <f>VLOOKUP(CONCATENATE($A12,"_",T$4),assets_m6!$A:$D,4,FALSE)</f>
        <v>3041.05</v>
      </c>
      <c r="U12">
        <f>VLOOKUP(CONCATENATE($A12,"_",U$4),assets_m6!$A:$D,4,FALSE)</f>
        <v>2957.97</v>
      </c>
      <c r="V12">
        <f>VLOOKUP(CONCATENATE($A12,"_",V$4),assets_m6!$A:$D,4,FALSE)</f>
        <v>2912.82</v>
      </c>
      <c r="X12" t="str">
        <f t="shared" si="59"/>
        <v>AMZN</v>
      </c>
      <c r="Y12">
        <f t="shared" si="16"/>
        <v>3152.79</v>
      </c>
      <c r="Z12">
        <f t="shared" si="17"/>
        <v>3158.71</v>
      </c>
      <c r="AA12">
        <f t="shared" si="18"/>
        <v>3228.27</v>
      </c>
      <c r="AB12">
        <f t="shared" si="19"/>
        <v>3223.79</v>
      </c>
      <c r="AC12">
        <f t="shared" si="20"/>
        <v>3180.07</v>
      </c>
      <c r="AD12">
        <f t="shared" si="21"/>
        <v>3065.87</v>
      </c>
      <c r="AE12">
        <f t="shared" si="22"/>
        <v>3103.34</v>
      </c>
      <c r="AF12">
        <f t="shared" si="23"/>
        <v>3130.21</v>
      </c>
      <c r="AG12">
        <f t="shared" si="24"/>
        <v>3162.01</v>
      </c>
      <c r="AH12">
        <f t="shared" si="25"/>
        <v>3093.05</v>
      </c>
      <c r="AI12">
        <f t="shared" si="26"/>
        <v>3052.03</v>
      </c>
      <c r="AJ12">
        <f t="shared" si="27"/>
        <v>3052.03</v>
      </c>
      <c r="AK12">
        <f t="shared" si="28"/>
        <v>3003.95</v>
      </c>
      <c r="AL12">
        <f t="shared" si="29"/>
        <v>2896.54</v>
      </c>
      <c r="AM12">
        <f t="shared" si="30"/>
        <v>3027.16</v>
      </c>
      <c r="AN12">
        <f t="shared" si="31"/>
        <v>3075.77</v>
      </c>
      <c r="AO12">
        <f t="shared" si="32"/>
        <v>3071.26</v>
      </c>
      <c r="AP12">
        <f t="shared" si="33"/>
        <v>3022.84</v>
      </c>
      <c r="AQ12">
        <f t="shared" si="34"/>
        <v>3041.05</v>
      </c>
      <c r="AR12">
        <f t="shared" si="35"/>
        <v>2957.97</v>
      </c>
      <c r="AS12">
        <f t="shared" si="36"/>
        <v>2912.82</v>
      </c>
      <c r="AU12" t="str">
        <f t="shared" si="60"/>
        <v>AMZN</v>
      </c>
      <c r="AV12">
        <f t="shared" si="61"/>
        <v>1.877701971904273E-5</v>
      </c>
      <c r="AW12">
        <f t="shared" si="37"/>
        <v>2.202164807785455E-4</v>
      </c>
      <c r="AX12">
        <f t="shared" si="38"/>
        <v>-1.3877401828223842E-5</v>
      </c>
      <c r="AY12">
        <f t="shared" si="39"/>
        <v>-1.356167740454552E-4</v>
      </c>
      <c r="AZ12">
        <f t="shared" si="40"/>
        <v>-3.5911159188319839E-4</v>
      </c>
      <c r="BA12">
        <f t="shared" si="41"/>
        <v>1.2221653233829307E-4</v>
      </c>
      <c r="BB12">
        <f t="shared" si="42"/>
        <v>8.6584131935269401E-5</v>
      </c>
      <c r="BC12">
        <f t="shared" si="43"/>
        <v>1.0159062810482422E-4</v>
      </c>
      <c r="BD12">
        <f t="shared" si="44"/>
        <v>-2.1808912685285635E-4</v>
      </c>
      <c r="BE12">
        <f t="shared" si="45"/>
        <v>-1.3261990591810667E-4</v>
      </c>
      <c r="BF12">
        <f t="shared" si="46"/>
        <v>0</v>
      </c>
      <c r="BG12">
        <f t="shared" si="47"/>
        <v>-1.5753449343551792E-4</v>
      </c>
      <c r="BH12">
        <f t="shared" si="48"/>
        <v>-3.5756254265217413E-4</v>
      </c>
      <c r="BI12">
        <f t="shared" si="49"/>
        <v>4.5095182528119722E-4</v>
      </c>
      <c r="BJ12">
        <f t="shared" si="50"/>
        <v>1.6057955311248872E-4</v>
      </c>
      <c r="BK12">
        <f t="shared" si="51"/>
        <v>-1.4662994957359502E-5</v>
      </c>
      <c r="BL12">
        <f t="shared" si="52"/>
        <v>-1.576551643299495E-4</v>
      </c>
      <c r="BM12">
        <f t="shared" si="53"/>
        <v>6.0241362427386288E-5</v>
      </c>
      <c r="BN12">
        <f t="shared" si="54"/>
        <v>-2.7319511352986758E-4</v>
      </c>
      <c r="BO12">
        <f t="shared" si="55"/>
        <v>-1.5263846489315186E-4</v>
      </c>
      <c r="BQ12" t="s">
        <v>10</v>
      </c>
      <c r="BR12" s="7">
        <v>0.2</v>
      </c>
      <c r="BS12" s="7">
        <v>0.2</v>
      </c>
      <c r="BT12" s="7">
        <v>0.2</v>
      </c>
      <c r="BU12" s="7">
        <v>0.2</v>
      </c>
      <c r="BV12" s="7">
        <v>0.2</v>
      </c>
      <c r="BW12" s="7">
        <v>0.01</v>
      </c>
      <c r="BY12">
        <f t="shared" si="62"/>
        <v>-7.6113537533422718E-2</v>
      </c>
      <c r="BZ12">
        <f t="shared" si="63"/>
        <v>26</v>
      </c>
      <c r="CA12">
        <f t="shared" si="64"/>
        <v>2</v>
      </c>
      <c r="CB12">
        <f t="shared" si="65"/>
        <v>0.11999999999999997</v>
      </c>
      <c r="CC12">
        <f t="shared" si="66"/>
        <v>0</v>
      </c>
      <c r="CD12">
        <f t="shared" si="67"/>
        <v>1</v>
      </c>
      <c r="CE12">
        <f t="shared" si="68"/>
        <v>0</v>
      </c>
      <c r="CF12">
        <f t="shared" si="69"/>
        <v>0</v>
      </c>
      <c r="CG12">
        <f t="shared" si="70"/>
        <v>0</v>
      </c>
      <c r="CI12">
        <f t="shared" si="71"/>
        <v>0</v>
      </c>
      <c r="CJ12">
        <f t="shared" si="72"/>
        <v>1</v>
      </c>
      <c r="CK12">
        <f t="shared" si="56"/>
        <v>1</v>
      </c>
      <c r="CL12">
        <f t="shared" si="56"/>
        <v>1</v>
      </c>
      <c r="CM12">
        <f t="shared" si="56"/>
        <v>1</v>
      </c>
      <c r="CN12">
        <f t="shared" si="57"/>
        <v>0.2</v>
      </c>
      <c r="CO12">
        <f t="shared" si="58"/>
        <v>0.4</v>
      </c>
      <c r="CP12">
        <f t="shared" si="58"/>
        <v>0.60000000000000009</v>
      </c>
      <c r="CQ12">
        <f t="shared" si="58"/>
        <v>0.8</v>
      </c>
      <c r="CR12">
        <f t="shared" si="58"/>
        <v>1</v>
      </c>
    </row>
    <row r="13" spans="1:96" x14ac:dyDescent="0.25">
      <c r="A13" t="s">
        <v>11</v>
      </c>
      <c r="B13">
        <f>VLOOKUP(CONCATENATE($A13,"_",B$4),assets_m6!$A:$D,4,FALSE)</f>
        <v>247.3</v>
      </c>
      <c r="C13">
        <f>VLOOKUP(CONCATENATE($A13,"_",C$4),assets_m6!$A:$D,4,FALSE)</f>
        <v>244.37</v>
      </c>
      <c r="D13">
        <f>VLOOKUP(CONCATENATE($A13,"_",D$4),assets_m6!$A:$D,4,FALSE)</f>
        <v>240.49</v>
      </c>
      <c r="E13">
        <f>VLOOKUP(CONCATENATE($A13,"_",E$4),assets_m6!$A:$D,4,FALSE)</f>
        <v>248.75</v>
      </c>
      <c r="F13">
        <f>VLOOKUP(CONCATENATE($A13,"_",F$4),assets_m6!$A:$D,4,FALSE)</f>
        <v>242</v>
      </c>
      <c r="G13">
        <f>VLOOKUP(CONCATENATE($A13,"_",G$4),assets_m6!$A:$D,4,FALSE)</f>
        <v>240.67</v>
      </c>
      <c r="H13">
        <f>VLOOKUP(CONCATENATE($A13,"_",H$4),assets_m6!$A:$D,4,FALSE)</f>
        <v>238.15</v>
      </c>
      <c r="I13">
        <f>VLOOKUP(CONCATENATE($A13,"_",I$4),assets_m6!$A:$D,4,FALSE)</f>
        <v>239.96</v>
      </c>
      <c r="J13">
        <f>VLOOKUP(CONCATENATE($A13,"_",J$4),assets_m6!$A:$D,4,FALSE)</f>
        <v>239.87</v>
      </c>
      <c r="K13">
        <f>VLOOKUP(CONCATENATE($A13,"_",K$4),assets_m6!$A:$D,4,FALSE)</f>
        <v>236.14</v>
      </c>
      <c r="L13">
        <f>VLOOKUP(CONCATENATE($A13,"_",L$4),assets_m6!$A:$D,4,FALSE)</f>
        <v>235.09</v>
      </c>
      <c r="M13" t="e">
        <f>VLOOKUP(CONCATENATE($A13,"_",M$4),assets_m6!$A:$D,4,FALSE)</f>
        <v>#N/A</v>
      </c>
      <c r="N13">
        <f>VLOOKUP(CONCATENATE($A13,"_",N$4),assets_m6!$A:$D,4,FALSE)</f>
        <v>236.25</v>
      </c>
      <c r="O13">
        <f>VLOOKUP(CONCATENATE($A13,"_",O$4),assets_m6!$A:$D,4,FALSE)</f>
        <v>234.38</v>
      </c>
      <c r="P13">
        <f>VLOOKUP(CONCATENATE($A13,"_",P$4),assets_m6!$A:$D,4,FALSE)</f>
        <v>236.37</v>
      </c>
      <c r="Q13">
        <f>VLOOKUP(CONCATENATE($A13,"_",Q$4),assets_m6!$A:$D,4,FALSE)</f>
        <v>244.05</v>
      </c>
      <c r="R13">
        <f>VLOOKUP(CONCATENATE($A13,"_",R$4),assets_m6!$A:$D,4,FALSE)</f>
        <v>237.12100000000001</v>
      </c>
      <c r="S13">
        <f>VLOOKUP(CONCATENATE($A13,"_",S$4),assets_m6!$A:$D,4,FALSE)</f>
        <v>232.738</v>
      </c>
      <c r="T13">
        <f>VLOOKUP(CONCATENATE($A13,"_",T$4),assets_m6!$A:$D,4,FALSE)</f>
        <v>239.19800000000001</v>
      </c>
      <c r="U13">
        <f>VLOOKUP(CONCATENATE($A13,"_",U$4),assets_m6!$A:$D,4,FALSE)</f>
        <v>241.60300000000001</v>
      </c>
      <c r="V13">
        <f>VLOOKUP(CONCATENATE($A13,"_",V$4),assets_m6!$A:$D,4,FALSE)</f>
        <v>245.81700000000001</v>
      </c>
      <c r="X13" t="str">
        <f t="shared" si="59"/>
        <v>AVB</v>
      </c>
      <c r="Y13">
        <f t="shared" si="16"/>
        <v>247.3</v>
      </c>
      <c r="Z13">
        <f t="shared" si="17"/>
        <v>244.37</v>
      </c>
      <c r="AA13">
        <f t="shared" si="18"/>
        <v>240.49</v>
      </c>
      <c r="AB13">
        <f t="shared" si="19"/>
        <v>248.75</v>
      </c>
      <c r="AC13">
        <f t="shared" si="20"/>
        <v>242</v>
      </c>
      <c r="AD13">
        <f t="shared" si="21"/>
        <v>240.67</v>
      </c>
      <c r="AE13">
        <f t="shared" si="22"/>
        <v>238.15</v>
      </c>
      <c r="AF13">
        <f t="shared" si="23"/>
        <v>239.96</v>
      </c>
      <c r="AG13">
        <f t="shared" si="24"/>
        <v>239.87</v>
      </c>
      <c r="AH13">
        <f t="shared" si="25"/>
        <v>236.14</v>
      </c>
      <c r="AI13">
        <f t="shared" si="26"/>
        <v>235.09</v>
      </c>
      <c r="AJ13">
        <f t="shared" si="27"/>
        <v>235.09</v>
      </c>
      <c r="AK13">
        <f t="shared" si="28"/>
        <v>236.25</v>
      </c>
      <c r="AL13">
        <f t="shared" si="29"/>
        <v>234.38</v>
      </c>
      <c r="AM13">
        <f t="shared" si="30"/>
        <v>236.37</v>
      </c>
      <c r="AN13">
        <f t="shared" si="31"/>
        <v>244.05</v>
      </c>
      <c r="AO13">
        <f t="shared" si="32"/>
        <v>237.12100000000001</v>
      </c>
      <c r="AP13">
        <f t="shared" si="33"/>
        <v>232.738</v>
      </c>
      <c r="AQ13">
        <f t="shared" si="34"/>
        <v>239.19800000000001</v>
      </c>
      <c r="AR13">
        <f t="shared" si="35"/>
        <v>241.60300000000001</v>
      </c>
      <c r="AS13">
        <f t="shared" si="36"/>
        <v>245.81700000000001</v>
      </c>
      <c r="AU13" t="str">
        <f t="shared" si="60"/>
        <v>AVB</v>
      </c>
      <c r="AV13">
        <f t="shared" si="61"/>
        <v>-1.1847957945814827E-4</v>
      </c>
      <c r="AW13">
        <f t="shared" si="37"/>
        <v>-1.587756271228054E-4</v>
      </c>
      <c r="AX13">
        <f t="shared" si="38"/>
        <v>3.4346542475778579E-4</v>
      </c>
      <c r="AY13">
        <f t="shared" si="39"/>
        <v>-2.7135678391959801E-4</v>
      </c>
      <c r="AZ13">
        <f t="shared" si="40"/>
        <v>-5.4958677685950933E-5</v>
      </c>
      <c r="BA13">
        <f t="shared" si="41"/>
        <v>-1.0470769102920938E-4</v>
      </c>
      <c r="BB13">
        <f t="shared" si="42"/>
        <v>7.6002519420533367E-5</v>
      </c>
      <c r="BC13">
        <f t="shared" si="43"/>
        <v>-3.7506251041841726E-6</v>
      </c>
      <c r="BD13">
        <f t="shared" si="44"/>
        <v>-1.5550089631884012E-4</v>
      </c>
      <c r="BE13">
        <f t="shared" si="45"/>
        <v>-4.4465147793680996E-5</v>
      </c>
      <c r="BF13">
        <f t="shared" si="46"/>
        <v>0</v>
      </c>
      <c r="BG13">
        <f t="shared" si="47"/>
        <v>4.9342804883236066E-5</v>
      </c>
      <c r="BH13">
        <f t="shared" si="48"/>
        <v>-7.9153439153439354E-5</v>
      </c>
      <c r="BI13">
        <f t="shared" si="49"/>
        <v>8.4904855363085983E-5</v>
      </c>
      <c r="BJ13">
        <f t="shared" si="50"/>
        <v>3.24914329229598E-4</v>
      </c>
      <c r="BK13">
        <f t="shared" si="51"/>
        <v>-2.8391723007580418E-4</v>
      </c>
      <c r="BL13">
        <f t="shared" si="52"/>
        <v>-1.8484233787813013E-4</v>
      </c>
      <c r="BM13">
        <f t="shared" si="53"/>
        <v>2.775653309730258E-4</v>
      </c>
      <c r="BN13">
        <f t="shared" si="54"/>
        <v>1.0054431893243259E-4</v>
      </c>
      <c r="BO13">
        <f t="shared" si="55"/>
        <v>1.7441836401038062E-4</v>
      </c>
      <c r="BQ13" t="s">
        <v>11</v>
      </c>
      <c r="BR13" s="7">
        <v>0.2</v>
      </c>
      <c r="BS13" s="7">
        <v>0.2</v>
      </c>
      <c r="BT13" s="7">
        <v>0.2</v>
      </c>
      <c r="BU13" s="7">
        <v>0.2</v>
      </c>
      <c r="BV13" s="7">
        <v>0.2</v>
      </c>
      <c r="BW13" s="7">
        <v>0.01</v>
      </c>
      <c r="BY13">
        <f t="shared" si="62"/>
        <v>-5.9967650626769273E-3</v>
      </c>
      <c r="BZ13">
        <f t="shared" si="63"/>
        <v>61</v>
      </c>
      <c r="CA13">
        <f t="shared" si="64"/>
        <v>4</v>
      </c>
      <c r="CB13">
        <f t="shared" si="65"/>
        <v>0.12000000000000002</v>
      </c>
      <c r="CC13">
        <f t="shared" si="66"/>
        <v>0</v>
      </c>
      <c r="CD13">
        <f t="shared" si="67"/>
        <v>0</v>
      </c>
      <c r="CE13">
        <f t="shared" si="68"/>
        <v>0</v>
      </c>
      <c r="CF13">
        <f t="shared" si="69"/>
        <v>1</v>
      </c>
      <c r="CG13">
        <f t="shared" si="70"/>
        <v>0</v>
      </c>
      <c r="CI13">
        <f t="shared" si="71"/>
        <v>0</v>
      </c>
      <c r="CJ13">
        <f t="shared" si="72"/>
        <v>0</v>
      </c>
      <c r="CK13">
        <f t="shared" si="56"/>
        <v>0</v>
      </c>
      <c r="CL13">
        <f t="shared" si="56"/>
        <v>1</v>
      </c>
      <c r="CM13">
        <f t="shared" si="56"/>
        <v>1</v>
      </c>
      <c r="CN13">
        <f t="shared" si="57"/>
        <v>0.2</v>
      </c>
      <c r="CO13">
        <f t="shared" si="58"/>
        <v>0.4</v>
      </c>
      <c r="CP13">
        <f t="shared" si="58"/>
        <v>0.60000000000000009</v>
      </c>
      <c r="CQ13">
        <f t="shared" si="58"/>
        <v>0.8</v>
      </c>
      <c r="CR13">
        <f t="shared" si="58"/>
        <v>1</v>
      </c>
    </row>
    <row r="14" spans="1:96" x14ac:dyDescent="0.25">
      <c r="A14" t="s">
        <v>12</v>
      </c>
      <c r="B14">
        <f>VLOOKUP(CONCATENATE($A14,"_",B$4),assets_m6!$A:$D,4,FALSE)</f>
        <v>188.57900000000001</v>
      </c>
      <c r="C14">
        <f>VLOOKUP(CONCATENATE($A14,"_",C$4),assets_m6!$A:$D,4,FALSE)</f>
        <v>180.77</v>
      </c>
      <c r="D14">
        <f>VLOOKUP(CONCATENATE($A14,"_",D$4),assets_m6!$A:$D,4,FALSE)</f>
        <v>183.62899999999999</v>
      </c>
      <c r="E14">
        <f>VLOOKUP(CONCATENATE($A14,"_",E$4),assets_m6!$A:$D,4,FALSE)</f>
        <v>188.101</v>
      </c>
      <c r="F14">
        <f>VLOOKUP(CONCATENATE($A14,"_",F$4),assets_m6!$A:$D,4,FALSE)</f>
        <v>186.01900000000001</v>
      </c>
      <c r="G14">
        <f>VLOOKUP(CONCATENATE($A14,"_",G$4),assets_m6!$A:$D,4,FALSE)</f>
        <v>182.78200000000001</v>
      </c>
      <c r="H14">
        <f>VLOOKUP(CONCATENATE($A14,"_",H$4),assets_m6!$A:$D,4,FALSE)</f>
        <v>181.078</v>
      </c>
      <c r="I14">
        <f>VLOOKUP(CONCATENATE($A14,"_",I$4),assets_m6!$A:$D,4,FALSE)</f>
        <v>183.858</v>
      </c>
      <c r="J14">
        <f>VLOOKUP(CONCATENATE($A14,"_",J$4),assets_m6!$A:$D,4,FALSE)</f>
        <v>183.95699999999999</v>
      </c>
      <c r="K14">
        <f>VLOOKUP(CONCATENATE($A14,"_",K$4),assets_m6!$A:$D,4,FALSE)</f>
        <v>181.995</v>
      </c>
      <c r="L14">
        <f>VLOOKUP(CONCATENATE($A14,"_",L$4),assets_m6!$A:$D,4,FALSE)</f>
        <v>180.172</v>
      </c>
      <c r="M14" t="e">
        <f>VLOOKUP(CONCATENATE($A14,"_",M$4),assets_m6!$A:$D,4,FALSE)</f>
        <v>#N/A</v>
      </c>
      <c r="N14">
        <f>VLOOKUP(CONCATENATE($A14,"_",N$4),assets_m6!$A:$D,4,FALSE)</f>
        <v>177.78100000000001</v>
      </c>
      <c r="O14">
        <f>VLOOKUP(CONCATENATE($A14,"_",O$4),assets_m6!$A:$D,4,FALSE)</f>
        <v>174.26499999999999</v>
      </c>
      <c r="P14">
        <f>VLOOKUP(CONCATENATE($A14,"_",P$4),assets_m6!$A:$D,4,FALSE)</f>
        <v>173.607</v>
      </c>
      <c r="Q14">
        <f>VLOOKUP(CONCATENATE($A14,"_",Q$4),assets_m6!$A:$D,4,FALSE)</f>
        <v>179.624</v>
      </c>
      <c r="R14">
        <f>VLOOKUP(CONCATENATE($A14,"_",R$4),assets_m6!$A:$D,4,FALSE)</f>
        <v>175.52</v>
      </c>
      <c r="S14">
        <f>VLOOKUP(CONCATENATE($A14,"_",S$4),assets_m6!$A:$D,4,FALSE)</f>
        <v>166.94</v>
      </c>
      <c r="T14">
        <f>VLOOKUP(CONCATENATE($A14,"_",T$4),assets_m6!$A:$D,4,FALSE)</f>
        <v>171.99</v>
      </c>
      <c r="U14">
        <f>VLOOKUP(CONCATENATE($A14,"_",U$4),assets_m6!$A:$D,4,FALSE)</f>
        <v>171.36</v>
      </c>
      <c r="V14">
        <f>VLOOKUP(CONCATENATE($A14,"_",V$4),assets_m6!$A:$D,4,FALSE)</f>
        <v>167.59</v>
      </c>
      <c r="X14" t="str">
        <f t="shared" si="59"/>
        <v>AVY</v>
      </c>
      <c r="Y14">
        <f t="shared" si="16"/>
        <v>188.57900000000001</v>
      </c>
      <c r="Z14">
        <f t="shared" si="17"/>
        <v>180.77</v>
      </c>
      <c r="AA14">
        <f t="shared" si="18"/>
        <v>183.62899999999999</v>
      </c>
      <c r="AB14">
        <f t="shared" si="19"/>
        <v>188.101</v>
      </c>
      <c r="AC14">
        <f t="shared" si="20"/>
        <v>186.01900000000001</v>
      </c>
      <c r="AD14">
        <f t="shared" si="21"/>
        <v>182.78200000000001</v>
      </c>
      <c r="AE14">
        <f t="shared" si="22"/>
        <v>181.078</v>
      </c>
      <c r="AF14">
        <f t="shared" si="23"/>
        <v>183.858</v>
      </c>
      <c r="AG14">
        <f t="shared" si="24"/>
        <v>183.95699999999999</v>
      </c>
      <c r="AH14">
        <f t="shared" si="25"/>
        <v>181.995</v>
      </c>
      <c r="AI14">
        <f t="shared" si="26"/>
        <v>180.172</v>
      </c>
      <c r="AJ14">
        <f t="shared" si="27"/>
        <v>180.172</v>
      </c>
      <c r="AK14">
        <f t="shared" si="28"/>
        <v>177.78100000000001</v>
      </c>
      <c r="AL14">
        <f t="shared" si="29"/>
        <v>174.26499999999999</v>
      </c>
      <c r="AM14">
        <f t="shared" si="30"/>
        <v>173.607</v>
      </c>
      <c r="AN14">
        <f t="shared" si="31"/>
        <v>179.624</v>
      </c>
      <c r="AO14">
        <f t="shared" si="32"/>
        <v>175.52</v>
      </c>
      <c r="AP14">
        <f t="shared" si="33"/>
        <v>166.94</v>
      </c>
      <c r="AQ14">
        <f t="shared" si="34"/>
        <v>171.99</v>
      </c>
      <c r="AR14">
        <f t="shared" si="35"/>
        <v>171.36</v>
      </c>
      <c r="AS14">
        <f t="shared" si="36"/>
        <v>167.59</v>
      </c>
      <c r="AU14" t="str">
        <f t="shared" si="60"/>
        <v>AVY</v>
      </c>
      <c r="AV14">
        <f t="shared" si="61"/>
        <v>-4.1409700974127543E-4</v>
      </c>
      <c r="AW14">
        <f t="shared" si="37"/>
        <v>1.5815677380096147E-4</v>
      </c>
      <c r="AX14">
        <f t="shared" si="38"/>
        <v>2.4353451796829524E-4</v>
      </c>
      <c r="AY14">
        <f t="shared" si="39"/>
        <v>-1.1068521698449203E-4</v>
      </c>
      <c r="AZ14">
        <f t="shared" si="40"/>
        <v>-1.7401448239158336E-4</v>
      </c>
      <c r="BA14">
        <f t="shared" si="41"/>
        <v>-9.3225809981289617E-5</v>
      </c>
      <c r="BB14">
        <f t="shared" si="42"/>
        <v>1.5352500027612415E-4</v>
      </c>
      <c r="BC14">
        <f t="shared" si="43"/>
        <v>5.3845902816298197E-6</v>
      </c>
      <c r="BD14">
        <f t="shared" si="44"/>
        <v>-1.0665535967644554E-4</v>
      </c>
      <c r="BE14">
        <f t="shared" si="45"/>
        <v>-1.0016758702162188E-4</v>
      </c>
      <c r="BF14">
        <f t="shared" si="46"/>
        <v>0</v>
      </c>
      <c r="BG14">
        <f t="shared" si="47"/>
        <v>-1.3270652487622889E-4</v>
      </c>
      <c r="BH14">
        <f t="shared" si="48"/>
        <v>-1.977714153930971E-4</v>
      </c>
      <c r="BI14">
        <f t="shared" si="49"/>
        <v>-3.7758586061457387E-5</v>
      </c>
      <c r="BJ14">
        <f t="shared" si="50"/>
        <v>3.4658740718980204E-4</v>
      </c>
      <c r="BK14">
        <f t="shared" si="51"/>
        <v>-2.2847726361733314E-4</v>
      </c>
      <c r="BL14">
        <f t="shared" si="52"/>
        <v>-4.8883318140382928E-4</v>
      </c>
      <c r="BM14">
        <f t="shared" si="53"/>
        <v>3.0250389361447297E-4</v>
      </c>
      <c r="BN14">
        <f t="shared" si="54"/>
        <v>-3.6630036630036366E-5</v>
      </c>
      <c r="BO14">
        <f t="shared" si="55"/>
        <v>-2.2000466853408087E-4</v>
      </c>
      <c r="BQ14" t="s">
        <v>12</v>
      </c>
      <c r="BR14" s="7">
        <v>0.2</v>
      </c>
      <c r="BS14" s="7">
        <v>0.2</v>
      </c>
      <c r="BT14" s="7">
        <v>0.2</v>
      </c>
      <c r="BU14" s="7">
        <v>0.2</v>
      </c>
      <c r="BV14" s="7">
        <v>0.2</v>
      </c>
      <c r="BW14" s="7">
        <v>0.01</v>
      </c>
      <c r="BY14">
        <f t="shared" si="62"/>
        <v>-0.11130083413317497</v>
      </c>
      <c r="BZ14">
        <f t="shared" si="63"/>
        <v>9</v>
      </c>
      <c r="CA14">
        <f t="shared" si="64"/>
        <v>1</v>
      </c>
      <c r="CB14">
        <f t="shared" si="65"/>
        <v>0.24</v>
      </c>
      <c r="CC14">
        <f t="shared" si="66"/>
        <v>1</v>
      </c>
      <c r="CD14">
        <f t="shared" si="67"/>
        <v>0</v>
      </c>
      <c r="CE14">
        <f t="shared" si="68"/>
        <v>0</v>
      </c>
      <c r="CF14">
        <f t="shared" si="69"/>
        <v>0</v>
      </c>
      <c r="CG14">
        <f t="shared" si="70"/>
        <v>0</v>
      </c>
      <c r="CI14">
        <f t="shared" si="71"/>
        <v>1</v>
      </c>
      <c r="CJ14">
        <f t="shared" si="72"/>
        <v>1</v>
      </c>
      <c r="CK14">
        <f t="shared" si="56"/>
        <v>1</v>
      </c>
      <c r="CL14">
        <f t="shared" si="56"/>
        <v>1</v>
      </c>
      <c r="CM14">
        <f t="shared" si="56"/>
        <v>1</v>
      </c>
      <c r="CN14">
        <f t="shared" si="57"/>
        <v>0.2</v>
      </c>
      <c r="CO14">
        <f t="shared" si="58"/>
        <v>0.4</v>
      </c>
      <c r="CP14">
        <f t="shared" si="58"/>
        <v>0.60000000000000009</v>
      </c>
      <c r="CQ14">
        <f t="shared" si="58"/>
        <v>0.8</v>
      </c>
      <c r="CR14">
        <f t="shared" si="58"/>
        <v>1</v>
      </c>
    </row>
    <row r="15" spans="1:96" x14ac:dyDescent="0.25">
      <c r="A15" t="s">
        <v>13</v>
      </c>
      <c r="B15">
        <f>VLOOKUP(CONCATENATE($A15,"_",B$4),assets_m6!$A:$D,4,FALSE)</f>
        <v>185.85</v>
      </c>
      <c r="C15">
        <f>VLOOKUP(CONCATENATE($A15,"_",C$4),assets_m6!$A:$D,4,FALSE)</f>
        <v>187.87</v>
      </c>
      <c r="D15">
        <f>VLOOKUP(CONCATENATE($A15,"_",D$4),assets_m6!$A:$D,4,FALSE)</f>
        <v>194</v>
      </c>
      <c r="E15">
        <f>VLOOKUP(CONCATENATE($A15,"_",E$4),assets_m6!$A:$D,4,FALSE)</f>
        <v>196.4</v>
      </c>
      <c r="F15">
        <f>VLOOKUP(CONCATENATE($A15,"_",F$4),assets_m6!$A:$D,4,FALSE)</f>
        <v>195.51</v>
      </c>
      <c r="G15">
        <f>VLOOKUP(CONCATENATE($A15,"_",G$4),assets_m6!$A:$D,4,FALSE)</f>
        <v>191.81</v>
      </c>
      <c r="H15">
        <f>VLOOKUP(CONCATENATE($A15,"_",H$4),assets_m6!$A:$D,4,FALSE)</f>
        <v>192.35</v>
      </c>
      <c r="I15">
        <f>VLOOKUP(CONCATENATE($A15,"_",I$4),assets_m6!$A:$D,4,FALSE)</f>
        <v>197.98</v>
      </c>
      <c r="J15">
        <f>VLOOKUP(CONCATENATE($A15,"_",J$4),assets_m6!$A:$D,4,FALSE)</f>
        <v>198.38</v>
      </c>
      <c r="K15">
        <f>VLOOKUP(CONCATENATE($A15,"_",K$4),assets_m6!$A:$D,4,FALSE)</f>
        <v>195.71</v>
      </c>
      <c r="L15">
        <f>VLOOKUP(CONCATENATE($A15,"_",L$4),assets_m6!$A:$D,4,FALSE)</f>
        <v>194.88</v>
      </c>
      <c r="M15" t="e">
        <f>VLOOKUP(CONCATENATE($A15,"_",M$4),assets_m6!$A:$D,4,FALSE)</f>
        <v>#N/A</v>
      </c>
      <c r="N15">
        <f>VLOOKUP(CONCATENATE($A15,"_",N$4),assets_m6!$A:$D,4,FALSE)</f>
        <v>192.44</v>
      </c>
      <c r="O15">
        <f>VLOOKUP(CONCATENATE($A15,"_",O$4),assets_m6!$A:$D,4,FALSE)</f>
        <v>188.95</v>
      </c>
      <c r="P15">
        <f>VLOOKUP(CONCATENATE($A15,"_",P$4),assets_m6!$A:$D,4,FALSE)</f>
        <v>188.35</v>
      </c>
      <c r="Q15">
        <f>VLOOKUP(CONCATENATE($A15,"_",Q$4),assets_m6!$A:$D,4,FALSE)</f>
        <v>193.71</v>
      </c>
      <c r="R15">
        <f>VLOOKUP(CONCATENATE($A15,"_",R$4),assets_m6!$A:$D,4,FALSE)</f>
        <v>193.989</v>
      </c>
      <c r="S15">
        <f>VLOOKUP(CONCATENATE($A15,"_",S$4),assets_m6!$A:$D,4,FALSE)</f>
        <v>177.55600000000001</v>
      </c>
      <c r="T15">
        <f>VLOOKUP(CONCATENATE($A15,"_",T$4),assets_m6!$A:$D,4,FALSE)</f>
        <v>179.8</v>
      </c>
      <c r="U15">
        <f>VLOOKUP(CONCATENATE($A15,"_",U$4),assets_m6!$A:$D,4,FALSE)</f>
        <v>179.381</v>
      </c>
      <c r="V15">
        <f>VLOOKUP(CONCATENATE($A15,"_",V$4),assets_m6!$A:$D,4,FALSE)</f>
        <v>172.46</v>
      </c>
      <c r="X15" t="str">
        <f t="shared" si="59"/>
        <v>AXP</v>
      </c>
      <c r="Y15">
        <f t="shared" si="16"/>
        <v>185.85</v>
      </c>
      <c r="Z15">
        <f t="shared" si="17"/>
        <v>187.87</v>
      </c>
      <c r="AA15">
        <f t="shared" si="18"/>
        <v>194</v>
      </c>
      <c r="AB15">
        <f t="shared" si="19"/>
        <v>196.4</v>
      </c>
      <c r="AC15">
        <f t="shared" si="20"/>
        <v>195.51</v>
      </c>
      <c r="AD15">
        <f t="shared" si="21"/>
        <v>191.81</v>
      </c>
      <c r="AE15">
        <f t="shared" si="22"/>
        <v>192.35</v>
      </c>
      <c r="AF15">
        <f t="shared" si="23"/>
        <v>197.98</v>
      </c>
      <c r="AG15">
        <f t="shared" si="24"/>
        <v>198.38</v>
      </c>
      <c r="AH15">
        <f t="shared" si="25"/>
        <v>195.71</v>
      </c>
      <c r="AI15">
        <f t="shared" si="26"/>
        <v>194.88</v>
      </c>
      <c r="AJ15">
        <f t="shared" si="27"/>
        <v>194.88</v>
      </c>
      <c r="AK15">
        <f t="shared" si="28"/>
        <v>192.44</v>
      </c>
      <c r="AL15">
        <f t="shared" si="29"/>
        <v>188.95</v>
      </c>
      <c r="AM15">
        <f t="shared" si="30"/>
        <v>188.35</v>
      </c>
      <c r="AN15">
        <f t="shared" si="31"/>
        <v>193.71</v>
      </c>
      <c r="AO15">
        <f t="shared" si="32"/>
        <v>193.989</v>
      </c>
      <c r="AP15">
        <f t="shared" si="33"/>
        <v>177.55600000000001</v>
      </c>
      <c r="AQ15">
        <f t="shared" si="34"/>
        <v>179.8</v>
      </c>
      <c r="AR15">
        <f t="shared" si="35"/>
        <v>179.381</v>
      </c>
      <c r="AS15">
        <f t="shared" si="36"/>
        <v>172.46</v>
      </c>
      <c r="AU15" t="str">
        <f t="shared" si="60"/>
        <v>AXP</v>
      </c>
      <c r="AV15">
        <f t="shared" si="61"/>
        <v>1.0868980360505841E-4</v>
      </c>
      <c r="AW15">
        <f t="shared" si="37"/>
        <v>3.2628945547453001E-4</v>
      </c>
      <c r="AX15">
        <f t="shared" si="38"/>
        <v>1.2371134020618585E-4</v>
      </c>
      <c r="AY15">
        <f t="shared" si="39"/>
        <v>-4.5315682281059811E-5</v>
      </c>
      <c r="AZ15">
        <f t="shared" si="40"/>
        <v>-1.8924863178353991E-4</v>
      </c>
      <c r="BA15">
        <f t="shared" si="41"/>
        <v>2.8152859600646059E-5</v>
      </c>
      <c r="BB15">
        <f t="shared" si="42"/>
        <v>2.9269560696646715E-4</v>
      </c>
      <c r="BC15">
        <f t="shared" si="43"/>
        <v>2.0204061016264559E-5</v>
      </c>
      <c r="BD15">
        <f t="shared" si="44"/>
        <v>-1.3459018046173949E-4</v>
      </c>
      <c r="BE15">
        <f t="shared" si="45"/>
        <v>-4.2409687803383191E-5</v>
      </c>
      <c r="BF15">
        <f t="shared" si="46"/>
        <v>0</v>
      </c>
      <c r="BG15">
        <f t="shared" si="47"/>
        <v>-1.2520525451559922E-4</v>
      </c>
      <c r="BH15">
        <f t="shared" si="48"/>
        <v>-1.8135522760340933E-4</v>
      </c>
      <c r="BI15">
        <f t="shared" si="49"/>
        <v>-3.1754432389520735E-5</v>
      </c>
      <c r="BJ15">
        <f t="shared" si="50"/>
        <v>2.8457658614281997E-4</v>
      </c>
      <c r="BK15">
        <f t="shared" si="51"/>
        <v>1.4402973517113022E-5</v>
      </c>
      <c r="BL15">
        <f t="shared" si="52"/>
        <v>-8.4710988767404296E-4</v>
      </c>
      <c r="BM15">
        <f t="shared" si="53"/>
        <v>1.2638266237130819E-4</v>
      </c>
      <c r="BN15">
        <f t="shared" si="54"/>
        <v>-2.3303670745273143E-5</v>
      </c>
      <c r="BO15">
        <f t="shared" si="55"/>
        <v>-3.8582681554902651E-4</v>
      </c>
      <c r="BQ15" t="s">
        <v>13</v>
      </c>
      <c r="BR15" s="7">
        <v>0.2</v>
      </c>
      <c r="BS15" s="7">
        <v>0.2</v>
      </c>
      <c r="BT15" s="7">
        <v>0.2</v>
      </c>
      <c r="BU15" s="7">
        <v>0.2</v>
      </c>
      <c r="BV15" s="7">
        <v>0.2</v>
      </c>
      <c r="BW15" s="7">
        <v>0.01</v>
      </c>
      <c r="BY15">
        <f t="shared" si="62"/>
        <v>-7.2047350013451639E-2</v>
      </c>
      <c r="BZ15">
        <f t="shared" si="63"/>
        <v>27</v>
      </c>
      <c r="CA15">
        <f t="shared" si="64"/>
        <v>2</v>
      </c>
      <c r="CB15">
        <f t="shared" si="65"/>
        <v>0.11999999999999997</v>
      </c>
      <c r="CC15">
        <f t="shared" si="66"/>
        <v>0</v>
      </c>
      <c r="CD15">
        <f t="shared" si="67"/>
        <v>1</v>
      </c>
      <c r="CE15">
        <f t="shared" si="68"/>
        <v>0</v>
      </c>
      <c r="CF15">
        <f t="shared" si="69"/>
        <v>0</v>
      </c>
      <c r="CG15">
        <f t="shared" si="70"/>
        <v>0</v>
      </c>
      <c r="CI15">
        <f t="shared" si="71"/>
        <v>0</v>
      </c>
      <c r="CJ15">
        <f t="shared" si="72"/>
        <v>1</v>
      </c>
      <c r="CK15">
        <f t="shared" si="56"/>
        <v>1</v>
      </c>
      <c r="CL15">
        <f t="shared" si="56"/>
        <v>1</v>
      </c>
      <c r="CM15">
        <f t="shared" si="56"/>
        <v>1</v>
      </c>
      <c r="CN15">
        <f t="shared" si="57"/>
        <v>0.2</v>
      </c>
      <c r="CO15">
        <f t="shared" si="58"/>
        <v>0.4</v>
      </c>
      <c r="CP15">
        <f t="shared" si="58"/>
        <v>0.60000000000000009</v>
      </c>
      <c r="CQ15">
        <f t="shared" si="58"/>
        <v>0.8</v>
      </c>
      <c r="CR15">
        <f t="shared" si="58"/>
        <v>1</v>
      </c>
    </row>
    <row r="16" spans="1:96" x14ac:dyDescent="0.25">
      <c r="A16" t="s">
        <v>14</v>
      </c>
      <c r="B16">
        <f>VLOOKUP(CONCATENATE($A16,"_",B$4),assets_m6!$A:$D,4,FALSE)</f>
        <v>267.96800000000002</v>
      </c>
      <c r="C16">
        <f>VLOOKUP(CONCATENATE($A16,"_",C$4),assets_m6!$A:$D,4,FALSE)</f>
        <v>268.38600000000002</v>
      </c>
      <c r="D16">
        <f>VLOOKUP(CONCATENATE($A16,"_",D$4),assets_m6!$A:$D,4,FALSE)</f>
        <v>275.58300000000003</v>
      </c>
      <c r="E16">
        <f>VLOOKUP(CONCATENATE($A16,"_",E$4),assets_m6!$A:$D,4,FALSE)</f>
        <v>276.33</v>
      </c>
      <c r="F16">
        <f>VLOOKUP(CONCATENATE($A16,"_",F$4),assets_m6!$A:$D,4,FALSE)</f>
        <v>271.048</v>
      </c>
      <c r="G16">
        <f>VLOOKUP(CONCATENATE($A16,"_",G$4),assets_m6!$A:$D,4,FALSE)</f>
        <v>269.09399999999999</v>
      </c>
      <c r="H16">
        <f>VLOOKUP(CONCATENATE($A16,"_",H$4),assets_m6!$A:$D,4,FALSE)</f>
        <v>268.01799999999997</v>
      </c>
      <c r="I16">
        <f>VLOOKUP(CONCATENATE($A16,"_",I$4),assets_m6!$A:$D,4,FALSE)</f>
        <v>270.26</v>
      </c>
      <c r="J16">
        <f>VLOOKUP(CONCATENATE($A16,"_",J$4),assets_m6!$A:$D,4,FALSE)</f>
        <v>270.24</v>
      </c>
      <c r="K16">
        <f>VLOOKUP(CONCATENATE($A16,"_",K$4),assets_m6!$A:$D,4,FALSE)</f>
        <v>265.27699999999999</v>
      </c>
      <c r="L16">
        <f>VLOOKUP(CONCATENATE($A16,"_",L$4),assets_m6!$A:$D,4,FALSE)</f>
        <v>263.17399999999998</v>
      </c>
      <c r="M16" t="e">
        <f>VLOOKUP(CONCATENATE($A16,"_",M$4),assets_m6!$A:$D,4,FALSE)</f>
        <v>#N/A</v>
      </c>
      <c r="N16">
        <f>VLOOKUP(CONCATENATE($A16,"_",N$4),assets_m6!$A:$D,4,FALSE)</f>
        <v>263.29300000000001</v>
      </c>
      <c r="O16">
        <f>VLOOKUP(CONCATENATE($A16,"_",O$4),assets_m6!$A:$D,4,FALSE)</f>
        <v>267.77800000000002</v>
      </c>
      <c r="P16">
        <f>VLOOKUP(CONCATENATE($A16,"_",P$4),assets_m6!$A:$D,4,FALSE)</f>
        <v>265.416</v>
      </c>
      <c r="Q16">
        <f>VLOOKUP(CONCATENATE($A16,"_",Q$4),assets_m6!$A:$D,4,FALSE)</f>
        <v>271.82499999999999</v>
      </c>
      <c r="R16">
        <f>VLOOKUP(CONCATENATE($A16,"_",R$4),assets_m6!$A:$D,4,FALSE)</f>
        <v>263.77300000000002</v>
      </c>
      <c r="S16">
        <f>VLOOKUP(CONCATENATE($A16,"_",S$4),assets_m6!$A:$D,4,FALSE)</f>
        <v>263.88</v>
      </c>
      <c r="T16">
        <f>VLOOKUP(CONCATENATE($A16,"_",T$4),assets_m6!$A:$D,4,FALSE)</f>
        <v>264.97899999999998</v>
      </c>
      <c r="U16">
        <f>VLOOKUP(CONCATENATE($A16,"_",U$4),assets_m6!$A:$D,4,FALSE)</f>
        <v>265.29000000000002</v>
      </c>
      <c r="V16">
        <f>VLOOKUP(CONCATENATE($A16,"_",V$4),assets_m6!$A:$D,4,FALSE)</f>
        <v>267.79899999999998</v>
      </c>
      <c r="X16" t="str">
        <f t="shared" si="59"/>
        <v>BDX</v>
      </c>
      <c r="Y16">
        <f t="shared" si="16"/>
        <v>267.96800000000002</v>
      </c>
      <c r="Z16">
        <f t="shared" si="17"/>
        <v>268.38600000000002</v>
      </c>
      <c r="AA16">
        <f t="shared" si="18"/>
        <v>275.58300000000003</v>
      </c>
      <c r="AB16">
        <f t="shared" si="19"/>
        <v>276.33</v>
      </c>
      <c r="AC16">
        <f t="shared" si="20"/>
        <v>271.048</v>
      </c>
      <c r="AD16">
        <f t="shared" si="21"/>
        <v>269.09399999999999</v>
      </c>
      <c r="AE16">
        <f t="shared" si="22"/>
        <v>268.01799999999997</v>
      </c>
      <c r="AF16">
        <f t="shared" si="23"/>
        <v>270.26</v>
      </c>
      <c r="AG16">
        <f t="shared" si="24"/>
        <v>270.24</v>
      </c>
      <c r="AH16">
        <f t="shared" si="25"/>
        <v>265.27699999999999</v>
      </c>
      <c r="AI16">
        <f t="shared" si="26"/>
        <v>263.17399999999998</v>
      </c>
      <c r="AJ16">
        <f t="shared" si="27"/>
        <v>263.17399999999998</v>
      </c>
      <c r="AK16">
        <f t="shared" si="28"/>
        <v>263.29300000000001</v>
      </c>
      <c r="AL16">
        <f t="shared" si="29"/>
        <v>267.77800000000002</v>
      </c>
      <c r="AM16">
        <f t="shared" si="30"/>
        <v>265.416</v>
      </c>
      <c r="AN16">
        <f t="shared" si="31"/>
        <v>271.82499999999999</v>
      </c>
      <c r="AO16">
        <f t="shared" si="32"/>
        <v>263.77300000000002</v>
      </c>
      <c r="AP16">
        <f t="shared" si="33"/>
        <v>263.88</v>
      </c>
      <c r="AQ16">
        <f t="shared" si="34"/>
        <v>264.97899999999998</v>
      </c>
      <c r="AR16">
        <f t="shared" si="35"/>
        <v>265.29000000000002</v>
      </c>
      <c r="AS16">
        <f t="shared" si="36"/>
        <v>267.79899999999998</v>
      </c>
      <c r="AU16" t="str">
        <f t="shared" si="60"/>
        <v>BDX</v>
      </c>
      <c r="AV16">
        <f t="shared" si="61"/>
        <v>1.5598877477908048E-5</v>
      </c>
      <c r="AW16">
        <f t="shared" si="37"/>
        <v>2.6815854776329626E-4</v>
      </c>
      <c r="AX16">
        <f t="shared" si="38"/>
        <v>2.7106171280520103E-5</v>
      </c>
      <c r="AY16">
        <f t="shared" si="39"/>
        <v>-1.9114826475590717E-4</v>
      </c>
      <c r="AZ16">
        <f t="shared" si="40"/>
        <v>-7.209055222691213E-5</v>
      </c>
      <c r="BA16">
        <f t="shared" si="41"/>
        <v>-3.9986027187526366E-5</v>
      </c>
      <c r="BB16">
        <f t="shared" si="42"/>
        <v>8.365109806057873E-5</v>
      </c>
      <c r="BC16">
        <f t="shared" si="43"/>
        <v>-7.4002812106792765E-7</v>
      </c>
      <c r="BD16">
        <f t="shared" si="44"/>
        <v>-1.8365156897572611E-4</v>
      </c>
      <c r="BE16">
        <f t="shared" si="45"/>
        <v>-7.927562510130953E-5</v>
      </c>
      <c r="BF16">
        <f t="shared" si="46"/>
        <v>0</v>
      </c>
      <c r="BG16">
        <f t="shared" si="47"/>
        <v>4.5217232705369149E-6</v>
      </c>
      <c r="BH16">
        <f t="shared" si="48"/>
        <v>1.7034254613681389E-4</v>
      </c>
      <c r="BI16">
        <f t="shared" si="49"/>
        <v>-8.8207395678510672E-5</v>
      </c>
      <c r="BJ16">
        <f t="shared" si="50"/>
        <v>2.4146999427314075E-4</v>
      </c>
      <c r="BK16">
        <f t="shared" si="51"/>
        <v>-2.9621999448174247E-4</v>
      </c>
      <c r="BL16">
        <f t="shared" si="52"/>
        <v>4.0565182941381753E-6</v>
      </c>
      <c r="BM16">
        <f t="shared" si="53"/>
        <v>4.1647718659996573E-5</v>
      </c>
      <c r="BN16">
        <f t="shared" si="54"/>
        <v>1.1736779140989871E-5</v>
      </c>
      <c r="BO16">
        <f t="shared" si="55"/>
        <v>9.4575747295410972E-5</v>
      </c>
      <c r="BQ16" t="s">
        <v>14</v>
      </c>
      <c r="BR16" s="7">
        <v>0.2</v>
      </c>
      <c r="BS16" s="7">
        <v>0.2</v>
      </c>
      <c r="BT16" s="7">
        <v>0.2</v>
      </c>
      <c r="BU16" s="7">
        <v>0.2</v>
      </c>
      <c r="BV16" s="7">
        <v>0.2</v>
      </c>
      <c r="BW16" s="7">
        <v>0.01</v>
      </c>
      <c r="BY16">
        <f t="shared" si="62"/>
        <v>-6.3067231908302311E-4</v>
      </c>
      <c r="BZ16">
        <f t="shared" si="63"/>
        <v>66</v>
      </c>
      <c r="CA16">
        <f t="shared" si="64"/>
        <v>4</v>
      </c>
      <c r="CB16">
        <f t="shared" si="65"/>
        <v>0.12000000000000002</v>
      </c>
      <c r="CC16">
        <f t="shared" si="66"/>
        <v>0</v>
      </c>
      <c r="CD16">
        <f t="shared" si="67"/>
        <v>0</v>
      </c>
      <c r="CE16">
        <f t="shared" si="68"/>
        <v>0</v>
      </c>
      <c r="CF16">
        <f t="shared" si="69"/>
        <v>1</v>
      </c>
      <c r="CG16">
        <f t="shared" si="70"/>
        <v>0</v>
      </c>
      <c r="CI16">
        <f t="shared" si="71"/>
        <v>0</v>
      </c>
      <c r="CJ16">
        <f t="shared" si="72"/>
        <v>0</v>
      </c>
      <c r="CK16">
        <f t="shared" si="56"/>
        <v>0</v>
      </c>
      <c r="CL16">
        <f t="shared" si="56"/>
        <v>1</v>
      </c>
      <c r="CM16">
        <f t="shared" si="56"/>
        <v>1</v>
      </c>
      <c r="CN16">
        <f t="shared" si="57"/>
        <v>0.2</v>
      </c>
      <c r="CO16">
        <f t="shared" si="58"/>
        <v>0.4</v>
      </c>
      <c r="CP16">
        <f t="shared" si="58"/>
        <v>0.60000000000000009</v>
      </c>
      <c r="CQ16">
        <f t="shared" si="58"/>
        <v>0.8</v>
      </c>
      <c r="CR16">
        <f t="shared" si="58"/>
        <v>1</v>
      </c>
    </row>
    <row r="17" spans="1:96" x14ac:dyDescent="0.25">
      <c r="A17" t="s">
        <v>15</v>
      </c>
      <c r="B17">
        <f>VLOOKUP(CONCATENATE($A17,"_",B$4),assets_m6!$A:$D,4,FALSE)</f>
        <v>66.968999999999994</v>
      </c>
      <c r="C17">
        <f>VLOOKUP(CONCATENATE($A17,"_",C$4),assets_m6!$A:$D,4,FALSE)</f>
        <v>66.998999999999995</v>
      </c>
      <c r="D17">
        <f>VLOOKUP(CONCATENATE($A17,"_",D$4),assets_m6!$A:$D,4,FALSE)</f>
        <v>67.278000000000006</v>
      </c>
      <c r="E17">
        <f>VLOOKUP(CONCATENATE($A17,"_",E$4),assets_m6!$A:$D,4,FALSE)</f>
        <v>67.777000000000001</v>
      </c>
      <c r="F17">
        <f>VLOOKUP(CONCATENATE($A17,"_",F$4),assets_m6!$A:$D,4,FALSE)</f>
        <v>67.099000000000004</v>
      </c>
      <c r="G17">
        <f>VLOOKUP(CONCATENATE($A17,"_",G$4),assets_m6!$A:$D,4,FALSE)</f>
        <v>67.009</v>
      </c>
      <c r="H17">
        <f>VLOOKUP(CONCATENATE($A17,"_",H$4),assets_m6!$A:$D,4,FALSE)</f>
        <v>66.191000000000003</v>
      </c>
      <c r="I17">
        <f>VLOOKUP(CONCATENATE($A17,"_",I$4),assets_m6!$A:$D,4,FALSE)</f>
        <v>66.271000000000001</v>
      </c>
      <c r="J17">
        <f>VLOOKUP(CONCATENATE($A17,"_",J$4),assets_m6!$A:$D,4,FALSE)</f>
        <v>66.421000000000006</v>
      </c>
      <c r="K17">
        <f>VLOOKUP(CONCATENATE($A17,"_",K$4),assets_m6!$A:$D,4,FALSE)</f>
        <v>65.802000000000007</v>
      </c>
      <c r="L17">
        <f>VLOOKUP(CONCATENATE($A17,"_",L$4),assets_m6!$A:$D,4,FALSE)</f>
        <v>66.340999999999994</v>
      </c>
      <c r="M17" t="e">
        <f>VLOOKUP(CONCATENATE($A17,"_",M$4),assets_m6!$A:$D,4,FALSE)</f>
        <v>#N/A</v>
      </c>
      <c r="N17">
        <f>VLOOKUP(CONCATENATE($A17,"_",N$4),assets_m6!$A:$D,4,FALSE)</f>
        <v>65.721999999999994</v>
      </c>
      <c r="O17">
        <f>VLOOKUP(CONCATENATE($A17,"_",O$4),assets_m6!$A:$D,4,FALSE)</f>
        <v>65.004000000000005</v>
      </c>
      <c r="P17">
        <f>VLOOKUP(CONCATENATE($A17,"_",P$4),assets_m6!$A:$D,4,FALSE)</f>
        <v>64.406000000000006</v>
      </c>
      <c r="Q17">
        <f>VLOOKUP(CONCATENATE($A17,"_",Q$4),assets_m6!$A:$D,4,FALSE)</f>
        <v>66.281000000000006</v>
      </c>
      <c r="R17">
        <f>VLOOKUP(CONCATENATE($A17,"_",R$4),assets_m6!$A:$D,4,FALSE)</f>
        <v>65.054000000000002</v>
      </c>
      <c r="S17">
        <f>VLOOKUP(CONCATENATE($A17,"_",S$4),assets_m6!$A:$D,4,FALSE)</f>
        <v>64.266000000000005</v>
      </c>
      <c r="T17">
        <f>VLOOKUP(CONCATENATE($A17,"_",T$4),assets_m6!$A:$D,4,FALSE)</f>
        <v>64.644999999999996</v>
      </c>
      <c r="U17">
        <f>VLOOKUP(CONCATENATE($A17,"_",U$4),assets_m6!$A:$D,4,FALSE)</f>
        <v>69.222999999999999</v>
      </c>
      <c r="V17">
        <f>VLOOKUP(CONCATENATE($A17,"_",V$4),assets_m6!$A:$D,4,FALSE)</f>
        <v>69.801000000000002</v>
      </c>
      <c r="X17" t="str">
        <f t="shared" si="59"/>
        <v>BF-B</v>
      </c>
      <c r="Y17">
        <f t="shared" si="16"/>
        <v>66.968999999999994</v>
      </c>
      <c r="Z17">
        <f t="shared" si="17"/>
        <v>66.998999999999995</v>
      </c>
      <c r="AA17">
        <f t="shared" si="18"/>
        <v>67.278000000000006</v>
      </c>
      <c r="AB17">
        <f t="shared" si="19"/>
        <v>67.777000000000001</v>
      </c>
      <c r="AC17">
        <f t="shared" si="20"/>
        <v>67.099000000000004</v>
      </c>
      <c r="AD17">
        <f t="shared" si="21"/>
        <v>67.009</v>
      </c>
      <c r="AE17">
        <f t="shared" si="22"/>
        <v>66.191000000000003</v>
      </c>
      <c r="AF17">
        <f t="shared" si="23"/>
        <v>66.271000000000001</v>
      </c>
      <c r="AG17">
        <f t="shared" si="24"/>
        <v>66.421000000000006</v>
      </c>
      <c r="AH17">
        <f t="shared" si="25"/>
        <v>65.802000000000007</v>
      </c>
      <c r="AI17">
        <f t="shared" si="26"/>
        <v>66.340999999999994</v>
      </c>
      <c r="AJ17">
        <f t="shared" si="27"/>
        <v>66.340999999999994</v>
      </c>
      <c r="AK17">
        <f t="shared" si="28"/>
        <v>65.721999999999994</v>
      </c>
      <c r="AL17">
        <f t="shared" si="29"/>
        <v>65.004000000000005</v>
      </c>
      <c r="AM17">
        <f t="shared" si="30"/>
        <v>64.406000000000006</v>
      </c>
      <c r="AN17">
        <f t="shared" si="31"/>
        <v>66.281000000000006</v>
      </c>
      <c r="AO17">
        <f t="shared" si="32"/>
        <v>65.054000000000002</v>
      </c>
      <c r="AP17">
        <f t="shared" si="33"/>
        <v>64.266000000000005</v>
      </c>
      <c r="AQ17">
        <f t="shared" si="34"/>
        <v>64.644999999999996</v>
      </c>
      <c r="AR17">
        <f t="shared" si="35"/>
        <v>69.222999999999999</v>
      </c>
      <c r="AS17">
        <f t="shared" si="36"/>
        <v>69.801000000000002</v>
      </c>
      <c r="AU17" t="str">
        <f t="shared" si="60"/>
        <v>BF-B</v>
      </c>
      <c r="AV17">
        <f t="shared" si="61"/>
        <v>4.4796846302022037E-6</v>
      </c>
      <c r="AW17">
        <f t="shared" si="37"/>
        <v>4.1642412573323574E-5</v>
      </c>
      <c r="AX17">
        <f t="shared" si="38"/>
        <v>7.4169862362138459E-5</v>
      </c>
      <c r="AY17">
        <f t="shared" si="39"/>
        <v>-1.0003393481564503E-4</v>
      </c>
      <c r="AZ17">
        <f t="shared" si="40"/>
        <v>-1.3413016587431021E-5</v>
      </c>
      <c r="BA17">
        <f t="shared" si="41"/>
        <v>-1.2207315435240011E-4</v>
      </c>
      <c r="BB17">
        <f t="shared" si="42"/>
        <v>1.2086235288785228E-5</v>
      </c>
      <c r="BC17">
        <f t="shared" si="43"/>
        <v>2.2634334776901764E-5</v>
      </c>
      <c r="BD17">
        <f t="shared" si="44"/>
        <v>-9.3193417744388019E-5</v>
      </c>
      <c r="BE17">
        <f t="shared" si="45"/>
        <v>8.191240387829963E-5</v>
      </c>
      <c r="BF17">
        <f t="shared" si="46"/>
        <v>0</v>
      </c>
      <c r="BG17">
        <f t="shared" si="47"/>
        <v>-9.3305798827271192E-5</v>
      </c>
      <c r="BH17">
        <f t="shared" si="48"/>
        <v>-1.0924804479473987E-4</v>
      </c>
      <c r="BI17">
        <f t="shared" si="49"/>
        <v>-9.1994338809919221E-5</v>
      </c>
      <c r="BJ17">
        <f t="shared" si="50"/>
        <v>2.9112194516038874E-4</v>
      </c>
      <c r="BK17">
        <f t="shared" si="51"/>
        <v>-1.8512092454851372E-4</v>
      </c>
      <c r="BL17">
        <f t="shared" si="52"/>
        <v>-1.2113013803916694E-4</v>
      </c>
      <c r="BM17">
        <f t="shared" si="53"/>
        <v>5.8973640805401092E-5</v>
      </c>
      <c r="BN17">
        <f t="shared" si="54"/>
        <v>7.0817541959935083E-4</v>
      </c>
      <c r="BO17">
        <f t="shared" si="55"/>
        <v>8.3498259249093946E-5</v>
      </c>
      <c r="BQ17" t="s">
        <v>15</v>
      </c>
      <c r="BR17" s="7">
        <v>0.2</v>
      </c>
      <c r="BS17" s="7">
        <v>0.2</v>
      </c>
      <c r="BT17" s="7">
        <v>0.2</v>
      </c>
      <c r="BU17" s="7">
        <v>0.2</v>
      </c>
      <c r="BV17" s="7">
        <v>0.2</v>
      </c>
      <c r="BW17" s="7">
        <v>0.01</v>
      </c>
      <c r="BY17">
        <f t="shared" si="62"/>
        <v>4.2288222909107318E-2</v>
      </c>
      <c r="BZ17">
        <f t="shared" si="63"/>
        <v>81</v>
      </c>
      <c r="CA17">
        <f t="shared" si="64"/>
        <v>5</v>
      </c>
      <c r="CB17">
        <f t="shared" si="65"/>
        <v>0.24000000000000005</v>
      </c>
      <c r="CC17">
        <f t="shared" si="66"/>
        <v>0</v>
      </c>
      <c r="CD17">
        <f t="shared" si="67"/>
        <v>0</v>
      </c>
      <c r="CE17">
        <f t="shared" si="68"/>
        <v>0</v>
      </c>
      <c r="CF17">
        <f t="shared" si="69"/>
        <v>0</v>
      </c>
      <c r="CG17">
        <f t="shared" si="70"/>
        <v>1</v>
      </c>
      <c r="CI17">
        <f t="shared" si="71"/>
        <v>0</v>
      </c>
      <c r="CJ17">
        <f t="shared" si="72"/>
        <v>0</v>
      </c>
      <c r="CK17">
        <f t="shared" si="56"/>
        <v>0</v>
      </c>
      <c r="CL17">
        <f t="shared" si="56"/>
        <v>0</v>
      </c>
      <c r="CM17">
        <f t="shared" si="56"/>
        <v>1</v>
      </c>
      <c r="CN17">
        <f t="shared" si="57"/>
        <v>0.2</v>
      </c>
      <c r="CO17">
        <f t="shared" si="58"/>
        <v>0.4</v>
      </c>
      <c r="CP17">
        <f t="shared" si="58"/>
        <v>0.60000000000000009</v>
      </c>
      <c r="CQ17">
        <f t="shared" si="58"/>
        <v>0.8</v>
      </c>
      <c r="CR17">
        <f t="shared" si="58"/>
        <v>1</v>
      </c>
    </row>
    <row r="18" spans="1:96" x14ac:dyDescent="0.25">
      <c r="A18" t="s">
        <v>16</v>
      </c>
      <c r="B18">
        <f>VLOOKUP(CONCATENATE($A18,"_",B$4),assets_m6!$A:$D,4,FALSE)</f>
        <v>64.989999999999995</v>
      </c>
      <c r="C18">
        <f>VLOOKUP(CONCATENATE($A18,"_",C$4),assets_m6!$A:$D,4,FALSE)</f>
        <v>66.19</v>
      </c>
      <c r="D18">
        <f>VLOOKUP(CONCATENATE($A18,"_",D$4),assets_m6!$A:$D,4,FALSE)</f>
        <v>65.89</v>
      </c>
      <c r="E18">
        <f>VLOOKUP(CONCATENATE($A18,"_",E$4),assets_m6!$A:$D,4,FALSE)</f>
        <v>67.14</v>
      </c>
      <c r="F18">
        <f>VLOOKUP(CONCATENATE($A18,"_",F$4),assets_m6!$A:$D,4,FALSE)</f>
        <v>66.510000000000005</v>
      </c>
      <c r="G18">
        <f>VLOOKUP(CONCATENATE($A18,"_",G$4),assets_m6!$A:$D,4,FALSE)</f>
        <v>66.88</v>
      </c>
      <c r="H18">
        <f>VLOOKUP(CONCATENATE($A18,"_",H$4),assets_m6!$A:$D,4,FALSE)</f>
        <v>66.81</v>
      </c>
      <c r="I18">
        <f>VLOOKUP(CONCATENATE($A18,"_",I$4),assets_m6!$A:$D,4,FALSE)</f>
        <v>67.77</v>
      </c>
      <c r="J18">
        <f>VLOOKUP(CONCATENATE($A18,"_",J$4),assets_m6!$A:$D,4,FALSE)</f>
        <v>67.599999999999994</v>
      </c>
      <c r="K18">
        <f>VLOOKUP(CONCATENATE($A18,"_",K$4),assets_m6!$A:$D,4,FALSE)</f>
        <v>67.39</v>
      </c>
      <c r="L18">
        <f>VLOOKUP(CONCATENATE($A18,"_",L$4),assets_m6!$A:$D,4,FALSE)</f>
        <v>67.55</v>
      </c>
      <c r="M18" t="e">
        <f>VLOOKUP(CONCATENATE($A18,"_",M$4),assets_m6!$A:$D,4,FALSE)</f>
        <v>#N/A</v>
      </c>
      <c r="N18">
        <f>VLOOKUP(CONCATENATE($A18,"_",N$4),assets_m6!$A:$D,4,FALSE)</f>
        <v>67.45</v>
      </c>
      <c r="O18">
        <f>VLOOKUP(CONCATENATE($A18,"_",O$4),assets_m6!$A:$D,4,FALSE)</f>
        <v>67.930000000000007</v>
      </c>
      <c r="P18">
        <f>VLOOKUP(CONCATENATE($A18,"_",P$4),assets_m6!$A:$D,4,FALSE)</f>
        <v>67.099999999999994</v>
      </c>
      <c r="Q18">
        <f>VLOOKUP(CONCATENATE($A18,"_",Q$4),assets_m6!$A:$D,4,FALSE)</f>
        <v>68.8</v>
      </c>
      <c r="R18">
        <f>VLOOKUP(CONCATENATE($A18,"_",R$4),assets_m6!$A:$D,4,FALSE)</f>
        <v>68.167000000000002</v>
      </c>
      <c r="S18">
        <f>VLOOKUP(CONCATENATE($A18,"_",S$4),assets_m6!$A:$D,4,FALSE)</f>
        <v>68.126999999999995</v>
      </c>
      <c r="T18">
        <f>VLOOKUP(CONCATENATE($A18,"_",T$4),assets_m6!$A:$D,4,FALSE)</f>
        <v>68.346000000000004</v>
      </c>
      <c r="U18">
        <f>VLOOKUP(CONCATENATE($A18,"_",U$4),assets_m6!$A:$D,4,FALSE)</f>
        <v>68.603999999999999</v>
      </c>
      <c r="V18">
        <f>VLOOKUP(CONCATENATE($A18,"_",V$4),assets_m6!$A:$D,4,FALSE)</f>
        <v>68.852000000000004</v>
      </c>
      <c r="X18" t="str">
        <f t="shared" si="59"/>
        <v>BMY</v>
      </c>
      <c r="Y18">
        <f t="shared" si="16"/>
        <v>64.989999999999995</v>
      </c>
      <c r="Z18">
        <f t="shared" si="17"/>
        <v>66.19</v>
      </c>
      <c r="AA18">
        <f t="shared" si="18"/>
        <v>65.89</v>
      </c>
      <c r="AB18">
        <f t="shared" si="19"/>
        <v>67.14</v>
      </c>
      <c r="AC18">
        <f t="shared" si="20"/>
        <v>66.510000000000005</v>
      </c>
      <c r="AD18">
        <f t="shared" si="21"/>
        <v>66.88</v>
      </c>
      <c r="AE18">
        <f t="shared" si="22"/>
        <v>66.81</v>
      </c>
      <c r="AF18">
        <f t="shared" si="23"/>
        <v>67.77</v>
      </c>
      <c r="AG18">
        <f t="shared" si="24"/>
        <v>67.599999999999994</v>
      </c>
      <c r="AH18">
        <f t="shared" si="25"/>
        <v>67.39</v>
      </c>
      <c r="AI18">
        <f t="shared" si="26"/>
        <v>67.55</v>
      </c>
      <c r="AJ18">
        <f t="shared" si="27"/>
        <v>67.55</v>
      </c>
      <c r="AK18">
        <f t="shared" si="28"/>
        <v>67.45</v>
      </c>
      <c r="AL18">
        <f t="shared" si="29"/>
        <v>67.930000000000007</v>
      </c>
      <c r="AM18">
        <f t="shared" si="30"/>
        <v>67.099999999999994</v>
      </c>
      <c r="AN18">
        <f t="shared" si="31"/>
        <v>68.8</v>
      </c>
      <c r="AO18">
        <f t="shared" si="32"/>
        <v>68.167000000000002</v>
      </c>
      <c r="AP18">
        <f t="shared" si="33"/>
        <v>68.126999999999995</v>
      </c>
      <c r="AQ18">
        <f t="shared" si="34"/>
        <v>68.346000000000004</v>
      </c>
      <c r="AR18">
        <f t="shared" si="35"/>
        <v>68.603999999999999</v>
      </c>
      <c r="AS18">
        <f t="shared" si="36"/>
        <v>68.852000000000004</v>
      </c>
      <c r="AU18" t="str">
        <f t="shared" si="60"/>
        <v>BMY</v>
      </c>
      <c r="AV18">
        <f t="shared" si="61"/>
        <v>1.8464379135251622E-4</v>
      </c>
      <c r="AW18">
        <f t="shared" si="37"/>
        <v>-4.5324067079618846E-5</v>
      </c>
      <c r="AX18">
        <f t="shared" si="38"/>
        <v>1.8971012293215968E-4</v>
      </c>
      <c r="AY18">
        <f t="shared" si="39"/>
        <v>-9.3833780160857243E-5</v>
      </c>
      <c r="AZ18">
        <f t="shared" si="40"/>
        <v>5.5630732220717233E-5</v>
      </c>
      <c r="BA18">
        <f t="shared" si="41"/>
        <v>-1.0466507177032474E-5</v>
      </c>
      <c r="BB18">
        <f t="shared" si="42"/>
        <v>1.436910642119434E-4</v>
      </c>
      <c r="BC18">
        <f t="shared" si="43"/>
        <v>-2.5084845801977531E-5</v>
      </c>
      <c r="BD18">
        <f t="shared" si="44"/>
        <v>-3.1065088757395525E-5</v>
      </c>
      <c r="BE18">
        <f t="shared" si="45"/>
        <v>2.3742395014096544E-5</v>
      </c>
      <c r="BF18">
        <f t="shared" si="46"/>
        <v>0</v>
      </c>
      <c r="BG18">
        <f t="shared" si="47"/>
        <v>-1.4803849000739353E-5</v>
      </c>
      <c r="BH18">
        <f t="shared" si="48"/>
        <v>7.1163825055597325E-5</v>
      </c>
      <c r="BI18">
        <f t="shared" si="49"/>
        <v>-1.2218460179596826E-4</v>
      </c>
      <c r="BJ18">
        <f t="shared" si="50"/>
        <v>2.5335320417287674E-4</v>
      </c>
      <c r="BK18">
        <f t="shared" si="51"/>
        <v>-9.2005813953487724E-5</v>
      </c>
      <c r="BL18">
        <f t="shared" si="52"/>
        <v>-5.8679419660548726E-6</v>
      </c>
      <c r="BM18">
        <f t="shared" si="53"/>
        <v>3.2145845259589926E-5</v>
      </c>
      <c r="BN18">
        <f t="shared" si="54"/>
        <v>3.7749100166797695E-5</v>
      </c>
      <c r="BO18">
        <f t="shared" si="55"/>
        <v>3.6149495656230641E-5</v>
      </c>
      <c r="BQ18" t="s">
        <v>16</v>
      </c>
      <c r="BR18" s="7">
        <v>0.2</v>
      </c>
      <c r="BS18" s="7">
        <v>0.2</v>
      </c>
      <c r="BT18" s="7">
        <v>0.2</v>
      </c>
      <c r="BU18" s="7">
        <v>0.2</v>
      </c>
      <c r="BV18" s="7">
        <v>0.2</v>
      </c>
      <c r="BW18" s="7">
        <v>0.01</v>
      </c>
      <c r="BY18">
        <f t="shared" si="62"/>
        <v>5.9424526850284799E-2</v>
      </c>
      <c r="BZ18">
        <f t="shared" si="63"/>
        <v>85</v>
      </c>
      <c r="CA18">
        <f t="shared" si="64"/>
        <v>5</v>
      </c>
      <c r="CB18">
        <f t="shared" si="65"/>
        <v>0.24000000000000005</v>
      </c>
      <c r="CC18">
        <f t="shared" si="66"/>
        <v>0</v>
      </c>
      <c r="CD18">
        <f t="shared" si="67"/>
        <v>0</v>
      </c>
      <c r="CE18">
        <f t="shared" si="68"/>
        <v>0</v>
      </c>
      <c r="CF18">
        <f t="shared" si="69"/>
        <v>0</v>
      </c>
      <c r="CG18">
        <f t="shared" si="70"/>
        <v>1</v>
      </c>
      <c r="CI18">
        <f t="shared" si="71"/>
        <v>0</v>
      </c>
      <c r="CJ18">
        <f t="shared" si="72"/>
        <v>0</v>
      </c>
      <c r="CK18">
        <f t="shared" si="56"/>
        <v>0</v>
      </c>
      <c r="CL18">
        <f t="shared" si="56"/>
        <v>0</v>
      </c>
      <c r="CM18">
        <f t="shared" si="56"/>
        <v>1</v>
      </c>
      <c r="CN18">
        <f t="shared" si="57"/>
        <v>0.2</v>
      </c>
      <c r="CO18">
        <f t="shared" si="58"/>
        <v>0.4</v>
      </c>
      <c r="CP18">
        <f t="shared" si="58"/>
        <v>0.60000000000000009</v>
      </c>
      <c r="CQ18">
        <f t="shared" si="58"/>
        <v>0.8</v>
      </c>
      <c r="CR18">
        <f t="shared" si="58"/>
        <v>1</v>
      </c>
    </row>
    <row r="19" spans="1:96" x14ac:dyDescent="0.25">
      <c r="A19" t="s">
        <v>17</v>
      </c>
      <c r="B19">
        <f>VLOOKUP(CONCATENATE($A19,"_",B$4),assets_m6!$A:$D,4,FALSE)</f>
        <v>149.21700000000001</v>
      </c>
      <c r="C19">
        <f>VLOOKUP(CONCATENATE($A19,"_",C$4),assets_m6!$A:$D,4,FALSE)</f>
        <v>147.21600000000001</v>
      </c>
      <c r="D19">
        <f>VLOOKUP(CONCATENATE($A19,"_",D$4),assets_m6!$A:$D,4,FALSE)</f>
        <v>148.14099999999999</v>
      </c>
      <c r="E19">
        <f>VLOOKUP(CONCATENATE($A19,"_",E$4),assets_m6!$A:$D,4,FALSE)</f>
        <v>150.19200000000001</v>
      </c>
      <c r="F19">
        <f>VLOOKUP(CONCATENATE($A19,"_",F$4),assets_m6!$A:$D,4,FALSE)</f>
        <v>145.80199999999999</v>
      </c>
      <c r="G19">
        <f>VLOOKUP(CONCATENATE($A19,"_",G$4),assets_m6!$A:$D,4,FALSE)</f>
        <v>143.97999999999999</v>
      </c>
      <c r="H19">
        <f>VLOOKUP(CONCATENATE($A19,"_",H$4),assets_m6!$A:$D,4,FALSE)</f>
        <v>144.19900000000001</v>
      </c>
      <c r="I19">
        <f>VLOOKUP(CONCATENATE($A19,"_",I$4),assets_m6!$A:$D,4,FALSE)</f>
        <v>146.977</v>
      </c>
      <c r="J19">
        <f>VLOOKUP(CONCATENATE($A19,"_",J$4),assets_m6!$A:$D,4,FALSE)</f>
        <v>145.32400000000001</v>
      </c>
      <c r="K19">
        <f>VLOOKUP(CONCATENATE($A19,"_",K$4),assets_m6!$A:$D,4,FALSE)</f>
        <v>141.75</v>
      </c>
      <c r="L19">
        <f>VLOOKUP(CONCATENATE($A19,"_",L$4),assets_m6!$A:$D,4,FALSE)</f>
        <v>141.75</v>
      </c>
      <c r="M19" t="e">
        <f>VLOOKUP(CONCATENATE($A19,"_",M$4),assets_m6!$A:$D,4,FALSE)</f>
        <v>#N/A</v>
      </c>
      <c r="N19">
        <f>VLOOKUP(CONCATENATE($A19,"_",N$4),assets_m6!$A:$D,4,FALSE)</f>
        <v>142.24799999999999</v>
      </c>
      <c r="O19">
        <f>VLOOKUP(CONCATENATE($A19,"_",O$4),assets_m6!$A:$D,4,FALSE)</f>
        <v>140.26599999999999</v>
      </c>
      <c r="P19">
        <f>VLOOKUP(CONCATENATE($A19,"_",P$4),assets_m6!$A:$D,4,FALSE)</f>
        <v>144.64699999999999</v>
      </c>
      <c r="Q19">
        <f>VLOOKUP(CONCATENATE($A19,"_",Q$4),assets_m6!$A:$D,4,FALSE)</f>
        <v>147.59399999999999</v>
      </c>
      <c r="R19">
        <f>VLOOKUP(CONCATENATE($A19,"_",R$4),assets_m6!$A:$D,4,FALSE)</f>
        <v>145.56299999999999</v>
      </c>
      <c r="S19">
        <f>VLOOKUP(CONCATENATE($A19,"_",S$4),assets_m6!$A:$D,4,FALSE)</f>
        <v>145.65199999999999</v>
      </c>
      <c r="T19">
        <f>VLOOKUP(CONCATENATE($A19,"_",T$4),assets_m6!$A:$D,4,FALSE)</f>
        <v>147.524</v>
      </c>
      <c r="U19">
        <f>VLOOKUP(CONCATENATE($A19,"_",U$4),assets_m6!$A:$D,4,FALSE)</f>
        <v>145.65199999999999</v>
      </c>
      <c r="V19">
        <f>VLOOKUP(CONCATENATE($A19,"_",V$4),assets_m6!$A:$D,4,FALSE)</f>
        <v>146.78700000000001</v>
      </c>
      <c r="X19" t="str">
        <f t="shared" si="59"/>
        <v>BR</v>
      </c>
      <c r="Y19">
        <f t="shared" si="16"/>
        <v>149.21700000000001</v>
      </c>
      <c r="Z19">
        <f t="shared" si="17"/>
        <v>147.21600000000001</v>
      </c>
      <c r="AA19">
        <f t="shared" si="18"/>
        <v>148.14099999999999</v>
      </c>
      <c r="AB19">
        <f t="shared" si="19"/>
        <v>150.19200000000001</v>
      </c>
      <c r="AC19">
        <f t="shared" si="20"/>
        <v>145.80199999999999</v>
      </c>
      <c r="AD19">
        <f t="shared" si="21"/>
        <v>143.97999999999999</v>
      </c>
      <c r="AE19">
        <f t="shared" si="22"/>
        <v>144.19900000000001</v>
      </c>
      <c r="AF19">
        <f t="shared" si="23"/>
        <v>146.977</v>
      </c>
      <c r="AG19">
        <f t="shared" si="24"/>
        <v>145.32400000000001</v>
      </c>
      <c r="AH19">
        <f t="shared" si="25"/>
        <v>141.75</v>
      </c>
      <c r="AI19">
        <f t="shared" si="26"/>
        <v>141.75</v>
      </c>
      <c r="AJ19">
        <f t="shared" si="27"/>
        <v>141.75</v>
      </c>
      <c r="AK19">
        <f t="shared" si="28"/>
        <v>142.24799999999999</v>
      </c>
      <c r="AL19">
        <f t="shared" si="29"/>
        <v>140.26599999999999</v>
      </c>
      <c r="AM19">
        <f t="shared" si="30"/>
        <v>144.64699999999999</v>
      </c>
      <c r="AN19">
        <f t="shared" si="31"/>
        <v>147.59399999999999</v>
      </c>
      <c r="AO19">
        <f t="shared" si="32"/>
        <v>145.56299999999999</v>
      </c>
      <c r="AP19">
        <f t="shared" si="33"/>
        <v>145.65199999999999</v>
      </c>
      <c r="AQ19">
        <f t="shared" si="34"/>
        <v>147.524</v>
      </c>
      <c r="AR19">
        <f t="shared" si="35"/>
        <v>145.65199999999999</v>
      </c>
      <c r="AS19">
        <f t="shared" si="36"/>
        <v>146.78700000000001</v>
      </c>
      <c r="AU19" t="str">
        <f t="shared" si="60"/>
        <v>BR</v>
      </c>
      <c r="AV19">
        <f t="shared" si="61"/>
        <v>-1.341000020104951E-4</v>
      </c>
      <c r="AW19">
        <f t="shared" si="37"/>
        <v>6.2832844256057965E-5</v>
      </c>
      <c r="AX19">
        <f t="shared" si="38"/>
        <v>1.3844918017294445E-4</v>
      </c>
      <c r="AY19">
        <f t="shared" si="39"/>
        <v>-2.922925322254191E-4</v>
      </c>
      <c r="AZ19">
        <f t="shared" si="40"/>
        <v>-1.2496399226348082E-4</v>
      </c>
      <c r="BA19">
        <f t="shared" si="41"/>
        <v>1.5210445895264796E-5</v>
      </c>
      <c r="BB19">
        <f t="shared" si="42"/>
        <v>1.9265043446903179E-4</v>
      </c>
      <c r="BC19">
        <f t="shared" si="43"/>
        <v>-1.1246657640311011E-4</v>
      </c>
      <c r="BD19">
        <f t="shared" si="44"/>
        <v>-2.4593322506950073E-4</v>
      </c>
      <c r="BE19">
        <f t="shared" si="45"/>
        <v>0</v>
      </c>
      <c r="BF19">
        <f t="shared" si="46"/>
        <v>0</v>
      </c>
      <c r="BG19">
        <f t="shared" si="47"/>
        <v>3.5132275132274461E-5</v>
      </c>
      <c r="BH19">
        <f t="shared" si="48"/>
        <v>-1.393341206906248E-4</v>
      </c>
      <c r="BI19">
        <f t="shared" si="49"/>
        <v>3.1233513467269336E-4</v>
      </c>
      <c r="BJ19">
        <f t="shared" si="50"/>
        <v>2.0373737443569537E-4</v>
      </c>
      <c r="BK19">
        <f t="shared" si="51"/>
        <v>-1.3760721980568357E-4</v>
      </c>
      <c r="BL19">
        <f t="shared" si="52"/>
        <v>6.1141911062563049E-6</v>
      </c>
      <c r="BM19">
        <f t="shared" si="53"/>
        <v>1.2852552659764469E-4</v>
      </c>
      <c r="BN19">
        <f t="shared" si="54"/>
        <v>-1.2689460697920435E-4</v>
      </c>
      <c r="BO19">
        <f t="shared" si="55"/>
        <v>7.7925466179662442E-5</v>
      </c>
      <c r="BQ19" t="s">
        <v>17</v>
      </c>
      <c r="BR19" s="7">
        <v>0.2</v>
      </c>
      <c r="BS19" s="7">
        <v>0.2</v>
      </c>
      <c r="BT19" s="7">
        <v>0.2</v>
      </c>
      <c r="BU19" s="7">
        <v>0.2</v>
      </c>
      <c r="BV19" s="7">
        <v>0.2</v>
      </c>
      <c r="BW19" s="7">
        <v>0.01</v>
      </c>
      <c r="BY19">
        <f t="shared" si="62"/>
        <v>-1.6285007740404957E-2</v>
      </c>
      <c r="BZ19">
        <f t="shared" si="63"/>
        <v>55</v>
      </c>
      <c r="CA19">
        <f t="shared" si="64"/>
        <v>3</v>
      </c>
      <c r="CB19">
        <f t="shared" si="65"/>
        <v>7.9999999999999988E-2</v>
      </c>
      <c r="CC19">
        <f t="shared" si="66"/>
        <v>0</v>
      </c>
      <c r="CD19">
        <f t="shared" si="67"/>
        <v>0</v>
      </c>
      <c r="CE19">
        <f t="shared" si="68"/>
        <v>1</v>
      </c>
      <c r="CF19">
        <f t="shared" si="69"/>
        <v>0</v>
      </c>
      <c r="CG19">
        <f t="shared" si="70"/>
        <v>0</v>
      </c>
      <c r="CI19">
        <f t="shared" si="71"/>
        <v>0</v>
      </c>
      <c r="CJ19">
        <f t="shared" si="72"/>
        <v>0</v>
      </c>
      <c r="CK19">
        <f t="shared" si="56"/>
        <v>1</v>
      </c>
      <c r="CL19">
        <f t="shared" si="56"/>
        <v>1</v>
      </c>
      <c r="CM19">
        <f t="shared" si="56"/>
        <v>1</v>
      </c>
      <c r="CN19">
        <f t="shared" si="57"/>
        <v>0.2</v>
      </c>
      <c r="CO19">
        <f t="shared" si="58"/>
        <v>0.4</v>
      </c>
      <c r="CP19">
        <f t="shared" si="58"/>
        <v>0.60000000000000009</v>
      </c>
      <c r="CQ19">
        <f t="shared" si="58"/>
        <v>0.8</v>
      </c>
      <c r="CR19">
        <f t="shared" si="58"/>
        <v>1</v>
      </c>
    </row>
    <row r="20" spans="1:96" x14ac:dyDescent="0.25">
      <c r="A20" t="s">
        <v>18</v>
      </c>
      <c r="B20">
        <f>VLOOKUP(CONCATENATE($A20,"_",B$4),assets_m6!$A:$D,4,FALSE)</f>
        <v>45.84</v>
      </c>
      <c r="C20">
        <f>VLOOKUP(CONCATENATE($A20,"_",C$4),assets_m6!$A:$D,4,FALSE)</f>
        <v>45.72</v>
      </c>
      <c r="D20">
        <f>VLOOKUP(CONCATENATE($A20,"_",D$4),assets_m6!$A:$D,4,FALSE)</f>
        <v>46.06</v>
      </c>
      <c r="E20">
        <f>VLOOKUP(CONCATENATE($A20,"_",E$4),assets_m6!$A:$D,4,FALSE)</f>
        <v>47.98</v>
      </c>
      <c r="F20">
        <f>VLOOKUP(CONCATENATE($A20,"_",F$4),assets_m6!$A:$D,4,FALSE)</f>
        <v>47.15</v>
      </c>
      <c r="G20">
        <f>VLOOKUP(CONCATENATE($A20,"_",G$4),assets_m6!$A:$D,4,FALSE)</f>
        <v>45.5</v>
      </c>
      <c r="H20">
        <f>VLOOKUP(CONCATENATE($A20,"_",H$4),assets_m6!$A:$D,4,FALSE)</f>
        <v>44.79</v>
      </c>
      <c r="I20">
        <f>VLOOKUP(CONCATENATE($A20,"_",I$4),assets_m6!$A:$D,4,FALSE)</f>
        <v>45.75</v>
      </c>
      <c r="J20">
        <f>VLOOKUP(CONCATENATE($A20,"_",J$4),assets_m6!$A:$D,4,FALSE)</f>
        <v>45.65</v>
      </c>
      <c r="K20">
        <f>VLOOKUP(CONCATENATE($A20,"_",K$4),assets_m6!$A:$D,4,FALSE)</f>
        <v>44.58</v>
      </c>
      <c r="L20">
        <f>VLOOKUP(CONCATENATE($A20,"_",L$4),assets_m6!$A:$D,4,FALSE)</f>
        <v>44.08</v>
      </c>
      <c r="M20" t="e">
        <f>VLOOKUP(CONCATENATE($A20,"_",M$4),assets_m6!$A:$D,4,FALSE)</f>
        <v>#N/A</v>
      </c>
      <c r="N20">
        <f>VLOOKUP(CONCATENATE($A20,"_",N$4),assets_m6!$A:$D,4,FALSE)</f>
        <v>45.29</v>
      </c>
      <c r="O20">
        <f>VLOOKUP(CONCATENATE($A20,"_",O$4),assets_m6!$A:$D,4,FALSE)</f>
        <v>43.84</v>
      </c>
      <c r="P20">
        <f>VLOOKUP(CONCATENATE($A20,"_",P$4),assets_m6!$A:$D,4,FALSE)</f>
        <v>44.71</v>
      </c>
      <c r="Q20">
        <f>VLOOKUP(CONCATENATE($A20,"_",Q$4),assets_m6!$A:$D,4,FALSE)</f>
        <v>45.23</v>
      </c>
      <c r="R20">
        <f>VLOOKUP(CONCATENATE($A20,"_",R$4),assets_m6!$A:$D,4,FALSE)</f>
        <v>44.88</v>
      </c>
      <c r="S20">
        <f>VLOOKUP(CONCATENATE($A20,"_",S$4),assets_m6!$A:$D,4,FALSE)</f>
        <v>43.72</v>
      </c>
      <c r="T20">
        <f>VLOOKUP(CONCATENATE($A20,"_",T$4),assets_m6!$A:$D,4,FALSE)</f>
        <v>44.91</v>
      </c>
      <c r="U20">
        <f>VLOOKUP(CONCATENATE($A20,"_",U$4),assets_m6!$A:$D,4,FALSE)</f>
        <v>45.88</v>
      </c>
      <c r="V20">
        <f>VLOOKUP(CONCATENATE($A20,"_",V$4),assets_m6!$A:$D,4,FALSE)</f>
        <v>45</v>
      </c>
      <c r="X20" t="str">
        <f t="shared" si="59"/>
        <v>CARR</v>
      </c>
      <c r="Y20">
        <f t="shared" si="16"/>
        <v>45.84</v>
      </c>
      <c r="Z20">
        <f t="shared" si="17"/>
        <v>45.72</v>
      </c>
      <c r="AA20">
        <f t="shared" si="18"/>
        <v>46.06</v>
      </c>
      <c r="AB20">
        <f t="shared" si="19"/>
        <v>47.98</v>
      </c>
      <c r="AC20">
        <f t="shared" si="20"/>
        <v>47.15</v>
      </c>
      <c r="AD20">
        <f t="shared" si="21"/>
        <v>45.5</v>
      </c>
      <c r="AE20">
        <f t="shared" si="22"/>
        <v>44.79</v>
      </c>
      <c r="AF20">
        <f t="shared" si="23"/>
        <v>45.75</v>
      </c>
      <c r="AG20">
        <f t="shared" si="24"/>
        <v>45.65</v>
      </c>
      <c r="AH20">
        <f t="shared" si="25"/>
        <v>44.58</v>
      </c>
      <c r="AI20">
        <f t="shared" si="26"/>
        <v>44.08</v>
      </c>
      <c r="AJ20">
        <f t="shared" si="27"/>
        <v>44.08</v>
      </c>
      <c r="AK20">
        <f t="shared" si="28"/>
        <v>45.29</v>
      </c>
      <c r="AL20">
        <f t="shared" si="29"/>
        <v>43.84</v>
      </c>
      <c r="AM20">
        <f t="shared" si="30"/>
        <v>44.71</v>
      </c>
      <c r="AN20">
        <f t="shared" si="31"/>
        <v>45.23</v>
      </c>
      <c r="AO20">
        <f t="shared" si="32"/>
        <v>44.88</v>
      </c>
      <c r="AP20">
        <f t="shared" si="33"/>
        <v>43.72</v>
      </c>
      <c r="AQ20">
        <f t="shared" si="34"/>
        <v>44.91</v>
      </c>
      <c r="AR20">
        <f t="shared" si="35"/>
        <v>45.88</v>
      </c>
      <c r="AS20">
        <f t="shared" si="36"/>
        <v>45</v>
      </c>
      <c r="AU20" t="str">
        <f t="shared" si="60"/>
        <v>CARR</v>
      </c>
      <c r="AV20">
        <f t="shared" si="61"/>
        <v>-2.6178010471205177E-5</v>
      </c>
      <c r="AW20">
        <f t="shared" si="37"/>
        <v>7.4365704286964872E-5</v>
      </c>
      <c r="AX20">
        <f t="shared" si="38"/>
        <v>4.1684759009986852E-4</v>
      </c>
      <c r="AY20">
        <f t="shared" si="39"/>
        <v>-1.7298874531054571E-4</v>
      </c>
      <c r="AZ20">
        <f t="shared" si="40"/>
        <v>-3.4994697773064662E-4</v>
      </c>
      <c r="BA20">
        <f t="shared" si="41"/>
        <v>-1.5604395604395624E-4</v>
      </c>
      <c r="BB20">
        <f t="shared" si="42"/>
        <v>2.1433355659745501E-4</v>
      </c>
      <c r="BC20">
        <f t="shared" si="43"/>
        <v>-2.1857923497268072E-5</v>
      </c>
      <c r="BD20">
        <f t="shared" si="44"/>
        <v>-2.3439211391018626E-4</v>
      </c>
      <c r="BE20">
        <f t="shared" si="45"/>
        <v>-1.1215791834903545E-4</v>
      </c>
      <c r="BF20">
        <f t="shared" si="46"/>
        <v>0</v>
      </c>
      <c r="BG20">
        <f t="shared" si="47"/>
        <v>2.7450090744101654E-4</v>
      </c>
      <c r="BH20">
        <f t="shared" si="48"/>
        <v>-3.2015897549127751E-4</v>
      </c>
      <c r="BI20">
        <f t="shared" si="49"/>
        <v>1.9844890510948847E-4</v>
      </c>
      <c r="BJ20">
        <f t="shared" si="50"/>
        <v>1.1630507716394455E-4</v>
      </c>
      <c r="BK20">
        <f t="shared" si="51"/>
        <v>-7.7382268405924018E-5</v>
      </c>
      <c r="BL20">
        <f t="shared" si="52"/>
        <v>-2.5846702317290632E-4</v>
      </c>
      <c r="BM20">
        <f t="shared" si="53"/>
        <v>2.7218664226898398E-4</v>
      </c>
      <c r="BN20">
        <f t="shared" si="54"/>
        <v>2.1598753061679047E-4</v>
      </c>
      <c r="BO20">
        <f t="shared" si="55"/>
        <v>-1.9180470793374077E-4</v>
      </c>
      <c r="BQ20" t="s">
        <v>18</v>
      </c>
      <c r="BR20" s="7">
        <v>0.2</v>
      </c>
      <c r="BS20" s="7">
        <v>0.2</v>
      </c>
      <c r="BT20" s="7">
        <v>0.2</v>
      </c>
      <c r="BU20" s="7">
        <v>0.2</v>
      </c>
      <c r="BV20" s="7">
        <v>0.2</v>
      </c>
      <c r="BW20" s="7">
        <v>0.01</v>
      </c>
      <c r="BY20">
        <f t="shared" si="62"/>
        <v>-1.8324607329843003E-2</v>
      </c>
      <c r="BZ20">
        <f t="shared" si="63"/>
        <v>53</v>
      </c>
      <c r="CA20">
        <f t="shared" si="64"/>
        <v>3</v>
      </c>
      <c r="CB20">
        <f t="shared" si="65"/>
        <v>7.9999999999999988E-2</v>
      </c>
      <c r="CC20">
        <f t="shared" si="66"/>
        <v>0</v>
      </c>
      <c r="CD20">
        <f t="shared" si="67"/>
        <v>0</v>
      </c>
      <c r="CE20">
        <f t="shared" si="68"/>
        <v>1</v>
      </c>
      <c r="CF20">
        <f t="shared" si="69"/>
        <v>0</v>
      </c>
      <c r="CG20">
        <f t="shared" si="70"/>
        <v>0</v>
      </c>
      <c r="CI20">
        <f t="shared" si="71"/>
        <v>0</v>
      </c>
      <c r="CJ20">
        <f t="shared" si="72"/>
        <v>0</v>
      </c>
      <c r="CK20">
        <f t="shared" si="56"/>
        <v>1</v>
      </c>
      <c r="CL20">
        <f t="shared" si="56"/>
        <v>1</v>
      </c>
      <c r="CM20">
        <f t="shared" si="56"/>
        <v>1</v>
      </c>
      <c r="CN20">
        <f t="shared" si="57"/>
        <v>0.2</v>
      </c>
      <c r="CO20">
        <f t="shared" si="58"/>
        <v>0.4</v>
      </c>
      <c r="CP20">
        <f t="shared" si="58"/>
        <v>0.60000000000000009</v>
      </c>
      <c r="CQ20">
        <f t="shared" si="58"/>
        <v>0.8</v>
      </c>
      <c r="CR20">
        <f t="shared" si="58"/>
        <v>1</v>
      </c>
    </row>
    <row r="21" spans="1:96" x14ac:dyDescent="0.25">
      <c r="A21" t="s">
        <v>19</v>
      </c>
      <c r="B21">
        <f>VLOOKUP(CONCATENATE($A21,"_",B$4),assets_m6!$A:$D,4,FALSE)</f>
        <v>191.73099999999999</v>
      </c>
      <c r="C21">
        <f>VLOOKUP(CONCATENATE($A21,"_",C$4),assets_m6!$A:$D,4,FALSE)</f>
        <v>190.744</v>
      </c>
      <c r="D21">
        <f>VLOOKUP(CONCATENATE($A21,"_",D$4),assets_m6!$A:$D,4,FALSE)</f>
        <v>194.184</v>
      </c>
      <c r="E21">
        <f>VLOOKUP(CONCATENATE($A21,"_",E$4),assets_m6!$A:$D,4,FALSE)</f>
        <v>189.398</v>
      </c>
      <c r="F21">
        <f>VLOOKUP(CONCATENATE($A21,"_",F$4),assets_m6!$A:$D,4,FALSE)</f>
        <v>182.828</v>
      </c>
      <c r="G21">
        <f>VLOOKUP(CONCATENATE($A21,"_",G$4),assets_m6!$A:$D,4,FALSE)</f>
        <v>178.22200000000001</v>
      </c>
      <c r="H21">
        <f>VLOOKUP(CONCATENATE($A21,"_",H$4),assets_m6!$A:$D,4,FALSE)</f>
        <v>175.57900000000001</v>
      </c>
      <c r="I21">
        <f>VLOOKUP(CONCATENATE($A21,"_",I$4),assets_m6!$A:$D,4,FALSE)</f>
        <v>183.077</v>
      </c>
      <c r="J21">
        <f>VLOOKUP(CONCATENATE($A21,"_",J$4),assets_m6!$A:$D,4,FALSE)</f>
        <v>184.93199999999999</v>
      </c>
      <c r="K21">
        <f>VLOOKUP(CONCATENATE($A21,"_",K$4),assets_m6!$A:$D,4,FALSE)</f>
        <v>181.74100000000001</v>
      </c>
      <c r="L21">
        <f>VLOOKUP(CONCATENATE($A21,"_",L$4),assets_m6!$A:$D,4,FALSE)</f>
        <v>181.22300000000001</v>
      </c>
      <c r="M21" t="e">
        <f>VLOOKUP(CONCATENATE($A21,"_",M$4),assets_m6!$A:$D,4,FALSE)</f>
        <v>#N/A</v>
      </c>
      <c r="N21">
        <f>VLOOKUP(CONCATENATE($A21,"_",N$4),assets_m6!$A:$D,4,FALSE)</f>
        <v>177.464</v>
      </c>
      <c r="O21">
        <f>VLOOKUP(CONCATENATE($A21,"_",O$4),assets_m6!$A:$D,4,FALSE)</f>
        <v>168.6</v>
      </c>
      <c r="P21">
        <f>VLOOKUP(CONCATENATE($A21,"_",P$4),assets_m6!$A:$D,4,FALSE)</f>
        <v>171.3</v>
      </c>
      <c r="Q21">
        <f>VLOOKUP(CONCATENATE($A21,"_",Q$4),assets_m6!$A:$D,4,FALSE)</f>
        <v>177.53</v>
      </c>
      <c r="R21">
        <f>VLOOKUP(CONCATENATE($A21,"_",R$4),assets_m6!$A:$D,4,FALSE)</f>
        <v>172.46</v>
      </c>
      <c r="S21">
        <f>VLOOKUP(CONCATENATE($A21,"_",S$4),assets_m6!$A:$D,4,FALSE)</f>
        <v>169.41</v>
      </c>
      <c r="T21">
        <f>VLOOKUP(CONCATENATE($A21,"_",T$4),assets_m6!$A:$D,4,FALSE)</f>
        <v>174.02</v>
      </c>
      <c r="U21">
        <f>VLOOKUP(CONCATENATE($A21,"_",U$4),assets_m6!$A:$D,4,FALSE)</f>
        <v>174.35</v>
      </c>
      <c r="V21">
        <f>VLOOKUP(CONCATENATE($A21,"_",V$4),assets_m6!$A:$D,4,FALSE)</f>
        <v>171.57</v>
      </c>
      <c r="X21" t="str">
        <f t="shared" si="59"/>
        <v>CDW</v>
      </c>
      <c r="Y21">
        <f t="shared" si="16"/>
        <v>191.73099999999999</v>
      </c>
      <c r="Z21">
        <f t="shared" si="17"/>
        <v>190.744</v>
      </c>
      <c r="AA21">
        <f t="shared" si="18"/>
        <v>194.184</v>
      </c>
      <c r="AB21">
        <f t="shared" si="19"/>
        <v>189.398</v>
      </c>
      <c r="AC21">
        <f t="shared" si="20"/>
        <v>182.828</v>
      </c>
      <c r="AD21">
        <f t="shared" si="21"/>
        <v>178.22200000000001</v>
      </c>
      <c r="AE21">
        <f t="shared" si="22"/>
        <v>175.57900000000001</v>
      </c>
      <c r="AF21">
        <f t="shared" si="23"/>
        <v>183.077</v>
      </c>
      <c r="AG21">
        <f t="shared" si="24"/>
        <v>184.93199999999999</v>
      </c>
      <c r="AH21">
        <f t="shared" si="25"/>
        <v>181.74100000000001</v>
      </c>
      <c r="AI21">
        <f t="shared" si="26"/>
        <v>181.22300000000001</v>
      </c>
      <c r="AJ21">
        <f t="shared" si="27"/>
        <v>181.22300000000001</v>
      </c>
      <c r="AK21">
        <f t="shared" si="28"/>
        <v>177.464</v>
      </c>
      <c r="AL21">
        <f t="shared" si="29"/>
        <v>168.6</v>
      </c>
      <c r="AM21">
        <f t="shared" si="30"/>
        <v>171.3</v>
      </c>
      <c r="AN21">
        <f t="shared" si="31"/>
        <v>177.53</v>
      </c>
      <c r="AO21">
        <f t="shared" si="32"/>
        <v>172.46</v>
      </c>
      <c r="AP21">
        <f t="shared" si="33"/>
        <v>169.41</v>
      </c>
      <c r="AQ21">
        <f t="shared" si="34"/>
        <v>174.02</v>
      </c>
      <c r="AR21">
        <f t="shared" si="35"/>
        <v>174.35</v>
      </c>
      <c r="AS21">
        <f t="shared" si="36"/>
        <v>171.57</v>
      </c>
      <c r="AU21" t="str">
        <f t="shared" si="60"/>
        <v>CDW</v>
      </c>
      <c r="AV21">
        <f t="shared" si="61"/>
        <v>-5.1478373345989687E-5</v>
      </c>
      <c r="AW21">
        <f t="shared" si="37"/>
        <v>1.8034643291532095E-4</v>
      </c>
      <c r="AX21">
        <f t="shared" si="38"/>
        <v>-2.4646726815803576E-4</v>
      </c>
      <c r="AY21">
        <f t="shared" si="39"/>
        <v>-3.4688856270921522E-4</v>
      </c>
      <c r="AZ21">
        <f t="shared" si="40"/>
        <v>-2.5193077646749922E-4</v>
      </c>
      <c r="BA21">
        <f t="shared" si="41"/>
        <v>-1.4829818989799243E-4</v>
      </c>
      <c r="BB21">
        <f t="shared" si="42"/>
        <v>4.270442364975305E-4</v>
      </c>
      <c r="BC21">
        <f t="shared" si="43"/>
        <v>1.0132348683887051E-4</v>
      </c>
      <c r="BD21">
        <f t="shared" si="44"/>
        <v>-1.7254991023727504E-4</v>
      </c>
      <c r="BE21">
        <f t="shared" si="45"/>
        <v>-2.8502099141085426E-5</v>
      </c>
      <c r="BF21">
        <f t="shared" si="46"/>
        <v>0</v>
      </c>
      <c r="BG21">
        <f t="shared" si="47"/>
        <v>-2.0742400247209317E-4</v>
      </c>
      <c r="BH21">
        <f t="shared" si="48"/>
        <v>-4.9948158499752088E-4</v>
      </c>
      <c r="BI21">
        <f t="shared" si="49"/>
        <v>1.6014234875444942E-4</v>
      </c>
      <c r="BJ21">
        <f t="shared" si="50"/>
        <v>3.6368943374197251E-4</v>
      </c>
      <c r="BK21">
        <f t="shared" si="51"/>
        <v>-2.8558553483918172E-4</v>
      </c>
      <c r="BL21">
        <f t="shared" si="52"/>
        <v>-1.7685260350226205E-4</v>
      </c>
      <c r="BM21">
        <f t="shared" si="53"/>
        <v>2.7212089014816204E-4</v>
      </c>
      <c r="BN21">
        <f t="shared" si="54"/>
        <v>1.8963337547407429E-5</v>
      </c>
      <c r="BO21">
        <f t="shared" si="55"/>
        <v>-1.5944938342414691E-4</v>
      </c>
      <c r="BQ21" t="s">
        <v>19</v>
      </c>
      <c r="BR21" s="7">
        <v>0.2</v>
      </c>
      <c r="BS21" s="7">
        <v>0.2</v>
      </c>
      <c r="BT21" s="7">
        <v>0.2</v>
      </c>
      <c r="BU21" s="7">
        <v>0.2</v>
      </c>
      <c r="BV21" s="7">
        <v>0.2</v>
      </c>
      <c r="BW21" s="7">
        <v>0.01</v>
      </c>
      <c r="BY21">
        <f t="shared" si="62"/>
        <v>-0.1051525314111959</v>
      </c>
      <c r="BZ21">
        <f t="shared" si="63"/>
        <v>13</v>
      </c>
      <c r="CA21">
        <f t="shared" si="64"/>
        <v>1</v>
      </c>
      <c r="CB21">
        <f t="shared" si="65"/>
        <v>0.24</v>
      </c>
      <c r="CC21">
        <f t="shared" si="66"/>
        <v>1</v>
      </c>
      <c r="CD21">
        <f t="shared" si="67"/>
        <v>0</v>
      </c>
      <c r="CE21">
        <f t="shared" si="68"/>
        <v>0</v>
      </c>
      <c r="CF21">
        <f t="shared" si="69"/>
        <v>0</v>
      </c>
      <c r="CG21">
        <f t="shared" si="70"/>
        <v>0</v>
      </c>
      <c r="CI21">
        <f t="shared" si="71"/>
        <v>1</v>
      </c>
      <c r="CJ21">
        <f t="shared" si="72"/>
        <v>1</v>
      </c>
      <c r="CK21">
        <f t="shared" si="72"/>
        <v>1</v>
      </c>
      <c r="CL21">
        <f t="shared" si="72"/>
        <v>1</v>
      </c>
      <c r="CM21">
        <f t="shared" si="72"/>
        <v>1</v>
      </c>
      <c r="CN21">
        <f t="shared" si="57"/>
        <v>0.2</v>
      </c>
      <c r="CO21">
        <f t="shared" si="58"/>
        <v>0.4</v>
      </c>
      <c r="CP21">
        <f t="shared" si="58"/>
        <v>0.60000000000000009</v>
      </c>
      <c r="CQ21">
        <f t="shared" si="58"/>
        <v>0.8</v>
      </c>
      <c r="CR21">
        <f t="shared" si="58"/>
        <v>1</v>
      </c>
    </row>
    <row r="22" spans="1:96" x14ac:dyDescent="0.25">
      <c r="A22" t="s">
        <v>20</v>
      </c>
      <c r="B22">
        <f>VLOOKUP(CONCATENATE($A22,"_",B$4),assets_m6!$A:$D,4,FALSE)</f>
        <v>155.81399999999999</v>
      </c>
      <c r="C22">
        <f>VLOOKUP(CONCATENATE($A22,"_",C$4),assets_m6!$A:$D,4,FALSE)</f>
        <v>154.41</v>
      </c>
      <c r="D22">
        <f>VLOOKUP(CONCATENATE($A22,"_",D$4),assets_m6!$A:$D,4,FALSE)</f>
        <v>157.57599999999999</v>
      </c>
      <c r="E22">
        <f>VLOOKUP(CONCATENATE($A22,"_",E$4),assets_m6!$A:$D,4,FALSE)</f>
        <v>159.886</v>
      </c>
      <c r="F22">
        <f>VLOOKUP(CONCATENATE($A22,"_",F$4),assets_m6!$A:$D,4,FALSE)</f>
        <v>159.30799999999999</v>
      </c>
      <c r="G22">
        <f>VLOOKUP(CONCATENATE($A22,"_",G$4),assets_m6!$A:$D,4,FALSE)</f>
        <v>154.87799999999999</v>
      </c>
      <c r="H22">
        <f>VLOOKUP(CONCATENATE($A22,"_",H$4),assets_m6!$A:$D,4,FALSE)</f>
        <v>153.48400000000001</v>
      </c>
      <c r="I22">
        <f>VLOOKUP(CONCATENATE($A22,"_",I$4),assets_m6!$A:$D,4,FALSE)</f>
        <v>157.60599999999999</v>
      </c>
      <c r="J22">
        <f>VLOOKUP(CONCATENATE($A22,"_",J$4),assets_m6!$A:$D,4,FALSE)</f>
        <v>155.39599999999999</v>
      </c>
      <c r="K22">
        <f>VLOOKUP(CONCATENATE($A22,"_",K$4),assets_m6!$A:$D,4,FALSE)</f>
        <v>152.25</v>
      </c>
      <c r="L22">
        <f>VLOOKUP(CONCATENATE($A22,"_",L$4),assets_m6!$A:$D,4,FALSE)</f>
        <v>144.25</v>
      </c>
      <c r="M22" t="e">
        <f>VLOOKUP(CONCATENATE($A22,"_",M$4),assets_m6!$A:$D,4,FALSE)</f>
        <v>#N/A</v>
      </c>
      <c r="N22">
        <f>VLOOKUP(CONCATENATE($A22,"_",N$4),assets_m6!$A:$D,4,FALSE)</f>
        <v>144.07</v>
      </c>
      <c r="O22">
        <f>VLOOKUP(CONCATENATE($A22,"_",O$4),assets_m6!$A:$D,4,FALSE)</f>
        <v>138.5</v>
      </c>
      <c r="P22">
        <f>VLOOKUP(CONCATENATE($A22,"_",P$4),assets_m6!$A:$D,4,FALSE)</f>
        <v>137.21</v>
      </c>
      <c r="Q22">
        <f>VLOOKUP(CONCATENATE($A22,"_",Q$4),assets_m6!$A:$D,4,FALSE)</f>
        <v>141.28</v>
      </c>
      <c r="R22">
        <f>VLOOKUP(CONCATENATE($A22,"_",R$4),assets_m6!$A:$D,4,FALSE)</f>
        <v>139.28</v>
      </c>
      <c r="S22">
        <f>VLOOKUP(CONCATENATE($A22,"_",S$4),assets_m6!$A:$D,4,FALSE)</f>
        <v>135.66</v>
      </c>
      <c r="T22">
        <f>VLOOKUP(CONCATENATE($A22,"_",T$4),assets_m6!$A:$D,4,FALSE)</f>
        <v>143.29</v>
      </c>
      <c r="U22">
        <f>VLOOKUP(CONCATENATE($A22,"_",U$4),assets_m6!$A:$D,4,FALSE)</f>
        <v>144.72999999999999</v>
      </c>
      <c r="V22">
        <f>VLOOKUP(CONCATENATE($A22,"_",V$4),assets_m6!$A:$D,4,FALSE)</f>
        <v>141.9</v>
      </c>
      <c r="X22" t="str">
        <f t="shared" si="59"/>
        <v>CE</v>
      </c>
      <c r="Y22">
        <f t="shared" si="16"/>
        <v>155.81399999999999</v>
      </c>
      <c r="Z22">
        <f t="shared" si="17"/>
        <v>154.41</v>
      </c>
      <c r="AA22">
        <f t="shared" si="18"/>
        <v>157.57599999999999</v>
      </c>
      <c r="AB22">
        <f t="shared" si="19"/>
        <v>159.886</v>
      </c>
      <c r="AC22">
        <f t="shared" si="20"/>
        <v>159.30799999999999</v>
      </c>
      <c r="AD22">
        <f t="shared" si="21"/>
        <v>154.87799999999999</v>
      </c>
      <c r="AE22">
        <f t="shared" si="22"/>
        <v>153.48400000000001</v>
      </c>
      <c r="AF22">
        <f t="shared" si="23"/>
        <v>157.60599999999999</v>
      </c>
      <c r="AG22">
        <f t="shared" si="24"/>
        <v>155.39599999999999</v>
      </c>
      <c r="AH22">
        <f t="shared" si="25"/>
        <v>152.25</v>
      </c>
      <c r="AI22">
        <f t="shared" si="26"/>
        <v>144.25</v>
      </c>
      <c r="AJ22">
        <f t="shared" si="27"/>
        <v>144.25</v>
      </c>
      <c r="AK22">
        <f t="shared" si="28"/>
        <v>144.07</v>
      </c>
      <c r="AL22">
        <f t="shared" si="29"/>
        <v>138.5</v>
      </c>
      <c r="AM22">
        <f t="shared" si="30"/>
        <v>137.21</v>
      </c>
      <c r="AN22">
        <f t="shared" si="31"/>
        <v>141.28</v>
      </c>
      <c r="AO22">
        <f t="shared" si="32"/>
        <v>139.28</v>
      </c>
      <c r="AP22">
        <f t="shared" si="33"/>
        <v>135.66</v>
      </c>
      <c r="AQ22">
        <f t="shared" si="34"/>
        <v>143.29</v>
      </c>
      <c r="AR22">
        <f t="shared" si="35"/>
        <v>144.72999999999999</v>
      </c>
      <c r="AS22">
        <f t="shared" si="36"/>
        <v>141.9</v>
      </c>
      <c r="AU22" t="str">
        <f t="shared" si="60"/>
        <v>CE</v>
      </c>
      <c r="AV22">
        <f t="shared" si="61"/>
        <v>-9.0107435788824904E-5</v>
      </c>
      <c r="AW22">
        <f t="shared" si="37"/>
        <v>2.050385337737191E-4</v>
      </c>
      <c r="AX22">
        <f t="shared" si="38"/>
        <v>1.4659592831395659E-4</v>
      </c>
      <c r="AY22">
        <f t="shared" si="39"/>
        <v>-3.615075741465813E-5</v>
      </c>
      <c r="AZ22">
        <f t="shared" si="40"/>
        <v>-2.7807768599191545E-4</v>
      </c>
      <c r="BA22">
        <f t="shared" si="41"/>
        <v>-9.000632756104657E-5</v>
      </c>
      <c r="BB22">
        <f t="shared" si="42"/>
        <v>2.6856219540798951E-4</v>
      </c>
      <c r="BC22">
        <f t="shared" si="43"/>
        <v>-1.4022308795350483E-4</v>
      </c>
      <c r="BD22">
        <f t="shared" si="44"/>
        <v>-2.0245051352673084E-4</v>
      </c>
      <c r="BE22">
        <f t="shared" si="45"/>
        <v>-5.2545155993431855E-4</v>
      </c>
      <c r="BF22">
        <f t="shared" si="46"/>
        <v>0</v>
      </c>
      <c r="BG22">
        <f t="shared" si="47"/>
        <v>-1.2478336221837562E-5</v>
      </c>
      <c r="BH22">
        <f t="shared" si="48"/>
        <v>-3.8661761643645403E-4</v>
      </c>
      <c r="BI22">
        <f t="shared" si="49"/>
        <v>-9.3140794223826144E-5</v>
      </c>
      <c r="BJ22">
        <f t="shared" si="50"/>
        <v>2.9662561037825181E-4</v>
      </c>
      <c r="BK22">
        <f t="shared" si="51"/>
        <v>-1.4156285390713478E-4</v>
      </c>
      <c r="BL22">
        <f t="shared" si="52"/>
        <v>-2.5990809879379697E-4</v>
      </c>
      <c r="BM22">
        <f t="shared" si="53"/>
        <v>5.6243550051599553E-4</v>
      </c>
      <c r="BN22">
        <f t="shared" si="54"/>
        <v>1.004954986391233E-4</v>
      </c>
      <c r="BO22">
        <f t="shared" si="55"/>
        <v>-1.9553651627167722E-4</v>
      </c>
      <c r="BQ22" t="s">
        <v>20</v>
      </c>
      <c r="BR22" s="7">
        <v>0.2</v>
      </c>
      <c r="BS22" s="7">
        <v>0.2</v>
      </c>
      <c r="BT22" s="7">
        <v>0.2</v>
      </c>
      <c r="BU22" s="7">
        <v>0.2</v>
      </c>
      <c r="BV22" s="7">
        <v>0.2</v>
      </c>
      <c r="BW22" s="7">
        <v>0.01</v>
      </c>
      <c r="BY22">
        <f t="shared" si="62"/>
        <v>-8.9298779313797136E-2</v>
      </c>
      <c r="BZ22">
        <f t="shared" si="63"/>
        <v>18</v>
      </c>
      <c r="CA22">
        <f t="shared" si="64"/>
        <v>1</v>
      </c>
      <c r="CB22">
        <f t="shared" si="65"/>
        <v>0.24</v>
      </c>
      <c r="CC22">
        <f t="shared" si="66"/>
        <v>1</v>
      </c>
      <c r="CD22">
        <f t="shared" si="67"/>
        <v>0</v>
      </c>
      <c r="CE22">
        <f t="shared" si="68"/>
        <v>0</v>
      </c>
      <c r="CF22">
        <f t="shared" si="69"/>
        <v>0</v>
      </c>
      <c r="CG22">
        <f t="shared" si="70"/>
        <v>0</v>
      </c>
      <c r="CI22">
        <f t="shared" si="71"/>
        <v>1</v>
      </c>
      <c r="CJ22">
        <f t="shared" si="72"/>
        <v>1</v>
      </c>
      <c r="CK22">
        <f t="shared" si="72"/>
        <v>1</v>
      </c>
      <c r="CL22">
        <f t="shared" si="72"/>
        <v>1</v>
      </c>
      <c r="CM22">
        <f t="shared" si="72"/>
        <v>1</v>
      </c>
      <c r="CN22">
        <f t="shared" si="57"/>
        <v>0.2</v>
      </c>
      <c r="CO22">
        <f t="shared" si="58"/>
        <v>0.4</v>
      </c>
      <c r="CP22">
        <f t="shared" si="58"/>
        <v>0.60000000000000009</v>
      </c>
      <c r="CQ22">
        <f t="shared" si="58"/>
        <v>0.8</v>
      </c>
      <c r="CR22">
        <f t="shared" si="58"/>
        <v>1</v>
      </c>
    </row>
    <row r="23" spans="1:96" x14ac:dyDescent="0.25">
      <c r="A23" t="s">
        <v>21</v>
      </c>
      <c r="B23">
        <f>VLOOKUP(CONCATENATE($A23,"_",B$4),assets_m6!$A:$D,4,FALSE)</f>
        <v>608.91999999999996</v>
      </c>
      <c r="C23">
        <f>VLOOKUP(CONCATENATE($A23,"_",C$4),assets_m6!$A:$D,4,FALSE)</f>
        <v>610.75</v>
      </c>
      <c r="D23">
        <f>VLOOKUP(CONCATENATE($A23,"_",D$4),assets_m6!$A:$D,4,FALSE)</f>
        <v>609.12</v>
      </c>
      <c r="E23">
        <f>VLOOKUP(CONCATENATE($A23,"_",E$4),assets_m6!$A:$D,4,FALSE)</f>
        <v>614.75</v>
      </c>
      <c r="F23">
        <f>VLOOKUP(CONCATENATE($A23,"_",F$4),assets_m6!$A:$D,4,FALSE)</f>
        <v>606.52</v>
      </c>
      <c r="G23">
        <f>VLOOKUP(CONCATENATE($A23,"_",G$4),assets_m6!$A:$D,4,FALSE)</f>
        <v>604.73</v>
      </c>
      <c r="H23">
        <f>VLOOKUP(CONCATENATE($A23,"_",H$4),assets_m6!$A:$D,4,FALSE)</f>
        <v>607.94000000000005</v>
      </c>
      <c r="I23">
        <f>VLOOKUP(CONCATENATE($A23,"_",I$4),assets_m6!$A:$D,4,FALSE)</f>
        <v>609.45000000000005</v>
      </c>
      <c r="J23">
        <f>VLOOKUP(CONCATENATE($A23,"_",J$4),assets_m6!$A:$D,4,FALSE)</f>
        <v>609.46</v>
      </c>
      <c r="K23">
        <f>VLOOKUP(CONCATENATE($A23,"_",K$4),assets_m6!$A:$D,4,FALSE)</f>
        <v>597.83000000000004</v>
      </c>
      <c r="L23">
        <f>VLOOKUP(CONCATENATE($A23,"_",L$4),assets_m6!$A:$D,4,FALSE)</f>
        <v>596.83000000000004</v>
      </c>
      <c r="M23" t="e">
        <f>VLOOKUP(CONCATENATE($A23,"_",M$4),assets_m6!$A:$D,4,FALSE)</f>
        <v>#N/A</v>
      </c>
      <c r="N23">
        <f>VLOOKUP(CONCATENATE($A23,"_",N$4),assets_m6!$A:$D,4,FALSE)</f>
        <v>595.5</v>
      </c>
      <c r="O23">
        <f>VLOOKUP(CONCATENATE($A23,"_",O$4),assets_m6!$A:$D,4,FALSE)</f>
        <v>570.6</v>
      </c>
      <c r="P23">
        <f>VLOOKUP(CONCATENATE($A23,"_",P$4),assets_m6!$A:$D,4,FALSE)</f>
        <v>586.59</v>
      </c>
      <c r="Q23">
        <f>VLOOKUP(CONCATENATE($A23,"_",Q$4),assets_m6!$A:$D,4,FALSE)</f>
        <v>601.16</v>
      </c>
      <c r="R23">
        <f>VLOOKUP(CONCATENATE($A23,"_",R$4),assets_m6!$A:$D,4,FALSE)</f>
        <v>601.78</v>
      </c>
      <c r="S23">
        <f>VLOOKUP(CONCATENATE($A23,"_",S$4),assets_m6!$A:$D,4,FALSE)</f>
        <v>594.74</v>
      </c>
      <c r="T23">
        <f>VLOOKUP(CONCATENATE($A23,"_",T$4),assets_m6!$A:$D,4,FALSE)</f>
        <v>570.99</v>
      </c>
      <c r="U23">
        <f>VLOOKUP(CONCATENATE($A23,"_",U$4),assets_m6!$A:$D,4,FALSE)</f>
        <v>561.82000000000005</v>
      </c>
      <c r="V23">
        <f>VLOOKUP(CONCATENATE($A23,"_",V$4),assets_m6!$A:$D,4,FALSE)</f>
        <v>549.92999999999995</v>
      </c>
      <c r="X23" t="str">
        <f t="shared" si="59"/>
        <v>CHTR</v>
      </c>
      <c r="Y23">
        <f t="shared" si="16"/>
        <v>608.91999999999996</v>
      </c>
      <c r="Z23">
        <f t="shared" si="17"/>
        <v>610.75</v>
      </c>
      <c r="AA23">
        <f t="shared" si="18"/>
        <v>609.12</v>
      </c>
      <c r="AB23">
        <f t="shared" si="19"/>
        <v>614.75</v>
      </c>
      <c r="AC23">
        <f t="shared" si="20"/>
        <v>606.52</v>
      </c>
      <c r="AD23">
        <f t="shared" si="21"/>
        <v>604.73</v>
      </c>
      <c r="AE23">
        <f t="shared" si="22"/>
        <v>607.94000000000005</v>
      </c>
      <c r="AF23">
        <f t="shared" si="23"/>
        <v>609.45000000000005</v>
      </c>
      <c r="AG23">
        <f t="shared" si="24"/>
        <v>609.46</v>
      </c>
      <c r="AH23">
        <f t="shared" si="25"/>
        <v>597.83000000000004</v>
      </c>
      <c r="AI23">
        <f t="shared" si="26"/>
        <v>596.83000000000004</v>
      </c>
      <c r="AJ23">
        <f t="shared" si="27"/>
        <v>596.83000000000004</v>
      </c>
      <c r="AK23">
        <f t="shared" si="28"/>
        <v>595.5</v>
      </c>
      <c r="AL23">
        <f t="shared" si="29"/>
        <v>570.6</v>
      </c>
      <c r="AM23">
        <f t="shared" si="30"/>
        <v>586.59</v>
      </c>
      <c r="AN23">
        <f t="shared" si="31"/>
        <v>601.16</v>
      </c>
      <c r="AO23">
        <f t="shared" si="32"/>
        <v>601.78</v>
      </c>
      <c r="AP23">
        <f t="shared" si="33"/>
        <v>594.74</v>
      </c>
      <c r="AQ23">
        <f t="shared" si="34"/>
        <v>570.99</v>
      </c>
      <c r="AR23">
        <f t="shared" si="35"/>
        <v>561.82000000000005</v>
      </c>
      <c r="AS23">
        <f t="shared" si="36"/>
        <v>549.92999999999995</v>
      </c>
      <c r="AU23" t="str">
        <f t="shared" si="60"/>
        <v>CHTR</v>
      </c>
      <c r="AV23">
        <f t="shared" si="61"/>
        <v>3.0053208960126798E-5</v>
      </c>
      <c r="AW23">
        <f t="shared" si="37"/>
        <v>-2.6688497748669592E-5</v>
      </c>
      <c r="AX23">
        <f t="shared" si="38"/>
        <v>9.2428421329130469E-5</v>
      </c>
      <c r="AY23">
        <f t="shared" si="39"/>
        <v>-1.3387555917039476E-4</v>
      </c>
      <c r="AZ23">
        <f t="shared" si="40"/>
        <v>-2.9512629426893813E-5</v>
      </c>
      <c r="BA23">
        <f t="shared" si="41"/>
        <v>5.3081540522217129E-5</v>
      </c>
      <c r="BB23">
        <f t="shared" si="42"/>
        <v>2.4837977431983268E-5</v>
      </c>
      <c r="BC23">
        <f t="shared" si="43"/>
        <v>1.6408236934926418E-7</v>
      </c>
      <c r="BD23">
        <f t="shared" si="44"/>
        <v>-1.9082466445706026E-4</v>
      </c>
      <c r="BE23">
        <f t="shared" si="45"/>
        <v>-1.6727163240386063E-5</v>
      </c>
      <c r="BF23">
        <f t="shared" si="46"/>
        <v>0</v>
      </c>
      <c r="BG23">
        <f t="shared" si="47"/>
        <v>-2.2284402593704083E-5</v>
      </c>
      <c r="BH23">
        <f t="shared" si="48"/>
        <v>-4.1813602015113315E-4</v>
      </c>
      <c r="BI23">
        <f t="shared" si="49"/>
        <v>2.8023133543638291E-4</v>
      </c>
      <c r="BJ23">
        <f t="shared" si="50"/>
        <v>2.4838473209567048E-4</v>
      </c>
      <c r="BK23">
        <f t="shared" si="51"/>
        <v>1.031339410473093E-5</v>
      </c>
      <c r="BL23">
        <f t="shared" si="52"/>
        <v>-1.1698627405364028E-4</v>
      </c>
      <c r="BM23">
        <f t="shared" si="53"/>
        <v>-3.9933416282745404E-4</v>
      </c>
      <c r="BN23">
        <f t="shared" si="54"/>
        <v>-1.6059825916390756E-4</v>
      </c>
      <c r="BO23">
        <f t="shared" si="55"/>
        <v>-2.1163361930867715E-4</v>
      </c>
      <c r="BQ23" t="s">
        <v>21</v>
      </c>
      <c r="BR23" s="7">
        <v>0.2</v>
      </c>
      <c r="BS23" s="7">
        <v>0.2</v>
      </c>
      <c r="BT23" s="7">
        <v>0.2</v>
      </c>
      <c r="BU23" s="7">
        <v>0.2</v>
      </c>
      <c r="BV23" s="7">
        <v>0.2</v>
      </c>
      <c r="BW23" s="7">
        <v>0.01</v>
      </c>
      <c r="BY23">
        <f t="shared" si="62"/>
        <v>-9.6876436970373792E-2</v>
      </c>
      <c r="BZ23">
        <f t="shared" si="63"/>
        <v>15</v>
      </c>
      <c r="CA23">
        <f t="shared" si="64"/>
        <v>1</v>
      </c>
      <c r="CB23">
        <f t="shared" si="65"/>
        <v>0.24</v>
      </c>
      <c r="CC23">
        <f t="shared" si="66"/>
        <v>1</v>
      </c>
      <c r="CD23">
        <f t="shared" si="67"/>
        <v>0</v>
      </c>
      <c r="CE23">
        <f t="shared" si="68"/>
        <v>0</v>
      </c>
      <c r="CF23">
        <f t="shared" si="69"/>
        <v>0</v>
      </c>
      <c r="CG23">
        <f t="shared" si="70"/>
        <v>0</v>
      </c>
      <c r="CI23">
        <f t="shared" si="71"/>
        <v>1</v>
      </c>
      <c r="CJ23">
        <f t="shared" si="72"/>
        <v>1</v>
      </c>
      <c r="CK23">
        <f t="shared" si="72"/>
        <v>1</v>
      </c>
      <c r="CL23">
        <f t="shared" si="72"/>
        <v>1</v>
      </c>
      <c r="CM23">
        <f t="shared" si="72"/>
        <v>1</v>
      </c>
      <c r="CN23">
        <f t="shared" si="57"/>
        <v>0.2</v>
      </c>
      <c r="CO23">
        <f t="shared" si="58"/>
        <v>0.4</v>
      </c>
      <c r="CP23">
        <f t="shared" si="58"/>
        <v>0.60000000000000009</v>
      </c>
      <c r="CQ23">
        <f t="shared" si="58"/>
        <v>0.8</v>
      </c>
      <c r="CR23">
        <f t="shared" si="58"/>
        <v>1</v>
      </c>
    </row>
    <row r="24" spans="1:96" x14ac:dyDescent="0.25">
      <c r="A24" t="s">
        <v>22</v>
      </c>
      <c r="B24">
        <f>VLOOKUP(CONCATENATE($A24,"_",B$4),assets_m6!$A:$D,4,FALSE)</f>
        <v>80.569999999999993</v>
      </c>
      <c r="C24">
        <f>VLOOKUP(CONCATENATE($A24,"_",C$4),assets_m6!$A:$D,4,FALSE)</f>
        <v>80.790000000000006</v>
      </c>
      <c r="D24">
        <f>VLOOKUP(CONCATENATE($A24,"_",D$4),assets_m6!$A:$D,4,FALSE)</f>
        <v>85.67</v>
      </c>
      <c r="E24">
        <f>VLOOKUP(CONCATENATE($A24,"_",E$4),assets_m6!$A:$D,4,FALSE)</f>
        <v>85.95</v>
      </c>
      <c r="F24">
        <f>VLOOKUP(CONCATENATE($A24,"_",F$4),assets_m6!$A:$D,4,FALSE)</f>
        <v>84.15</v>
      </c>
      <c r="G24">
        <f>VLOOKUP(CONCATENATE($A24,"_",G$4),assets_m6!$A:$D,4,FALSE)</f>
        <v>83.32</v>
      </c>
      <c r="H24">
        <f>VLOOKUP(CONCATENATE($A24,"_",H$4),assets_m6!$A:$D,4,FALSE)</f>
        <v>82.01</v>
      </c>
      <c r="I24">
        <f>VLOOKUP(CONCATENATE($A24,"_",I$4),assets_m6!$A:$D,4,FALSE)</f>
        <v>84.08</v>
      </c>
      <c r="J24">
        <f>VLOOKUP(CONCATENATE($A24,"_",J$4),assets_m6!$A:$D,4,FALSE)</f>
        <v>84.22</v>
      </c>
      <c r="K24">
        <f>VLOOKUP(CONCATENATE($A24,"_",K$4),assets_m6!$A:$D,4,FALSE)</f>
        <v>82.81</v>
      </c>
      <c r="L24">
        <f>VLOOKUP(CONCATENATE($A24,"_",L$4),assets_m6!$A:$D,4,FALSE)</f>
        <v>82.06</v>
      </c>
      <c r="M24" t="e">
        <f>VLOOKUP(CONCATENATE($A24,"_",M$4),assets_m6!$A:$D,4,FALSE)</f>
        <v>#N/A</v>
      </c>
      <c r="N24">
        <f>VLOOKUP(CONCATENATE($A24,"_",N$4),assets_m6!$A:$D,4,FALSE)</f>
        <v>81.33</v>
      </c>
      <c r="O24">
        <f>VLOOKUP(CONCATENATE($A24,"_",O$4),assets_m6!$A:$D,4,FALSE)</f>
        <v>81.349999999999994</v>
      </c>
      <c r="P24">
        <f>VLOOKUP(CONCATENATE($A24,"_",P$4),assets_m6!$A:$D,4,FALSE)</f>
        <v>80.84</v>
      </c>
      <c r="Q24">
        <f>VLOOKUP(CONCATENATE($A24,"_",Q$4),assets_m6!$A:$D,4,FALSE)</f>
        <v>83.52</v>
      </c>
      <c r="R24">
        <f>VLOOKUP(CONCATENATE($A24,"_",R$4),assets_m6!$A:$D,4,FALSE)</f>
        <v>82.62</v>
      </c>
      <c r="S24">
        <f>VLOOKUP(CONCATENATE($A24,"_",S$4),assets_m6!$A:$D,4,FALSE)</f>
        <v>83.15</v>
      </c>
      <c r="T24">
        <f>VLOOKUP(CONCATENATE($A24,"_",T$4),assets_m6!$A:$D,4,FALSE)</f>
        <v>84.68</v>
      </c>
      <c r="U24">
        <f>VLOOKUP(CONCATENATE($A24,"_",U$4),assets_m6!$A:$D,4,FALSE)</f>
        <v>84.78</v>
      </c>
      <c r="V24">
        <f>VLOOKUP(CONCATENATE($A24,"_",V$4),assets_m6!$A:$D,4,FALSE)</f>
        <v>86.05</v>
      </c>
      <c r="X24" t="str">
        <f t="shared" si="59"/>
        <v>CNC</v>
      </c>
      <c r="Y24">
        <f t="shared" si="16"/>
        <v>80.569999999999993</v>
      </c>
      <c r="Z24">
        <f t="shared" si="17"/>
        <v>80.790000000000006</v>
      </c>
      <c r="AA24">
        <f t="shared" si="18"/>
        <v>85.67</v>
      </c>
      <c r="AB24">
        <f t="shared" si="19"/>
        <v>85.95</v>
      </c>
      <c r="AC24">
        <f t="shared" si="20"/>
        <v>84.15</v>
      </c>
      <c r="AD24">
        <f t="shared" si="21"/>
        <v>83.32</v>
      </c>
      <c r="AE24">
        <f t="shared" si="22"/>
        <v>82.01</v>
      </c>
      <c r="AF24">
        <f t="shared" si="23"/>
        <v>84.08</v>
      </c>
      <c r="AG24">
        <f t="shared" si="24"/>
        <v>84.22</v>
      </c>
      <c r="AH24">
        <f t="shared" si="25"/>
        <v>82.81</v>
      </c>
      <c r="AI24">
        <f t="shared" si="26"/>
        <v>82.06</v>
      </c>
      <c r="AJ24">
        <f t="shared" si="27"/>
        <v>82.06</v>
      </c>
      <c r="AK24">
        <f t="shared" si="28"/>
        <v>81.33</v>
      </c>
      <c r="AL24">
        <f t="shared" si="29"/>
        <v>81.349999999999994</v>
      </c>
      <c r="AM24">
        <f t="shared" si="30"/>
        <v>80.84</v>
      </c>
      <c r="AN24">
        <f t="shared" si="31"/>
        <v>83.52</v>
      </c>
      <c r="AO24">
        <f t="shared" si="32"/>
        <v>82.62</v>
      </c>
      <c r="AP24">
        <f t="shared" si="33"/>
        <v>83.15</v>
      </c>
      <c r="AQ24">
        <f t="shared" si="34"/>
        <v>84.68</v>
      </c>
      <c r="AR24">
        <f t="shared" si="35"/>
        <v>84.78</v>
      </c>
      <c r="AS24">
        <f t="shared" si="36"/>
        <v>86.05</v>
      </c>
      <c r="AU24" t="str">
        <f t="shared" si="60"/>
        <v>CNC</v>
      </c>
      <c r="AV24">
        <f t="shared" si="61"/>
        <v>2.7305448678169678E-5</v>
      </c>
      <c r="AW24">
        <f t="shared" si="37"/>
        <v>6.0403515286545299E-4</v>
      </c>
      <c r="AX24">
        <f t="shared" si="38"/>
        <v>3.2683553169137516E-5</v>
      </c>
      <c r="AY24">
        <f t="shared" si="39"/>
        <v>-2.0942408376963315E-4</v>
      </c>
      <c r="AZ24">
        <f t="shared" si="40"/>
        <v>-9.8633392751041287E-5</v>
      </c>
      <c r="BA24">
        <f t="shared" si="41"/>
        <v>-1.5722515602496258E-4</v>
      </c>
      <c r="BB24">
        <f t="shared" si="42"/>
        <v>2.5240824289720682E-4</v>
      </c>
      <c r="BC24">
        <f t="shared" si="43"/>
        <v>1.6650808753568098E-5</v>
      </c>
      <c r="BD24">
        <f t="shared" si="44"/>
        <v>-1.6741866540014209E-4</v>
      </c>
      <c r="BE24">
        <f t="shared" si="45"/>
        <v>-9.0568771887453197E-5</v>
      </c>
      <c r="BF24">
        <f t="shared" si="46"/>
        <v>0</v>
      </c>
      <c r="BG24">
        <f t="shared" si="47"/>
        <v>-8.895929807458006E-5</v>
      </c>
      <c r="BH24">
        <f t="shared" si="48"/>
        <v>2.4591171769329919E-6</v>
      </c>
      <c r="BI24">
        <f t="shared" si="49"/>
        <v>-6.2692071296864289E-5</v>
      </c>
      <c r="BJ24">
        <f t="shared" si="50"/>
        <v>3.3151904997525886E-4</v>
      </c>
      <c r="BK24">
        <f t="shared" si="51"/>
        <v>-1.0775862068965415E-4</v>
      </c>
      <c r="BL24">
        <f t="shared" si="52"/>
        <v>6.4149116436698267E-5</v>
      </c>
      <c r="BM24">
        <f t="shared" si="53"/>
        <v>1.8400481058328334E-4</v>
      </c>
      <c r="BN24">
        <f t="shared" si="54"/>
        <v>1.1809163911194417E-5</v>
      </c>
      <c r="BO24">
        <f t="shared" si="55"/>
        <v>1.4979948100967162E-4</v>
      </c>
      <c r="BQ24" t="s">
        <v>22</v>
      </c>
      <c r="BR24" s="7">
        <v>0.2</v>
      </c>
      <c r="BS24" s="7">
        <v>0.2</v>
      </c>
      <c r="BT24" s="7">
        <v>0.2</v>
      </c>
      <c r="BU24" s="7">
        <v>0.2</v>
      </c>
      <c r="BV24" s="7">
        <v>0.2</v>
      </c>
      <c r="BW24" s="7">
        <v>0.01</v>
      </c>
      <c r="BY24">
        <f t="shared" si="62"/>
        <v>6.8015390343800483E-2</v>
      </c>
      <c r="BZ24">
        <f t="shared" si="63"/>
        <v>86</v>
      </c>
      <c r="CA24">
        <f t="shared" si="64"/>
        <v>5</v>
      </c>
      <c r="CB24">
        <f t="shared" si="65"/>
        <v>0.24000000000000005</v>
      </c>
      <c r="CC24">
        <f t="shared" si="66"/>
        <v>0</v>
      </c>
      <c r="CD24">
        <f t="shared" si="67"/>
        <v>0</v>
      </c>
      <c r="CE24">
        <f t="shared" si="68"/>
        <v>0</v>
      </c>
      <c r="CF24">
        <f t="shared" si="69"/>
        <v>0</v>
      </c>
      <c r="CG24">
        <f t="shared" si="70"/>
        <v>1</v>
      </c>
      <c r="CI24">
        <f t="shared" si="71"/>
        <v>0</v>
      </c>
      <c r="CJ24">
        <f t="shared" si="72"/>
        <v>0</v>
      </c>
      <c r="CK24">
        <f t="shared" si="72"/>
        <v>0</v>
      </c>
      <c r="CL24">
        <f t="shared" si="72"/>
        <v>0</v>
      </c>
      <c r="CM24">
        <f t="shared" si="72"/>
        <v>1</v>
      </c>
      <c r="CN24">
        <f t="shared" si="57"/>
        <v>0.2</v>
      </c>
      <c r="CO24">
        <f t="shared" si="58"/>
        <v>0.4</v>
      </c>
      <c r="CP24">
        <f t="shared" si="58"/>
        <v>0.60000000000000009</v>
      </c>
      <c r="CQ24">
        <f t="shared" si="58"/>
        <v>0.8</v>
      </c>
      <c r="CR24">
        <f t="shared" si="58"/>
        <v>1</v>
      </c>
    </row>
    <row r="25" spans="1:96" x14ac:dyDescent="0.25">
      <c r="A25" t="s">
        <v>23</v>
      </c>
      <c r="B25">
        <f>VLOOKUP(CONCATENATE($A25,"_",B$4),assets_m6!$A:$D,4,FALSE)</f>
        <v>27.713999999999999</v>
      </c>
      <c r="C25">
        <f>VLOOKUP(CONCATENATE($A25,"_",C$4),assets_m6!$A:$D,4,FALSE)</f>
        <v>27.902000000000001</v>
      </c>
      <c r="D25">
        <f>VLOOKUP(CONCATENATE($A25,"_",D$4),assets_m6!$A:$D,4,FALSE)</f>
        <v>28.012</v>
      </c>
      <c r="E25">
        <f>VLOOKUP(CONCATENATE($A25,"_",E$4),assets_m6!$A:$D,4,FALSE)</f>
        <v>28.071000000000002</v>
      </c>
      <c r="F25">
        <f>VLOOKUP(CONCATENATE($A25,"_",F$4),assets_m6!$A:$D,4,FALSE)</f>
        <v>27.445</v>
      </c>
      <c r="G25">
        <f>VLOOKUP(CONCATENATE($A25,"_",G$4),assets_m6!$A:$D,4,FALSE)</f>
        <v>27.227</v>
      </c>
      <c r="H25">
        <f>VLOOKUP(CONCATENATE($A25,"_",H$4),assets_m6!$A:$D,4,FALSE)</f>
        <v>26.74</v>
      </c>
      <c r="I25">
        <f>VLOOKUP(CONCATENATE($A25,"_",I$4),assets_m6!$A:$D,4,FALSE)</f>
        <v>26.72</v>
      </c>
      <c r="J25">
        <f>VLOOKUP(CONCATENATE($A25,"_",J$4),assets_m6!$A:$D,4,FALSE)</f>
        <v>26.88</v>
      </c>
      <c r="K25">
        <f>VLOOKUP(CONCATENATE($A25,"_",K$4),assets_m6!$A:$D,4,FALSE)</f>
        <v>26.81</v>
      </c>
      <c r="L25">
        <f>VLOOKUP(CONCATENATE($A25,"_",L$4),assets_m6!$A:$D,4,FALSE)</f>
        <v>26.61</v>
      </c>
      <c r="M25" t="e">
        <f>VLOOKUP(CONCATENATE($A25,"_",M$4),assets_m6!$A:$D,4,FALSE)</f>
        <v>#N/A</v>
      </c>
      <c r="N25">
        <f>VLOOKUP(CONCATENATE($A25,"_",N$4),assets_m6!$A:$D,4,FALSE)</f>
        <v>27.2</v>
      </c>
      <c r="O25">
        <f>VLOOKUP(CONCATENATE($A25,"_",O$4),assets_m6!$A:$D,4,FALSE)</f>
        <v>26.49</v>
      </c>
      <c r="P25">
        <f>VLOOKUP(CONCATENATE($A25,"_",P$4),assets_m6!$A:$D,4,FALSE)</f>
        <v>26.55</v>
      </c>
      <c r="Q25">
        <f>VLOOKUP(CONCATENATE($A25,"_",Q$4),assets_m6!$A:$D,4,FALSE)</f>
        <v>27.38</v>
      </c>
      <c r="R25">
        <f>VLOOKUP(CONCATENATE($A25,"_",R$4),assets_m6!$A:$D,4,FALSE)</f>
        <v>27.35</v>
      </c>
      <c r="S25">
        <f>VLOOKUP(CONCATENATE($A25,"_",S$4),assets_m6!$A:$D,4,FALSE)</f>
        <v>26.88</v>
      </c>
      <c r="T25">
        <f>VLOOKUP(CONCATENATE($A25,"_",T$4),assets_m6!$A:$D,4,FALSE)</f>
        <v>27.72</v>
      </c>
      <c r="U25">
        <f>VLOOKUP(CONCATENATE($A25,"_",U$4),assets_m6!$A:$D,4,FALSE)</f>
        <v>28.24</v>
      </c>
      <c r="V25">
        <f>VLOOKUP(CONCATENATE($A25,"_",V$4),assets_m6!$A:$D,4,FALSE)</f>
        <v>28.99</v>
      </c>
      <c r="X25" t="str">
        <f t="shared" si="59"/>
        <v>CNP</v>
      </c>
      <c r="Y25">
        <f t="shared" si="16"/>
        <v>27.713999999999999</v>
      </c>
      <c r="Z25">
        <f t="shared" si="17"/>
        <v>27.902000000000001</v>
      </c>
      <c r="AA25">
        <f t="shared" si="18"/>
        <v>28.012</v>
      </c>
      <c r="AB25">
        <f t="shared" si="19"/>
        <v>28.071000000000002</v>
      </c>
      <c r="AC25">
        <f t="shared" si="20"/>
        <v>27.445</v>
      </c>
      <c r="AD25">
        <f t="shared" si="21"/>
        <v>27.227</v>
      </c>
      <c r="AE25">
        <f t="shared" si="22"/>
        <v>26.74</v>
      </c>
      <c r="AF25">
        <f t="shared" si="23"/>
        <v>26.72</v>
      </c>
      <c r="AG25">
        <f t="shared" si="24"/>
        <v>26.88</v>
      </c>
      <c r="AH25">
        <f t="shared" si="25"/>
        <v>26.81</v>
      </c>
      <c r="AI25">
        <f t="shared" si="26"/>
        <v>26.61</v>
      </c>
      <c r="AJ25">
        <f t="shared" si="27"/>
        <v>26.61</v>
      </c>
      <c r="AK25">
        <f t="shared" si="28"/>
        <v>27.2</v>
      </c>
      <c r="AL25">
        <f t="shared" si="29"/>
        <v>26.49</v>
      </c>
      <c r="AM25">
        <f t="shared" si="30"/>
        <v>26.55</v>
      </c>
      <c r="AN25">
        <f t="shared" si="31"/>
        <v>27.38</v>
      </c>
      <c r="AO25">
        <f t="shared" si="32"/>
        <v>27.35</v>
      </c>
      <c r="AP25">
        <f t="shared" si="33"/>
        <v>26.88</v>
      </c>
      <c r="AQ25">
        <f t="shared" si="34"/>
        <v>27.72</v>
      </c>
      <c r="AR25">
        <f t="shared" si="35"/>
        <v>28.24</v>
      </c>
      <c r="AS25">
        <f t="shared" si="36"/>
        <v>28.99</v>
      </c>
      <c r="AU25" t="str">
        <f t="shared" si="60"/>
        <v>CNP</v>
      </c>
      <c r="AV25">
        <f t="shared" si="61"/>
        <v>6.7835750884030603E-5</v>
      </c>
      <c r="AW25">
        <f t="shared" si="37"/>
        <v>3.9423697226005106E-5</v>
      </c>
      <c r="AX25">
        <f t="shared" si="38"/>
        <v>2.1062401827788467E-5</v>
      </c>
      <c r="AY25">
        <f t="shared" si="39"/>
        <v>-2.2300594920024265E-4</v>
      </c>
      <c r="AZ25">
        <f t="shared" si="40"/>
        <v>-7.9431590453634532E-5</v>
      </c>
      <c r="BA25">
        <f t="shared" si="41"/>
        <v>-1.7886656627612367E-4</v>
      </c>
      <c r="BB25">
        <f t="shared" si="42"/>
        <v>-7.4794315632010384E-6</v>
      </c>
      <c r="BC25">
        <f t="shared" si="43"/>
        <v>5.9880239520958137E-5</v>
      </c>
      <c r="BD25">
        <f t="shared" si="44"/>
        <v>-2.6041666666666773E-5</v>
      </c>
      <c r="BE25">
        <f t="shared" si="45"/>
        <v>-7.4599030212606988E-5</v>
      </c>
      <c r="BF25">
        <f t="shared" si="46"/>
        <v>0</v>
      </c>
      <c r="BG25">
        <f t="shared" si="47"/>
        <v>2.2172115745960162E-4</v>
      </c>
      <c r="BH25">
        <f t="shared" si="48"/>
        <v>-2.6102941176470623E-4</v>
      </c>
      <c r="BI25">
        <f t="shared" si="49"/>
        <v>2.2650056625142423E-5</v>
      </c>
      <c r="BJ25">
        <f t="shared" si="50"/>
        <v>3.1261770244821028E-4</v>
      </c>
      <c r="BK25">
        <f t="shared" si="51"/>
        <v>-1.095690284879386E-5</v>
      </c>
      <c r="BL25">
        <f t="shared" si="52"/>
        <v>-1.7184643510054933E-4</v>
      </c>
      <c r="BM25">
        <f t="shared" si="53"/>
        <v>3.1250000000000001E-4</v>
      </c>
      <c r="BN25">
        <f t="shared" si="54"/>
        <v>1.8759018759018743E-4</v>
      </c>
      <c r="BO25">
        <f t="shared" si="55"/>
        <v>2.6558073654390937E-4</v>
      </c>
      <c r="BQ25" t="s">
        <v>23</v>
      </c>
      <c r="BR25" s="7">
        <v>0.2</v>
      </c>
      <c r="BS25" s="7">
        <v>0.2</v>
      </c>
      <c r="BT25" s="7">
        <v>0.2</v>
      </c>
      <c r="BU25" s="7">
        <v>0.2</v>
      </c>
      <c r="BV25" s="7">
        <v>0.2</v>
      </c>
      <c r="BW25" s="7">
        <v>0.01</v>
      </c>
      <c r="BY25">
        <f t="shared" si="62"/>
        <v>4.6041711770224432E-2</v>
      </c>
      <c r="BZ25">
        <f t="shared" si="63"/>
        <v>83</v>
      </c>
      <c r="CA25">
        <f t="shared" si="64"/>
        <v>5</v>
      </c>
      <c r="CB25">
        <f t="shared" si="65"/>
        <v>0.24000000000000005</v>
      </c>
      <c r="CC25">
        <f t="shared" si="66"/>
        <v>0</v>
      </c>
      <c r="CD25">
        <f t="shared" si="67"/>
        <v>0</v>
      </c>
      <c r="CE25">
        <f t="shared" si="68"/>
        <v>0</v>
      </c>
      <c r="CF25">
        <f t="shared" si="69"/>
        <v>0</v>
      </c>
      <c r="CG25">
        <f t="shared" si="70"/>
        <v>1</v>
      </c>
      <c r="CI25">
        <f t="shared" si="71"/>
        <v>0</v>
      </c>
      <c r="CJ25">
        <f t="shared" si="72"/>
        <v>0</v>
      </c>
      <c r="CK25">
        <f t="shared" si="72"/>
        <v>0</v>
      </c>
      <c r="CL25">
        <f t="shared" si="72"/>
        <v>0</v>
      </c>
      <c r="CM25">
        <f t="shared" si="72"/>
        <v>1</v>
      </c>
      <c r="CN25">
        <f t="shared" si="57"/>
        <v>0.2</v>
      </c>
      <c r="CO25">
        <f t="shared" si="58"/>
        <v>0.4</v>
      </c>
      <c r="CP25">
        <f t="shared" si="58"/>
        <v>0.60000000000000009</v>
      </c>
      <c r="CQ25">
        <f t="shared" si="58"/>
        <v>0.8</v>
      </c>
      <c r="CR25">
        <f t="shared" si="58"/>
        <v>1</v>
      </c>
    </row>
    <row r="26" spans="1:96" x14ac:dyDescent="0.25">
      <c r="A26" t="s">
        <v>24</v>
      </c>
      <c r="B26">
        <f>VLOOKUP(CONCATENATE($A26,"_",B$4),assets_m6!$A:$D,4,FALSE)</f>
        <v>91.41</v>
      </c>
      <c r="C26">
        <f>VLOOKUP(CONCATENATE($A26,"_",C$4),assets_m6!$A:$D,4,FALSE)</f>
        <v>92.474999999999994</v>
      </c>
      <c r="D26">
        <f>VLOOKUP(CONCATENATE($A26,"_",D$4),assets_m6!$A:$D,4,FALSE)</f>
        <v>90.873000000000005</v>
      </c>
      <c r="E26">
        <f>VLOOKUP(CONCATENATE($A26,"_",E$4),assets_m6!$A:$D,4,FALSE)</f>
        <v>92.484999999999999</v>
      </c>
      <c r="F26">
        <f>VLOOKUP(CONCATENATE($A26,"_",F$4),assets_m6!$A:$D,4,FALSE)</f>
        <v>91.45</v>
      </c>
      <c r="G26">
        <f>VLOOKUP(CONCATENATE($A26,"_",G$4),assets_m6!$A:$D,4,FALSE)</f>
        <v>93.52</v>
      </c>
      <c r="H26">
        <f>VLOOKUP(CONCATENATE($A26,"_",H$4),assets_m6!$A:$D,4,FALSE)</f>
        <v>91.55</v>
      </c>
      <c r="I26">
        <f>VLOOKUP(CONCATENATE($A26,"_",I$4),assets_m6!$A:$D,4,FALSE)</f>
        <v>89.68</v>
      </c>
      <c r="J26">
        <f>VLOOKUP(CONCATENATE($A26,"_",J$4),assets_m6!$A:$D,4,FALSE)</f>
        <v>90.21</v>
      </c>
      <c r="K26">
        <f>VLOOKUP(CONCATENATE($A26,"_",K$4),assets_m6!$A:$D,4,FALSE)</f>
        <v>91.16</v>
      </c>
      <c r="L26">
        <f>VLOOKUP(CONCATENATE($A26,"_",L$4),assets_m6!$A:$D,4,FALSE)</f>
        <v>89.63</v>
      </c>
      <c r="M26" t="e">
        <f>VLOOKUP(CONCATENATE($A26,"_",M$4),assets_m6!$A:$D,4,FALSE)</f>
        <v>#N/A</v>
      </c>
      <c r="N26">
        <f>VLOOKUP(CONCATENATE($A26,"_",N$4),assets_m6!$A:$D,4,FALSE)</f>
        <v>87.83</v>
      </c>
      <c r="O26">
        <f>VLOOKUP(CONCATENATE($A26,"_",O$4),assets_m6!$A:$D,4,FALSE)</f>
        <v>88.23</v>
      </c>
      <c r="P26">
        <f>VLOOKUP(CONCATENATE($A26,"_",P$4),assets_m6!$A:$D,4,FALSE)</f>
        <v>87.73</v>
      </c>
      <c r="Q26">
        <f>VLOOKUP(CONCATENATE($A26,"_",Q$4),assets_m6!$A:$D,4,FALSE)</f>
        <v>91.27</v>
      </c>
      <c r="R26">
        <f>VLOOKUP(CONCATENATE($A26,"_",R$4),assets_m6!$A:$D,4,FALSE)</f>
        <v>94.576999999999998</v>
      </c>
      <c r="S26">
        <f>VLOOKUP(CONCATENATE($A26,"_",S$4),assets_m6!$A:$D,4,FALSE)</f>
        <v>96.671000000000006</v>
      </c>
      <c r="T26">
        <f>VLOOKUP(CONCATENATE($A26,"_",T$4),assets_m6!$A:$D,4,FALSE)</f>
        <v>97.748000000000005</v>
      </c>
      <c r="U26">
        <f>VLOOKUP(CONCATENATE($A26,"_",U$4),assets_m6!$A:$D,4,FALSE)</f>
        <v>97.12</v>
      </c>
      <c r="V26">
        <f>VLOOKUP(CONCATENATE($A26,"_",V$4),assets_m6!$A:$D,4,FALSE)</f>
        <v>99.971000000000004</v>
      </c>
      <c r="X26" t="str">
        <f t="shared" si="59"/>
        <v>COP</v>
      </c>
      <c r="Y26">
        <f t="shared" si="16"/>
        <v>91.41</v>
      </c>
      <c r="Z26">
        <f t="shared" si="17"/>
        <v>92.474999999999994</v>
      </c>
      <c r="AA26">
        <f t="shared" si="18"/>
        <v>90.873000000000005</v>
      </c>
      <c r="AB26">
        <f t="shared" si="19"/>
        <v>92.484999999999999</v>
      </c>
      <c r="AC26">
        <f t="shared" si="20"/>
        <v>91.45</v>
      </c>
      <c r="AD26">
        <f t="shared" si="21"/>
        <v>93.52</v>
      </c>
      <c r="AE26">
        <f t="shared" si="22"/>
        <v>91.55</v>
      </c>
      <c r="AF26">
        <f t="shared" si="23"/>
        <v>89.68</v>
      </c>
      <c r="AG26">
        <f t="shared" si="24"/>
        <v>90.21</v>
      </c>
      <c r="AH26">
        <f t="shared" si="25"/>
        <v>91.16</v>
      </c>
      <c r="AI26">
        <f t="shared" si="26"/>
        <v>89.63</v>
      </c>
      <c r="AJ26">
        <f t="shared" si="27"/>
        <v>89.63</v>
      </c>
      <c r="AK26">
        <f t="shared" si="28"/>
        <v>87.83</v>
      </c>
      <c r="AL26">
        <f t="shared" si="29"/>
        <v>88.23</v>
      </c>
      <c r="AM26">
        <f t="shared" si="30"/>
        <v>87.73</v>
      </c>
      <c r="AN26">
        <f t="shared" si="31"/>
        <v>91.27</v>
      </c>
      <c r="AO26">
        <f t="shared" si="32"/>
        <v>94.576999999999998</v>
      </c>
      <c r="AP26">
        <f t="shared" si="33"/>
        <v>96.671000000000006</v>
      </c>
      <c r="AQ26">
        <f t="shared" si="34"/>
        <v>97.748000000000005</v>
      </c>
      <c r="AR26">
        <f t="shared" si="35"/>
        <v>97.12</v>
      </c>
      <c r="AS26">
        <f t="shared" si="36"/>
        <v>99.971000000000004</v>
      </c>
      <c r="AU26" t="str">
        <f t="shared" si="60"/>
        <v>COP</v>
      </c>
      <c r="AV26">
        <f t="shared" si="61"/>
        <v>1.1650804069576608E-4</v>
      </c>
      <c r="AW26">
        <f t="shared" si="37"/>
        <v>-1.7323600973235897E-4</v>
      </c>
      <c r="AX26">
        <f t="shared" si="38"/>
        <v>1.7739042399832674E-4</v>
      </c>
      <c r="AY26">
        <f t="shared" si="39"/>
        <v>-1.1191003946585897E-4</v>
      </c>
      <c r="AZ26">
        <f t="shared" si="40"/>
        <v>2.2635319846910808E-4</v>
      </c>
      <c r="BA26">
        <f t="shared" si="41"/>
        <v>-2.1065012831479886E-4</v>
      </c>
      <c r="BB26">
        <f t="shared" si="42"/>
        <v>-2.0425996723102025E-4</v>
      </c>
      <c r="BC26">
        <f t="shared" si="43"/>
        <v>5.9099018733272398E-5</v>
      </c>
      <c r="BD26">
        <f t="shared" si="44"/>
        <v>1.0530983261279271E-4</v>
      </c>
      <c r="BE26">
        <f t="shared" si="45"/>
        <v>-1.678367705133832E-4</v>
      </c>
      <c r="BF26">
        <f t="shared" si="46"/>
        <v>0</v>
      </c>
      <c r="BG26">
        <f t="shared" si="47"/>
        <v>-2.0082561642307232E-4</v>
      </c>
      <c r="BH26">
        <f t="shared" si="48"/>
        <v>4.5542525333030371E-5</v>
      </c>
      <c r="BI26">
        <f t="shared" si="49"/>
        <v>-5.6670066870678907E-5</v>
      </c>
      <c r="BJ26">
        <f t="shared" si="50"/>
        <v>4.0351077168585345E-4</v>
      </c>
      <c r="BK26">
        <f t="shared" si="51"/>
        <v>3.6233154377122848E-4</v>
      </c>
      <c r="BL26">
        <f t="shared" si="52"/>
        <v>2.2140689596836528E-4</v>
      </c>
      <c r="BM26">
        <f t="shared" si="53"/>
        <v>1.1140879891591048E-4</v>
      </c>
      <c r="BN26">
        <f t="shared" si="54"/>
        <v>-6.4246838810001229E-5</v>
      </c>
      <c r="BO26">
        <f t="shared" si="55"/>
        <v>2.9355436573311357E-4</v>
      </c>
      <c r="BQ26" t="s">
        <v>24</v>
      </c>
      <c r="BR26" s="7">
        <v>0.2</v>
      </c>
      <c r="BS26" s="7">
        <v>0.2</v>
      </c>
      <c r="BT26" s="7">
        <v>0.2</v>
      </c>
      <c r="BU26" s="7">
        <v>0.2</v>
      </c>
      <c r="BV26" s="7">
        <v>0.2</v>
      </c>
      <c r="BW26" s="7">
        <v>0.01</v>
      </c>
      <c r="BY26">
        <f t="shared" si="62"/>
        <v>9.3654961163986514E-2</v>
      </c>
      <c r="BZ26">
        <f t="shared" si="63"/>
        <v>93</v>
      </c>
      <c r="CA26">
        <f t="shared" si="64"/>
        <v>5</v>
      </c>
      <c r="CB26">
        <f t="shared" si="65"/>
        <v>0.24000000000000005</v>
      </c>
      <c r="CC26">
        <f t="shared" si="66"/>
        <v>0</v>
      </c>
      <c r="CD26">
        <f t="shared" si="67"/>
        <v>0</v>
      </c>
      <c r="CE26">
        <f t="shared" si="68"/>
        <v>0</v>
      </c>
      <c r="CF26">
        <f t="shared" si="69"/>
        <v>0</v>
      </c>
      <c r="CG26">
        <f t="shared" si="70"/>
        <v>1</v>
      </c>
      <c r="CI26">
        <f t="shared" si="71"/>
        <v>0</v>
      </c>
      <c r="CJ26">
        <f t="shared" si="72"/>
        <v>0</v>
      </c>
      <c r="CK26">
        <f t="shared" si="72"/>
        <v>0</v>
      </c>
      <c r="CL26">
        <f t="shared" si="72"/>
        <v>0</v>
      </c>
      <c r="CM26">
        <f t="shared" si="72"/>
        <v>1</v>
      </c>
      <c r="CN26">
        <f t="shared" si="57"/>
        <v>0.2</v>
      </c>
      <c r="CO26">
        <f t="shared" si="58"/>
        <v>0.4</v>
      </c>
      <c r="CP26">
        <f t="shared" si="58"/>
        <v>0.60000000000000009</v>
      </c>
      <c r="CQ26">
        <f t="shared" si="58"/>
        <v>0.8</v>
      </c>
      <c r="CR26">
        <f t="shared" si="58"/>
        <v>1</v>
      </c>
    </row>
    <row r="27" spans="1:96" x14ac:dyDescent="0.25">
      <c r="A27" t="s">
        <v>25</v>
      </c>
      <c r="B27">
        <f>VLOOKUP(CONCATENATE($A27,"_",B$4),assets_m6!$A:$D,4,FALSE)</f>
        <v>380.84399999999999</v>
      </c>
      <c r="C27">
        <f>VLOOKUP(CONCATENATE($A27,"_",C$4),assets_m6!$A:$D,4,FALSE)</f>
        <v>378.90899999999999</v>
      </c>
      <c r="D27">
        <f>VLOOKUP(CONCATENATE($A27,"_",D$4),assets_m6!$A:$D,4,FALSE)</f>
        <v>382.58</v>
      </c>
      <c r="E27">
        <f>VLOOKUP(CONCATENATE($A27,"_",E$4),assets_m6!$A:$D,4,FALSE)</f>
        <v>390.57900000000001</v>
      </c>
      <c r="F27">
        <f>VLOOKUP(CONCATENATE($A27,"_",F$4),assets_m6!$A:$D,4,FALSE)</f>
        <v>380.68400000000003</v>
      </c>
      <c r="G27">
        <f>VLOOKUP(CONCATENATE($A27,"_",G$4),assets_m6!$A:$D,4,FALSE)</f>
        <v>374.58</v>
      </c>
      <c r="H27">
        <f>VLOOKUP(CONCATENATE($A27,"_",H$4),assets_m6!$A:$D,4,FALSE)</f>
        <v>370.5</v>
      </c>
      <c r="I27">
        <f>VLOOKUP(CONCATENATE($A27,"_",I$4),assets_m6!$A:$D,4,FALSE)</f>
        <v>377.75</v>
      </c>
      <c r="J27">
        <f>VLOOKUP(CONCATENATE($A27,"_",J$4),assets_m6!$A:$D,4,FALSE)</f>
        <v>378.57</v>
      </c>
      <c r="K27">
        <f>VLOOKUP(CONCATENATE($A27,"_",K$4),assets_m6!$A:$D,4,FALSE)</f>
        <v>370.64</v>
      </c>
      <c r="L27">
        <f>VLOOKUP(CONCATENATE($A27,"_",L$4),assets_m6!$A:$D,4,FALSE)</f>
        <v>371.57</v>
      </c>
      <c r="M27" t="e">
        <f>VLOOKUP(CONCATENATE($A27,"_",M$4),assets_m6!$A:$D,4,FALSE)</f>
        <v>#N/A</v>
      </c>
      <c r="N27">
        <f>VLOOKUP(CONCATENATE($A27,"_",N$4),assets_m6!$A:$D,4,FALSE)</f>
        <v>370</v>
      </c>
      <c r="O27">
        <f>VLOOKUP(CONCATENATE($A27,"_",O$4),assets_m6!$A:$D,4,FALSE)</f>
        <v>363.91</v>
      </c>
      <c r="P27">
        <f>VLOOKUP(CONCATENATE($A27,"_",P$4),assets_m6!$A:$D,4,FALSE)</f>
        <v>374.02</v>
      </c>
      <c r="Q27">
        <f>VLOOKUP(CONCATENATE($A27,"_",Q$4),assets_m6!$A:$D,4,FALSE)</f>
        <v>377.32</v>
      </c>
      <c r="R27">
        <f>VLOOKUP(CONCATENATE($A27,"_",R$4),assets_m6!$A:$D,4,FALSE)</f>
        <v>375.32</v>
      </c>
      <c r="S27">
        <f>VLOOKUP(CONCATENATE($A27,"_",S$4),assets_m6!$A:$D,4,FALSE)</f>
        <v>372.15</v>
      </c>
      <c r="T27">
        <f>VLOOKUP(CONCATENATE($A27,"_",T$4),assets_m6!$A:$D,4,FALSE)</f>
        <v>380.99</v>
      </c>
      <c r="U27">
        <f>VLOOKUP(CONCATENATE($A27,"_",U$4),assets_m6!$A:$D,4,FALSE)</f>
        <v>378.41</v>
      </c>
      <c r="V27">
        <f>VLOOKUP(CONCATENATE($A27,"_",V$4),assets_m6!$A:$D,4,FALSE)</f>
        <v>378.95</v>
      </c>
      <c r="X27" t="str">
        <f t="shared" si="59"/>
        <v>CTAS</v>
      </c>
      <c r="Y27">
        <f t="shared" si="16"/>
        <v>380.84399999999999</v>
      </c>
      <c r="Z27">
        <f t="shared" si="17"/>
        <v>378.90899999999999</v>
      </c>
      <c r="AA27">
        <f t="shared" si="18"/>
        <v>382.58</v>
      </c>
      <c r="AB27">
        <f t="shared" si="19"/>
        <v>390.57900000000001</v>
      </c>
      <c r="AC27">
        <f t="shared" si="20"/>
        <v>380.68400000000003</v>
      </c>
      <c r="AD27">
        <f t="shared" si="21"/>
        <v>374.58</v>
      </c>
      <c r="AE27">
        <f t="shared" si="22"/>
        <v>370.5</v>
      </c>
      <c r="AF27">
        <f t="shared" si="23"/>
        <v>377.75</v>
      </c>
      <c r="AG27">
        <f t="shared" si="24"/>
        <v>378.57</v>
      </c>
      <c r="AH27">
        <f t="shared" si="25"/>
        <v>370.64</v>
      </c>
      <c r="AI27">
        <f t="shared" si="26"/>
        <v>371.57</v>
      </c>
      <c r="AJ27">
        <f t="shared" si="27"/>
        <v>371.57</v>
      </c>
      <c r="AK27">
        <f t="shared" si="28"/>
        <v>370</v>
      </c>
      <c r="AL27">
        <f t="shared" si="29"/>
        <v>363.91</v>
      </c>
      <c r="AM27">
        <f t="shared" si="30"/>
        <v>374.02</v>
      </c>
      <c r="AN27">
        <f t="shared" si="31"/>
        <v>377.32</v>
      </c>
      <c r="AO27">
        <f t="shared" si="32"/>
        <v>375.32</v>
      </c>
      <c r="AP27">
        <f t="shared" si="33"/>
        <v>372.15</v>
      </c>
      <c r="AQ27">
        <f t="shared" si="34"/>
        <v>380.99</v>
      </c>
      <c r="AR27">
        <f t="shared" si="35"/>
        <v>378.41</v>
      </c>
      <c r="AS27">
        <f t="shared" si="36"/>
        <v>378.95</v>
      </c>
      <c r="AU27" t="str">
        <f t="shared" si="60"/>
        <v>CTAS</v>
      </c>
      <c r="AV27">
        <f t="shared" si="61"/>
        <v>-5.0808204934303873E-5</v>
      </c>
      <c r="AW27">
        <f t="shared" si="37"/>
        <v>9.6883420557442347E-5</v>
      </c>
      <c r="AX27">
        <f t="shared" si="38"/>
        <v>2.0908045376130546E-4</v>
      </c>
      <c r="AY27">
        <f t="shared" si="39"/>
        <v>-2.5334183353431652E-4</v>
      </c>
      <c r="AZ27">
        <f t="shared" si="40"/>
        <v>-1.6034296161645989E-4</v>
      </c>
      <c r="BA27">
        <f t="shared" si="41"/>
        <v>-1.0892199263174714E-4</v>
      </c>
      <c r="BB27">
        <f t="shared" si="42"/>
        <v>1.9568151147098515E-4</v>
      </c>
      <c r="BC27">
        <f t="shared" si="43"/>
        <v>2.1707478491065337E-5</v>
      </c>
      <c r="BD27">
        <f t="shared" si="44"/>
        <v>-2.0947248857542877E-4</v>
      </c>
      <c r="BE27">
        <f t="shared" si="45"/>
        <v>2.5091733218217323E-5</v>
      </c>
      <c r="BF27">
        <f t="shared" si="46"/>
        <v>0</v>
      </c>
      <c r="BG27">
        <f t="shared" si="47"/>
        <v>-4.2253142072825933E-5</v>
      </c>
      <c r="BH27">
        <f t="shared" si="48"/>
        <v>-1.6459459459459392E-4</v>
      </c>
      <c r="BI27">
        <f t="shared" si="49"/>
        <v>2.7781594350251315E-4</v>
      </c>
      <c r="BJ27">
        <f t="shared" si="50"/>
        <v>8.8230575905032119E-5</v>
      </c>
      <c r="BK27">
        <f t="shared" si="51"/>
        <v>-5.300540655146825E-5</v>
      </c>
      <c r="BL27">
        <f t="shared" si="52"/>
        <v>-8.4461259725035061E-5</v>
      </c>
      <c r="BM27">
        <f t="shared" si="53"/>
        <v>2.3753862689775718E-4</v>
      </c>
      <c r="BN27">
        <f t="shared" si="54"/>
        <v>-6.7718312816608938E-5</v>
      </c>
      <c r="BO27">
        <f t="shared" si="55"/>
        <v>1.4270235987420088E-5</v>
      </c>
      <c r="BQ27" t="s">
        <v>25</v>
      </c>
      <c r="BR27" s="7">
        <v>0.2</v>
      </c>
      <c r="BS27" s="7">
        <v>0.2</v>
      </c>
      <c r="BT27" s="7">
        <v>0.2</v>
      </c>
      <c r="BU27" s="7">
        <v>0.2</v>
      </c>
      <c r="BV27" s="7">
        <v>0.2</v>
      </c>
      <c r="BW27" s="7">
        <v>0.01</v>
      </c>
      <c r="BY27">
        <f t="shared" si="62"/>
        <v>-4.9731648654042218E-3</v>
      </c>
      <c r="BZ27">
        <f t="shared" si="63"/>
        <v>62</v>
      </c>
      <c r="CA27">
        <f t="shared" si="64"/>
        <v>4</v>
      </c>
      <c r="CB27">
        <f t="shared" si="65"/>
        <v>0.12000000000000002</v>
      </c>
      <c r="CC27">
        <f t="shared" si="66"/>
        <v>0</v>
      </c>
      <c r="CD27">
        <f t="shared" si="67"/>
        <v>0</v>
      </c>
      <c r="CE27">
        <f t="shared" si="68"/>
        <v>0</v>
      </c>
      <c r="CF27">
        <f t="shared" si="69"/>
        <v>1</v>
      </c>
      <c r="CG27">
        <f t="shared" si="70"/>
        <v>0</v>
      </c>
      <c r="CI27">
        <f t="shared" si="71"/>
        <v>0</v>
      </c>
      <c r="CJ27">
        <f t="shared" si="72"/>
        <v>0</v>
      </c>
      <c r="CK27">
        <f t="shared" si="72"/>
        <v>0</v>
      </c>
      <c r="CL27">
        <f t="shared" si="72"/>
        <v>1</v>
      </c>
      <c r="CM27">
        <f t="shared" si="72"/>
        <v>1</v>
      </c>
      <c r="CN27">
        <f t="shared" si="57"/>
        <v>0.2</v>
      </c>
      <c r="CO27">
        <f t="shared" si="58"/>
        <v>0.4</v>
      </c>
      <c r="CP27">
        <f t="shared" si="58"/>
        <v>0.60000000000000009</v>
      </c>
      <c r="CQ27">
        <f t="shared" si="58"/>
        <v>0.8</v>
      </c>
      <c r="CR27">
        <f t="shared" si="58"/>
        <v>1</v>
      </c>
    </row>
    <row r="28" spans="1:96" x14ac:dyDescent="0.25">
      <c r="A28" t="s">
        <v>26</v>
      </c>
      <c r="B28">
        <f>VLOOKUP(CONCATENATE($A28,"_",B$4),assets_m6!$A:$D,4,FALSE)</f>
        <v>78.83</v>
      </c>
      <c r="C28">
        <f>VLOOKUP(CONCATENATE($A28,"_",C$4),assets_m6!$A:$D,4,FALSE)</f>
        <v>80.75</v>
      </c>
      <c r="D28">
        <f>VLOOKUP(CONCATENATE($A28,"_",D$4),assets_m6!$A:$D,4,FALSE)</f>
        <v>82.36</v>
      </c>
      <c r="E28">
        <f>VLOOKUP(CONCATENATE($A28,"_",E$4),assets_m6!$A:$D,4,FALSE)</f>
        <v>86.87</v>
      </c>
      <c r="F28">
        <f>VLOOKUP(CONCATENATE($A28,"_",F$4),assets_m6!$A:$D,4,FALSE)</f>
        <v>86.49</v>
      </c>
      <c r="G28">
        <f>VLOOKUP(CONCATENATE($A28,"_",G$4),assets_m6!$A:$D,4,FALSE)</f>
        <v>83.74</v>
      </c>
      <c r="H28">
        <f>VLOOKUP(CONCATENATE($A28,"_",H$4),assets_m6!$A:$D,4,FALSE)</f>
        <v>81.23</v>
      </c>
      <c r="I28">
        <f>VLOOKUP(CONCATENATE($A28,"_",I$4),assets_m6!$A:$D,4,FALSE)</f>
        <v>84.18</v>
      </c>
      <c r="J28">
        <f>VLOOKUP(CONCATENATE($A28,"_",J$4),assets_m6!$A:$D,4,FALSE)</f>
        <v>85.42</v>
      </c>
      <c r="K28">
        <f>VLOOKUP(CONCATENATE($A28,"_",K$4),assets_m6!$A:$D,4,FALSE)</f>
        <v>81.92</v>
      </c>
      <c r="L28">
        <f>VLOOKUP(CONCATENATE($A28,"_",L$4),assets_m6!$A:$D,4,FALSE)</f>
        <v>79.28</v>
      </c>
      <c r="M28" t="e">
        <f>VLOOKUP(CONCATENATE($A28,"_",M$4),assets_m6!$A:$D,4,FALSE)</f>
        <v>#N/A</v>
      </c>
      <c r="N28">
        <f>VLOOKUP(CONCATENATE($A28,"_",N$4),assets_m6!$A:$D,4,FALSE)</f>
        <v>76.569999999999993</v>
      </c>
      <c r="O28">
        <f>VLOOKUP(CONCATENATE($A28,"_",O$4),assets_m6!$A:$D,4,FALSE)</f>
        <v>78.680000000000007</v>
      </c>
      <c r="P28">
        <f>VLOOKUP(CONCATENATE($A28,"_",P$4),assets_m6!$A:$D,4,FALSE)</f>
        <v>84.65</v>
      </c>
      <c r="Q28">
        <f>VLOOKUP(CONCATENATE($A28,"_",Q$4),assets_m6!$A:$D,4,FALSE)</f>
        <v>84.69</v>
      </c>
      <c r="R28">
        <f>VLOOKUP(CONCATENATE($A28,"_",R$4),assets_m6!$A:$D,4,FALSE)</f>
        <v>84.19</v>
      </c>
      <c r="S28">
        <f>VLOOKUP(CONCATENATE($A28,"_",S$4),assets_m6!$A:$D,4,FALSE)</f>
        <v>82.98</v>
      </c>
      <c r="T28">
        <f>VLOOKUP(CONCATENATE($A28,"_",T$4),assets_m6!$A:$D,4,FALSE)</f>
        <v>86.16</v>
      </c>
      <c r="U28">
        <f>VLOOKUP(CONCATENATE($A28,"_",U$4),assets_m6!$A:$D,4,FALSE)</f>
        <v>83.21</v>
      </c>
      <c r="V28">
        <f>VLOOKUP(CONCATENATE($A28,"_",V$4),assets_m6!$A:$D,4,FALSE)</f>
        <v>78.8</v>
      </c>
      <c r="X28" t="str">
        <f t="shared" si="59"/>
        <v>CZR</v>
      </c>
      <c r="Y28">
        <f t="shared" si="16"/>
        <v>78.83</v>
      </c>
      <c r="Z28">
        <f t="shared" si="17"/>
        <v>80.75</v>
      </c>
      <c r="AA28">
        <f t="shared" si="18"/>
        <v>82.36</v>
      </c>
      <c r="AB28">
        <f t="shared" si="19"/>
        <v>86.87</v>
      </c>
      <c r="AC28">
        <f t="shared" si="20"/>
        <v>86.49</v>
      </c>
      <c r="AD28">
        <f t="shared" si="21"/>
        <v>83.74</v>
      </c>
      <c r="AE28">
        <f t="shared" si="22"/>
        <v>81.23</v>
      </c>
      <c r="AF28">
        <f t="shared" si="23"/>
        <v>84.18</v>
      </c>
      <c r="AG28">
        <f t="shared" si="24"/>
        <v>85.42</v>
      </c>
      <c r="AH28">
        <f t="shared" si="25"/>
        <v>81.92</v>
      </c>
      <c r="AI28">
        <f t="shared" si="26"/>
        <v>79.28</v>
      </c>
      <c r="AJ28">
        <f t="shared" si="27"/>
        <v>79.28</v>
      </c>
      <c r="AK28">
        <f t="shared" si="28"/>
        <v>76.569999999999993</v>
      </c>
      <c r="AL28">
        <f t="shared" si="29"/>
        <v>78.680000000000007</v>
      </c>
      <c r="AM28">
        <f t="shared" si="30"/>
        <v>84.65</v>
      </c>
      <c r="AN28">
        <f t="shared" si="31"/>
        <v>84.69</v>
      </c>
      <c r="AO28">
        <f t="shared" si="32"/>
        <v>84.19</v>
      </c>
      <c r="AP28">
        <f t="shared" si="33"/>
        <v>82.98</v>
      </c>
      <c r="AQ28">
        <f t="shared" si="34"/>
        <v>86.16</v>
      </c>
      <c r="AR28">
        <f t="shared" si="35"/>
        <v>83.21</v>
      </c>
      <c r="AS28">
        <f t="shared" si="36"/>
        <v>78.8</v>
      </c>
      <c r="AU28" t="str">
        <f t="shared" si="60"/>
        <v>CZR</v>
      </c>
      <c r="AV28">
        <f t="shared" si="61"/>
        <v>2.435620956488649E-4</v>
      </c>
      <c r="AW28">
        <f t="shared" si="37"/>
        <v>1.9938080495356033E-4</v>
      </c>
      <c r="AX28">
        <f t="shared" si="38"/>
        <v>5.4759592034968492E-4</v>
      </c>
      <c r="AY28">
        <f t="shared" si="39"/>
        <v>-4.374352480718426E-5</v>
      </c>
      <c r="AZ28">
        <f t="shared" si="40"/>
        <v>-3.1795583304428262E-4</v>
      </c>
      <c r="BA28">
        <f t="shared" si="41"/>
        <v>-2.997372820635289E-4</v>
      </c>
      <c r="BB28">
        <f t="shared" si="42"/>
        <v>3.6316631786285892E-4</v>
      </c>
      <c r="BC28">
        <f t="shared" si="43"/>
        <v>1.4730339748158646E-4</v>
      </c>
      <c r="BD28">
        <f t="shared" si="44"/>
        <v>-4.0974010770311408E-4</v>
      </c>
      <c r="BE28">
        <f t="shared" si="45"/>
        <v>-3.2226562500000007E-4</v>
      </c>
      <c r="BF28">
        <f t="shared" si="46"/>
        <v>0</v>
      </c>
      <c r="BG28">
        <f t="shared" si="47"/>
        <v>-3.4182643794147425E-4</v>
      </c>
      <c r="BH28">
        <f t="shared" si="48"/>
        <v>2.7556484262766275E-4</v>
      </c>
      <c r="BI28">
        <f t="shared" si="49"/>
        <v>7.5876970005083865E-4</v>
      </c>
      <c r="BJ28">
        <f t="shared" si="50"/>
        <v>4.7253396337852381E-6</v>
      </c>
      <c r="BK28">
        <f t="shared" si="51"/>
        <v>-5.9038847561695598E-5</v>
      </c>
      <c r="BL28">
        <f t="shared" si="52"/>
        <v>-1.4372253236726379E-4</v>
      </c>
      <c r="BM28">
        <f t="shared" si="53"/>
        <v>3.8322487346348426E-4</v>
      </c>
      <c r="BN28">
        <f t="shared" si="54"/>
        <v>-3.4238625812442003E-4</v>
      </c>
      <c r="BO28">
        <f t="shared" si="55"/>
        <v>-5.2998437687777871E-4</v>
      </c>
      <c r="BQ28" t="s">
        <v>26</v>
      </c>
      <c r="BR28" s="7">
        <v>0.2</v>
      </c>
      <c r="BS28" s="7">
        <v>0.2</v>
      </c>
      <c r="BT28" s="7">
        <v>0.2</v>
      </c>
      <c r="BU28" s="7">
        <v>0.2</v>
      </c>
      <c r="BV28" s="7">
        <v>0.2</v>
      </c>
      <c r="BW28" s="7">
        <v>0.01</v>
      </c>
      <c r="BY28">
        <f t="shared" si="62"/>
        <v>-3.8056577445136542E-4</v>
      </c>
      <c r="BZ28">
        <f t="shared" si="63"/>
        <v>67</v>
      </c>
      <c r="CA28">
        <f t="shared" si="64"/>
        <v>4</v>
      </c>
      <c r="CB28">
        <f t="shared" si="65"/>
        <v>0.12000000000000002</v>
      </c>
      <c r="CC28">
        <f t="shared" si="66"/>
        <v>0</v>
      </c>
      <c r="CD28">
        <f t="shared" si="67"/>
        <v>0</v>
      </c>
      <c r="CE28">
        <f t="shared" si="68"/>
        <v>0</v>
      </c>
      <c r="CF28">
        <f t="shared" si="69"/>
        <v>1</v>
      </c>
      <c r="CG28">
        <f t="shared" si="70"/>
        <v>0</v>
      </c>
      <c r="CI28">
        <f t="shared" si="71"/>
        <v>0</v>
      </c>
      <c r="CJ28">
        <f t="shared" si="72"/>
        <v>0</v>
      </c>
      <c r="CK28">
        <f t="shared" si="72"/>
        <v>0</v>
      </c>
      <c r="CL28">
        <f t="shared" si="72"/>
        <v>1</v>
      </c>
      <c r="CM28">
        <f t="shared" si="72"/>
        <v>1</v>
      </c>
      <c r="CN28">
        <f t="shared" si="57"/>
        <v>0.2</v>
      </c>
      <c r="CO28">
        <f t="shared" si="58"/>
        <v>0.4</v>
      </c>
      <c r="CP28">
        <f t="shared" si="58"/>
        <v>0.60000000000000009</v>
      </c>
      <c r="CQ28">
        <f t="shared" si="58"/>
        <v>0.8</v>
      </c>
      <c r="CR28">
        <f t="shared" si="58"/>
        <v>1</v>
      </c>
    </row>
    <row r="29" spans="1:96" x14ac:dyDescent="0.25">
      <c r="A29" t="s">
        <v>27</v>
      </c>
      <c r="B29">
        <f>VLOOKUP(CONCATENATE($A29,"_",B$4),assets_m6!$A:$D,4,FALSE)</f>
        <v>202.36</v>
      </c>
      <c r="C29">
        <f>VLOOKUP(CONCATENATE($A29,"_",C$4),assets_m6!$A:$D,4,FALSE)</f>
        <v>200.59</v>
      </c>
      <c r="D29">
        <f>VLOOKUP(CONCATENATE($A29,"_",D$4),assets_m6!$A:$D,4,FALSE)</f>
        <v>202.77</v>
      </c>
      <c r="E29">
        <f>VLOOKUP(CONCATENATE($A29,"_",E$4),assets_m6!$A:$D,4,FALSE)</f>
        <v>205.79</v>
      </c>
      <c r="F29">
        <f>VLOOKUP(CONCATENATE($A29,"_",F$4),assets_m6!$A:$D,4,FALSE)</f>
        <v>202.1</v>
      </c>
      <c r="G29">
        <f>VLOOKUP(CONCATENATE($A29,"_",G$4),assets_m6!$A:$D,4,FALSE)</f>
        <v>200.63</v>
      </c>
      <c r="H29">
        <f>VLOOKUP(CONCATENATE($A29,"_",H$4),assets_m6!$A:$D,4,FALSE)</f>
        <v>200.61</v>
      </c>
      <c r="I29">
        <f>VLOOKUP(CONCATENATE($A29,"_",I$4),assets_m6!$A:$D,4,FALSE)</f>
        <v>199.15</v>
      </c>
      <c r="J29">
        <f>VLOOKUP(CONCATENATE($A29,"_",J$4),assets_m6!$A:$D,4,FALSE)</f>
        <v>197.35</v>
      </c>
      <c r="K29">
        <f>VLOOKUP(CONCATENATE($A29,"_",K$4),assets_m6!$A:$D,4,FALSE)</f>
        <v>197.12</v>
      </c>
      <c r="L29">
        <f>VLOOKUP(CONCATENATE($A29,"_",L$4),assets_m6!$A:$D,4,FALSE)</f>
        <v>199.97</v>
      </c>
      <c r="M29" t="e">
        <f>VLOOKUP(CONCATENATE($A29,"_",M$4),assets_m6!$A:$D,4,FALSE)</f>
        <v>#N/A</v>
      </c>
      <c r="N29">
        <f>VLOOKUP(CONCATENATE($A29,"_",N$4),assets_m6!$A:$D,4,FALSE)</f>
        <v>191.94</v>
      </c>
      <c r="O29">
        <f>VLOOKUP(CONCATENATE($A29,"_",O$4),assets_m6!$A:$D,4,FALSE)</f>
        <v>188.34</v>
      </c>
      <c r="P29">
        <f>VLOOKUP(CONCATENATE($A29,"_",P$4),assets_m6!$A:$D,4,FALSE)</f>
        <v>190.8</v>
      </c>
      <c r="Q29">
        <f>VLOOKUP(CONCATENATE($A29,"_",Q$4),assets_m6!$A:$D,4,FALSE)</f>
        <v>198.99</v>
      </c>
      <c r="R29">
        <f>VLOOKUP(CONCATENATE($A29,"_",R$4),assets_m6!$A:$D,4,FALSE)</f>
        <v>197.858</v>
      </c>
      <c r="S29">
        <f>VLOOKUP(CONCATENATE($A29,"_",S$4),assets_m6!$A:$D,4,FALSE)</f>
        <v>200.56100000000001</v>
      </c>
      <c r="T29">
        <f>VLOOKUP(CONCATENATE($A29,"_",T$4),assets_m6!$A:$D,4,FALSE)</f>
        <v>204.911</v>
      </c>
      <c r="U29">
        <f>VLOOKUP(CONCATENATE($A29,"_",U$4),assets_m6!$A:$D,4,FALSE)</f>
        <v>205.78899999999999</v>
      </c>
      <c r="V29">
        <f>VLOOKUP(CONCATENATE($A29,"_",V$4),assets_m6!$A:$D,4,FALSE)</f>
        <v>210.46700000000001</v>
      </c>
      <c r="X29" t="str">
        <f t="shared" si="59"/>
        <v>DG</v>
      </c>
      <c r="Y29">
        <f t="shared" si="16"/>
        <v>202.36</v>
      </c>
      <c r="Z29">
        <f t="shared" si="17"/>
        <v>200.59</v>
      </c>
      <c r="AA29">
        <f t="shared" si="18"/>
        <v>202.77</v>
      </c>
      <c r="AB29">
        <f t="shared" si="19"/>
        <v>205.79</v>
      </c>
      <c r="AC29">
        <f t="shared" si="20"/>
        <v>202.1</v>
      </c>
      <c r="AD29">
        <f t="shared" si="21"/>
        <v>200.63</v>
      </c>
      <c r="AE29">
        <f t="shared" si="22"/>
        <v>200.61</v>
      </c>
      <c r="AF29">
        <f t="shared" si="23"/>
        <v>199.15</v>
      </c>
      <c r="AG29">
        <f t="shared" si="24"/>
        <v>197.35</v>
      </c>
      <c r="AH29">
        <f t="shared" si="25"/>
        <v>197.12</v>
      </c>
      <c r="AI29">
        <f t="shared" si="26"/>
        <v>199.97</v>
      </c>
      <c r="AJ29">
        <f t="shared" si="27"/>
        <v>199.97</v>
      </c>
      <c r="AK29">
        <f t="shared" si="28"/>
        <v>191.94</v>
      </c>
      <c r="AL29">
        <f t="shared" si="29"/>
        <v>188.34</v>
      </c>
      <c r="AM29">
        <f t="shared" si="30"/>
        <v>190.8</v>
      </c>
      <c r="AN29">
        <f t="shared" si="31"/>
        <v>198.99</v>
      </c>
      <c r="AO29">
        <f t="shared" si="32"/>
        <v>197.858</v>
      </c>
      <c r="AP29">
        <f t="shared" si="33"/>
        <v>200.56100000000001</v>
      </c>
      <c r="AQ29">
        <f t="shared" si="34"/>
        <v>204.911</v>
      </c>
      <c r="AR29">
        <f t="shared" si="35"/>
        <v>205.78899999999999</v>
      </c>
      <c r="AS29">
        <f t="shared" si="36"/>
        <v>210.46700000000001</v>
      </c>
      <c r="AU29" t="str">
        <f t="shared" si="60"/>
        <v>DG</v>
      </c>
      <c r="AV29">
        <f t="shared" si="61"/>
        <v>-8.7467879027476277E-5</v>
      </c>
      <c r="AW29">
        <f t="shared" si="37"/>
        <v>1.0867939578244215E-4</v>
      </c>
      <c r="AX29">
        <f t="shared" si="38"/>
        <v>1.4893721950978852E-4</v>
      </c>
      <c r="AY29">
        <f t="shared" si="39"/>
        <v>-1.7930900432479703E-4</v>
      </c>
      <c r="AZ29">
        <f t="shared" si="40"/>
        <v>-7.2736269173676352E-5</v>
      </c>
      <c r="BA29">
        <f t="shared" si="41"/>
        <v>-9.9685989134136531E-7</v>
      </c>
      <c r="BB29">
        <f t="shared" si="42"/>
        <v>-7.2778027017596724E-5</v>
      </c>
      <c r="BC29">
        <f t="shared" si="43"/>
        <v>-9.0384132563394988E-5</v>
      </c>
      <c r="BD29">
        <f t="shared" si="44"/>
        <v>-1.1654421079300216E-5</v>
      </c>
      <c r="BE29">
        <f t="shared" si="45"/>
        <v>1.4458198051948022E-4</v>
      </c>
      <c r="BF29">
        <f t="shared" si="46"/>
        <v>0</v>
      </c>
      <c r="BG29">
        <f t="shared" si="47"/>
        <v>-4.0156023403510534E-4</v>
      </c>
      <c r="BH29">
        <f t="shared" si="48"/>
        <v>-1.8755861206627041E-4</v>
      </c>
      <c r="BI29">
        <f t="shared" si="49"/>
        <v>1.3061484549219539E-4</v>
      </c>
      <c r="BJ29">
        <f t="shared" si="50"/>
        <v>4.2924528301886776E-4</v>
      </c>
      <c r="BK29">
        <f t="shared" si="51"/>
        <v>-5.6887280767878035E-5</v>
      </c>
      <c r="BL29">
        <f t="shared" si="52"/>
        <v>1.3661312658573335E-4</v>
      </c>
      <c r="BM29">
        <f t="shared" si="53"/>
        <v>2.1689161900868034E-4</v>
      </c>
      <c r="BN29">
        <f t="shared" si="54"/>
        <v>4.2847870538916207E-5</v>
      </c>
      <c r="BO29">
        <f t="shared" si="55"/>
        <v>2.2732021633809516E-4</v>
      </c>
      <c r="BQ29" t="s">
        <v>27</v>
      </c>
      <c r="BR29" s="7">
        <v>0.2</v>
      </c>
      <c r="BS29" s="7">
        <v>0.2</v>
      </c>
      <c r="BT29" s="7">
        <v>0.2</v>
      </c>
      <c r="BU29" s="7">
        <v>0.2</v>
      </c>
      <c r="BV29" s="7">
        <v>0.2</v>
      </c>
      <c r="BW29" s="7">
        <v>0.01</v>
      </c>
      <c r="BY29">
        <f t="shared" si="62"/>
        <v>4.0062265269816162E-2</v>
      </c>
      <c r="BZ29">
        <f t="shared" si="63"/>
        <v>80</v>
      </c>
      <c r="CA29">
        <f t="shared" si="64"/>
        <v>4</v>
      </c>
      <c r="CB29">
        <f t="shared" si="65"/>
        <v>0.12000000000000002</v>
      </c>
      <c r="CC29">
        <f t="shared" si="66"/>
        <v>0</v>
      </c>
      <c r="CD29">
        <f t="shared" si="67"/>
        <v>0</v>
      </c>
      <c r="CE29">
        <f t="shared" si="68"/>
        <v>0</v>
      </c>
      <c r="CF29">
        <f t="shared" si="69"/>
        <v>1</v>
      </c>
      <c r="CG29">
        <f t="shared" si="70"/>
        <v>0</v>
      </c>
      <c r="CI29">
        <f t="shared" si="71"/>
        <v>0</v>
      </c>
      <c r="CJ29">
        <f t="shared" si="72"/>
        <v>0</v>
      </c>
      <c r="CK29">
        <f t="shared" si="72"/>
        <v>0</v>
      </c>
      <c r="CL29">
        <f t="shared" si="72"/>
        <v>1</v>
      </c>
      <c r="CM29">
        <f t="shared" si="72"/>
        <v>1</v>
      </c>
      <c r="CN29">
        <f t="shared" si="57"/>
        <v>0.2</v>
      </c>
      <c r="CO29">
        <f t="shared" si="58"/>
        <v>0.4</v>
      </c>
      <c r="CP29">
        <f t="shared" si="58"/>
        <v>0.60000000000000009</v>
      </c>
      <c r="CQ29">
        <f t="shared" si="58"/>
        <v>0.8</v>
      </c>
      <c r="CR29">
        <f t="shared" si="58"/>
        <v>1</v>
      </c>
    </row>
    <row r="30" spans="1:96" x14ac:dyDescent="0.25">
      <c r="A30" t="s">
        <v>28</v>
      </c>
      <c r="B30">
        <f>VLOOKUP(CONCATENATE($A30,"_",B$4),assets_m6!$A:$D,4,FALSE)</f>
        <v>436.82299999999998</v>
      </c>
      <c r="C30">
        <f>VLOOKUP(CONCATENATE($A30,"_",C$4),assets_m6!$A:$D,4,FALSE)</f>
        <v>433.12299999999999</v>
      </c>
      <c r="D30">
        <f>VLOOKUP(CONCATENATE($A30,"_",D$4),assets_m6!$A:$D,4,FALSE)</f>
        <v>437.48099999999999</v>
      </c>
      <c r="E30">
        <f>VLOOKUP(CONCATENATE($A30,"_",E$4),assets_m6!$A:$D,4,FALSE)</f>
        <v>443.49400000000003</v>
      </c>
      <c r="F30">
        <f>VLOOKUP(CONCATENATE($A30,"_",F$4),assets_m6!$A:$D,4,FALSE)</f>
        <v>437.33100000000002</v>
      </c>
      <c r="G30">
        <f>VLOOKUP(CONCATENATE($A30,"_",G$4),assets_m6!$A:$D,4,FALSE)</f>
        <v>430.29199999999997</v>
      </c>
      <c r="H30">
        <f>VLOOKUP(CONCATENATE($A30,"_",H$4),assets_m6!$A:$D,4,FALSE)</f>
        <v>429.48399999999998</v>
      </c>
      <c r="I30">
        <f>VLOOKUP(CONCATENATE($A30,"_",I$4),assets_m6!$A:$D,4,FALSE)</f>
        <v>430.77</v>
      </c>
      <c r="J30">
        <f>VLOOKUP(CONCATENATE($A30,"_",J$4),assets_m6!$A:$D,4,FALSE)</f>
        <v>432.10599999999999</v>
      </c>
      <c r="K30">
        <f>VLOOKUP(CONCATENATE($A30,"_",K$4),assets_m6!$A:$D,4,FALSE)</f>
        <v>429.30399999999997</v>
      </c>
      <c r="L30">
        <f>VLOOKUP(CONCATENATE($A30,"_",L$4),assets_m6!$A:$D,4,FALSE)</f>
        <v>434.38</v>
      </c>
      <c r="M30" t="e">
        <f>VLOOKUP(CONCATENATE($A30,"_",M$4),assets_m6!$A:$D,4,FALSE)</f>
        <v>#N/A</v>
      </c>
      <c r="N30">
        <f>VLOOKUP(CONCATENATE($A30,"_",N$4),assets_m6!$A:$D,4,FALSE)</f>
        <v>420.90800000000002</v>
      </c>
      <c r="O30">
        <f>VLOOKUP(CONCATENATE($A30,"_",O$4),assets_m6!$A:$D,4,FALSE)</f>
        <v>400.94499999999999</v>
      </c>
      <c r="P30">
        <f>VLOOKUP(CONCATENATE($A30,"_",P$4),assets_m6!$A:$D,4,FALSE)</f>
        <v>416.22199999999998</v>
      </c>
      <c r="Q30">
        <f>VLOOKUP(CONCATENATE($A30,"_",Q$4),assets_m6!$A:$D,4,FALSE)</f>
        <v>428.75599999999997</v>
      </c>
      <c r="R30">
        <f>VLOOKUP(CONCATENATE($A30,"_",R$4),assets_m6!$A:$D,4,FALSE)</f>
        <v>430.98</v>
      </c>
      <c r="S30">
        <f>VLOOKUP(CONCATENATE($A30,"_",S$4),assets_m6!$A:$D,4,FALSE)</f>
        <v>430.98</v>
      </c>
      <c r="T30">
        <f>VLOOKUP(CONCATENATE($A30,"_",T$4),assets_m6!$A:$D,4,FALSE)</f>
        <v>422.04500000000002</v>
      </c>
      <c r="U30">
        <f>VLOOKUP(CONCATENATE($A30,"_",U$4),assets_m6!$A:$D,4,FALSE)</f>
        <v>401.524</v>
      </c>
      <c r="V30">
        <f>VLOOKUP(CONCATENATE($A30,"_",V$4),assets_m6!$A:$D,4,FALSE)</f>
        <v>412.53199999999998</v>
      </c>
      <c r="X30" t="str">
        <f t="shared" si="59"/>
        <v>DPZ</v>
      </c>
      <c r="Y30">
        <f t="shared" si="16"/>
        <v>436.82299999999998</v>
      </c>
      <c r="Z30">
        <f t="shared" si="17"/>
        <v>433.12299999999999</v>
      </c>
      <c r="AA30">
        <f t="shared" si="18"/>
        <v>437.48099999999999</v>
      </c>
      <c r="AB30">
        <f t="shared" si="19"/>
        <v>443.49400000000003</v>
      </c>
      <c r="AC30">
        <f t="shared" si="20"/>
        <v>437.33100000000002</v>
      </c>
      <c r="AD30">
        <f t="shared" si="21"/>
        <v>430.29199999999997</v>
      </c>
      <c r="AE30">
        <f t="shared" si="22"/>
        <v>429.48399999999998</v>
      </c>
      <c r="AF30">
        <f t="shared" si="23"/>
        <v>430.77</v>
      </c>
      <c r="AG30">
        <f t="shared" si="24"/>
        <v>432.10599999999999</v>
      </c>
      <c r="AH30">
        <f t="shared" si="25"/>
        <v>429.30399999999997</v>
      </c>
      <c r="AI30">
        <f t="shared" si="26"/>
        <v>434.38</v>
      </c>
      <c r="AJ30">
        <f t="shared" si="27"/>
        <v>434.38</v>
      </c>
      <c r="AK30">
        <f t="shared" si="28"/>
        <v>420.90800000000002</v>
      </c>
      <c r="AL30">
        <f t="shared" si="29"/>
        <v>400.94499999999999</v>
      </c>
      <c r="AM30">
        <f t="shared" si="30"/>
        <v>416.22199999999998</v>
      </c>
      <c r="AN30">
        <f t="shared" si="31"/>
        <v>428.75599999999997</v>
      </c>
      <c r="AO30">
        <f t="shared" si="32"/>
        <v>430.98</v>
      </c>
      <c r="AP30">
        <f t="shared" si="33"/>
        <v>430.98</v>
      </c>
      <c r="AQ30">
        <f t="shared" si="34"/>
        <v>422.04500000000002</v>
      </c>
      <c r="AR30">
        <f t="shared" si="35"/>
        <v>401.524</v>
      </c>
      <c r="AS30">
        <f t="shared" si="36"/>
        <v>412.53199999999998</v>
      </c>
      <c r="AU30" t="str">
        <f t="shared" si="60"/>
        <v>DPZ</v>
      </c>
      <c r="AV30">
        <f t="shared" si="61"/>
        <v>-8.4702499639441802E-5</v>
      </c>
      <c r="AW30">
        <f t="shared" si="37"/>
        <v>1.0061806923206582E-4</v>
      </c>
      <c r="AX30">
        <f t="shared" si="38"/>
        <v>1.3744596908208661E-4</v>
      </c>
      <c r="AY30">
        <f t="shared" si="39"/>
        <v>-1.3896467595953972E-4</v>
      </c>
      <c r="AZ30">
        <f t="shared" si="40"/>
        <v>-1.6095360264879561E-4</v>
      </c>
      <c r="BA30">
        <f t="shared" si="41"/>
        <v>-1.8777946138900858E-5</v>
      </c>
      <c r="BB30">
        <f t="shared" si="42"/>
        <v>2.994290823406696E-5</v>
      </c>
      <c r="BC30">
        <f t="shared" si="43"/>
        <v>3.1014230331731849E-5</v>
      </c>
      <c r="BD30">
        <f t="shared" si="44"/>
        <v>-6.4845200020365864E-5</v>
      </c>
      <c r="BE30">
        <f t="shared" si="45"/>
        <v>1.1823789202989076E-4</v>
      </c>
      <c r="BF30">
        <f t="shared" si="46"/>
        <v>0</v>
      </c>
      <c r="BG30">
        <f t="shared" si="47"/>
        <v>-3.101431925963438E-4</v>
      </c>
      <c r="BH30">
        <f t="shared" si="48"/>
        <v>-4.7428416661123149E-4</v>
      </c>
      <c r="BI30">
        <f t="shared" si="49"/>
        <v>3.810248288418608E-4</v>
      </c>
      <c r="BJ30">
        <f t="shared" si="50"/>
        <v>3.011373738053249E-4</v>
      </c>
      <c r="BK30">
        <f t="shared" si="51"/>
        <v>5.1870994225154783E-5</v>
      </c>
      <c r="BL30">
        <f t="shared" si="52"/>
        <v>0</v>
      </c>
      <c r="BM30">
        <f t="shared" si="53"/>
        <v>-2.0731820502111473E-4</v>
      </c>
      <c r="BN30">
        <f t="shared" si="54"/>
        <v>-4.8622777192005624E-4</v>
      </c>
      <c r="BO30">
        <f t="shared" si="55"/>
        <v>2.7415546766818374E-4</v>
      </c>
      <c r="BQ30" t="s">
        <v>28</v>
      </c>
      <c r="BR30" s="7">
        <v>0.2</v>
      </c>
      <c r="BS30" s="7">
        <v>0.2</v>
      </c>
      <c r="BT30" s="7">
        <v>0.2</v>
      </c>
      <c r="BU30" s="7">
        <v>0.2</v>
      </c>
      <c r="BV30" s="7">
        <v>0.2</v>
      </c>
      <c r="BW30" s="7">
        <v>0.01</v>
      </c>
      <c r="BY30">
        <f t="shared" si="62"/>
        <v>-5.5608335641667214E-2</v>
      </c>
      <c r="BZ30">
        <f t="shared" si="63"/>
        <v>36</v>
      </c>
      <c r="CA30">
        <f t="shared" si="64"/>
        <v>2</v>
      </c>
      <c r="CB30">
        <f t="shared" si="65"/>
        <v>0.11999999999999997</v>
      </c>
      <c r="CC30">
        <f t="shared" si="66"/>
        <v>0</v>
      </c>
      <c r="CD30">
        <f t="shared" si="67"/>
        <v>1</v>
      </c>
      <c r="CE30">
        <f t="shared" si="68"/>
        <v>0</v>
      </c>
      <c r="CF30">
        <f t="shared" si="69"/>
        <v>0</v>
      </c>
      <c r="CG30">
        <f t="shared" si="70"/>
        <v>0</v>
      </c>
      <c r="CI30">
        <f t="shared" si="71"/>
        <v>0</v>
      </c>
      <c r="CJ30">
        <f t="shared" si="72"/>
        <v>1</v>
      </c>
      <c r="CK30">
        <f t="shared" si="72"/>
        <v>1</v>
      </c>
      <c r="CL30">
        <f t="shared" si="72"/>
        <v>1</v>
      </c>
      <c r="CM30">
        <f t="shared" si="72"/>
        <v>1</v>
      </c>
      <c r="CN30">
        <f t="shared" si="57"/>
        <v>0.2</v>
      </c>
      <c r="CO30">
        <f t="shared" si="58"/>
        <v>0.4</v>
      </c>
      <c r="CP30">
        <f t="shared" si="58"/>
        <v>0.60000000000000009</v>
      </c>
      <c r="CQ30">
        <f t="shared" si="58"/>
        <v>0.8</v>
      </c>
      <c r="CR30">
        <f t="shared" si="58"/>
        <v>1</v>
      </c>
    </row>
    <row r="31" spans="1:96" x14ac:dyDescent="0.25">
      <c r="A31" t="s">
        <v>29</v>
      </c>
      <c r="B31">
        <f>VLOOKUP(CONCATENATE($A31,"_",B$4),assets_m6!$A:$D,4,FALSE)</f>
        <v>57.384</v>
      </c>
      <c r="C31">
        <f>VLOOKUP(CONCATENATE($A31,"_",C$4),assets_m6!$A:$D,4,FALSE)</f>
        <v>57.015999999999998</v>
      </c>
      <c r="D31">
        <f>VLOOKUP(CONCATENATE($A31,"_",D$4),assets_m6!$A:$D,4,FALSE)</f>
        <v>56.796999999999997</v>
      </c>
      <c r="E31">
        <f>VLOOKUP(CONCATENATE($A31,"_",E$4),assets_m6!$A:$D,4,FALSE)</f>
        <v>58.24</v>
      </c>
      <c r="F31">
        <f>VLOOKUP(CONCATENATE($A31,"_",F$4),assets_m6!$A:$D,4,FALSE)</f>
        <v>55.662999999999997</v>
      </c>
      <c r="G31">
        <f>VLOOKUP(CONCATENATE($A31,"_",G$4),assets_m6!$A:$D,4,FALSE)</f>
        <v>54.927</v>
      </c>
      <c r="H31">
        <f>VLOOKUP(CONCATENATE($A31,"_",H$4),assets_m6!$A:$D,4,FALSE)</f>
        <v>54.27</v>
      </c>
      <c r="I31">
        <f>VLOOKUP(CONCATENATE($A31,"_",I$4),assets_m6!$A:$D,4,FALSE)</f>
        <v>54</v>
      </c>
      <c r="J31">
        <f>VLOOKUP(CONCATENATE($A31,"_",J$4),assets_m6!$A:$D,4,FALSE)</f>
        <v>53.87</v>
      </c>
      <c r="K31">
        <f>VLOOKUP(CONCATENATE($A31,"_",K$4),assets_m6!$A:$D,4,FALSE)</f>
        <v>53.01</v>
      </c>
      <c r="L31">
        <f>VLOOKUP(CONCATENATE($A31,"_",L$4),assets_m6!$A:$D,4,FALSE)</f>
        <v>52.92</v>
      </c>
      <c r="M31" t="e">
        <f>VLOOKUP(CONCATENATE($A31,"_",M$4),assets_m6!$A:$D,4,FALSE)</f>
        <v>#N/A</v>
      </c>
      <c r="N31">
        <f>VLOOKUP(CONCATENATE($A31,"_",N$4),assets_m6!$A:$D,4,FALSE)</f>
        <v>52.76</v>
      </c>
      <c r="O31">
        <f>VLOOKUP(CONCATENATE($A31,"_",O$4),assets_m6!$A:$D,4,FALSE)</f>
        <v>52.19</v>
      </c>
      <c r="P31">
        <f>VLOOKUP(CONCATENATE($A31,"_",P$4),assets_m6!$A:$D,4,FALSE)</f>
        <v>52.42</v>
      </c>
      <c r="Q31">
        <f>VLOOKUP(CONCATENATE($A31,"_",Q$4),assets_m6!$A:$D,4,FALSE)</f>
        <v>53.9</v>
      </c>
      <c r="R31">
        <f>VLOOKUP(CONCATENATE($A31,"_",R$4),assets_m6!$A:$D,4,FALSE)</f>
        <v>53</v>
      </c>
      <c r="S31">
        <f>VLOOKUP(CONCATENATE($A31,"_",S$4),assets_m6!$A:$D,4,FALSE)</f>
        <v>52.87</v>
      </c>
      <c r="T31">
        <f>VLOOKUP(CONCATENATE($A31,"_",T$4),assets_m6!$A:$D,4,FALSE)</f>
        <v>53.29</v>
      </c>
      <c r="U31">
        <f>VLOOKUP(CONCATENATE($A31,"_",U$4),assets_m6!$A:$D,4,FALSE)</f>
        <v>54.15</v>
      </c>
      <c r="V31">
        <f>VLOOKUP(CONCATENATE($A31,"_",V$4),assets_m6!$A:$D,4,FALSE)</f>
        <v>54.91</v>
      </c>
      <c r="X31" t="str">
        <f t="shared" si="59"/>
        <v>DRE</v>
      </c>
      <c r="Y31">
        <f t="shared" si="16"/>
        <v>57.384</v>
      </c>
      <c r="Z31">
        <f t="shared" si="17"/>
        <v>57.015999999999998</v>
      </c>
      <c r="AA31">
        <f t="shared" si="18"/>
        <v>56.796999999999997</v>
      </c>
      <c r="AB31">
        <f t="shared" si="19"/>
        <v>58.24</v>
      </c>
      <c r="AC31">
        <f t="shared" si="20"/>
        <v>55.662999999999997</v>
      </c>
      <c r="AD31">
        <f t="shared" si="21"/>
        <v>54.927</v>
      </c>
      <c r="AE31">
        <f t="shared" si="22"/>
        <v>54.27</v>
      </c>
      <c r="AF31">
        <f t="shared" si="23"/>
        <v>54</v>
      </c>
      <c r="AG31">
        <f t="shared" si="24"/>
        <v>53.87</v>
      </c>
      <c r="AH31">
        <f t="shared" si="25"/>
        <v>53.01</v>
      </c>
      <c r="AI31">
        <f t="shared" si="26"/>
        <v>52.92</v>
      </c>
      <c r="AJ31">
        <f t="shared" si="27"/>
        <v>52.92</v>
      </c>
      <c r="AK31">
        <f t="shared" si="28"/>
        <v>52.76</v>
      </c>
      <c r="AL31">
        <f t="shared" si="29"/>
        <v>52.19</v>
      </c>
      <c r="AM31">
        <f t="shared" si="30"/>
        <v>52.42</v>
      </c>
      <c r="AN31">
        <f t="shared" si="31"/>
        <v>53.9</v>
      </c>
      <c r="AO31">
        <f t="shared" si="32"/>
        <v>53</v>
      </c>
      <c r="AP31">
        <f t="shared" si="33"/>
        <v>52.87</v>
      </c>
      <c r="AQ31">
        <f t="shared" si="34"/>
        <v>53.29</v>
      </c>
      <c r="AR31">
        <f t="shared" si="35"/>
        <v>54.15</v>
      </c>
      <c r="AS31">
        <f t="shared" si="36"/>
        <v>54.91</v>
      </c>
      <c r="AU31" t="str">
        <f t="shared" si="60"/>
        <v>DRE</v>
      </c>
      <c r="AV31">
        <f t="shared" si="61"/>
        <v>-6.4129374041545047E-5</v>
      </c>
      <c r="AW31">
        <f t="shared" si="37"/>
        <v>-3.8410270801178824E-5</v>
      </c>
      <c r="AX31">
        <f t="shared" si="38"/>
        <v>2.540627145799963E-4</v>
      </c>
      <c r="AY31">
        <f t="shared" si="39"/>
        <v>-4.4247939560439648E-4</v>
      </c>
      <c r="AZ31">
        <f t="shared" si="40"/>
        <v>-1.3222427824587197E-4</v>
      </c>
      <c r="BA31">
        <f t="shared" si="41"/>
        <v>-1.1961330493200001E-4</v>
      </c>
      <c r="BB31">
        <f t="shared" si="42"/>
        <v>-4.9751243781095102E-5</v>
      </c>
      <c r="BC31">
        <f t="shared" si="43"/>
        <v>-2.4074074074074548E-5</v>
      </c>
      <c r="BD31">
        <f t="shared" si="44"/>
        <v>-1.5964358641173187E-4</v>
      </c>
      <c r="BE31">
        <f t="shared" si="45"/>
        <v>-1.6977928692698796E-5</v>
      </c>
      <c r="BF31">
        <f t="shared" si="46"/>
        <v>0</v>
      </c>
      <c r="BG31">
        <f t="shared" si="47"/>
        <v>-3.0234315948602359E-5</v>
      </c>
      <c r="BH31">
        <f t="shared" si="48"/>
        <v>-1.0803639120545874E-4</v>
      </c>
      <c r="BI31">
        <f t="shared" si="49"/>
        <v>4.4069745161909175E-5</v>
      </c>
      <c r="BJ31">
        <f t="shared" si="50"/>
        <v>2.8233498664631762E-4</v>
      </c>
      <c r="BK31">
        <f t="shared" si="51"/>
        <v>-1.6697588126159528E-4</v>
      </c>
      <c r="BL31">
        <f t="shared" si="52"/>
        <v>-2.4528301886792934E-5</v>
      </c>
      <c r="BM31">
        <f t="shared" si="53"/>
        <v>7.9440136183090926E-5</v>
      </c>
      <c r="BN31">
        <f t="shared" si="54"/>
        <v>1.6138112216175634E-4</v>
      </c>
      <c r="BO31">
        <f t="shared" si="55"/>
        <v>1.4035087719298209E-4</v>
      </c>
      <c r="BQ31" t="s">
        <v>29</v>
      </c>
      <c r="BR31" s="7">
        <v>0.2</v>
      </c>
      <c r="BS31" s="7">
        <v>0.2</v>
      </c>
      <c r="BT31" s="7">
        <v>0.2</v>
      </c>
      <c r="BU31" s="7">
        <v>0.2</v>
      </c>
      <c r="BV31" s="7">
        <v>0.2</v>
      </c>
      <c r="BW31" s="7">
        <v>0.01</v>
      </c>
      <c r="BY31">
        <f t="shared" si="62"/>
        <v>-4.3113062874668963E-2</v>
      </c>
      <c r="BZ31">
        <f t="shared" si="63"/>
        <v>43</v>
      </c>
      <c r="CA31">
        <f t="shared" si="64"/>
        <v>3</v>
      </c>
      <c r="CB31">
        <f t="shared" si="65"/>
        <v>7.9999999999999988E-2</v>
      </c>
      <c r="CC31">
        <f t="shared" si="66"/>
        <v>0</v>
      </c>
      <c r="CD31">
        <f t="shared" si="67"/>
        <v>0</v>
      </c>
      <c r="CE31">
        <f t="shared" si="68"/>
        <v>1</v>
      </c>
      <c r="CF31">
        <f t="shared" si="69"/>
        <v>0</v>
      </c>
      <c r="CG31">
        <f t="shared" si="70"/>
        <v>0</v>
      </c>
      <c r="CI31">
        <f t="shared" si="71"/>
        <v>0</v>
      </c>
      <c r="CJ31">
        <f t="shared" si="72"/>
        <v>0</v>
      </c>
      <c r="CK31">
        <f t="shared" si="72"/>
        <v>1</v>
      </c>
      <c r="CL31">
        <f t="shared" si="72"/>
        <v>1</v>
      </c>
      <c r="CM31">
        <f t="shared" si="72"/>
        <v>1</v>
      </c>
      <c r="CN31">
        <f t="shared" si="57"/>
        <v>0.2</v>
      </c>
      <c r="CO31">
        <f t="shared" si="58"/>
        <v>0.4</v>
      </c>
      <c r="CP31">
        <f t="shared" si="58"/>
        <v>0.60000000000000009</v>
      </c>
      <c r="CQ31">
        <f t="shared" si="58"/>
        <v>0.8</v>
      </c>
      <c r="CR31">
        <f t="shared" si="58"/>
        <v>1</v>
      </c>
    </row>
    <row r="32" spans="1:96" x14ac:dyDescent="0.25">
      <c r="A32" t="s">
        <v>30</v>
      </c>
      <c r="B32">
        <f>VLOOKUP(CONCATENATE($A32,"_",B$4),assets_m6!$A:$D,4,FALSE)</f>
        <v>36.03</v>
      </c>
      <c r="C32">
        <f>VLOOKUP(CONCATENATE($A32,"_",C$4),assets_m6!$A:$D,4,FALSE)</f>
        <v>37.33</v>
      </c>
      <c r="D32">
        <f>VLOOKUP(CONCATENATE($A32,"_",D$4),assets_m6!$A:$D,4,FALSE)</f>
        <v>38.82</v>
      </c>
      <c r="E32">
        <f>VLOOKUP(CONCATENATE($A32,"_",E$4),assets_m6!$A:$D,4,FALSE)</f>
        <v>38.630000000000003</v>
      </c>
      <c r="F32">
        <f>VLOOKUP(CONCATENATE($A32,"_",F$4),assets_m6!$A:$D,4,FALSE)</f>
        <v>37.81</v>
      </c>
      <c r="G32">
        <f>VLOOKUP(CONCATENATE($A32,"_",G$4),assets_m6!$A:$D,4,FALSE)</f>
        <v>36.840000000000003</v>
      </c>
      <c r="H32">
        <f>VLOOKUP(CONCATENATE($A32,"_",H$4),assets_m6!$A:$D,4,FALSE)</f>
        <v>36.68</v>
      </c>
      <c r="I32">
        <f>VLOOKUP(CONCATENATE($A32,"_",I$4),assets_m6!$A:$D,4,FALSE)</f>
        <v>37.36</v>
      </c>
      <c r="J32">
        <f>VLOOKUP(CONCATENATE($A32,"_",J$4),assets_m6!$A:$D,4,FALSE)</f>
        <v>37.35</v>
      </c>
      <c r="K32">
        <f>VLOOKUP(CONCATENATE($A32,"_",K$4),assets_m6!$A:$D,4,FALSE)</f>
        <v>35.79</v>
      </c>
      <c r="L32">
        <f>VLOOKUP(CONCATENATE($A32,"_",L$4),assets_m6!$A:$D,4,FALSE)</f>
        <v>35.619999999999997</v>
      </c>
      <c r="M32" t="e">
        <f>VLOOKUP(CONCATENATE($A32,"_",M$4),assets_m6!$A:$D,4,FALSE)</f>
        <v>#N/A</v>
      </c>
      <c r="N32">
        <f>VLOOKUP(CONCATENATE($A32,"_",N$4),assets_m6!$A:$D,4,FALSE)</f>
        <v>35.14</v>
      </c>
      <c r="O32">
        <f>VLOOKUP(CONCATENATE($A32,"_",O$4),assets_m6!$A:$D,4,FALSE)</f>
        <v>34.44</v>
      </c>
      <c r="P32">
        <f>VLOOKUP(CONCATENATE($A32,"_",P$4),assets_m6!$A:$D,4,FALSE)</f>
        <v>35.06</v>
      </c>
      <c r="Q32">
        <f>VLOOKUP(CONCATENATE($A32,"_",Q$4),assets_m6!$A:$D,4,FALSE)</f>
        <v>35.53</v>
      </c>
      <c r="R32">
        <f>VLOOKUP(CONCATENATE($A32,"_",R$4),assets_m6!$A:$D,4,FALSE)</f>
        <v>34.03</v>
      </c>
      <c r="S32">
        <f>VLOOKUP(CONCATENATE($A32,"_",S$4),assets_m6!$A:$D,4,FALSE)</f>
        <v>30.09</v>
      </c>
      <c r="T32">
        <f>VLOOKUP(CONCATENATE($A32,"_",T$4),assets_m6!$A:$D,4,FALSE)</f>
        <v>31.61</v>
      </c>
      <c r="U32">
        <f>VLOOKUP(CONCATENATE($A32,"_",U$4),assets_m6!$A:$D,4,FALSE)</f>
        <v>31.34</v>
      </c>
      <c r="V32">
        <f>VLOOKUP(CONCATENATE($A32,"_",V$4),assets_m6!$A:$D,4,FALSE)</f>
        <v>30</v>
      </c>
      <c r="X32" t="str">
        <f t="shared" si="59"/>
        <v>DXC</v>
      </c>
      <c r="Y32">
        <f t="shared" si="16"/>
        <v>36.03</v>
      </c>
      <c r="Z32">
        <f t="shared" si="17"/>
        <v>37.33</v>
      </c>
      <c r="AA32">
        <f t="shared" si="18"/>
        <v>38.82</v>
      </c>
      <c r="AB32">
        <f t="shared" si="19"/>
        <v>38.630000000000003</v>
      </c>
      <c r="AC32">
        <f t="shared" si="20"/>
        <v>37.81</v>
      </c>
      <c r="AD32">
        <f t="shared" si="21"/>
        <v>36.840000000000003</v>
      </c>
      <c r="AE32">
        <f t="shared" si="22"/>
        <v>36.68</v>
      </c>
      <c r="AF32">
        <f t="shared" si="23"/>
        <v>37.36</v>
      </c>
      <c r="AG32">
        <f t="shared" si="24"/>
        <v>37.35</v>
      </c>
      <c r="AH32">
        <f t="shared" si="25"/>
        <v>35.79</v>
      </c>
      <c r="AI32">
        <f t="shared" si="26"/>
        <v>35.619999999999997</v>
      </c>
      <c r="AJ32">
        <f t="shared" si="27"/>
        <v>35.619999999999997</v>
      </c>
      <c r="AK32">
        <f t="shared" si="28"/>
        <v>35.14</v>
      </c>
      <c r="AL32">
        <f t="shared" si="29"/>
        <v>34.44</v>
      </c>
      <c r="AM32">
        <f t="shared" si="30"/>
        <v>35.06</v>
      </c>
      <c r="AN32">
        <f t="shared" si="31"/>
        <v>35.53</v>
      </c>
      <c r="AO32">
        <f t="shared" si="32"/>
        <v>34.03</v>
      </c>
      <c r="AP32">
        <f t="shared" si="33"/>
        <v>30.09</v>
      </c>
      <c r="AQ32">
        <f t="shared" si="34"/>
        <v>31.61</v>
      </c>
      <c r="AR32">
        <f t="shared" si="35"/>
        <v>31.34</v>
      </c>
      <c r="AS32">
        <f t="shared" si="36"/>
        <v>30</v>
      </c>
      <c r="AU32" t="str">
        <f t="shared" si="60"/>
        <v>DXC</v>
      </c>
      <c r="AV32">
        <f t="shared" si="61"/>
        <v>3.6081043574798699E-4</v>
      </c>
      <c r="AW32">
        <f t="shared" si="37"/>
        <v>3.9914278060541175E-4</v>
      </c>
      <c r="AX32">
        <f t="shared" si="38"/>
        <v>-4.8943843379700599E-5</v>
      </c>
      <c r="AY32">
        <f t="shared" si="39"/>
        <v>-2.1227025627750459E-4</v>
      </c>
      <c r="AZ32">
        <f t="shared" si="40"/>
        <v>-2.5654588733139348E-4</v>
      </c>
      <c r="BA32">
        <f t="shared" si="41"/>
        <v>-4.3431053203041173E-5</v>
      </c>
      <c r="BB32">
        <f t="shared" si="42"/>
        <v>1.8538713195201737E-4</v>
      </c>
      <c r="BC32">
        <f t="shared" si="43"/>
        <v>-2.6766595289073907E-6</v>
      </c>
      <c r="BD32">
        <f t="shared" si="44"/>
        <v>-4.1767068273092429E-4</v>
      </c>
      <c r="BE32">
        <f t="shared" si="45"/>
        <v>-4.7499301480861055E-5</v>
      </c>
      <c r="BF32">
        <f t="shared" si="46"/>
        <v>0</v>
      </c>
      <c r="BG32">
        <f t="shared" si="47"/>
        <v>-1.3475575519371054E-4</v>
      </c>
      <c r="BH32">
        <f t="shared" si="48"/>
        <v>-1.9920318725099684E-4</v>
      </c>
      <c r="BI32">
        <f t="shared" si="49"/>
        <v>1.8002322880371794E-4</v>
      </c>
      <c r="BJ32">
        <f t="shared" si="50"/>
        <v>1.3405590416428948E-4</v>
      </c>
      <c r="BK32">
        <f t="shared" si="51"/>
        <v>-4.2217844075429211E-4</v>
      </c>
      <c r="BL32">
        <f t="shared" si="52"/>
        <v>-1.1578019394651781E-3</v>
      </c>
      <c r="BM32">
        <f t="shared" si="53"/>
        <v>5.0515121302758376E-4</v>
      </c>
      <c r="BN32">
        <f t="shared" si="54"/>
        <v>-8.5416007592533871E-5</v>
      </c>
      <c r="BO32">
        <f t="shared" si="55"/>
        <v>-4.2756860242501593E-4</v>
      </c>
      <c r="BQ32" t="s">
        <v>30</v>
      </c>
      <c r="BR32" s="7">
        <v>0.2</v>
      </c>
      <c r="BS32" s="7">
        <v>0.2</v>
      </c>
      <c r="BT32" s="7">
        <v>0.2</v>
      </c>
      <c r="BU32" s="7">
        <v>0.2</v>
      </c>
      <c r="BV32" s="7">
        <v>0.2</v>
      </c>
      <c r="BW32" s="7">
        <v>0.01</v>
      </c>
      <c r="BY32">
        <f t="shared" si="62"/>
        <v>-0.16736053288925898</v>
      </c>
      <c r="BZ32">
        <f t="shared" si="63"/>
        <v>3</v>
      </c>
      <c r="CA32">
        <f t="shared" si="64"/>
        <v>1</v>
      </c>
      <c r="CB32">
        <f t="shared" si="65"/>
        <v>0.24</v>
      </c>
      <c r="CC32">
        <f t="shared" si="66"/>
        <v>1</v>
      </c>
      <c r="CD32">
        <f t="shared" si="67"/>
        <v>0</v>
      </c>
      <c r="CE32">
        <f t="shared" si="68"/>
        <v>0</v>
      </c>
      <c r="CF32">
        <f t="shared" si="69"/>
        <v>0</v>
      </c>
      <c r="CG32">
        <f t="shared" si="70"/>
        <v>0</v>
      </c>
      <c r="CI32">
        <f t="shared" si="71"/>
        <v>1</v>
      </c>
      <c r="CJ32">
        <f t="shared" si="72"/>
        <v>1</v>
      </c>
      <c r="CK32">
        <f t="shared" si="72"/>
        <v>1</v>
      </c>
      <c r="CL32">
        <f t="shared" si="72"/>
        <v>1</v>
      </c>
      <c r="CM32">
        <f t="shared" si="72"/>
        <v>1</v>
      </c>
      <c r="CN32">
        <f t="shared" si="57"/>
        <v>0.2</v>
      </c>
      <c r="CO32">
        <f t="shared" si="58"/>
        <v>0.4</v>
      </c>
      <c r="CP32">
        <f t="shared" si="58"/>
        <v>0.60000000000000009</v>
      </c>
      <c r="CQ32">
        <f t="shared" si="58"/>
        <v>0.8</v>
      </c>
      <c r="CR32">
        <f t="shared" si="58"/>
        <v>1</v>
      </c>
    </row>
    <row r="33" spans="1:96" x14ac:dyDescent="0.25">
      <c r="A33" t="s">
        <v>31</v>
      </c>
      <c r="B33">
        <f>VLOOKUP(CONCATENATE($A33,"_",B$4),assets_m6!$A:$D,4,FALSE)</f>
        <v>23.11</v>
      </c>
      <c r="C33">
        <f>VLOOKUP(CONCATENATE($A33,"_",C$4),assets_m6!$A:$D,4,FALSE)</f>
        <v>23.3</v>
      </c>
      <c r="D33">
        <f>VLOOKUP(CONCATENATE($A33,"_",D$4),assets_m6!$A:$D,4,FALSE)</f>
        <v>23.74</v>
      </c>
      <c r="E33">
        <f>VLOOKUP(CONCATENATE($A33,"_",E$4),assets_m6!$A:$D,4,FALSE)</f>
        <v>24.12</v>
      </c>
      <c r="F33">
        <f>VLOOKUP(CONCATENATE($A33,"_",F$4),assets_m6!$A:$D,4,FALSE)</f>
        <v>23.9</v>
      </c>
      <c r="G33">
        <f>VLOOKUP(CONCATENATE($A33,"_",G$4),assets_m6!$A:$D,4,FALSE)</f>
        <v>23.66</v>
      </c>
      <c r="H33">
        <f>VLOOKUP(CONCATENATE($A33,"_",H$4),assets_m6!$A:$D,4,FALSE)</f>
        <v>23.71</v>
      </c>
      <c r="I33">
        <f>VLOOKUP(CONCATENATE($A33,"_",I$4),assets_m6!$A:$D,4,FALSE)</f>
        <v>24.1</v>
      </c>
      <c r="J33">
        <f>VLOOKUP(CONCATENATE($A33,"_",J$4),assets_m6!$A:$D,4,FALSE)</f>
        <v>24.36</v>
      </c>
      <c r="K33">
        <f>VLOOKUP(CONCATENATE($A33,"_",K$4),assets_m6!$A:$D,4,FALSE)</f>
        <v>24.17</v>
      </c>
      <c r="L33">
        <f>VLOOKUP(CONCATENATE($A33,"_",L$4),assets_m6!$A:$D,4,FALSE)</f>
        <v>23.98</v>
      </c>
      <c r="M33" t="e">
        <f>VLOOKUP(CONCATENATE($A33,"_",M$4),assets_m6!$A:$D,4,FALSE)</f>
        <v>#N/A</v>
      </c>
      <c r="N33">
        <f>VLOOKUP(CONCATENATE($A33,"_",N$4),assets_m6!$A:$D,4,FALSE)</f>
        <v>24.12</v>
      </c>
      <c r="O33">
        <f>VLOOKUP(CONCATENATE($A33,"_",O$4),assets_m6!$A:$D,4,FALSE)</f>
        <v>23.97</v>
      </c>
      <c r="P33">
        <f>VLOOKUP(CONCATENATE($A33,"_",P$4),assets_m6!$A:$D,4,FALSE)</f>
        <v>23.79</v>
      </c>
      <c r="Q33">
        <f>VLOOKUP(CONCATENATE($A33,"_",Q$4),assets_m6!$A:$D,4,FALSE)</f>
        <v>24.22</v>
      </c>
      <c r="R33">
        <f>VLOOKUP(CONCATENATE($A33,"_",R$4),assets_m6!$A:$D,4,FALSE)</f>
        <v>24.05</v>
      </c>
      <c r="S33">
        <f>VLOOKUP(CONCATENATE($A33,"_",S$4),assets_m6!$A:$D,4,FALSE)</f>
        <v>23.84</v>
      </c>
      <c r="T33">
        <f>VLOOKUP(CONCATENATE($A33,"_",T$4),assets_m6!$A:$D,4,FALSE)</f>
        <v>24.61</v>
      </c>
      <c r="U33">
        <f>VLOOKUP(CONCATENATE($A33,"_",U$4),assets_m6!$A:$D,4,FALSE)</f>
        <v>24.38</v>
      </c>
      <c r="V33">
        <f>VLOOKUP(CONCATENATE($A33,"_",V$4),assets_m6!$A:$D,4,FALSE)</f>
        <v>24.77</v>
      </c>
      <c r="X33" t="str">
        <f t="shared" si="59"/>
        <v>EWA</v>
      </c>
      <c r="Y33">
        <f t="shared" si="16"/>
        <v>23.11</v>
      </c>
      <c r="Z33">
        <f t="shared" si="17"/>
        <v>23.3</v>
      </c>
      <c r="AA33">
        <f t="shared" si="18"/>
        <v>23.74</v>
      </c>
      <c r="AB33">
        <f t="shared" si="19"/>
        <v>24.12</v>
      </c>
      <c r="AC33">
        <f t="shared" si="20"/>
        <v>23.9</v>
      </c>
      <c r="AD33">
        <f t="shared" si="21"/>
        <v>23.66</v>
      </c>
      <c r="AE33">
        <f t="shared" si="22"/>
        <v>23.71</v>
      </c>
      <c r="AF33">
        <f t="shared" si="23"/>
        <v>24.1</v>
      </c>
      <c r="AG33">
        <f t="shared" si="24"/>
        <v>24.36</v>
      </c>
      <c r="AH33">
        <f t="shared" si="25"/>
        <v>24.17</v>
      </c>
      <c r="AI33">
        <f t="shared" si="26"/>
        <v>23.98</v>
      </c>
      <c r="AJ33">
        <f t="shared" si="27"/>
        <v>23.98</v>
      </c>
      <c r="AK33">
        <f t="shared" si="28"/>
        <v>24.12</v>
      </c>
      <c r="AL33">
        <f t="shared" si="29"/>
        <v>23.97</v>
      </c>
      <c r="AM33">
        <f t="shared" si="30"/>
        <v>23.79</v>
      </c>
      <c r="AN33">
        <f t="shared" si="31"/>
        <v>24.22</v>
      </c>
      <c r="AO33">
        <f t="shared" si="32"/>
        <v>24.05</v>
      </c>
      <c r="AP33">
        <f t="shared" si="33"/>
        <v>23.84</v>
      </c>
      <c r="AQ33">
        <f t="shared" si="34"/>
        <v>24.61</v>
      </c>
      <c r="AR33">
        <f t="shared" si="35"/>
        <v>24.38</v>
      </c>
      <c r="AS33">
        <f t="shared" si="36"/>
        <v>24.77</v>
      </c>
      <c r="AU33" t="str">
        <f t="shared" si="60"/>
        <v>EWA</v>
      </c>
      <c r="AV33">
        <f t="shared" si="61"/>
        <v>8.2215491129381777E-5</v>
      </c>
      <c r="AW33">
        <f t="shared" si="37"/>
        <v>1.8884120171673723E-4</v>
      </c>
      <c r="AX33">
        <f t="shared" si="38"/>
        <v>1.6006739679865316E-4</v>
      </c>
      <c r="AY33">
        <f t="shared" si="39"/>
        <v>-9.1210613598674315E-5</v>
      </c>
      <c r="AZ33">
        <f t="shared" si="40"/>
        <v>-1.0041841004184037E-4</v>
      </c>
      <c r="BA33">
        <f t="shared" si="41"/>
        <v>2.113271344040605E-5</v>
      </c>
      <c r="BB33">
        <f t="shared" si="42"/>
        <v>1.6448755799240852E-4</v>
      </c>
      <c r="BC33">
        <f t="shared" si="43"/>
        <v>1.0788381742738507E-4</v>
      </c>
      <c r="BD33">
        <f t="shared" si="44"/>
        <v>-7.7996715927749474E-5</v>
      </c>
      <c r="BE33">
        <f t="shared" si="45"/>
        <v>-7.8609846917667052E-5</v>
      </c>
      <c r="BF33">
        <f t="shared" si="46"/>
        <v>0</v>
      </c>
      <c r="BG33">
        <f t="shared" si="47"/>
        <v>5.8381984987489808E-5</v>
      </c>
      <c r="BH33">
        <f t="shared" si="48"/>
        <v>-6.2189054726369036E-5</v>
      </c>
      <c r="BI33">
        <f t="shared" si="49"/>
        <v>-7.5093867334167589E-5</v>
      </c>
      <c r="BJ33">
        <f t="shared" si="50"/>
        <v>1.8074821353509867E-4</v>
      </c>
      <c r="BK33">
        <f t="shared" si="51"/>
        <v>-7.0189925681254402E-5</v>
      </c>
      <c r="BL33">
        <f t="shared" si="52"/>
        <v>-8.7318087318087676E-5</v>
      </c>
      <c r="BM33">
        <f t="shared" si="53"/>
        <v>3.2298657718120787E-4</v>
      </c>
      <c r="BN33">
        <f t="shared" si="54"/>
        <v>-9.3457943925233817E-5</v>
      </c>
      <c r="BO33">
        <f t="shared" si="55"/>
        <v>1.5996718621821189E-4</v>
      </c>
      <c r="BQ33" t="s">
        <v>31</v>
      </c>
      <c r="BR33" s="7">
        <v>0.2</v>
      </c>
      <c r="BS33" s="7">
        <v>0.2</v>
      </c>
      <c r="BT33" s="7">
        <v>0.2</v>
      </c>
      <c r="BU33" s="7">
        <v>0.2</v>
      </c>
      <c r="BV33" s="7">
        <v>0.2</v>
      </c>
      <c r="BW33" s="7">
        <v>0.01</v>
      </c>
      <c r="BY33">
        <f t="shared" si="62"/>
        <v>7.1830376460406756E-2</v>
      </c>
      <c r="BZ33">
        <f t="shared" si="63"/>
        <v>88</v>
      </c>
      <c r="CA33">
        <f t="shared" si="64"/>
        <v>5</v>
      </c>
      <c r="CB33">
        <f t="shared" si="65"/>
        <v>0.24000000000000005</v>
      </c>
      <c r="CC33">
        <f t="shared" si="66"/>
        <v>0</v>
      </c>
      <c r="CD33">
        <f t="shared" si="67"/>
        <v>0</v>
      </c>
      <c r="CE33">
        <f t="shared" si="68"/>
        <v>0</v>
      </c>
      <c r="CF33">
        <f t="shared" si="69"/>
        <v>0</v>
      </c>
      <c r="CG33">
        <f t="shared" si="70"/>
        <v>1</v>
      </c>
      <c r="CI33">
        <f t="shared" si="71"/>
        <v>0</v>
      </c>
      <c r="CJ33">
        <f t="shared" si="72"/>
        <v>0</v>
      </c>
      <c r="CK33">
        <f t="shared" si="72"/>
        <v>0</v>
      </c>
      <c r="CL33">
        <f t="shared" si="72"/>
        <v>0</v>
      </c>
      <c r="CM33">
        <f t="shared" si="72"/>
        <v>1</v>
      </c>
      <c r="CN33">
        <f t="shared" si="57"/>
        <v>0.2</v>
      </c>
      <c r="CO33">
        <f t="shared" si="58"/>
        <v>0.4</v>
      </c>
      <c r="CP33">
        <f t="shared" si="58"/>
        <v>0.60000000000000009</v>
      </c>
      <c r="CQ33">
        <f t="shared" si="58"/>
        <v>0.8</v>
      </c>
      <c r="CR33">
        <f t="shared" si="58"/>
        <v>1</v>
      </c>
    </row>
    <row r="34" spans="1:96" x14ac:dyDescent="0.25">
      <c r="A34" t="s">
        <v>32</v>
      </c>
      <c r="B34">
        <f>VLOOKUP(CONCATENATE($A34,"_",B$4),assets_m6!$A:$D,4,FALSE)</f>
        <v>38.39</v>
      </c>
      <c r="C34">
        <f>VLOOKUP(CONCATENATE($A34,"_",C$4),assets_m6!$A:$D,4,FALSE)</f>
        <v>38.56</v>
      </c>
      <c r="D34">
        <f>VLOOKUP(CONCATENATE($A34,"_",D$4),assets_m6!$A:$D,4,FALSE)</f>
        <v>38.76</v>
      </c>
      <c r="E34">
        <f>VLOOKUP(CONCATENATE($A34,"_",E$4),assets_m6!$A:$D,4,FALSE)</f>
        <v>39.28</v>
      </c>
      <c r="F34">
        <f>VLOOKUP(CONCATENATE($A34,"_",F$4),assets_m6!$A:$D,4,FALSE)</f>
        <v>38.92</v>
      </c>
      <c r="G34">
        <f>VLOOKUP(CONCATENATE($A34,"_",G$4),assets_m6!$A:$D,4,FALSE)</f>
        <v>38.840000000000003</v>
      </c>
      <c r="H34">
        <f>VLOOKUP(CONCATENATE($A34,"_",H$4),assets_m6!$A:$D,4,FALSE)</f>
        <v>38.51</v>
      </c>
      <c r="I34">
        <f>VLOOKUP(CONCATENATE($A34,"_",I$4),assets_m6!$A:$D,4,FALSE)</f>
        <v>38.85</v>
      </c>
      <c r="J34">
        <f>VLOOKUP(CONCATENATE($A34,"_",J$4),assets_m6!$A:$D,4,FALSE)</f>
        <v>38.72</v>
      </c>
      <c r="K34">
        <f>VLOOKUP(CONCATENATE($A34,"_",K$4),assets_m6!$A:$D,4,FALSE)</f>
        <v>38.21</v>
      </c>
      <c r="L34">
        <f>VLOOKUP(CONCATENATE($A34,"_",L$4),assets_m6!$A:$D,4,FALSE)</f>
        <v>37.75</v>
      </c>
      <c r="M34" t="e">
        <f>VLOOKUP(CONCATENATE($A34,"_",M$4),assets_m6!$A:$D,4,FALSE)</f>
        <v>#N/A</v>
      </c>
      <c r="N34">
        <f>VLOOKUP(CONCATENATE($A34,"_",N$4),assets_m6!$A:$D,4,FALSE)</f>
        <v>37.54</v>
      </c>
      <c r="O34">
        <f>VLOOKUP(CONCATENATE($A34,"_",O$4),assets_m6!$A:$D,4,FALSE)</f>
        <v>37.28</v>
      </c>
      <c r="P34">
        <f>VLOOKUP(CONCATENATE($A34,"_",P$4),assets_m6!$A:$D,4,FALSE)</f>
        <v>37.1</v>
      </c>
      <c r="Q34">
        <f>VLOOKUP(CONCATENATE($A34,"_",Q$4),assets_m6!$A:$D,4,FALSE)</f>
        <v>38.15</v>
      </c>
      <c r="R34">
        <f>VLOOKUP(CONCATENATE($A34,"_",R$4),assets_m6!$A:$D,4,FALSE)</f>
        <v>38.22</v>
      </c>
      <c r="S34">
        <f>VLOOKUP(CONCATENATE($A34,"_",S$4),assets_m6!$A:$D,4,FALSE)</f>
        <v>37.700000000000003</v>
      </c>
      <c r="T34">
        <f>VLOOKUP(CONCATENATE($A34,"_",T$4),assets_m6!$A:$D,4,FALSE)</f>
        <v>38.58</v>
      </c>
      <c r="U34">
        <f>VLOOKUP(CONCATENATE($A34,"_",U$4),assets_m6!$A:$D,4,FALSE)</f>
        <v>38.44</v>
      </c>
      <c r="V34">
        <f>VLOOKUP(CONCATENATE($A34,"_",V$4),assets_m6!$A:$D,4,FALSE)</f>
        <v>38.54</v>
      </c>
      <c r="X34" t="str">
        <f t="shared" si="59"/>
        <v>EWC</v>
      </c>
      <c r="Y34">
        <f t="shared" si="16"/>
        <v>38.39</v>
      </c>
      <c r="Z34">
        <f t="shared" si="17"/>
        <v>38.56</v>
      </c>
      <c r="AA34">
        <f t="shared" si="18"/>
        <v>38.76</v>
      </c>
      <c r="AB34">
        <f t="shared" si="19"/>
        <v>39.28</v>
      </c>
      <c r="AC34">
        <f t="shared" si="20"/>
        <v>38.92</v>
      </c>
      <c r="AD34">
        <f t="shared" si="21"/>
        <v>38.840000000000003</v>
      </c>
      <c r="AE34">
        <f t="shared" si="22"/>
        <v>38.51</v>
      </c>
      <c r="AF34">
        <f t="shared" si="23"/>
        <v>38.85</v>
      </c>
      <c r="AG34">
        <f t="shared" si="24"/>
        <v>38.72</v>
      </c>
      <c r="AH34">
        <f t="shared" si="25"/>
        <v>38.21</v>
      </c>
      <c r="AI34">
        <f t="shared" si="26"/>
        <v>37.75</v>
      </c>
      <c r="AJ34">
        <f t="shared" si="27"/>
        <v>37.75</v>
      </c>
      <c r="AK34">
        <f t="shared" si="28"/>
        <v>37.54</v>
      </c>
      <c r="AL34">
        <f t="shared" si="29"/>
        <v>37.28</v>
      </c>
      <c r="AM34">
        <f t="shared" si="30"/>
        <v>37.1</v>
      </c>
      <c r="AN34">
        <f t="shared" si="31"/>
        <v>38.15</v>
      </c>
      <c r="AO34">
        <f t="shared" si="32"/>
        <v>38.22</v>
      </c>
      <c r="AP34">
        <f t="shared" si="33"/>
        <v>37.700000000000003</v>
      </c>
      <c r="AQ34">
        <f t="shared" si="34"/>
        <v>38.58</v>
      </c>
      <c r="AR34">
        <f t="shared" si="35"/>
        <v>38.44</v>
      </c>
      <c r="AS34">
        <f t="shared" si="36"/>
        <v>38.54</v>
      </c>
      <c r="AU34" t="str">
        <f t="shared" si="60"/>
        <v>EWC</v>
      </c>
      <c r="AV34">
        <f t="shared" si="61"/>
        <v>4.4282365199271086E-5</v>
      </c>
      <c r="AW34">
        <f t="shared" si="37"/>
        <v>5.1867219917011342E-5</v>
      </c>
      <c r="AX34">
        <f t="shared" si="38"/>
        <v>1.3415892672858699E-4</v>
      </c>
      <c r="AY34">
        <f t="shared" si="39"/>
        <v>-9.164969450101818E-5</v>
      </c>
      <c r="AZ34">
        <f t="shared" si="40"/>
        <v>-2.0554984583761126E-5</v>
      </c>
      <c r="BA34">
        <f t="shared" si="41"/>
        <v>-8.4963954685892223E-5</v>
      </c>
      <c r="BB34">
        <f t="shared" si="42"/>
        <v>8.8288756167230183E-5</v>
      </c>
      <c r="BC34">
        <f t="shared" si="43"/>
        <v>-3.3462033462034121E-5</v>
      </c>
      <c r="BD34">
        <f t="shared" si="44"/>
        <v>-1.3171487603305735E-4</v>
      </c>
      <c r="BE34">
        <f t="shared" si="45"/>
        <v>-1.2038733315885915E-4</v>
      </c>
      <c r="BF34">
        <f t="shared" si="46"/>
        <v>0</v>
      </c>
      <c r="BG34">
        <f t="shared" si="47"/>
        <v>-5.5629139072847909E-5</v>
      </c>
      <c r="BH34">
        <f t="shared" si="48"/>
        <v>-6.9259456579647851E-5</v>
      </c>
      <c r="BI34">
        <f t="shared" si="49"/>
        <v>-4.8283261802575026E-5</v>
      </c>
      <c r="BJ34">
        <f t="shared" si="50"/>
        <v>2.830188679245275E-4</v>
      </c>
      <c r="BK34">
        <f t="shared" si="51"/>
        <v>1.8348623853211082E-5</v>
      </c>
      <c r="BL34">
        <f t="shared" si="52"/>
        <v>-1.3605442176870645E-4</v>
      </c>
      <c r="BM34">
        <f t="shared" si="53"/>
        <v>2.3342175066312878E-4</v>
      </c>
      <c r="BN34">
        <f t="shared" si="54"/>
        <v>-3.6288232244686511E-5</v>
      </c>
      <c r="BO34">
        <f t="shared" si="55"/>
        <v>2.6014568158168948E-5</v>
      </c>
      <c r="BQ34" t="s">
        <v>32</v>
      </c>
      <c r="BR34" s="7">
        <v>0.2</v>
      </c>
      <c r="BS34" s="7">
        <v>0.2</v>
      </c>
      <c r="BT34" s="7">
        <v>0.2</v>
      </c>
      <c r="BU34" s="7">
        <v>0.2</v>
      </c>
      <c r="BV34" s="7">
        <v>0.2</v>
      </c>
      <c r="BW34" s="7">
        <v>0.01</v>
      </c>
      <c r="BY34">
        <f t="shared" si="62"/>
        <v>3.9072675175826667E-3</v>
      </c>
      <c r="BZ34">
        <f t="shared" si="63"/>
        <v>74</v>
      </c>
      <c r="CA34">
        <f t="shared" si="64"/>
        <v>4</v>
      </c>
      <c r="CB34">
        <f t="shared" si="65"/>
        <v>0.12000000000000002</v>
      </c>
      <c r="CC34">
        <f t="shared" si="66"/>
        <v>0</v>
      </c>
      <c r="CD34">
        <f t="shared" si="67"/>
        <v>0</v>
      </c>
      <c r="CE34">
        <f t="shared" si="68"/>
        <v>0</v>
      </c>
      <c r="CF34">
        <f t="shared" si="69"/>
        <v>1</v>
      </c>
      <c r="CG34">
        <f t="shared" si="70"/>
        <v>0</v>
      </c>
      <c r="CI34">
        <f t="shared" si="71"/>
        <v>0</v>
      </c>
      <c r="CJ34">
        <f t="shared" si="72"/>
        <v>0</v>
      </c>
      <c r="CK34">
        <f t="shared" si="72"/>
        <v>0</v>
      </c>
      <c r="CL34">
        <f t="shared" si="72"/>
        <v>1</v>
      </c>
      <c r="CM34">
        <f t="shared" si="72"/>
        <v>1</v>
      </c>
      <c r="CN34">
        <f t="shared" si="57"/>
        <v>0.2</v>
      </c>
      <c r="CO34">
        <f t="shared" si="58"/>
        <v>0.4</v>
      </c>
      <c r="CP34">
        <f t="shared" si="58"/>
        <v>0.60000000000000009</v>
      </c>
      <c r="CQ34">
        <f t="shared" si="58"/>
        <v>0.8</v>
      </c>
      <c r="CR34">
        <f t="shared" si="58"/>
        <v>1</v>
      </c>
    </row>
    <row r="35" spans="1:96" x14ac:dyDescent="0.25">
      <c r="A35" t="s">
        <v>33</v>
      </c>
      <c r="B35">
        <f>VLOOKUP(CONCATENATE($A35,"_",B$4),assets_m6!$A:$D,4,FALSE)</f>
        <v>31.98</v>
      </c>
      <c r="C35">
        <f>VLOOKUP(CONCATENATE($A35,"_",C$4),assets_m6!$A:$D,4,FALSE)</f>
        <v>31.98</v>
      </c>
      <c r="D35">
        <f>VLOOKUP(CONCATENATE($A35,"_",D$4),assets_m6!$A:$D,4,FALSE)</f>
        <v>32.1</v>
      </c>
      <c r="E35">
        <f>VLOOKUP(CONCATENATE($A35,"_",E$4),assets_m6!$A:$D,4,FALSE)</f>
        <v>32.619999999999997</v>
      </c>
      <c r="F35">
        <f>VLOOKUP(CONCATENATE($A35,"_",F$4),assets_m6!$A:$D,4,FALSE)</f>
        <v>32.25</v>
      </c>
      <c r="G35">
        <f>VLOOKUP(CONCATENATE($A35,"_",G$4),assets_m6!$A:$D,4,FALSE)</f>
        <v>31.57</v>
      </c>
      <c r="H35">
        <f>VLOOKUP(CONCATENATE($A35,"_",H$4),assets_m6!$A:$D,4,FALSE)</f>
        <v>31.23</v>
      </c>
      <c r="I35">
        <f>VLOOKUP(CONCATENATE($A35,"_",I$4),assets_m6!$A:$D,4,FALSE)</f>
        <v>32.17</v>
      </c>
      <c r="J35">
        <f>VLOOKUP(CONCATENATE($A35,"_",J$4),assets_m6!$A:$D,4,FALSE)</f>
        <v>32.22</v>
      </c>
      <c r="K35">
        <f>VLOOKUP(CONCATENATE($A35,"_",K$4),assets_m6!$A:$D,4,FALSE)</f>
        <v>31.61</v>
      </c>
      <c r="L35">
        <f>VLOOKUP(CONCATENATE($A35,"_",L$4),assets_m6!$A:$D,4,FALSE)</f>
        <v>31.2</v>
      </c>
      <c r="M35" t="e">
        <f>VLOOKUP(CONCATENATE($A35,"_",M$4),assets_m6!$A:$D,4,FALSE)</f>
        <v>#N/A</v>
      </c>
      <c r="N35">
        <f>VLOOKUP(CONCATENATE($A35,"_",N$4),assets_m6!$A:$D,4,FALSE)</f>
        <v>30.42</v>
      </c>
      <c r="O35">
        <f>VLOOKUP(CONCATENATE($A35,"_",O$4),assets_m6!$A:$D,4,FALSE)</f>
        <v>29.99</v>
      </c>
      <c r="P35">
        <f>VLOOKUP(CONCATENATE($A35,"_",P$4),assets_m6!$A:$D,4,FALSE)</f>
        <v>29.31</v>
      </c>
      <c r="Q35">
        <f>VLOOKUP(CONCATENATE($A35,"_",Q$4),assets_m6!$A:$D,4,FALSE)</f>
        <v>30.08</v>
      </c>
      <c r="R35">
        <f>VLOOKUP(CONCATENATE($A35,"_",R$4),assets_m6!$A:$D,4,FALSE)</f>
        <v>29.08</v>
      </c>
      <c r="S35">
        <f>VLOOKUP(CONCATENATE($A35,"_",S$4),assets_m6!$A:$D,4,FALSE)</f>
        <v>28.03</v>
      </c>
      <c r="T35">
        <f>VLOOKUP(CONCATENATE($A35,"_",T$4),assets_m6!$A:$D,4,FALSE)</f>
        <v>28.24</v>
      </c>
      <c r="U35">
        <f>VLOOKUP(CONCATENATE($A35,"_",U$4),assets_m6!$A:$D,4,FALSE)</f>
        <v>27.36</v>
      </c>
      <c r="V35">
        <f>VLOOKUP(CONCATENATE($A35,"_",V$4),assets_m6!$A:$D,4,FALSE)</f>
        <v>25.89</v>
      </c>
      <c r="X35" t="str">
        <f t="shared" si="59"/>
        <v>EWG</v>
      </c>
      <c r="Y35">
        <f t="shared" si="16"/>
        <v>31.98</v>
      </c>
      <c r="Z35">
        <f t="shared" si="17"/>
        <v>31.98</v>
      </c>
      <c r="AA35">
        <f t="shared" si="18"/>
        <v>32.1</v>
      </c>
      <c r="AB35">
        <f t="shared" si="19"/>
        <v>32.619999999999997</v>
      </c>
      <c r="AC35">
        <f t="shared" si="20"/>
        <v>32.25</v>
      </c>
      <c r="AD35">
        <f t="shared" si="21"/>
        <v>31.57</v>
      </c>
      <c r="AE35">
        <f t="shared" si="22"/>
        <v>31.23</v>
      </c>
      <c r="AF35">
        <f t="shared" si="23"/>
        <v>32.17</v>
      </c>
      <c r="AG35">
        <f t="shared" si="24"/>
        <v>32.22</v>
      </c>
      <c r="AH35">
        <f t="shared" si="25"/>
        <v>31.61</v>
      </c>
      <c r="AI35">
        <f t="shared" si="26"/>
        <v>31.2</v>
      </c>
      <c r="AJ35">
        <f t="shared" si="27"/>
        <v>31.2</v>
      </c>
      <c r="AK35">
        <f t="shared" si="28"/>
        <v>30.42</v>
      </c>
      <c r="AL35">
        <f t="shared" si="29"/>
        <v>29.99</v>
      </c>
      <c r="AM35">
        <f t="shared" si="30"/>
        <v>29.31</v>
      </c>
      <c r="AN35">
        <f t="shared" si="31"/>
        <v>30.08</v>
      </c>
      <c r="AO35">
        <f t="shared" si="32"/>
        <v>29.08</v>
      </c>
      <c r="AP35">
        <f t="shared" si="33"/>
        <v>28.03</v>
      </c>
      <c r="AQ35">
        <f t="shared" si="34"/>
        <v>28.24</v>
      </c>
      <c r="AR35">
        <f t="shared" si="35"/>
        <v>27.36</v>
      </c>
      <c r="AS35">
        <f t="shared" si="36"/>
        <v>25.89</v>
      </c>
      <c r="AU35" t="str">
        <f t="shared" si="60"/>
        <v>EWG</v>
      </c>
      <c r="AV35">
        <f t="shared" si="61"/>
        <v>0</v>
      </c>
      <c r="AW35">
        <f t="shared" si="37"/>
        <v>3.7523452157598804E-5</v>
      </c>
      <c r="AX35">
        <f t="shared" si="38"/>
        <v>1.6199376947040374E-4</v>
      </c>
      <c r="AY35">
        <f t="shared" si="39"/>
        <v>-1.1342734518700106E-4</v>
      </c>
      <c r="AZ35">
        <f t="shared" si="40"/>
        <v>-2.1085271317829448E-4</v>
      </c>
      <c r="BA35">
        <f t="shared" si="41"/>
        <v>-1.0769718086791252E-4</v>
      </c>
      <c r="BB35">
        <f t="shared" si="42"/>
        <v>3.0099263528658379E-4</v>
      </c>
      <c r="BC35">
        <f t="shared" si="43"/>
        <v>1.5542430836181897E-5</v>
      </c>
      <c r="BD35">
        <f t="shared" si="44"/>
        <v>-1.8932340161390425E-4</v>
      </c>
      <c r="BE35">
        <f t="shared" si="45"/>
        <v>-1.2970578930718131E-4</v>
      </c>
      <c r="BF35">
        <f t="shared" si="46"/>
        <v>0</v>
      </c>
      <c r="BG35">
        <f t="shared" si="47"/>
        <v>-2.4999999999999925E-4</v>
      </c>
      <c r="BH35">
        <f t="shared" si="48"/>
        <v>-1.4135437212360396E-4</v>
      </c>
      <c r="BI35">
        <f t="shared" si="49"/>
        <v>-2.2674224741580517E-4</v>
      </c>
      <c r="BJ35">
        <f t="shared" si="50"/>
        <v>2.627089730467416E-4</v>
      </c>
      <c r="BK35">
        <f t="shared" si="51"/>
        <v>-3.3244680851063834E-4</v>
      </c>
      <c r="BL35">
        <f t="shared" si="52"/>
        <v>-3.6107290233837594E-4</v>
      </c>
      <c r="BM35">
        <f t="shared" si="53"/>
        <v>7.4919728861932674E-5</v>
      </c>
      <c r="BN35">
        <f t="shared" si="54"/>
        <v>-3.1161473087818663E-4</v>
      </c>
      <c r="BO35">
        <f t="shared" si="55"/>
        <v>-5.3728070175438562E-4</v>
      </c>
      <c r="BQ35" t="s">
        <v>33</v>
      </c>
      <c r="BR35" s="7">
        <v>0.2</v>
      </c>
      <c r="BS35" s="7">
        <v>0.2</v>
      </c>
      <c r="BT35" s="7">
        <v>0.2</v>
      </c>
      <c r="BU35" s="7">
        <v>0.2</v>
      </c>
      <c r="BV35" s="7">
        <v>0.2</v>
      </c>
      <c r="BW35" s="7">
        <v>0.01</v>
      </c>
      <c r="BY35">
        <f t="shared" si="62"/>
        <v>-0.19043151969981237</v>
      </c>
      <c r="BZ35">
        <f t="shared" si="63"/>
        <v>2</v>
      </c>
      <c r="CA35">
        <f t="shared" si="64"/>
        <v>1</v>
      </c>
      <c r="CB35">
        <f t="shared" si="65"/>
        <v>0.24</v>
      </c>
      <c r="CC35">
        <f t="shared" si="66"/>
        <v>1</v>
      </c>
      <c r="CD35">
        <f t="shared" si="67"/>
        <v>0</v>
      </c>
      <c r="CE35">
        <f t="shared" si="68"/>
        <v>0</v>
      </c>
      <c r="CF35">
        <f t="shared" si="69"/>
        <v>0</v>
      </c>
      <c r="CG35">
        <f t="shared" si="70"/>
        <v>0</v>
      </c>
      <c r="CI35">
        <f t="shared" si="71"/>
        <v>1</v>
      </c>
      <c r="CJ35">
        <f t="shared" si="72"/>
        <v>1</v>
      </c>
      <c r="CK35">
        <f t="shared" si="72"/>
        <v>1</v>
      </c>
      <c r="CL35">
        <f t="shared" si="72"/>
        <v>1</v>
      </c>
      <c r="CM35">
        <f t="shared" si="72"/>
        <v>1</v>
      </c>
      <c r="CN35">
        <f t="shared" si="57"/>
        <v>0.2</v>
      </c>
      <c r="CO35">
        <f t="shared" si="58"/>
        <v>0.4</v>
      </c>
      <c r="CP35">
        <f t="shared" si="58"/>
        <v>0.60000000000000009</v>
      </c>
      <c r="CQ35">
        <f t="shared" si="58"/>
        <v>0.8</v>
      </c>
      <c r="CR35">
        <f t="shared" si="58"/>
        <v>1</v>
      </c>
    </row>
    <row r="36" spans="1:96" x14ac:dyDescent="0.25">
      <c r="A36" t="s">
        <v>34</v>
      </c>
      <c r="B36">
        <f>VLOOKUP(CONCATENATE($A36,"_",B$4),assets_m6!$A:$D,4,FALSE)</f>
        <v>24.07</v>
      </c>
      <c r="C36">
        <f>VLOOKUP(CONCATENATE($A36,"_",C$4),assets_m6!$A:$D,4,FALSE)</f>
        <v>24.13</v>
      </c>
      <c r="D36">
        <f>VLOOKUP(CONCATENATE($A36,"_",D$4),assets_m6!$A:$D,4,FALSE)</f>
        <v>24.34</v>
      </c>
      <c r="E36">
        <f>VLOOKUP(CONCATENATE($A36,"_",E$4),assets_m6!$A:$D,4,FALSE)</f>
        <v>24.57</v>
      </c>
      <c r="F36">
        <f>VLOOKUP(CONCATENATE($A36,"_",F$4),assets_m6!$A:$D,4,FALSE)</f>
        <v>24.47</v>
      </c>
      <c r="G36">
        <f>VLOOKUP(CONCATENATE($A36,"_",G$4),assets_m6!$A:$D,4,FALSE)</f>
        <v>24.31</v>
      </c>
      <c r="H36">
        <f>VLOOKUP(CONCATENATE($A36,"_",H$4),assets_m6!$A:$D,4,FALSE)</f>
        <v>24.16</v>
      </c>
      <c r="I36">
        <f>VLOOKUP(CONCATENATE($A36,"_",I$4),assets_m6!$A:$D,4,FALSE)</f>
        <v>24.49</v>
      </c>
      <c r="J36">
        <f>VLOOKUP(CONCATENATE($A36,"_",J$4),assets_m6!$A:$D,4,FALSE)</f>
        <v>24.65</v>
      </c>
      <c r="K36">
        <f>VLOOKUP(CONCATENATE($A36,"_",K$4),assets_m6!$A:$D,4,FALSE)</f>
        <v>24.48</v>
      </c>
      <c r="L36">
        <f>VLOOKUP(CONCATENATE($A36,"_",L$4),assets_m6!$A:$D,4,FALSE)</f>
        <v>24.37</v>
      </c>
      <c r="M36" t="e">
        <f>VLOOKUP(CONCATENATE($A36,"_",M$4),assets_m6!$A:$D,4,FALSE)</f>
        <v>#N/A</v>
      </c>
      <c r="N36">
        <f>VLOOKUP(CONCATENATE($A36,"_",N$4),assets_m6!$A:$D,4,FALSE)</f>
        <v>23.73</v>
      </c>
      <c r="O36">
        <f>VLOOKUP(CONCATENATE($A36,"_",O$4),assets_m6!$A:$D,4,FALSE)</f>
        <v>23.37</v>
      </c>
      <c r="P36">
        <f>VLOOKUP(CONCATENATE($A36,"_",P$4),assets_m6!$A:$D,4,FALSE)</f>
        <v>23.26</v>
      </c>
      <c r="Q36">
        <f>VLOOKUP(CONCATENATE($A36,"_",Q$4),assets_m6!$A:$D,4,FALSE)</f>
        <v>23.16</v>
      </c>
      <c r="R36">
        <f>VLOOKUP(CONCATENATE($A36,"_",R$4),assets_m6!$A:$D,4,FALSE)</f>
        <v>22.68</v>
      </c>
      <c r="S36">
        <f>VLOOKUP(CONCATENATE($A36,"_",S$4),assets_m6!$A:$D,4,FALSE)</f>
        <v>22.53</v>
      </c>
      <c r="T36">
        <f>VLOOKUP(CONCATENATE($A36,"_",T$4),assets_m6!$A:$D,4,FALSE)</f>
        <v>22.36</v>
      </c>
      <c r="U36">
        <f>VLOOKUP(CONCATENATE($A36,"_",U$4),assets_m6!$A:$D,4,FALSE)</f>
        <v>22.39</v>
      </c>
      <c r="V36">
        <f>VLOOKUP(CONCATENATE($A36,"_",V$4),assets_m6!$A:$D,4,FALSE)</f>
        <v>22.09</v>
      </c>
      <c r="X36" t="str">
        <f t="shared" si="59"/>
        <v>EWH</v>
      </c>
      <c r="Y36">
        <f t="shared" si="16"/>
        <v>24.07</v>
      </c>
      <c r="Z36">
        <f t="shared" si="17"/>
        <v>24.13</v>
      </c>
      <c r="AA36">
        <f t="shared" si="18"/>
        <v>24.34</v>
      </c>
      <c r="AB36">
        <f t="shared" si="19"/>
        <v>24.57</v>
      </c>
      <c r="AC36">
        <f t="shared" si="20"/>
        <v>24.47</v>
      </c>
      <c r="AD36">
        <f t="shared" si="21"/>
        <v>24.31</v>
      </c>
      <c r="AE36">
        <f t="shared" si="22"/>
        <v>24.16</v>
      </c>
      <c r="AF36">
        <f t="shared" si="23"/>
        <v>24.49</v>
      </c>
      <c r="AG36">
        <f t="shared" si="24"/>
        <v>24.65</v>
      </c>
      <c r="AH36">
        <f t="shared" si="25"/>
        <v>24.48</v>
      </c>
      <c r="AI36">
        <f t="shared" si="26"/>
        <v>24.37</v>
      </c>
      <c r="AJ36">
        <f t="shared" si="27"/>
        <v>24.37</v>
      </c>
      <c r="AK36">
        <f t="shared" si="28"/>
        <v>23.73</v>
      </c>
      <c r="AL36">
        <f t="shared" si="29"/>
        <v>23.37</v>
      </c>
      <c r="AM36">
        <f t="shared" si="30"/>
        <v>23.26</v>
      </c>
      <c r="AN36">
        <f t="shared" si="31"/>
        <v>23.16</v>
      </c>
      <c r="AO36">
        <f t="shared" si="32"/>
        <v>22.68</v>
      </c>
      <c r="AP36">
        <f t="shared" si="33"/>
        <v>22.53</v>
      </c>
      <c r="AQ36">
        <f t="shared" si="34"/>
        <v>22.36</v>
      </c>
      <c r="AR36">
        <f t="shared" si="35"/>
        <v>22.39</v>
      </c>
      <c r="AS36">
        <f t="shared" si="36"/>
        <v>22.09</v>
      </c>
      <c r="AU36" t="str">
        <f t="shared" si="60"/>
        <v>EWH</v>
      </c>
      <c r="AV36">
        <f t="shared" si="61"/>
        <v>2.4927295388449825E-5</v>
      </c>
      <c r="AW36">
        <f t="shared" si="37"/>
        <v>8.702859510982216E-5</v>
      </c>
      <c r="AX36">
        <f t="shared" si="38"/>
        <v>9.4494658997535096E-5</v>
      </c>
      <c r="AY36">
        <f t="shared" si="39"/>
        <v>-4.0700040700041285E-5</v>
      </c>
      <c r="AZ36">
        <f t="shared" si="40"/>
        <v>-6.5386187167960832E-5</v>
      </c>
      <c r="BA36">
        <f t="shared" si="41"/>
        <v>-6.170300287947288E-5</v>
      </c>
      <c r="BB36">
        <f t="shared" si="42"/>
        <v>1.3658940397350924E-4</v>
      </c>
      <c r="BC36">
        <f t="shared" si="43"/>
        <v>6.5332788893425944E-5</v>
      </c>
      <c r="BD36">
        <f t="shared" si="44"/>
        <v>-6.8965517241378568E-5</v>
      </c>
      <c r="BE36">
        <f t="shared" si="45"/>
        <v>-4.4934640522875591E-5</v>
      </c>
      <c r="BF36">
        <f t="shared" si="46"/>
        <v>0</v>
      </c>
      <c r="BG36">
        <f t="shared" si="47"/>
        <v>-2.6261797291752176E-4</v>
      </c>
      <c r="BH36">
        <f t="shared" si="48"/>
        <v>-1.5170670037926651E-4</v>
      </c>
      <c r="BI36">
        <f t="shared" si="49"/>
        <v>-4.7068891741548751E-5</v>
      </c>
      <c r="BJ36">
        <f t="shared" si="50"/>
        <v>-4.2992261392949885E-5</v>
      </c>
      <c r="BK36">
        <f t="shared" si="51"/>
        <v>-2.0725388601036291E-4</v>
      </c>
      <c r="BL36">
        <f t="shared" si="52"/>
        <v>-6.6137566137565505E-5</v>
      </c>
      <c r="BM36">
        <f t="shared" si="53"/>
        <v>-7.5454948956947052E-5</v>
      </c>
      <c r="BN36">
        <f t="shared" si="54"/>
        <v>1.3416815742397645E-5</v>
      </c>
      <c r="BO36">
        <f t="shared" si="55"/>
        <v>-1.3398838767306865E-4</v>
      </c>
      <c r="BQ36" t="s">
        <v>34</v>
      </c>
      <c r="BR36" s="7">
        <v>0.2</v>
      </c>
      <c r="BS36" s="7">
        <v>0.2</v>
      </c>
      <c r="BT36" s="7">
        <v>0.2</v>
      </c>
      <c r="BU36" s="7">
        <v>0.2</v>
      </c>
      <c r="BV36" s="7">
        <v>0.2</v>
      </c>
      <c r="BW36" s="7">
        <v>0.01</v>
      </c>
      <c r="BY36">
        <f t="shared" si="62"/>
        <v>-8.2260074781886183E-2</v>
      </c>
      <c r="BZ36">
        <f t="shared" si="63"/>
        <v>22</v>
      </c>
      <c r="CA36">
        <f t="shared" si="64"/>
        <v>2</v>
      </c>
      <c r="CB36">
        <f t="shared" si="65"/>
        <v>0.11999999999999997</v>
      </c>
      <c r="CC36">
        <f t="shared" si="66"/>
        <v>0</v>
      </c>
      <c r="CD36">
        <f t="shared" si="67"/>
        <v>1</v>
      </c>
      <c r="CE36">
        <f t="shared" si="68"/>
        <v>0</v>
      </c>
      <c r="CF36">
        <f t="shared" si="69"/>
        <v>0</v>
      </c>
      <c r="CG36">
        <f t="shared" si="70"/>
        <v>0</v>
      </c>
      <c r="CI36">
        <f t="shared" si="71"/>
        <v>0</v>
      </c>
      <c r="CJ36">
        <f t="shared" si="72"/>
        <v>1</v>
      </c>
      <c r="CK36">
        <f t="shared" si="72"/>
        <v>1</v>
      </c>
      <c r="CL36">
        <f t="shared" si="72"/>
        <v>1</v>
      </c>
      <c r="CM36">
        <f t="shared" si="72"/>
        <v>1</v>
      </c>
      <c r="CN36">
        <f t="shared" si="57"/>
        <v>0.2</v>
      </c>
      <c r="CO36">
        <f t="shared" si="58"/>
        <v>0.4</v>
      </c>
      <c r="CP36">
        <f t="shared" si="58"/>
        <v>0.60000000000000009</v>
      </c>
      <c r="CQ36">
        <f t="shared" si="58"/>
        <v>0.8</v>
      </c>
      <c r="CR36">
        <f t="shared" si="58"/>
        <v>1</v>
      </c>
    </row>
    <row r="37" spans="1:96" x14ac:dyDescent="0.25">
      <c r="A37" t="s">
        <v>35</v>
      </c>
      <c r="B37">
        <f>VLOOKUP(CONCATENATE($A37,"_",B$4),assets_m6!$A:$D,4,FALSE)</f>
        <v>64.22</v>
      </c>
      <c r="C37">
        <f>VLOOKUP(CONCATENATE($A37,"_",C$4),assets_m6!$A:$D,4,FALSE)</f>
        <v>64.260000000000005</v>
      </c>
      <c r="D37">
        <f>VLOOKUP(CONCATENATE($A37,"_",D$4),assets_m6!$A:$D,4,FALSE)</f>
        <v>64.63</v>
      </c>
      <c r="E37">
        <f>VLOOKUP(CONCATENATE($A37,"_",E$4),assets_m6!$A:$D,4,FALSE)</f>
        <v>65.52</v>
      </c>
      <c r="F37">
        <f>VLOOKUP(CONCATENATE($A37,"_",F$4),assets_m6!$A:$D,4,FALSE)</f>
        <v>64.48</v>
      </c>
      <c r="G37">
        <f>VLOOKUP(CONCATENATE($A37,"_",G$4),assets_m6!$A:$D,4,FALSE)</f>
        <v>63.96</v>
      </c>
      <c r="H37">
        <f>VLOOKUP(CONCATENATE($A37,"_",H$4),assets_m6!$A:$D,4,FALSE)</f>
        <v>63.96</v>
      </c>
      <c r="I37">
        <f>VLOOKUP(CONCATENATE($A37,"_",I$4),assets_m6!$A:$D,4,FALSE)</f>
        <v>64.67</v>
      </c>
      <c r="J37">
        <f>VLOOKUP(CONCATENATE($A37,"_",J$4),assets_m6!$A:$D,4,FALSE)</f>
        <v>64.680000000000007</v>
      </c>
      <c r="K37">
        <f>VLOOKUP(CONCATENATE($A37,"_",K$4),assets_m6!$A:$D,4,FALSE)</f>
        <v>63.73</v>
      </c>
      <c r="L37">
        <f>VLOOKUP(CONCATENATE($A37,"_",L$4),assets_m6!$A:$D,4,FALSE)</f>
        <v>63.63</v>
      </c>
      <c r="M37" t="e">
        <f>VLOOKUP(CONCATENATE($A37,"_",M$4),assets_m6!$A:$D,4,FALSE)</f>
        <v>#N/A</v>
      </c>
      <c r="N37">
        <f>VLOOKUP(CONCATENATE($A37,"_",N$4),assets_m6!$A:$D,4,FALSE)</f>
        <v>63.12</v>
      </c>
      <c r="O37">
        <f>VLOOKUP(CONCATENATE($A37,"_",O$4),assets_m6!$A:$D,4,FALSE)</f>
        <v>62.47</v>
      </c>
      <c r="P37">
        <f>VLOOKUP(CONCATENATE($A37,"_",P$4),assets_m6!$A:$D,4,FALSE)</f>
        <v>62.11</v>
      </c>
      <c r="Q37">
        <f>VLOOKUP(CONCATENATE($A37,"_",Q$4),assets_m6!$A:$D,4,FALSE)</f>
        <v>63.55</v>
      </c>
      <c r="R37">
        <f>VLOOKUP(CONCATENATE($A37,"_",R$4),assets_m6!$A:$D,4,FALSE)</f>
        <v>62.94</v>
      </c>
      <c r="S37">
        <f>VLOOKUP(CONCATENATE($A37,"_",S$4),assets_m6!$A:$D,4,FALSE)</f>
        <v>62.08</v>
      </c>
      <c r="T37">
        <f>VLOOKUP(CONCATENATE($A37,"_",T$4),assets_m6!$A:$D,4,FALSE)</f>
        <v>62.29</v>
      </c>
      <c r="U37">
        <f>VLOOKUP(CONCATENATE($A37,"_",U$4),assets_m6!$A:$D,4,FALSE)</f>
        <v>61.98</v>
      </c>
      <c r="V37">
        <f>VLOOKUP(CONCATENATE($A37,"_",V$4),assets_m6!$A:$D,4,FALSE)</f>
        <v>61.18</v>
      </c>
      <c r="X37" t="str">
        <f t="shared" si="59"/>
        <v>EWJ</v>
      </c>
      <c r="Y37">
        <f t="shared" ref="Y37:Y68" si="73">B37</f>
        <v>64.22</v>
      </c>
      <c r="Z37">
        <f t="shared" ref="Z37:Z68" si="74">IFERROR(C37,Y37)</f>
        <v>64.260000000000005</v>
      </c>
      <c r="AA37">
        <f t="shared" ref="AA37:AA68" si="75">IFERROR(D37,Z37)</f>
        <v>64.63</v>
      </c>
      <c r="AB37">
        <f t="shared" ref="AB37:AB68" si="76">IFERROR(E37,AA37)</f>
        <v>65.52</v>
      </c>
      <c r="AC37">
        <f t="shared" ref="AC37:AC68" si="77">IFERROR(F37,AB37)</f>
        <v>64.48</v>
      </c>
      <c r="AD37">
        <f t="shared" ref="AD37:AD68" si="78">IFERROR(G37,AC37)</f>
        <v>63.96</v>
      </c>
      <c r="AE37">
        <f t="shared" ref="AE37:AE68" si="79">IFERROR(H37,AD37)</f>
        <v>63.96</v>
      </c>
      <c r="AF37">
        <f t="shared" ref="AF37:AF68" si="80">IFERROR(I37,AE37)</f>
        <v>64.67</v>
      </c>
      <c r="AG37">
        <f t="shared" ref="AG37:AG68" si="81">IFERROR(J37,AF37)</f>
        <v>64.680000000000007</v>
      </c>
      <c r="AH37">
        <f t="shared" ref="AH37:AH68" si="82">IFERROR(K37,AG37)</f>
        <v>63.73</v>
      </c>
      <c r="AI37">
        <f t="shared" ref="AI37:AI68" si="83">IFERROR(L37,AH37)</f>
        <v>63.63</v>
      </c>
      <c r="AJ37">
        <f t="shared" ref="AJ37:AJ68" si="84">IFERROR(M37,AI37)</f>
        <v>63.63</v>
      </c>
      <c r="AK37">
        <f t="shared" ref="AK37:AK68" si="85">IFERROR(N37,AJ37)</f>
        <v>63.12</v>
      </c>
      <c r="AL37">
        <f t="shared" ref="AL37:AL68" si="86">IFERROR(O37,AK37)</f>
        <v>62.47</v>
      </c>
      <c r="AM37">
        <f t="shared" ref="AM37:AM68" si="87">IFERROR(P37,AL37)</f>
        <v>62.11</v>
      </c>
      <c r="AN37">
        <f t="shared" ref="AN37:AN68" si="88">IFERROR(Q37,AM37)</f>
        <v>63.55</v>
      </c>
      <c r="AO37">
        <f t="shared" ref="AO37:AO68" si="89">IFERROR(R37,AN37)</f>
        <v>62.94</v>
      </c>
      <c r="AP37">
        <f t="shared" ref="AP37:AP68" si="90">IFERROR(S37,AO37)</f>
        <v>62.08</v>
      </c>
      <c r="AQ37">
        <f t="shared" ref="AQ37:AQ68" si="91">IFERROR(T37,AP37)</f>
        <v>62.29</v>
      </c>
      <c r="AR37">
        <f t="shared" ref="AR37:AR68" si="92">IFERROR(U37,AQ37)</f>
        <v>61.98</v>
      </c>
      <c r="AS37">
        <f t="shared" ref="AS37:AS68" si="93">IFERROR(V37,AR37)</f>
        <v>61.18</v>
      </c>
      <c r="AU37" t="str">
        <f t="shared" si="60"/>
        <v>EWJ</v>
      </c>
      <c r="AV37">
        <f t="shared" ref="AV37:AV68" si="94">$BW37*(Z37-Y37)/Y37</f>
        <v>6.2285892245416156E-6</v>
      </c>
      <c r="AW37">
        <f t="shared" ref="AW37:AW68" si="95">$BW37*(AA37-Z37)/Z37</f>
        <v>5.757858699035019E-5</v>
      </c>
      <c r="AX37">
        <f t="shared" ref="AX37:AX68" si="96">$BW37*(AB37-AA37)/AA37</f>
        <v>1.377069472381248E-4</v>
      </c>
      <c r="AY37">
        <f t="shared" ref="AY37:AY68" si="97">$BW37*(AC37-AB37)/AB37</f>
        <v>-1.5873015873015754E-4</v>
      </c>
      <c r="AZ37">
        <f t="shared" ref="AZ37:AZ68" si="98">$BW37*(AD37-AC37)/AC37</f>
        <v>-8.0645161290323055E-5</v>
      </c>
      <c r="BA37">
        <f t="shared" ref="BA37:BA68" si="99">$BW37*(AE37-AD37)/AD37</f>
        <v>0</v>
      </c>
      <c r="BB37">
        <f t="shared" ref="BB37:BB68" si="100">$BW37*(AF37-AE37)/AE37</f>
        <v>1.1100687929956236E-4</v>
      </c>
      <c r="BC37">
        <f t="shared" ref="BC37:BC68" si="101">$BW37*(AG37-AF37)/AF37</f>
        <v>1.5463120457716276E-6</v>
      </c>
      <c r="BD37">
        <f t="shared" ref="BD37:BD68" si="102">$BW37*(AH37-AG37)/AG37</f>
        <v>-1.4687693259121985E-4</v>
      </c>
      <c r="BE37">
        <f t="shared" ref="BE37:BE68" si="103">$BW37*(AI37-AH37)/AH37</f>
        <v>-1.5691197238348395E-5</v>
      </c>
      <c r="BF37">
        <f t="shared" ref="BF37:BF68" si="104">$BW37*(AJ37-AI37)/AI37</f>
        <v>0</v>
      </c>
      <c r="BG37">
        <f t="shared" ref="BG37:BG68" si="105">$BW37*(AK37-AJ37)/AJ37</f>
        <v>-8.0150872230080964E-5</v>
      </c>
      <c r="BH37">
        <f t="shared" ref="BH37:BH68" si="106">$BW37*(AL37-AK37)/AK37</f>
        <v>-1.029784537389098E-4</v>
      </c>
      <c r="BI37">
        <f t="shared" ref="BI37:BI68" si="107">$BW37*(AM37-AL37)/AL37</f>
        <v>-5.7627661277413066E-5</v>
      </c>
      <c r="BJ37">
        <f t="shared" ref="BJ37:BJ68" si="108">$BW37*(AN37-AM37)/AM37</f>
        <v>2.3184672355498274E-4</v>
      </c>
      <c r="BK37">
        <f t="shared" ref="BK37:BK68" si="109">$BW37*(AO37-AN37)/AN37</f>
        <v>-9.5987411487018017E-5</v>
      </c>
      <c r="BL37">
        <f t="shared" ref="BL37:BL68" si="110">$BW37*(AP37-AO37)/AO37</f>
        <v>-1.3663806800127097E-4</v>
      </c>
      <c r="BM37">
        <f t="shared" ref="BM37:BM68" si="111">$BW37*(AQ37-AP37)/AP37</f>
        <v>3.3827319587629005E-5</v>
      </c>
      <c r="BN37">
        <f t="shared" ref="BN37:BN68" si="112">$BW37*(AR37-AQ37)/AQ37</f>
        <v>-4.9767217851983028E-5</v>
      </c>
      <c r="BO37">
        <f t="shared" ref="BO37:BO68" si="113">$BW37*(AS37-AR37)/AR37</f>
        <v>-1.2907389480477531E-4</v>
      </c>
      <c r="BQ37" t="s">
        <v>35</v>
      </c>
      <c r="BR37" s="7">
        <v>0.2</v>
      </c>
      <c r="BS37" s="7">
        <v>0.2</v>
      </c>
      <c r="BT37" s="7">
        <v>0.2</v>
      </c>
      <c r="BU37" s="7">
        <v>0.2</v>
      </c>
      <c r="BV37" s="7">
        <v>0.2</v>
      </c>
      <c r="BW37" s="7">
        <v>0.01</v>
      </c>
      <c r="BY37">
        <f t="shared" si="62"/>
        <v>-4.7337278106508861E-2</v>
      </c>
      <c r="BZ37">
        <f t="shared" si="63"/>
        <v>42</v>
      </c>
      <c r="CA37">
        <f t="shared" si="64"/>
        <v>3</v>
      </c>
      <c r="CB37">
        <f t="shared" si="65"/>
        <v>7.9999999999999988E-2</v>
      </c>
      <c r="CC37">
        <f t="shared" si="66"/>
        <v>0</v>
      </c>
      <c r="CD37">
        <f t="shared" si="67"/>
        <v>0</v>
      </c>
      <c r="CE37">
        <f t="shared" si="68"/>
        <v>1</v>
      </c>
      <c r="CF37">
        <f t="shared" si="69"/>
        <v>0</v>
      </c>
      <c r="CG37">
        <f t="shared" si="70"/>
        <v>0</v>
      </c>
      <c r="CI37">
        <f t="shared" si="71"/>
        <v>0</v>
      </c>
      <c r="CJ37">
        <f t="shared" si="72"/>
        <v>0</v>
      </c>
      <c r="CK37">
        <f t="shared" si="72"/>
        <v>1</v>
      </c>
      <c r="CL37">
        <f t="shared" si="72"/>
        <v>1</v>
      </c>
      <c r="CM37">
        <f t="shared" si="72"/>
        <v>1</v>
      </c>
      <c r="CN37">
        <f t="shared" si="57"/>
        <v>0.2</v>
      </c>
      <c r="CO37">
        <f t="shared" ref="CO37:CR68" si="114">CN37+BS37</f>
        <v>0.4</v>
      </c>
      <c r="CP37">
        <f t="shared" si="114"/>
        <v>0.60000000000000009</v>
      </c>
      <c r="CQ37">
        <f t="shared" si="114"/>
        <v>0.8</v>
      </c>
      <c r="CR37">
        <f t="shared" si="114"/>
        <v>1</v>
      </c>
    </row>
    <row r="38" spans="1:96" x14ac:dyDescent="0.25">
      <c r="A38" t="s">
        <v>36</v>
      </c>
      <c r="B38">
        <f>VLOOKUP(CONCATENATE($A38,"_",B$4),assets_m6!$A:$D,4,FALSE)</f>
        <v>48.87</v>
      </c>
      <c r="C38">
        <f>VLOOKUP(CONCATENATE($A38,"_",C$4),assets_m6!$A:$D,4,FALSE)</f>
        <v>48.87</v>
      </c>
      <c r="D38">
        <f>VLOOKUP(CONCATENATE($A38,"_",D$4),assets_m6!$A:$D,4,FALSE)</f>
        <v>48.85</v>
      </c>
      <c r="E38">
        <f>VLOOKUP(CONCATENATE($A38,"_",E$4),assets_m6!$A:$D,4,FALSE)</f>
        <v>49.72</v>
      </c>
      <c r="F38">
        <f>VLOOKUP(CONCATENATE($A38,"_",F$4),assets_m6!$A:$D,4,FALSE)</f>
        <v>48.99</v>
      </c>
      <c r="G38">
        <f>VLOOKUP(CONCATENATE($A38,"_",G$4),assets_m6!$A:$D,4,FALSE)</f>
        <v>48.65</v>
      </c>
      <c r="H38">
        <f>VLOOKUP(CONCATENATE($A38,"_",H$4),assets_m6!$A:$D,4,FALSE)</f>
        <v>48.21</v>
      </c>
      <c r="I38">
        <f>VLOOKUP(CONCATENATE($A38,"_",I$4),assets_m6!$A:$D,4,FALSE)</f>
        <v>48.93</v>
      </c>
      <c r="J38">
        <f>VLOOKUP(CONCATENATE($A38,"_",J$4),assets_m6!$A:$D,4,FALSE)</f>
        <v>49.17</v>
      </c>
      <c r="K38">
        <f>VLOOKUP(CONCATENATE($A38,"_",K$4),assets_m6!$A:$D,4,FALSE)</f>
        <v>48.35</v>
      </c>
      <c r="L38">
        <f>VLOOKUP(CONCATENATE($A38,"_",L$4),assets_m6!$A:$D,4,FALSE)</f>
        <v>48.3</v>
      </c>
      <c r="M38" t="e">
        <f>VLOOKUP(CONCATENATE($A38,"_",M$4),assets_m6!$A:$D,4,FALSE)</f>
        <v>#N/A</v>
      </c>
      <c r="N38">
        <f>VLOOKUP(CONCATENATE($A38,"_",N$4),assets_m6!$A:$D,4,FALSE)</f>
        <v>47.89</v>
      </c>
      <c r="O38">
        <f>VLOOKUP(CONCATENATE($A38,"_",O$4),assets_m6!$A:$D,4,FALSE)</f>
        <v>47.82</v>
      </c>
      <c r="P38">
        <f>VLOOKUP(CONCATENATE($A38,"_",P$4),assets_m6!$A:$D,4,FALSE)</f>
        <v>47.25</v>
      </c>
      <c r="Q38">
        <f>VLOOKUP(CONCATENATE($A38,"_",Q$4),assets_m6!$A:$D,4,FALSE)</f>
        <v>48.29</v>
      </c>
      <c r="R38">
        <f>VLOOKUP(CONCATENATE($A38,"_",R$4),assets_m6!$A:$D,4,FALSE)</f>
        <v>47.94</v>
      </c>
      <c r="S38">
        <f>VLOOKUP(CONCATENATE($A38,"_",S$4),assets_m6!$A:$D,4,FALSE)</f>
        <v>47.42</v>
      </c>
      <c r="T38">
        <f>VLOOKUP(CONCATENATE($A38,"_",T$4),assets_m6!$A:$D,4,FALSE)</f>
        <v>47.73</v>
      </c>
      <c r="U38">
        <f>VLOOKUP(CONCATENATE($A38,"_",U$4),assets_m6!$A:$D,4,FALSE)</f>
        <v>47.06</v>
      </c>
      <c r="V38">
        <f>VLOOKUP(CONCATENATE($A38,"_",V$4),assets_m6!$A:$D,4,FALSE)</f>
        <v>45.93</v>
      </c>
      <c r="X38" t="str">
        <f t="shared" si="59"/>
        <v>EWL</v>
      </c>
      <c r="Y38">
        <f t="shared" si="73"/>
        <v>48.87</v>
      </c>
      <c r="Z38">
        <f t="shared" si="74"/>
        <v>48.87</v>
      </c>
      <c r="AA38">
        <f t="shared" si="75"/>
        <v>48.85</v>
      </c>
      <c r="AB38">
        <f t="shared" si="76"/>
        <v>49.72</v>
      </c>
      <c r="AC38">
        <f t="shared" si="77"/>
        <v>48.99</v>
      </c>
      <c r="AD38">
        <f t="shared" si="78"/>
        <v>48.65</v>
      </c>
      <c r="AE38">
        <f t="shared" si="79"/>
        <v>48.21</v>
      </c>
      <c r="AF38">
        <f t="shared" si="80"/>
        <v>48.93</v>
      </c>
      <c r="AG38">
        <f t="shared" si="81"/>
        <v>49.17</v>
      </c>
      <c r="AH38">
        <f t="shared" si="82"/>
        <v>48.35</v>
      </c>
      <c r="AI38">
        <f t="shared" si="83"/>
        <v>48.3</v>
      </c>
      <c r="AJ38">
        <f t="shared" si="84"/>
        <v>48.3</v>
      </c>
      <c r="AK38">
        <f t="shared" si="85"/>
        <v>47.89</v>
      </c>
      <c r="AL38">
        <f t="shared" si="86"/>
        <v>47.82</v>
      </c>
      <c r="AM38">
        <f t="shared" si="87"/>
        <v>47.25</v>
      </c>
      <c r="AN38">
        <f t="shared" si="88"/>
        <v>48.29</v>
      </c>
      <c r="AO38">
        <f t="shared" si="89"/>
        <v>47.94</v>
      </c>
      <c r="AP38">
        <f t="shared" si="90"/>
        <v>47.42</v>
      </c>
      <c r="AQ38">
        <f t="shared" si="91"/>
        <v>47.73</v>
      </c>
      <c r="AR38">
        <f t="shared" si="92"/>
        <v>47.06</v>
      </c>
      <c r="AS38">
        <f t="shared" si="93"/>
        <v>45.93</v>
      </c>
      <c r="AU38" t="str">
        <f t="shared" si="60"/>
        <v>EWL</v>
      </c>
      <c r="AV38">
        <f t="shared" si="94"/>
        <v>0</v>
      </c>
      <c r="AW38">
        <f t="shared" si="95"/>
        <v>-4.0924902803347708E-6</v>
      </c>
      <c r="AX38">
        <f t="shared" si="96"/>
        <v>1.7809621289662181E-4</v>
      </c>
      <c r="AY38">
        <f t="shared" si="97"/>
        <v>-1.468222043443276E-4</v>
      </c>
      <c r="AZ38">
        <f t="shared" si="98"/>
        <v>-6.9401918758931085E-5</v>
      </c>
      <c r="BA38">
        <f t="shared" si="99"/>
        <v>-9.0441932168550422E-5</v>
      </c>
      <c r="BB38">
        <f t="shared" si="100"/>
        <v>1.4934660858742976E-4</v>
      </c>
      <c r="BC38">
        <f t="shared" si="101"/>
        <v>4.9049662783568768E-5</v>
      </c>
      <c r="BD38">
        <f t="shared" si="102"/>
        <v>-1.6676835468781783E-4</v>
      </c>
      <c r="BE38">
        <f t="shared" si="103"/>
        <v>-1.0341261633920219E-5</v>
      </c>
      <c r="BF38">
        <f t="shared" si="104"/>
        <v>0</v>
      </c>
      <c r="BG38">
        <f t="shared" si="105"/>
        <v>-8.4886128364388522E-5</v>
      </c>
      <c r="BH38">
        <f t="shared" si="106"/>
        <v>-1.4616830235957461E-5</v>
      </c>
      <c r="BI38">
        <f t="shared" si="107"/>
        <v>-1.1919698870765375E-4</v>
      </c>
      <c r="BJ38">
        <f t="shared" si="108"/>
        <v>2.201058201058199E-4</v>
      </c>
      <c r="BK38">
        <f t="shared" si="109"/>
        <v>-7.2478774073307398E-5</v>
      </c>
      <c r="BL38">
        <f t="shared" si="110"/>
        <v>-1.0846891948268588E-4</v>
      </c>
      <c r="BM38">
        <f t="shared" si="111"/>
        <v>6.5373260227750981E-5</v>
      </c>
      <c r="BN38">
        <f t="shared" si="112"/>
        <v>-1.4037293107060437E-4</v>
      </c>
      <c r="BO38">
        <f t="shared" si="113"/>
        <v>-2.4011899702507491E-4</v>
      </c>
      <c r="BQ38" t="s">
        <v>36</v>
      </c>
      <c r="BR38" s="7">
        <v>0.2</v>
      </c>
      <c r="BS38" s="7">
        <v>0.2</v>
      </c>
      <c r="BT38" s="7">
        <v>0.2</v>
      </c>
      <c r="BU38" s="7">
        <v>0.2</v>
      </c>
      <c r="BV38" s="7">
        <v>0.2</v>
      </c>
      <c r="BW38" s="7">
        <v>0.01</v>
      </c>
      <c r="BY38">
        <f t="shared" si="62"/>
        <v>-6.0159607120933045E-2</v>
      </c>
      <c r="BZ38">
        <f t="shared" si="63"/>
        <v>34</v>
      </c>
      <c r="CA38">
        <f t="shared" si="64"/>
        <v>2</v>
      </c>
      <c r="CB38">
        <f t="shared" si="65"/>
        <v>0.11999999999999997</v>
      </c>
      <c r="CC38">
        <f t="shared" si="66"/>
        <v>0</v>
      </c>
      <c r="CD38">
        <f t="shared" si="67"/>
        <v>1</v>
      </c>
      <c r="CE38">
        <f t="shared" si="68"/>
        <v>0</v>
      </c>
      <c r="CF38">
        <f t="shared" si="69"/>
        <v>0</v>
      </c>
      <c r="CG38">
        <f t="shared" si="70"/>
        <v>0</v>
      </c>
      <c r="CI38">
        <f t="shared" si="71"/>
        <v>0</v>
      </c>
      <c r="CJ38">
        <f t="shared" si="72"/>
        <v>1</v>
      </c>
      <c r="CK38">
        <f t="shared" si="72"/>
        <v>1</v>
      </c>
      <c r="CL38">
        <f t="shared" si="72"/>
        <v>1</v>
      </c>
      <c r="CM38">
        <f t="shared" si="72"/>
        <v>1</v>
      </c>
      <c r="CN38">
        <f t="shared" si="57"/>
        <v>0.2</v>
      </c>
      <c r="CO38">
        <f t="shared" si="114"/>
        <v>0.4</v>
      </c>
      <c r="CP38">
        <f t="shared" si="114"/>
        <v>0.60000000000000009</v>
      </c>
      <c r="CQ38">
        <f t="shared" si="114"/>
        <v>0.8</v>
      </c>
      <c r="CR38">
        <f t="shared" si="114"/>
        <v>1</v>
      </c>
    </row>
    <row r="39" spans="1:96" x14ac:dyDescent="0.25">
      <c r="A39" t="s">
        <v>37</v>
      </c>
      <c r="B39">
        <f>VLOOKUP(CONCATENATE($A39,"_",B$4),assets_m6!$A:$D,4,FALSE)</f>
        <v>38.22</v>
      </c>
      <c r="C39">
        <f>VLOOKUP(CONCATENATE($A39,"_",C$4),assets_m6!$A:$D,4,FALSE)</f>
        <v>38.270000000000003</v>
      </c>
      <c r="D39">
        <f>VLOOKUP(CONCATENATE($A39,"_",D$4),assets_m6!$A:$D,4,FALSE)</f>
        <v>38.450000000000003</v>
      </c>
      <c r="E39">
        <f>VLOOKUP(CONCATENATE($A39,"_",E$4),assets_m6!$A:$D,4,FALSE)</f>
        <v>39.119999999999997</v>
      </c>
      <c r="F39">
        <f>VLOOKUP(CONCATENATE($A39,"_",F$4),assets_m6!$A:$D,4,FALSE)</f>
        <v>38.53</v>
      </c>
      <c r="G39">
        <f>VLOOKUP(CONCATENATE($A39,"_",G$4),assets_m6!$A:$D,4,FALSE)</f>
        <v>37.36</v>
      </c>
      <c r="H39">
        <f>VLOOKUP(CONCATENATE($A39,"_",H$4),assets_m6!$A:$D,4,FALSE)</f>
        <v>36.97</v>
      </c>
      <c r="I39">
        <f>VLOOKUP(CONCATENATE($A39,"_",I$4),assets_m6!$A:$D,4,FALSE)</f>
        <v>37.99</v>
      </c>
      <c r="J39">
        <f>VLOOKUP(CONCATENATE($A39,"_",J$4),assets_m6!$A:$D,4,FALSE)</f>
        <v>38.1</v>
      </c>
      <c r="K39">
        <f>VLOOKUP(CONCATENATE($A39,"_",K$4),assets_m6!$A:$D,4,FALSE)</f>
        <v>37.57</v>
      </c>
      <c r="L39">
        <f>VLOOKUP(CONCATENATE($A39,"_",L$4),assets_m6!$A:$D,4,FALSE)</f>
        <v>37.51</v>
      </c>
      <c r="M39" t="e">
        <f>VLOOKUP(CONCATENATE($A39,"_",M$4),assets_m6!$A:$D,4,FALSE)</f>
        <v>#N/A</v>
      </c>
      <c r="N39">
        <f>VLOOKUP(CONCATENATE($A39,"_",N$4),assets_m6!$A:$D,4,FALSE)</f>
        <v>36.659999999999997</v>
      </c>
      <c r="O39">
        <f>VLOOKUP(CONCATENATE($A39,"_",O$4),assets_m6!$A:$D,4,FALSE)</f>
        <v>36.369999999999997</v>
      </c>
      <c r="P39">
        <f>VLOOKUP(CONCATENATE($A39,"_",P$4),assets_m6!$A:$D,4,FALSE)</f>
        <v>35.549999999999997</v>
      </c>
      <c r="Q39">
        <f>VLOOKUP(CONCATENATE($A39,"_",Q$4),assets_m6!$A:$D,4,FALSE)</f>
        <v>36.659999999999997</v>
      </c>
      <c r="R39">
        <f>VLOOKUP(CONCATENATE($A39,"_",R$4),assets_m6!$A:$D,4,FALSE)</f>
        <v>35.33</v>
      </c>
      <c r="S39">
        <f>VLOOKUP(CONCATENATE($A39,"_",S$4),assets_m6!$A:$D,4,FALSE)</f>
        <v>34.03</v>
      </c>
      <c r="T39">
        <f>VLOOKUP(CONCATENATE($A39,"_",T$4),assets_m6!$A:$D,4,FALSE)</f>
        <v>34.64</v>
      </c>
      <c r="U39">
        <f>VLOOKUP(CONCATENATE($A39,"_",U$4),assets_m6!$A:$D,4,FALSE)</f>
        <v>33.700000000000003</v>
      </c>
      <c r="V39">
        <f>VLOOKUP(CONCATENATE($A39,"_",V$4),assets_m6!$A:$D,4,FALSE)</f>
        <v>31.93</v>
      </c>
      <c r="X39" t="str">
        <f t="shared" si="59"/>
        <v>EWQ</v>
      </c>
      <c r="Y39">
        <f t="shared" si="73"/>
        <v>38.22</v>
      </c>
      <c r="Z39">
        <f t="shared" si="74"/>
        <v>38.270000000000003</v>
      </c>
      <c r="AA39">
        <f t="shared" si="75"/>
        <v>38.450000000000003</v>
      </c>
      <c r="AB39">
        <f t="shared" si="76"/>
        <v>39.119999999999997</v>
      </c>
      <c r="AC39">
        <f t="shared" si="77"/>
        <v>38.53</v>
      </c>
      <c r="AD39">
        <f t="shared" si="78"/>
        <v>37.36</v>
      </c>
      <c r="AE39">
        <f t="shared" si="79"/>
        <v>36.97</v>
      </c>
      <c r="AF39">
        <f t="shared" si="80"/>
        <v>37.99</v>
      </c>
      <c r="AG39">
        <f t="shared" si="81"/>
        <v>38.1</v>
      </c>
      <c r="AH39">
        <f t="shared" si="82"/>
        <v>37.57</v>
      </c>
      <c r="AI39">
        <f t="shared" si="83"/>
        <v>37.51</v>
      </c>
      <c r="AJ39">
        <f t="shared" si="84"/>
        <v>37.51</v>
      </c>
      <c r="AK39">
        <f t="shared" si="85"/>
        <v>36.659999999999997</v>
      </c>
      <c r="AL39">
        <f t="shared" si="86"/>
        <v>36.369999999999997</v>
      </c>
      <c r="AM39">
        <f t="shared" si="87"/>
        <v>35.549999999999997</v>
      </c>
      <c r="AN39">
        <f t="shared" si="88"/>
        <v>36.659999999999997</v>
      </c>
      <c r="AO39">
        <f t="shared" si="89"/>
        <v>35.33</v>
      </c>
      <c r="AP39">
        <f t="shared" si="90"/>
        <v>34.03</v>
      </c>
      <c r="AQ39">
        <f t="shared" si="91"/>
        <v>34.64</v>
      </c>
      <c r="AR39">
        <f t="shared" si="92"/>
        <v>33.700000000000003</v>
      </c>
      <c r="AS39">
        <f t="shared" si="93"/>
        <v>31.93</v>
      </c>
      <c r="AU39" t="str">
        <f t="shared" si="60"/>
        <v>EWQ</v>
      </c>
      <c r="AV39">
        <f t="shared" si="94"/>
        <v>1.3082155939299913E-5</v>
      </c>
      <c r="AW39">
        <f t="shared" si="95"/>
        <v>4.7034230467729215E-5</v>
      </c>
      <c r="AX39">
        <f t="shared" si="96"/>
        <v>1.742522756827034E-4</v>
      </c>
      <c r="AY39">
        <f t="shared" si="97"/>
        <v>-1.5081799591001952E-4</v>
      </c>
      <c r="AZ39">
        <f t="shared" si="98"/>
        <v>-3.0365948611471626E-4</v>
      </c>
      <c r="BA39">
        <f t="shared" si="99"/>
        <v>-1.0438972162740915E-4</v>
      </c>
      <c r="BB39">
        <f t="shared" si="100"/>
        <v>2.7589937787395275E-4</v>
      </c>
      <c r="BC39">
        <f t="shared" si="101"/>
        <v>2.8954988154777426E-5</v>
      </c>
      <c r="BD39">
        <f t="shared" si="102"/>
        <v>-1.3910761154855672E-4</v>
      </c>
      <c r="BE39">
        <f t="shared" si="103"/>
        <v>-1.5970188980570208E-5</v>
      </c>
      <c r="BF39">
        <f t="shared" si="104"/>
        <v>0</v>
      </c>
      <c r="BG39">
        <f t="shared" si="105"/>
        <v>-2.2660623833644402E-4</v>
      </c>
      <c r="BH39">
        <f t="shared" si="106"/>
        <v>-7.9105291871249089E-5</v>
      </c>
      <c r="BI39">
        <f t="shared" si="107"/>
        <v>-2.2546054440472925E-4</v>
      </c>
      <c r="BJ39">
        <f t="shared" si="108"/>
        <v>3.1223628691983113E-4</v>
      </c>
      <c r="BK39">
        <f t="shared" si="109"/>
        <v>-3.6279323513366024E-4</v>
      </c>
      <c r="BL39">
        <f t="shared" si="110"/>
        <v>-3.6795924143787073E-4</v>
      </c>
      <c r="BM39">
        <f t="shared" si="111"/>
        <v>1.7925359976491315E-4</v>
      </c>
      <c r="BN39">
        <f t="shared" si="112"/>
        <v>-2.7136258660508019E-4</v>
      </c>
      <c r="BO39">
        <f t="shared" si="113"/>
        <v>-5.2522255192878424E-4</v>
      </c>
      <c r="BQ39" t="s">
        <v>37</v>
      </c>
      <c r="BR39" s="7">
        <v>0.2</v>
      </c>
      <c r="BS39" s="7">
        <v>0.2</v>
      </c>
      <c r="BT39" s="7">
        <v>0.2</v>
      </c>
      <c r="BU39" s="7">
        <v>0.2</v>
      </c>
      <c r="BV39" s="7">
        <v>0.2</v>
      </c>
      <c r="BW39" s="7">
        <v>0.01</v>
      </c>
      <c r="BY39">
        <f t="shared" si="62"/>
        <v>-0.16457352171637885</v>
      </c>
      <c r="BZ39">
        <f t="shared" si="63"/>
        <v>4</v>
      </c>
      <c r="CA39">
        <f t="shared" si="64"/>
        <v>1</v>
      </c>
      <c r="CB39">
        <f t="shared" si="65"/>
        <v>0.24</v>
      </c>
      <c r="CC39">
        <f t="shared" si="66"/>
        <v>1</v>
      </c>
      <c r="CD39">
        <f t="shared" si="67"/>
        <v>0</v>
      </c>
      <c r="CE39">
        <f t="shared" si="68"/>
        <v>0</v>
      </c>
      <c r="CF39">
        <f t="shared" si="69"/>
        <v>0</v>
      </c>
      <c r="CG39">
        <f t="shared" si="70"/>
        <v>0</v>
      </c>
      <c r="CI39">
        <f t="shared" si="71"/>
        <v>1</v>
      </c>
      <c r="CJ39">
        <f t="shared" si="72"/>
        <v>1</v>
      </c>
      <c r="CK39">
        <f t="shared" si="72"/>
        <v>1</v>
      </c>
      <c r="CL39">
        <f t="shared" si="72"/>
        <v>1</v>
      </c>
      <c r="CM39">
        <f t="shared" si="72"/>
        <v>1</v>
      </c>
      <c r="CN39">
        <f t="shared" si="57"/>
        <v>0.2</v>
      </c>
      <c r="CO39">
        <f t="shared" si="114"/>
        <v>0.4</v>
      </c>
      <c r="CP39">
        <f t="shared" si="114"/>
        <v>0.60000000000000009</v>
      </c>
      <c r="CQ39">
        <f t="shared" si="114"/>
        <v>0.8</v>
      </c>
      <c r="CR39">
        <f t="shared" si="114"/>
        <v>1</v>
      </c>
    </row>
    <row r="40" spans="1:96" x14ac:dyDescent="0.25">
      <c r="A40" t="s">
        <v>38</v>
      </c>
      <c r="B40">
        <f>VLOOKUP(CONCATENATE($A40,"_",B$4),assets_m6!$A:$D,4,FALSE)</f>
        <v>64.48</v>
      </c>
      <c r="C40">
        <f>VLOOKUP(CONCATENATE($A40,"_",C$4),assets_m6!$A:$D,4,FALSE)</f>
        <v>64.760000000000005</v>
      </c>
      <c r="D40">
        <f>VLOOKUP(CONCATENATE($A40,"_",D$4),assets_m6!$A:$D,4,FALSE)</f>
        <v>65.42</v>
      </c>
      <c r="E40">
        <f>VLOOKUP(CONCATENATE($A40,"_",E$4),assets_m6!$A:$D,4,FALSE)</f>
        <v>66.25</v>
      </c>
      <c r="F40">
        <f>VLOOKUP(CONCATENATE($A40,"_",F$4),assets_m6!$A:$D,4,FALSE)</f>
        <v>65.95</v>
      </c>
      <c r="G40">
        <f>VLOOKUP(CONCATENATE($A40,"_",G$4),assets_m6!$A:$D,4,FALSE)</f>
        <v>65.260000000000005</v>
      </c>
      <c r="H40">
        <f>VLOOKUP(CONCATENATE($A40,"_",H$4),assets_m6!$A:$D,4,FALSE)</f>
        <v>64.599999999999994</v>
      </c>
      <c r="I40">
        <f>VLOOKUP(CONCATENATE($A40,"_",I$4),assets_m6!$A:$D,4,FALSE)</f>
        <v>65.72</v>
      </c>
      <c r="J40">
        <f>VLOOKUP(CONCATENATE($A40,"_",J$4),assets_m6!$A:$D,4,FALSE)</f>
        <v>66.23</v>
      </c>
      <c r="K40">
        <f>VLOOKUP(CONCATENATE($A40,"_",K$4),assets_m6!$A:$D,4,FALSE)</f>
        <v>65.28</v>
      </c>
      <c r="L40">
        <f>VLOOKUP(CONCATENATE($A40,"_",L$4),assets_m6!$A:$D,4,FALSE)</f>
        <v>65.459999999999994</v>
      </c>
      <c r="M40" t="e">
        <f>VLOOKUP(CONCATENATE($A40,"_",M$4),assets_m6!$A:$D,4,FALSE)</f>
        <v>#N/A</v>
      </c>
      <c r="N40">
        <f>VLOOKUP(CONCATENATE($A40,"_",N$4),assets_m6!$A:$D,4,FALSE)</f>
        <v>64.7</v>
      </c>
      <c r="O40">
        <f>VLOOKUP(CONCATENATE($A40,"_",O$4),assets_m6!$A:$D,4,FALSE)</f>
        <v>64.349999999999994</v>
      </c>
      <c r="P40">
        <f>VLOOKUP(CONCATENATE($A40,"_",P$4),assets_m6!$A:$D,4,FALSE)</f>
        <v>63.26</v>
      </c>
      <c r="Q40">
        <f>VLOOKUP(CONCATENATE($A40,"_",Q$4),assets_m6!$A:$D,4,FALSE)</f>
        <v>64.069999999999993</v>
      </c>
      <c r="R40">
        <f>VLOOKUP(CONCATENATE($A40,"_",R$4),assets_m6!$A:$D,4,FALSE)</f>
        <v>63.92</v>
      </c>
      <c r="S40">
        <f>VLOOKUP(CONCATENATE($A40,"_",S$4),assets_m6!$A:$D,4,FALSE)</f>
        <v>63.62</v>
      </c>
      <c r="T40">
        <f>VLOOKUP(CONCATENATE($A40,"_",T$4),assets_m6!$A:$D,4,FALSE)</f>
        <v>64.42</v>
      </c>
      <c r="U40">
        <f>VLOOKUP(CONCATENATE($A40,"_",U$4),assets_m6!$A:$D,4,FALSE)</f>
        <v>63.64</v>
      </c>
      <c r="V40">
        <f>VLOOKUP(CONCATENATE($A40,"_",V$4),assets_m6!$A:$D,4,FALSE)</f>
        <v>62.47</v>
      </c>
      <c r="X40" t="str">
        <f t="shared" si="59"/>
        <v>EWT</v>
      </c>
      <c r="Y40">
        <f t="shared" si="73"/>
        <v>64.48</v>
      </c>
      <c r="Z40">
        <f t="shared" si="74"/>
        <v>64.760000000000005</v>
      </c>
      <c r="AA40">
        <f t="shared" si="75"/>
        <v>65.42</v>
      </c>
      <c r="AB40">
        <f t="shared" si="76"/>
        <v>66.25</v>
      </c>
      <c r="AC40">
        <f t="shared" si="77"/>
        <v>65.95</v>
      </c>
      <c r="AD40">
        <f t="shared" si="78"/>
        <v>65.260000000000005</v>
      </c>
      <c r="AE40">
        <f t="shared" si="79"/>
        <v>64.599999999999994</v>
      </c>
      <c r="AF40">
        <f t="shared" si="80"/>
        <v>65.72</v>
      </c>
      <c r="AG40">
        <f t="shared" si="81"/>
        <v>66.23</v>
      </c>
      <c r="AH40">
        <f t="shared" si="82"/>
        <v>65.28</v>
      </c>
      <c r="AI40">
        <f t="shared" si="83"/>
        <v>65.459999999999994</v>
      </c>
      <c r="AJ40">
        <f t="shared" si="84"/>
        <v>65.459999999999994</v>
      </c>
      <c r="AK40">
        <f t="shared" si="85"/>
        <v>64.7</v>
      </c>
      <c r="AL40">
        <f t="shared" si="86"/>
        <v>64.349999999999994</v>
      </c>
      <c r="AM40">
        <f t="shared" si="87"/>
        <v>63.26</v>
      </c>
      <c r="AN40">
        <f t="shared" si="88"/>
        <v>64.069999999999993</v>
      </c>
      <c r="AO40">
        <f t="shared" si="89"/>
        <v>63.92</v>
      </c>
      <c r="AP40">
        <f t="shared" si="90"/>
        <v>63.62</v>
      </c>
      <c r="AQ40">
        <f t="shared" si="91"/>
        <v>64.42</v>
      </c>
      <c r="AR40">
        <f t="shared" si="92"/>
        <v>63.64</v>
      </c>
      <c r="AS40">
        <f t="shared" si="93"/>
        <v>62.47</v>
      </c>
      <c r="AU40" t="str">
        <f t="shared" si="60"/>
        <v>EWT</v>
      </c>
      <c r="AV40">
        <f t="shared" si="94"/>
        <v>4.3424317617866174E-5</v>
      </c>
      <c r="AW40">
        <f t="shared" si="95"/>
        <v>1.0191476219888768E-4</v>
      </c>
      <c r="AX40">
        <f t="shared" si="96"/>
        <v>1.2687251605013732E-4</v>
      </c>
      <c r="AY40">
        <f t="shared" si="97"/>
        <v>-4.5283018867924096E-5</v>
      </c>
      <c r="AZ40">
        <f t="shared" si="98"/>
        <v>-1.0462471569370701E-4</v>
      </c>
      <c r="BA40">
        <f t="shared" si="99"/>
        <v>-1.011339258351227E-4</v>
      </c>
      <c r="BB40">
        <f t="shared" si="100"/>
        <v>1.733746130030967E-4</v>
      </c>
      <c r="BC40">
        <f t="shared" si="101"/>
        <v>7.7601947656726289E-5</v>
      </c>
      <c r="BD40">
        <f t="shared" si="102"/>
        <v>-1.434395289143897E-4</v>
      </c>
      <c r="BE40">
        <f t="shared" si="103"/>
        <v>2.7573529411763575E-5</v>
      </c>
      <c r="BF40">
        <f t="shared" si="104"/>
        <v>0</v>
      </c>
      <c r="BG40">
        <f t="shared" si="105"/>
        <v>-1.1610143599144377E-4</v>
      </c>
      <c r="BH40">
        <f t="shared" si="106"/>
        <v>-5.4095826893355257E-5</v>
      </c>
      <c r="BI40">
        <f t="shared" si="107"/>
        <v>-1.6938616938616882E-4</v>
      </c>
      <c r="BJ40">
        <f t="shared" si="108"/>
        <v>1.2804299715459929E-4</v>
      </c>
      <c r="BK40">
        <f t="shared" si="109"/>
        <v>-2.341189324176549E-5</v>
      </c>
      <c r="BL40">
        <f t="shared" si="110"/>
        <v>-4.693366708385548E-5</v>
      </c>
      <c r="BM40">
        <f t="shared" si="111"/>
        <v>1.2574662055957314E-4</v>
      </c>
      <c r="BN40">
        <f t="shared" si="112"/>
        <v>-1.21080409810618E-4</v>
      </c>
      <c r="BO40">
        <f t="shared" si="113"/>
        <v>-1.8384663733500971E-4</v>
      </c>
      <c r="BQ40" t="s">
        <v>38</v>
      </c>
      <c r="BR40" s="7">
        <v>0.2</v>
      </c>
      <c r="BS40" s="7">
        <v>0.2</v>
      </c>
      <c r="BT40" s="7">
        <v>0.2</v>
      </c>
      <c r="BU40" s="7">
        <v>0.2</v>
      </c>
      <c r="BV40" s="7">
        <v>0.2</v>
      </c>
      <c r="BW40" s="7">
        <v>0.01</v>
      </c>
      <c r="BY40">
        <f t="shared" si="62"/>
        <v>-3.1172456575682461E-2</v>
      </c>
      <c r="BZ40">
        <f t="shared" si="63"/>
        <v>49</v>
      </c>
      <c r="CA40">
        <f t="shared" si="64"/>
        <v>3</v>
      </c>
      <c r="CB40">
        <f t="shared" si="65"/>
        <v>7.9999999999999988E-2</v>
      </c>
      <c r="CC40">
        <f t="shared" si="66"/>
        <v>0</v>
      </c>
      <c r="CD40">
        <f t="shared" si="67"/>
        <v>0</v>
      </c>
      <c r="CE40">
        <f t="shared" si="68"/>
        <v>1</v>
      </c>
      <c r="CF40">
        <f t="shared" si="69"/>
        <v>0</v>
      </c>
      <c r="CG40">
        <f t="shared" si="70"/>
        <v>0</v>
      </c>
      <c r="CI40">
        <f t="shared" si="71"/>
        <v>0</v>
      </c>
      <c r="CJ40">
        <f t="shared" si="72"/>
        <v>0</v>
      </c>
      <c r="CK40">
        <f t="shared" si="72"/>
        <v>1</v>
      </c>
      <c r="CL40">
        <f t="shared" si="72"/>
        <v>1</v>
      </c>
      <c r="CM40">
        <f t="shared" si="72"/>
        <v>1</v>
      </c>
      <c r="CN40">
        <f t="shared" si="57"/>
        <v>0.2</v>
      </c>
      <c r="CO40">
        <f t="shared" si="114"/>
        <v>0.4</v>
      </c>
      <c r="CP40">
        <f t="shared" si="114"/>
        <v>0.60000000000000009</v>
      </c>
      <c r="CQ40">
        <f t="shared" si="114"/>
        <v>0.8</v>
      </c>
      <c r="CR40">
        <f t="shared" si="114"/>
        <v>1</v>
      </c>
    </row>
    <row r="41" spans="1:96" x14ac:dyDescent="0.25">
      <c r="A41" t="s">
        <v>39</v>
      </c>
      <c r="B41">
        <f>VLOOKUP(CONCATENATE($A41,"_",B$4),assets_m6!$A:$D,4,FALSE)</f>
        <v>34.15</v>
      </c>
      <c r="C41">
        <f>VLOOKUP(CONCATENATE($A41,"_",C$4),assets_m6!$A:$D,4,FALSE)</f>
        <v>34.340000000000003</v>
      </c>
      <c r="D41">
        <f>VLOOKUP(CONCATENATE($A41,"_",D$4),assets_m6!$A:$D,4,FALSE)</f>
        <v>34.49</v>
      </c>
      <c r="E41">
        <f>VLOOKUP(CONCATENATE($A41,"_",E$4),assets_m6!$A:$D,4,FALSE)</f>
        <v>34.76</v>
      </c>
      <c r="F41">
        <f>VLOOKUP(CONCATENATE($A41,"_",F$4),assets_m6!$A:$D,4,FALSE)</f>
        <v>34.619999999999997</v>
      </c>
      <c r="G41">
        <f>VLOOKUP(CONCATENATE($A41,"_",G$4),assets_m6!$A:$D,4,FALSE)</f>
        <v>34.46</v>
      </c>
      <c r="H41">
        <f>VLOOKUP(CONCATENATE($A41,"_",H$4),assets_m6!$A:$D,4,FALSE)</f>
        <v>34.1</v>
      </c>
      <c r="I41">
        <f>VLOOKUP(CONCATENATE($A41,"_",I$4),assets_m6!$A:$D,4,FALSE)</f>
        <v>34.479999999999997</v>
      </c>
      <c r="J41">
        <f>VLOOKUP(CONCATENATE($A41,"_",J$4),assets_m6!$A:$D,4,FALSE)</f>
        <v>34.659999999999997</v>
      </c>
      <c r="K41">
        <f>VLOOKUP(CONCATENATE($A41,"_",K$4),assets_m6!$A:$D,4,FALSE)</f>
        <v>34.299999999999997</v>
      </c>
      <c r="L41">
        <f>VLOOKUP(CONCATENATE($A41,"_",L$4),assets_m6!$A:$D,4,FALSE)</f>
        <v>34.270000000000003</v>
      </c>
      <c r="M41" t="e">
        <f>VLOOKUP(CONCATENATE($A41,"_",M$4),assets_m6!$A:$D,4,FALSE)</f>
        <v>#N/A</v>
      </c>
      <c r="N41">
        <f>VLOOKUP(CONCATENATE($A41,"_",N$4),assets_m6!$A:$D,4,FALSE)</f>
        <v>34.090000000000003</v>
      </c>
      <c r="O41">
        <f>VLOOKUP(CONCATENATE($A41,"_",O$4),assets_m6!$A:$D,4,FALSE)</f>
        <v>34.1</v>
      </c>
      <c r="P41">
        <f>VLOOKUP(CONCATENATE($A41,"_",P$4),assets_m6!$A:$D,4,FALSE)</f>
        <v>32.94</v>
      </c>
      <c r="Q41">
        <f>VLOOKUP(CONCATENATE($A41,"_",Q$4),assets_m6!$A:$D,4,FALSE)</f>
        <v>34.22</v>
      </c>
      <c r="R41">
        <f>VLOOKUP(CONCATENATE($A41,"_",R$4),assets_m6!$A:$D,4,FALSE)</f>
        <v>33.49</v>
      </c>
      <c r="S41">
        <f>VLOOKUP(CONCATENATE($A41,"_",S$4),assets_m6!$A:$D,4,FALSE)</f>
        <v>33.01</v>
      </c>
      <c r="T41">
        <f>VLOOKUP(CONCATENATE($A41,"_",T$4),assets_m6!$A:$D,4,FALSE)</f>
        <v>33.729999999999997</v>
      </c>
      <c r="U41">
        <f>VLOOKUP(CONCATENATE($A41,"_",U$4),assets_m6!$A:$D,4,FALSE)</f>
        <v>32.79</v>
      </c>
      <c r="V41">
        <f>VLOOKUP(CONCATENATE($A41,"_",V$4),assets_m6!$A:$D,4,FALSE)</f>
        <v>31.41</v>
      </c>
      <c r="X41" t="str">
        <f t="shared" si="59"/>
        <v>EWU</v>
      </c>
      <c r="Y41">
        <f t="shared" si="73"/>
        <v>34.15</v>
      </c>
      <c r="Z41">
        <f t="shared" si="74"/>
        <v>34.340000000000003</v>
      </c>
      <c r="AA41">
        <f t="shared" si="75"/>
        <v>34.49</v>
      </c>
      <c r="AB41">
        <f t="shared" si="76"/>
        <v>34.76</v>
      </c>
      <c r="AC41">
        <f t="shared" si="77"/>
        <v>34.619999999999997</v>
      </c>
      <c r="AD41">
        <f t="shared" si="78"/>
        <v>34.46</v>
      </c>
      <c r="AE41">
        <f t="shared" si="79"/>
        <v>34.1</v>
      </c>
      <c r="AF41">
        <f t="shared" si="80"/>
        <v>34.479999999999997</v>
      </c>
      <c r="AG41">
        <f t="shared" si="81"/>
        <v>34.659999999999997</v>
      </c>
      <c r="AH41">
        <f t="shared" si="82"/>
        <v>34.299999999999997</v>
      </c>
      <c r="AI41">
        <f t="shared" si="83"/>
        <v>34.270000000000003</v>
      </c>
      <c r="AJ41">
        <f t="shared" si="84"/>
        <v>34.270000000000003</v>
      </c>
      <c r="AK41">
        <f t="shared" si="85"/>
        <v>34.090000000000003</v>
      </c>
      <c r="AL41">
        <f t="shared" si="86"/>
        <v>34.1</v>
      </c>
      <c r="AM41">
        <f t="shared" si="87"/>
        <v>32.94</v>
      </c>
      <c r="AN41">
        <f t="shared" si="88"/>
        <v>34.22</v>
      </c>
      <c r="AO41">
        <f t="shared" si="89"/>
        <v>33.49</v>
      </c>
      <c r="AP41">
        <f t="shared" si="90"/>
        <v>33.01</v>
      </c>
      <c r="AQ41">
        <f t="shared" si="91"/>
        <v>33.729999999999997</v>
      </c>
      <c r="AR41">
        <f t="shared" si="92"/>
        <v>32.79</v>
      </c>
      <c r="AS41">
        <f t="shared" si="93"/>
        <v>31.41</v>
      </c>
      <c r="AU41" t="str">
        <f t="shared" si="60"/>
        <v>EWU</v>
      </c>
      <c r="AV41">
        <f t="shared" si="94"/>
        <v>5.5636896046853544E-5</v>
      </c>
      <c r="AW41">
        <f t="shared" si="95"/>
        <v>4.3680838672102084E-5</v>
      </c>
      <c r="AX41">
        <f t="shared" si="96"/>
        <v>7.8283560452303865E-5</v>
      </c>
      <c r="AY41">
        <f t="shared" si="97"/>
        <v>-4.0276179516686007E-5</v>
      </c>
      <c r="AZ41">
        <f t="shared" si="98"/>
        <v>-4.6216060080877128E-5</v>
      </c>
      <c r="BA41">
        <f t="shared" si="99"/>
        <v>-1.0446894950667423E-4</v>
      </c>
      <c r="BB41">
        <f t="shared" si="100"/>
        <v>1.1143695014662622E-4</v>
      </c>
      <c r="BC41">
        <f t="shared" si="101"/>
        <v>5.2204176334106649E-5</v>
      </c>
      <c r="BD41">
        <f t="shared" si="102"/>
        <v>-1.0386612810155784E-4</v>
      </c>
      <c r="BE41">
        <f t="shared" si="103"/>
        <v>-8.746355685129457E-6</v>
      </c>
      <c r="BF41">
        <f t="shared" si="104"/>
        <v>0</v>
      </c>
      <c r="BG41">
        <f t="shared" si="105"/>
        <v>-5.2524073533702856E-5</v>
      </c>
      <c r="BH41">
        <f t="shared" si="106"/>
        <v>2.9334115576409533E-6</v>
      </c>
      <c r="BI41">
        <f t="shared" si="107"/>
        <v>-3.4017595307917999E-4</v>
      </c>
      <c r="BJ41">
        <f t="shared" si="108"/>
        <v>3.8858530661809386E-4</v>
      </c>
      <c r="BK41">
        <f t="shared" si="109"/>
        <v>-2.1332554061951985E-4</v>
      </c>
      <c r="BL41">
        <f t="shared" si="110"/>
        <v>-1.4332636607942786E-4</v>
      </c>
      <c r="BM41">
        <f t="shared" si="111"/>
        <v>2.1811572250833046E-4</v>
      </c>
      <c r="BN41">
        <f t="shared" si="112"/>
        <v>-2.7868366439371415E-4</v>
      </c>
      <c r="BO41">
        <f t="shared" si="113"/>
        <v>-4.208600182982614E-4</v>
      </c>
      <c r="BQ41" t="s">
        <v>39</v>
      </c>
      <c r="BR41" s="7">
        <v>0.2</v>
      </c>
      <c r="BS41" s="7">
        <v>0.2</v>
      </c>
      <c r="BT41" s="7">
        <v>0.2</v>
      </c>
      <c r="BU41" s="7">
        <v>0.2</v>
      </c>
      <c r="BV41" s="7">
        <v>0.2</v>
      </c>
      <c r="BW41" s="7">
        <v>0.01</v>
      </c>
      <c r="BY41">
        <f t="shared" si="62"/>
        <v>-8.0234260614934078E-2</v>
      </c>
      <c r="BZ41">
        <f t="shared" si="63"/>
        <v>23</v>
      </c>
      <c r="CA41">
        <f t="shared" si="64"/>
        <v>2</v>
      </c>
      <c r="CB41">
        <f t="shared" si="65"/>
        <v>0.11999999999999997</v>
      </c>
      <c r="CC41">
        <f t="shared" si="66"/>
        <v>0</v>
      </c>
      <c r="CD41">
        <f t="shared" si="67"/>
        <v>1</v>
      </c>
      <c r="CE41">
        <f t="shared" si="68"/>
        <v>0</v>
      </c>
      <c r="CF41">
        <f t="shared" si="69"/>
        <v>0</v>
      </c>
      <c r="CG41">
        <f t="shared" si="70"/>
        <v>0</v>
      </c>
      <c r="CI41">
        <f t="shared" si="71"/>
        <v>0</v>
      </c>
      <c r="CJ41">
        <f t="shared" si="72"/>
        <v>1</v>
      </c>
      <c r="CK41">
        <f t="shared" si="72"/>
        <v>1</v>
      </c>
      <c r="CL41">
        <f t="shared" si="72"/>
        <v>1</v>
      </c>
      <c r="CM41">
        <f t="shared" si="72"/>
        <v>1</v>
      </c>
      <c r="CN41">
        <f t="shared" si="57"/>
        <v>0.2</v>
      </c>
      <c r="CO41">
        <f t="shared" si="114"/>
        <v>0.4</v>
      </c>
      <c r="CP41">
        <f t="shared" si="114"/>
        <v>0.60000000000000009</v>
      </c>
      <c r="CQ41">
        <f t="shared" si="114"/>
        <v>0.8</v>
      </c>
      <c r="CR41">
        <f t="shared" si="114"/>
        <v>1</v>
      </c>
    </row>
    <row r="42" spans="1:96" x14ac:dyDescent="0.25">
      <c r="A42" t="s">
        <v>40</v>
      </c>
      <c r="B42">
        <f>VLOOKUP(CONCATENATE($A42,"_",B$4),assets_m6!$A:$D,4,FALSE)</f>
        <v>72.72</v>
      </c>
      <c r="C42">
        <f>VLOOKUP(CONCATENATE($A42,"_",C$4),assets_m6!$A:$D,4,FALSE)</f>
        <v>72.959999999999994</v>
      </c>
      <c r="D42">
        <f>VLOOKUP(CONCATENATE($A42,"_",D$4),assets_m6!$A:$D,4,FALSE)</f>
        <v>73.180000000000007</v>
      </c>
      <c r="E42">
        <f>VLOOKUP(CONCATENATE($A42,"_",E$4),assets_m6!$A:$D,4,FALSE)</f>
        <v>74.5</v>
      </c>
      <c r="F42">
        <f>VLOOKUP(CONCATENATE($A42,"_",F$4),assets_m6!$A:$D,4,FALSE)</f>
        <v>73.64</v>
      </c>
      <c r="G42">
        <f>VLOOKUP(CONCATENATE($A42,"_",G$4),assets_m6!$A:$D,4,FALSE)</f>
        <v>72.900000000000006</v>
      </c>
      <c r="H42">
        <f>VLOOKUP(CONCATENATE($A42,"_",H$4),assets_m6!$A:$D,4,FALSE)</f>
        <v>72.239999999999995</v>
      </c>
      <c r="I42">
        <f>VLOOKUP(CONCATENATE($A42,"_",I$4),assets_m6!$A:$D,4,FALSE)</f>
        <v>72.8</v>
      </c>
      <c r="J42">
        <f>VLOOKUP(CONCATENATE($A42,"_",J$4),assets_m6!$A:$D,4,FALSE)</f>
        <v>73.680000000000007</v>
      </c>
      <c r="K42">
        <f>VLOOKUP(CONCATENATE($A42,"_",K$4),assets_m6!$A:$D,4,FALSE)</f>
        <v>73.099999999999994</v>
      </c>
      <c r="L42">
        <f>VLOOKUP(CONCATENATE($A42,"_",L$4),assets_m6!$A:$D,4,FALSE)</f>
        <v>72.98</v>
      </c>
      <c r="M42" t="e">
        <f>VLOOKUP(CONCATENATE($A42,"_",M$4),assets_m6!$A:$D,4,FALSE)</f>
        <v>#N/A</v>
      </c>
      <c r="N42">
        <f>VLOOKUP(CONCATENATE($A42,"_",N$4),assets_m6!$A:$D,4,FALSE)</f>
        <v>72.77</v>
      </c>
      <c r="O42">
        <f>VLOOKUP(CONCATENATE($A42,"_",O$4),assets_m6!$A:$D,4,FALSE)</f>
        <v>71.83</v>
      </c>
      <c r="P42">
        <f>VLOOKUP(CONCATENATE($A42,"_",P$4),assets_m6!$A:$D,4,FALSE)</f>
        <v>70.63</v>
      </c>
      <c r="Q42">
        <f>VLOOKUP(CONCATENATE($A42,"_",Q$4),assets_m6!$A:$D,4,FALSE)</f>
        <v>72.66</v>
      </c>
      <c r="R42">
        <f>VLOOKUP(CONCATENATE($A42,"_",R$4),assets_m6!$A:$D,4,FALSE)</f>
        <v>72.41</v>
      </c>
      <c r="S42">
        <f>VLOOKUP(CONCATENATE($A42,"_",S$4),assets_m6!$A:$D,4,FALSE)</f>
        <v>71.489999999999995</v>
      </c>
      <c r="T42">
        <f>VLOOKUP(CONCATENATE($A42,"_",T$4),assets_m6!$A:$D,4,FALSE)</f>
        <v>71.53</v>
      </c>
      <c r="U42">
        <f>VLOOKUP(CONCATENATE($A42,"_",U$4),assets_m6!$A:$D,4,FALSE)</f>
        <v>72.02</v>
      </c>
      <c r="V42">
        <f>VLOOKUP(CONCATENATE($A42,"_",V$4),assets_m6!$A:$D,4,FALSE)</f>
        <v>69.989999999999995</v>
      </c>
      <c r="X42" t="str">
        <f t="shared" si="59"/>
        <v>EWY</v>
      </c>
      <c r="Y42">
        <f t="shared" si="73"/>
        <v>72.72</v>
      </c>
      <c r="Z42">
        <f t="shared" si="74"/>
        <v>72.959999999999994</v>
      </c>
      <c r="AA42">
        <f t="shared" si="75"/>
        <v>73.180000000000007</v>
      </c>
      <c r="AB42">
        <f t="shared" si="76"/>
        <v>74.5</v>
      </c>
      <c r="AC42">
        <f t="shared" si="77"/>
        <v>73.64</v>
      </c>
      <c r="AD42">
        <f t="shared" si="78"/>
        <v>72.900000000000006</v>
      </c>
      <c r="AE42">
        <f t="shared" si="79"/>
        <v>72.239999999999995</v>
      </c>
      <c r="AF42">
        <f t="shared" si="80"/>
        <v>72.8</v>
      </c>
      <c r="AG42">
        <f t="shared" si="81"/>
        <v>73.680000000000007</v>
      </c>
      <c r="AH42">
        <f t="shared" si="82"/>
        <v>73.099999999999994</v>
      </c>
      <c r="AI42">
        <f t="shared" si="83"/>
        <v>72.98</v>
      </c>
      <c r="AJ42">
        <f t="shared" si="84"/>
        <v>72.98</v>
      </c>
      <c r="AK42">
        <f t="shared" si="85"/>
        <v>72.77</v>
      </c>
      <c r="AL42">
        <f t="shared" si="86"/>
        <v>71.83</v>
      </c>
      <c r="AM42">
        <f t="shared" si="87"/>
        <v>70.63</v>
      </c>
      <c r="AN42">
        <f t="shared" si="88"/>
        <v>72.66</v>
      </c>
      <c r="AO42">
        <f t="shared" si="89"/>
        <v>72.41</v>
      </c>
      <c r="AP42">
        <f t="shared" si="90"/>
        <v>71.489999999999995</v>
      </c>
      <c r="AQ42">
        <f t="shared" si="91"/>
        <v>71.53</v>
      </c>
      <c r="AR42">
        <f t="shared" si="92"/>
        <v>72.02</v>
      </c>
      <c r="AS42">
        <f t="shared" si="93"/>
        <v>69.989999999999995</v>
      </c>
      <c r="AU42" t="str">
        <f t="shared" si="60"/>
        <v>EWY</v>
      </c>
      <c r="AV42">
        <f t="shared" si="94"/>
        <v>3.3003300330032303E-5</v>
      </c>
      <c r="AW42">
        <f t="shared" si="95"/>
        <v>3.0153508771931618E-5</v>
      </c>
      <c r="AX42">
        <f t="shared" si="96"/>
        <v>1.803771522273836E-4</v>
      </c>
      <c r="AY42">
        <f t="shared" si="97"/>
        <v>-1.1543624161073818E-4</v>
      </c>
      <c r="AZ42">
        <f t="shared" si="98"/>
        <v>-1.0048886474741918E-4</v>
      </c>
      <c r="BA42">
        <f t="shared" si="99"/>
        <v>-9.053497942386979E-5</v>
      </c>
      <c r="BB42">
        <f t="shared" si="100"/>
        <v>7.7519379844961556E-5</v>
      </c>
      <c r="BC42">
        <f t="shared" si="101"/>
        <v>1.2087912087912223E-4</v>
      </c>
      <c r="BD42">
        <f t="shared" si="102"/>
        <v>-7.8718783930512004E-5</v>
      </c>
      <c r="BE42">
        <f t="shared" si="103"/>
        <v>-1.6415868673049296E-5</v>
      </c>
      <c r="BF42">
        <f t="shared" si="104"/>
        <v>0</v>
      </c>
      <c r="BG42">
        <f t="shared" si="105"/>
        <v>-2.8775006851193198E-5</v>
      </c>
      <c r="BH42">
        <f t="shared" si="106"/>
        <v>-1.2917411021025118E-4</v>
      </c>
      <c r="BI42">
        <f t="shared" si="107"/>
        <v>-1.6706111652512918E-4</v>
      </c>
      <c r="BJ42">
        <f t="shared" si="108"/>
        <v>2.8741328047571875E-4</v>
      </c>
      <c r="BK42">
        <f t="shared" si="109"/>
        <v>-3.4406826314340766E-5</v>
      </c>
      <c r="BL42">
        <f t="shared" si="110"/>
        <v>-1.270542742715097E-4</v>
      </c>
      <c r="BM42">
        <f t="shared" si="111"/>
        <v>5.5951881382020218E-6</v>
      </c>
      <c r="BN42">
        <f t="shared" si="112"/>
        <v>6.8502726128896244E-5</v>
      </c>
      <c r="BO42">
        <f t="shared" si="113"/>
        <v>-2.8186614829214124E-4</v>
      </c>
      <c r="BQ42" t="s">
        <v>40</v>
      </c>
      <c r="BR42" s="7">
        <v>0.2</v>
      </c>
      <c r="BS42" s="7">
        <v>0.2</v>
      </c>
      <c r="BT42" s="7">
        <v>0.2</v>
      </c>
      <c r="BU42" s="7">
        <v>0.2</v>
      </c>
      <c r="BV42" s="7">
        <v>0.2</v>
      </c>
      <c r="BW42" s="7">
        <v>0.01</v>
      </c>
      <c r="BY42">
        <f t="shared" si="62"/>
        <v>-3.7541254125412593E-2</v>
      </c>
      <c r="BZ42">
        <f t="shared" si="63"/>
        <v>46</v>
      </c>
      <c r="CA42">
        <f t="shared" si="64"/>
        <v>3</v>
      </c>
      <c r="CB42">
        <f t="shared" si="65"/>
        <v>7.9999999999999988E-2</v>
      </c>
      <c r="CC42">
        <f t="shared" si="66"/>
        <v>0</v>
      </c>
      <c r="CD42">
        <f t="shared" si="67"/>
        <v>0</v>
      </c>
      <c r="CE42">
        <f t="shared" si="68"/>
        <v>1</v>
      </c>
      <c r="CF42">
        <f t="shared" si="69"/>
        <v>0</v>
      </c>
      <c r="CG42">
        <f t="shared" si="70"/>
        <v>0</v>
      </c>
      <c r="CI42">
        <f t="shared" si="71"/>
        <v>0</v>
      </c>
      <c r="CJ42">
        <f t="shared" si="72"/>
        <v>0</v>
      </c>
      <c r="CK42">
        <f t="shared" si="72"/>
        <v>1</v>
      </c>
      <c r="CL42">
        <f t="shared" si="72"/>
        <v>1</v>
      </c>
      <c r="CM42">
        <f t="shared" si="72"/>
        <v>1</v>
      </c>
      <c r="CN42">
        <f t="shared" si="57"/>
        <v>0.2</v>
      </c>
      <c r="CO42">
        <f t="shared" si="114"/>
        <v>0.4</v>
      </c>
      <c r="CP42">
        <f t="shared" si="114"/>
        <v>0.60000000000000009</v>
      </c>
      <c r="CQ42">
        <f t="shared" si="114"/>
        <v>0.8</v>
      </c>
      <c r="CR42">
        <f t="shared" si="114"/>
        <v>1</v>
      </c>
    </row>
    <row r="43" spans="1:96" x14ac:dyDescent="0.25">
      <c r="A43" t="s">
        <v>41</v>
      </c>
      <c r="B43">
        <f>VLOOKUP(CONCATENATE($A43,"_",B$4),assets_m6!$A:$D,4,FALSE)</f>
        <v>31.68</v>
      </c>
      <c r="C43">
        <f>VLOOKUP(CONCATENATE($A43,"_",C$4),assets_m6!$A:$D,4,FALSE)</f>
        <v>32.049999999999997</v>
      </c>
      <c r="D43">
        <f>VLOOKUP(CONCATENATE($A43,"_",D$4),assets_m6!$A:$D,4,FALSE)</f>
        <v>32.11</v>
      </c>
      <c r="E43">
        <f>VLOOKUP(CONCATENATE($A43,"_",E$4),assets_m6!$A:$D,4,FALSE)</f>
        <v>32.22</v>
      </c>
      <c r="F43">
        <f>VLOOKUP(CONCATENATE($A43,"_",F$4),assets_m6!$A:$D,4,FALSE)</f>
        <v>32.43</v>
      </c>
      <c r="G43">
        <f>VLOOKUP(CONCATENATE($A43,"_",G$4),assets_m6!$A:$D,4,FALSE)</f>
        <v>32.520000000000003</v>
      </c>
      <c r="H43">
        <f>VLOOKUP(CONCATENATE($A43,"_",H$4),assets_m6!$A:$D,4,FALSE)</f>
        <v>32.770000000000003</v>
      </c>
      <c r="I43">
        <f>VLOOKUP(CONCATENATE($A43,"_",I$4),assets_m6!$A:$D,4,FALSE)</f>
        <v>33.31</v>
      </c>
      <c r="J43">
        <f>VLOOKUP(CONCATENATE($A43,"_",J$4),assets_m6!$A:$D,4,FALSE)</f>
        <v>33.64</v>
      </c>
      <c r="K43">
        <f>VLOOKUP(CONCATENATE($A43,"_",K$4),assets_m6!$A:$D,4,FALSE)</f>
        <v>32.909999999999997</v>
      </c>
      <c r="L43">
        <f>VLOOKUP(CONCATENATE($A43,"_",L$4),assets_m6!$A:$D,4,FALSE)</f>
        <v>32.92</v>
      </c>
      <c r="M43" t="e">
        <f>VLOOKUP(CONCATENATE($A43,"_",M$4),assets_m6!$A:$D,4,FALSE)</f>
        <v>#N/A</v>
      </c>
      <c r="N43">
        <f>VLOOKUP(CONCATENATE($A43,"_",N$4),assets_m6!$A:$D,4,FALSE)</f>
        <v>33.450000000000003</v>
      </c>
      <c r="O43">
        <f>VLOOKUP(CONCATENATE($A43,"_",O$4),assets_m6!$A:$D,4,FALSE)</f>
        <v>33.51</v>
      </c>
      <c r="P43">
        <f>VLOOKUP(CONCATENATE($A43,"_",P$4),assets_m6!$A:$D,4,FALSE)</f>
        <v>32.68</v>
      </c>
      <c r="Q43">
        <f>VLOOKUP(CONCATENATE($A43,"_",Q$4),assets_m6!$A:$D,4,FALSE)</f>
        <v>33.06</v>
      </c>
      <c r="R43">
        <f>VLOOKUP(CONCATENATE($A43,"_",R$4),assets_m6!$A:$D,4,FALSE)</f>
        <v>32.89</v>
      </c>
      <c r="S43">
        <f>VLOOKUP(CONCATENATE($A43,"_",S$4),assets_m6!$A:$D,4,FALSE)</f>
        <v>32.9</v>
      </c>
      <c r="T43">
        <f>VLOOKUP(CONCATENATE($A43,"_",T$4),assets_m6!$A:$D,4,FALSE)</f>
        <v>33.979999999999997</v>
      </c>
      <c r="U43">
        <f>VLOOKUP(CONCATENATE($A43,"_",U$4),assets_m6!$A:$D,4,FALSE)</f>
        <v>34.57</v>
      </c>
      <c r="V43">
        <f>VLOOKUP(CONCATENATE($A43,"_",V$4),assets_m6!$A:$D,4,FALSE)</f>
        <v>34.29</v>
      </c>
      <c r="X43" t="str">
        <f t="shared" si="59"/>
        <v>EWZ</v>
      </c>
      <c r="Y43">
        <f t="shared" si="73"/>
        <v>31.68</v>
      </c>
      <c r="Z43">
        <f t="shared" si="74"/>
        <v>32.049999999999997</v>
      </c>
      <c r="AA43">
        <f t="shared" si="75"/>
        <v>32.11</v>
      </c>
      <c r="AB43">
        <f t="shared" si="76"/>
        <v>32.22</v>
      </c>
      <c r="AC43">
        <f t="shared" si="77"/>
        <v>32.43</v>
      </c>
      <c r="AD43">
        <f t="shared" si="78"/>
        <v>32.520000000000003</v>
      </c>
      <c r="AE43">
        <f t="shared" si="79"/>
        <v>32.770000000000003</v>
      </c>
      <c r="AF43">
        <f t="shared" si="80"/>
        <v>33.31</v>
      </c>
      <c r="AG43">
        <f t="shared" si="81"/>
        <v>33.64</v>
      </c>
      <c r="AH43">
        <f t="shared" si="82"/>
        <v>32.909999999999997</v>
      </c>
      <c r="AI43">
        <f t="shared" si="83"/>
        <v>32.92</v>
      </c>
      <c r="AJ43">
        <f t="shared" si="84"/>
        <v>32.92</v>
      </c>
      <c r="AK43">
        <f t="shared" si="85"/>
        <v>33.450000000000003</v>
      </c>
      <c r="AL43">
        <f t="shared" si="86"/>
        <v>33.51</v>
      </c>
      <c r="AM43">
        <f t="shared" si="87"/>
        <v>32.68</v>
      </c>
      <c r="AN43">
        <f t="shared" si="88"/>
        <v>33.06</v>
      </c>
      <c r="AO43">
        <f t="shared" si="89"/>
        <v>32.89</v>
      </c>
      <c r="AP43">
        <f t="shared" si="90"/>
        <v>32.9</v>
      </c>
      <c r="AQ43">
        <f t="shared" si="91"/>
        <v>33.979999999999997</v>
      </c>
      <c r="AR43">
        <f t="shared" si="92"/>
        <v>34.57</v>
      </c>
      <c r="AS43">
        <f t="shared" si="93"/>
        <v>34.29</v>
      </c>
      <c r="AU43" t="str">
        <f t="shared" si="60"/>
        <v>EWZ</v>
      </c>
      <c r="AV43">
        <f t="shared" si="94"/>
        <v>1.1679292929292849E-4</v>
      </c>
      <c r="AW43">
        <f t="shared" si="95"/>
        <v>1.872074882995391E-5</v>
      </c>
      <c r="AX43">
        <f t="shared" si="96"/>
        <v>3.4257240734973359E-5</v>
      </c>
      <c r="AY43">
        <f t="shared" si="97"/>
        <v>6.5176908752328014E-5</v>
      </c>
      <c r="AZ43">
        <f t="shared" si="98"/>
        <v>2.775208140610651E-5</v>
      </c>
      <c r="BA43">
        <f t="shared" si="99"/>
        <v>7.6875768757687566E-5</v>
      </c>
      <c r="BB43">
        <f t="shared" si="100"/>
        <v>1.6478486420506532E-4</v>
      </c>
      <c r="BC43">
        <f t="shared" si="101"/>
        <v>9.9069348543980268E-5</v>
      </c>
      <c r="BD43">
        <f t="shared" si="102"/>
        <v>-2.1700356718192746E-4</v>
      </c>
      <c r="BE43">
        <f t="shared" si="103"/>
        <v>3.0385900941978481E-6</v>
      </c>
      <c r="BF43">
        <f t="shared" si="104"/>
        <v>0</v>
      </c>
      <c r="BG43">
        <f t="shared" si="105"/>
        <v>1.6099635479951431E-4</v>
      </c>
      <c r="BH43">
        <f t="shared" si="106"/>
        <v>1.7937219730940258E-5</v>
      </c>
      <c r="BI43">
        <f t="shared" si="107"/>
        <v>-2.4768725753506366E-4</v>
      </c>
      <c r="BJ43">
        <f t="shared" si="108"/>
        <v>1.1627906976744264E-4</v>
      </c>
      <c r="BK43">
        <f t="shared" si="109"/>
        <v>-5.1421657592257016E-5</v>
      </c>
      <c r="BL43">
        <f t="shared" si="110"/>
        <v>3.0404378230459141E-6</v>
      </c>
      <c r="BM43">
        <f t="shared" si="111"/>
        <v>3.2826747720364691E-4</v>
      </c>
      <c r="BN43">
        <f t="shared" si="112"/>
        <v>1.7363154796939479E-4</v>
      </c>
      <c r="BO43">
        <f t="shared" si="113"/>
        <v>-8.0995082441423527E-5</v>
      </c>
      <c r="BQ43" t="s">
        <v>41</v>
      </c>
      <c r="BR43" s="7">
        <v>0.2</v>
      </c>
      <c r="BS43" s="7">
        <v>0.2</v>
      </c>
      <c r="BT43" s="7">
        <v>0.2</v>
      </c>
      <c r="BU43" s="7">
        <v>0.2</v>
      </c>
      <c r="BV43" s="7">
        <v>0.2</v>
      </c>
      <c r="BW43" s="7">
        <v>0.01</v>
      </c>
      <c r="BY43">
        <f t="shared" si="62"/>
        <v>8.2386363636363619E-2</v>
      </c>
      <c r="BZ43">
        <f t="shared" si="63"/>
        <v>89</v>
      </c>
      <c r="CA43">
        <f t="shared" si="64"/>
        <v>5</v>
      </c>
      <c r="CB43">
        <f t="shared" si="65"/>
        <v>0.24000000000000005</v>
      </c>
      <c r="CC43">
        <f t="shared" si="66"/>
        <v>0</v>
      </c>
      <c r="CD43">
        <f t="shared" si="67"/>
        <v>0</v>
      </c>
      <c r="CE43">
        <f t="shared" si="68"/>
        <v>0</v>
      </c>
      <c r="CF43">
        <f t="shared" si="69"/>
        <v>0</v>
      </c>
      <c r="CG43">
        <f t="shared" si="70"/>
        <v>1</v>
      </c>
      <c r="CI43">
        <f t="shared" si="71"/>
        <v>0</v>
      </c>
      <c r="CJ43">
        <f t="shared" si="72"/>
        <v>0</v>
      </c>
      <c r="CK43">
        <f t="shared" si="72"/>
        <v>0</v>
      </c>
      <c r="CL43">
        <f t="shared" si="72"/>
        <v>0</v>
      </c>
      <c r="CM43">
        <f t="shared" si="72"/>
        <v>1</v>
      </c>
      <c r="CN43">
        <f t="shared" si="57"/>
        <v>0.2</v>
      </c>
      <c r="CO43">
        <f t="shared" si="114"/>
        <v>0.4</v>
      </c>
      <c r="CP43">
        <f t="shared" si="114"/>
        <v>0.60000000000000009</v>
      </c>
      <c r="CQ43">
        <f t="shared" si="114"/>
        <v>0.8</v>
      </c>
      <c r="CR43">
        <f t="shared" si="114"/>
        <v>1</v>
      </c>
    </row>
    <row r="44" spans="1:96" x14ac:dyDescent="0.25">
      <c r="A44" t="s">
        <v>42</v>
      </c>
      <c r="B44">
        <f>VLOOKUP(CONCATENATE($A44,"_",B$4),assets_m6!$A:$D,4,FALSE)</f>
        <v>237.09</v>
      </c>
      <c r="C44">
        <f>VLOOKUP(CONCATENATE($A44,"_",C$4),assets_m6!$A:$D,4,FALSE)</f>
        <v>224.91</v>
      </c>
      <c r="D44">
        <f>VLOOKUP(CONCATENATE($A44,"_",D$4),assets_m6!$A:$D,4,FALSE)</f>
        <v>220.18</v>
      </c>
      <c r="E44">
        <f>VLOOKUP(CONCATENATE($A44,"_",E$4),assets_m6!$A:$D,4,FALSE)</f>
        <v>232</v>
      </c>
      <c r="F44">
        <f>VLOOKUP(CONCATENATE($A44,"_",F$4),assets_m6!$A:$D,4,FALSE)</f>
        <v>228.07</v>
      </c>
      <c r="G44">
        <f>VLOOKUP(CONCATENATE($A44,"_",G$4),assets_m6!$A:$D,4,FALSE)</f>
        <v>219.55</v>
      </c>
      <c r="H44">
        <f>VLOOKUP(CONCATENATE($A44,"_",H$4),assets_m6!$A:$D,4,FALSE)</f>
        <v>217.7</v>
      </c>
      <c r="I44">
        <f>VLOOKUP(CONCATENATE($A44,"_",I$4),assets_m6!$A:$D,4,FALSE)</f>
        <v>221</v>
      </c>
      <c r="J44">
        <f>VLOOKUP(CONCATENATE($A44,"_",J$4),assets_m6!$A:$D,4,FALSE)</f>
        <v>216.54</v>
      </c>
      <c r="K44">
        <f>VLOOKUP(CONCATENATE($A44,"_",K$4),assets_m6!$A:$D,4,FALSE)</f>
        <v>207.71</v>
      </c>
      <c r="L44">
        <f>VLOOKUP(CONCATENATE($A44,"_",L$4),assets_m6!$A:$D,4,FALSE)</f>
        <v>206.16</v>
      </c>
      <c r="M44" t="e">
        <f>VLOOKUP(CONCATENATE($A44,"_",M$4),assets_m6!$A:$D,4,FALSE)</f>
        <v>#N/A</v>
      </c>
      <c r="N44">
        <f>VLOOKUP(CONCATENATE($A44,"_",N$4),assets_m6!$A:$D,4,FALSE)</f>
        <v>202.08</v>
      </c>
      <c r="O44">
        <f>VLOOKUP(CONCATENATE($A44,"_",O$4),assets_m6!$A:$D,4,FALSE)</f>
        <v>198.45</v>
      </c>
      <c r="P44">
        <f>VLOOKUP(CONCATENATE($A44,"_",P$4),assets_m6!$A:$D,4,FALSE)</f>
        <v>207.6</v>
      </c>
      <c r="Q44">
        <f>VLOOKUP(CONCATENATE($A44,"_",Q$4),assets_m6!$A:$D,4,FALSE)</f>
        <v>210.48</v>
      </c>
      <c r="R44">
        <f>VLOOKUP(CONCATENATE($A44,"_",R$4),assets_m6!$A:$D,4,FALSE)</f>
        <v>211.03</v>
      </c>
      <c r="S44">
        <f>VLOOKUP(CONCATENATE($A44,"_",S$4),assets_m6!$A:$D,4,FALSE)</f>
        <v>203.49</v>
      </c>
      <c r="T44">
        <f>VLOOKUP(CONCATENATE($A44,"_",T$4),assets_m6!$A:$D,4,FALSE)</f>
        <v>208.11</v>
      </c>
      <c r="U44">
        <f>VLOOKUP(CONCATENATE($A44,"_",U$4),assets_m6!$A:$D,4,FALSE)</f>
        <v>202.97</v>
      </c>
      <c r="V44">
        <f>VLOOKUP(CONCATENATE($A44,"_",V$4),assets_m6!$A:$D,4,FALSE)</f>
        <v>200.06</v>
      </c>
      <c r="X44" t="str">
        <f t="shared" si="59"/>
        <v>FB</v>
      </c>
      <c r="Y44">
        <f t="shared" si="73"/>
        <v>237.09</v>
      </c>
      <c r="Z44">
        <f t="shared" si="74"/>
        <v>224.91</v>
      </c>
      <c r="AA44">
        <f t="shared" si="75"/>
        <v>220.18</v>
      </c>
      <c r="AB44">
        <f t="shared" si="76"/>
        <v>232</v>
      </c>
      <c r="AC44">
        <f t="shared" si="77"/>
        <v>228.07</v>
      </c>
      <c r="AD44">
        <f t="shared" si="78"/>
        <v>219.55</v>
      </c>
      <c r="AE44">
        <f t="shared" si="79"/>
        <v>217.7</v>
      </c>
      <c r="AF44">
        <f t="shared" si="80"/>
        <v>221</v>
      </c>
      <c r="AG44">
        <f t="shared" si="81"/>
        <v>216.54</v>
      </c>
      <c r="AH44">
        <f t="shared" si="82"/>
        <v>207.71</v>
      </c>
      <c r="AI44">
        <f t="shared" si="83"/>
        <v>206.16</v>
      </c>
      <c r="AJ44">
        <f t="shared" si="84"/>
        <v>206.16</v>
      </c>
      <c r="AK44">
        <f t="shared" si="85"/>
        <v>202.08</v>
      </c>
      <c r="AL44">
        <f t="shared" si="86"/>
        <v>198.45</v>
      </c>
      <c r="AM44">
        <f t="shared" si="87"/>
        <v>207.6</v>
      </c>
      <c r="AN44">
        <f t="shared" si="88"/>
        <v>210.48</v>
      </c>
      <c r="AO44">
        <f t="shared" si="89"/>
        <v>211.03</v>
      </c>
      <c r="AP44">
        <f t="shared" si="90"/>
        <v>203.49</v>
      </c>
      <c r="AQ44">
        <f t="shared" si="91"/>
        <v>208.11</v>
      </c>
      <c r="AR44">
        <f t="shared" si="92"/>
        <v>202.97</v>
      </c>
      <c r="AS44">
        <f t="shared" si="93"/>
        <v>200.06</v>
      </c>
      <c r="AU44" t="str">
        <f t="shared" si="60"/>
        <v>FB</v>
      </c>
      <c r="AV44">
        <f t="shared" si="94"/>
        <v>-5.1372896368467706E-4</v>
      </c>
      <c r="AW44">
        <f t="shared" si="95"/>
        <v>-2.1030634476012583E-4</v>
      </c>
      <c r="AX44">
        <f t="shared" si="96"/>
        <v>5.3683349986374752E-4</v>
      </c>
      <c r="AY44">
        <f t="shared" si="97"/>
        <v>-1.6939655172413823E-4</v>
      </c>
      <c r="AZ44">
        <f t="shared" si="98"/>
        <v>-3.7356951813039777E-4</v>
      </c>
      <c r="BA44">
        <f t="shared" si="99"/>
        <v>-8.4263265770896043E-5</v>
      </c>
      <c r="BB44">
        <f t="shared" si="100"/>
        <v>1.5158474965548972E-4</v>
      </c>
      <c r="BC44">
        <f t="shared" si="101"/>
        <v>-2.0180995475113157E-4</v>
      </c>
      <c r="BD44">
        <f t="shared" si="102"/>
        <v>-4.0777685416089332E-4</v>
      </c>
      <c r="BE44">
        <f t="shared" si="103"/>
        <v>-7.4623272832314826E-5</v>
      </c>
      <c r="BF44">
        <f t="shared" si="104"/>
        <v>0</v>
      </c>
      <c r="BG44">
        <f t="shared" si="105"/>
        <v>-1.9790454016297944E-4</v>
      </c>
      <c r="BH44">
        <f t="shared" si="106"/>
        <v>-1.7963182897862351E-4</v>
      </c>
      <c r="BI44">
        <f t="shared" si="107"/>
        <v>4.6107331821617568E-4</v>
      </c>
      <c r="BJ44">
        <f t="shared" si="108"/>
        <v>1.3872832369942175E-4</v>
      </c>
      <c r="BK44">
        <f t="shared" si="109"/>
        <v>2.6130748764728784E-5</v>
      </c>
      <c r="BL44">
        <f t="shared" si="110"/>
        <v>-3.5729517130265803E-4</v>
      </c>
      <c r="BM44">
        <f t="shared" si="111"/>
        <v>2.2703818369453066E-4</v>
      </c>
      <c r="BN44">
        <f t="shared" si="112"/>
        <v>-2.4698476767094396E-4</v>
      </c>
      <c r="BO44">
        <f t="shared" si="113"/>
        <v>-1.4337094151845083E-4</v>
      </c>
      <c r="BQ44" t="s">
        <v>42</v>
      </c>
      <c r="BR44" s="7">
        <v>0.2</v>
      </c>
      <c r="BS44" s="7">
        <v>0.2</v>
      </c>
      <c r="BT44" s="7">
        <v>0.2</v>
      </c>
      <c r="BU44" s="7">
        <v>0.2</v>
      </c>
      <c r="BV44" s="7">
        <v>0.2</v>
      </c>
      <c r="BW44" s="7">
        <v>0.01</v>
      </c>
      <c r="BY44">
        <f t="shared" si="62"/>
        <v>-0.15618541482137585</v>
      </c>
      <c r="BZ44">
        <f t="shared" si="63"/>
        <v>5</v>
      </c>
      <c r="CA44">
        <f t="shared" si="64"/>
        <v>1</v>
      </c>
      <c r="CB44">
        <f t="shared" si="65"/>
        <v>0.24</v>
      </c>
      <c r="CC44">
        <f t="shared" si="66"/>
        <v>1</v>
      </c>
      <c r="CD44">
        <f t="shared" si="67"/>
        <v>0</v>
      </c>
      <c r="CE44">
        <f t="shared" si="68"/>
        <v>0</v>
      </c>
      <c r="CF44">
        <f t="shared" si="69"/>
        <v>0</v>
      </c>
      <c r="CG44">
        <f t="shared" si="70"/>
        <v>0</v>
      </c>
      <c r="CI44">
        <f t="shared" si="71"/>
        <v>1</v>
      </c>
      <c r="CJ44">
        <f t="shared" si="72"/>
        <v>1</v>
      </c>
      <c r="CK44">
        <f t="shared" si="72"/>
        <v>1</v>
      </c>
      <c r="CL44">
        <f t="shared" si="72"/>
        <v>1</v>
      </c>
      <c r="CM44">
        <f t="shared" si="72"/>
        <v>1</v>
      </c>
      <c r="CN44">
        <f t="shared" si="57"/>
        <v>0.2</v>
      </c>
      <c r="CO44">
        <f t="shared" si="114"/>
        <v>0.4</v>
      </c>
      <c r="CP44">
        <f t="shared" si="114"/>
        <v>0.60000000000000009</v>
      </c>
      <c r="CQ44">
        <f t="shared" si="114"/>
        <v>0.8</v>
      </c>
      <c r="CR44">
        <f t="shared" si="114"/>
        <v>1</v>
      </c>
    </row>
    <row r="45" spans="1:96" x14ac:dyDescent="0.25">
      <c r="A45" t="s">
        <v>43</v>
      </c>
      <c r="B45">
        <f>VLOOKUP(CONCATENATE($A45,"_",B$4),assets_m6!$A:$D,4,FALSE)</f>
        <v>64.317999999999998</v>
      </c>
      <c r="C45">
        <f>VLOOKUP(CONCATENATE($A45,"_",C$4),assets_m6!$A:$D,4,FALSE)</f>
        <v>63.808</v>
      </c>
      <c r="D45">
        <f>VLOOKUP(CONCATENATE($A45,"_",D$4),assets_m6!$A:$D,4,FALSE)</f>
        <v>65.497</v>
      </c>
      <c r="E45">
        <f>VLOOKUP(CONCATENATE($A45,"_",E$4),assets_m6!$A:$D,4,FALSE)</f>
        <v>66.406000000000006</v>
      </c>
      <c r="F45">
        <f>VLOOKUP(CONCATENATE($A45,"_",F$4),assets_m6!$A:$D,4,FALSE)</f>
        <v>65.686000000000007</v>
      </c>
      <c r="G45">
        <f>VLOOKUP(CONCATENATE($A45,"_",G$4),assets_m6!$A:$D,4,FALSE)</f>
        <v>65.186999999999998</v>
      </c>
      <c r="H45">
        <f>VLOOKUP(CONCATENATE($A45,"_",H$4),assets_m6!$A:$D,4,FALSE)</f>
        <v>64.977000000000004</v>
      </c>
      <c r="I45">
        <f>VLOOKUP(CONCATENATE($A45,"_",I$4),assets_m6!$A:$D,4,FALSE)</f>
        <v>65.616</v>
      </c>
      <c r="J45">
        <f>VLOOKUP(CONCATENATE($A45,"_",J$4),assets_m6!$A:$D,4,FALSE)</f>
        <v>65.287000000000006</v>
      </c>
      <c r="K45">
        <f>VLOOKUP(CONCATENATE($A45,"_",K$4),assets_m6!$A:$D,4,FALSE)</f>
        <v>63.298999999999999</v>
      </c>
      <c r="L45">
        <f>VLOOKUP(CONCATENATE($A45,"_",L$4),assets_m6!$A:$D,4,FALSE)</f>
        <v>63.679000000000002</v>
      </c>
      <c r="M45" t="e">
        <f>VLOOKUP(CONCATENATE($A45,"_",M$4),assets_m6!$A:$D,4,FALSE)</f>
        <v>#N/A</v>
      </c>
      <c r="N45">
        <f>VLOOKUP(CONCATENATE($A45,"_",N$4),assets_m6!$A:$D,4,FALSE)</f>
        <v>63.628999999999998</v>
      </c>
      <c r="O45">
        <f>VLOOKUP(CONCATENATE($A45,"_",O$4),assets_m6!$A:$D,4,FALSE)</f>
        <v>62.49</v>
      </c>
      <c r="P45">
        <f>VLOOKUP(CONCATENATE($A45,"_",P$4),assets_m6!$A:$D,4,FALSE)</f>
        <v>64.37</v>
      </c>
      <c r="Q45">
        <f>VLOOKUP(CONCATENATE($A45,"_",Q$4),assets_m6!$A:$D,4,FALSE)</f>
        <v>65.489999999999995</v>
      </c>
      <c r="R45">
        <f>VLOOKUP(CONCATENATE($A45,"_",R$4),assets_m6!$A:$D,4,FALSE)</f>
        <v>64.75</v>
      </c>
      <c r="S45">
        <f>VLOOKUP(CONCATENATE($A45,"_",S$4),assets_m6!$A:$D,4,FALSE)</f>
        <v>63.36</v>
      </c>
      <c r="T45">
        <f>VLOOKUP(CONCATENATE($A45,"_",T$4),assets_m6!$A:$D,4,FALSE)</f>
        <v>64.2</v>
      </c>
      <c r="U45">
        <f>VLOOKUP(CONCATENATE($A45,"_",U$4),assets_m6!$A:$D,4,FALSE)</f>
        <v>62.88</v>
      </c>
      <c r="V45">
        <f>VLOOKUP(CONCATENATE($A45,"_",V$4),assets_m6!$A:$D,4,FALSE)</f>
        <v>60.6</v>
      </c>
      <c r="X45" t="str">
        <f t="shared" si="59"/>
        <v>FTV</v>
      </c>
      <c r="Y45">
        <f t="shared" si="73"/>
        <v>64.317999999999998</v>
      </c>
      <c r="Z45">
        <f t="shared" si="74"/>
        <v>63.808</v>
      </c>
      <c r="AA45">
        <f t="shared" si="75"/>
        <v>65.497</v>
      </c>
      <c r="AB45">
        <f t="shared" si="76"/>
        <v>66.406000000000006</v>
      </c>
      <c r="AC45">
        <f t="shared" si="77"/>
        <v>65.686000000000007</v>
      </c>
      <c r="AD45">
        <f t="shared" si="78"/>
        <v>65.186999999999998</v>
      </c>
      <c r="AE45">
        <f t="shared" si="79"/>
        <v>64.977000000000004</v>
      </c>
      <c r="AF45">
        <f t="shared" si="80"/>
        <v>65.616</v>
      </c>
      <c r="AG45">
        <f t="shared" si="81"/>
        <v>65.287000000000006</v>
      </c>
      <c r="AH45">
        <f t="shared" si="82"/>
        <v>63.298999999999999</v>
      </c>
      <c r="AI45">
        <f t="shared" si="83"/>
        <v>63.679000000000002</v>
      </c>
      <c r="AJ45">
        <f t="shared" si="84"/>
        <v>63.679000000000002</v>
      </c>
      <c r="AK45">
        <f t="shared" si="85"/>
        <v>63.628999999999998</v>
      </c>
      <c r="AL45">
        <f t="shared" si="86"/>
        <v>62.49</v>
      </c>
      <c r="AM45">
        <f t="shared" si="87"/>
        <v>64.37</v>
      </c>
      <c r="AN45">
        <f t="shared" si="88"/>
        <v>65.489999999999995</v>
      </c>
      <c r="AO45">
        <f t="shared" si="89"/>
        <v>64.75</v>
      </c>
      <c r="AP45">
        <f t="shared" si="90"/>
        <v>63.36</v>
      </c>
      <c r="AQ45">
        <f t="shared" si="91"/>
        <v>64.2</v>
      </c>
      <c r="AR45">
        <f t="shared" si="92"/>
        <v>62.88</v>
      </c>
      <c r="AS45">
        <f t="shared" si="93"/>
        <v>60.6</v>
      </c>
      <c r="AU45" t="str">
        <f t="shared" si="60"/>
        <v>FTV</v>
      </c>
      <c r="AV45">
        <f t="shared" si="94"/>
        <v>-7.9293510370347033E-5</v>
      </c>
      <c r="AW45">
        <f t="shared" si="95"/>
        <v>2.6470035105315951E-4</v>
      </c>
      <c r="AX45">
        <f t="shared" si="96"/>
        <v>1.3878498251828418E-4</v>
      </c>
      <c r="AY45">
        <f t="shared" si="97"/>
        <v>-1.0842393759600018E-4</v>
      </c>
      <c r="AZ45">
        <f t="shared" si="98"/>
        <v>-7.596748165514864E-5</v>
      </c>
      <c r="BA45">
        <f t="shared" si="99"/>
        <v>-3.2215012195682231E-5</v>
      </c>
      <c r="BB45">
        <f t="shared" si="100"/>
        <v>9.8342490419686321E-5</v>
      </c>
      <c r="BC45">
        <f t="shared" si="101"/>
        <v>-5.0140209704949028E-5</v>
      </c>
      <c r="BD45">
        <f t="shared" si="102"/>
        <v>-3.04501661892874E-4</v>
      </c>
      <c r="BE45">
        <f t="shared" si="103"/>
        <v>6.0032543958040819E-5</v>
      </c>
      <c r="BF45">
        <f t="shared" si="104"/>
        <v>0</v>
      </c>
      <c r="BG45">
        <f t="shared" si="105"/>
        <v>-7.8518820961391129E-6</v>
      </c>
      <c r="BH45">
        <f t="shared" si="106"/>
        <v>-1.7900642788665479E-4</v>
      </c>
      <c r="BI45">
        <f t="shared" si="107"/>
        <v>3.0084813570171266E-4</v>
      </c>
      <c r="BJ45">
        <f t="shared" si="108"/>
        <v>1.7399409662886286E-4</v>
      </c>
      <c r="BK45">
        <f t="shared" si="109"/>
        <v>-1.129943502824851E-4</v>
      </c>
      <c r="BL45">
        <f t="shared" si="110"/>
        <v>-2.1467181467181475E-4</v>
      </c>
      <c r="BM45">
        <f t="shared" si="111"/>
        <v>1.325757575757581E-4</v>
      </c>
      <c r="BN45">
        <f t="shared" si="112"/>
        <v>-2.0560747663551406E-4</v>
      </c>
      <c r="BO45">
        <f t="shared" si="113"/>
        <v>-3.6259541984732841E-4</v>
      </c>
      <c r="BQ45" t="s">
        <v>43</v>
      </c>
      <c r="BR45" s="7">
        <v>0.2</v>
      </c>
      <c r="BS45" s="7">
        <v>0.2</v>
      </c>
      <c r="BT45" s="7">
        <v>0.2</v>
      </c>
      <c r="BU45" s="7">
        <v>0.2</v>
      </c>
      <c r="BV45" s="7">
        <v>0.2</v>
      </c>
      <c r="BW45" s="7">
        <v>0.01</v>
      </c>
      <c r="BY45">
        <f t="shared" si="62"/>
        <v>-5.7806523834696297E-2</v>
      </c>
      <c r="BZ45">
        <f t="shared" si="63"/>
        <v>35</v>
      </c>
      <c r="CA45">
        <f t="shared" si="64"/>
        <v>2</v>
      </c>
      <c r="CB45">
        <f t="shared" si="65"/>
        <v>0.11999999999999997</v>
      </c>
      <c r="CC45">
        <f t="shared" si="66"/>
        <v>0</v>
      </c>
      <c r="CD45">
        <f t="shared" si="67"/>
        <v>1</v>
      </c>
      <c r="CE45">
        <f t="shared" si="68"/>
        <v>0</v>
      </c>
      <c r="CF45">
        <f t="shared" si="69"/>
        <v>0</v>
      </c>
      <c r="CG45">
        <f t="shared" si="70"/>
        <v>0</v>
      </c>
      <c r="CI45">
        <f t="shared" si="71"/>
        <v>0</v>
      </c>
      <c r="CJ45">
        <f t="shared" si="72"/>
        <v>1</v>
      </c>
      <c r="CK45">
        <f t="shared" si="72"/>
        <v>1</v>
      </c>
      <c r="CL45">
        <f t="shared" si="72"/>
        <v>1</v>
      </c>
      <c r="CM45">
        <f t="shared" si="72"/>
        <v>1</v>
      </c>
      <c r="CN45">
        <f t="shared" si="57"/>
        <v>0.2</v>
      </c>
      <c r="CO45">
        <f t="shared" si="114"/>
        <v>0.4</v>
      </c>
      <c r="CP45">
        <f t="shared" si="114"/>
        <v>0.60000000000000009</v>
      </c>
      <c r="CQ45">
        <f t="shared" si="114"/>
        <v>0.8</v>
      </c>
      <c r="CR45">
        <f t="shared" si="114"/>
        <v>1</v>
      </c>
    </row>
    <row r="46" spans="1:96" x14ac:dyDescent="0.25">
      <c r="A46" t="s">
        <v>44</v>
      </c>
      <c r="B46">
        <f>VLOOKUP(CONCATENATE($A46,"_",B$4),assets_m6!$A:$D,4,FALSE)</f>
        <v>2860.32</v>
      </c>
      <c r="C46">
        <f>VLOOKUP(CONCATENATE($A46,"_",C$4),assets_m6!$A:$D,4,FALSE)</f>
        <v>2778.76</v>
      </c>
      <c r="D46">
        <f>VLOOKUP(CONCATENATE($A46,"_",D$4),assets_m6!$A:$D,4,FALSE)</f>
        <v>2784.26</v>
      </c>
      <c r="E46">
        <f>VLOOKUP(CONCATENATE($A46,"_",E$4),assets_m6!$A:$D,4,FALSE)</f>
        <v>2829.06</v>
      </c>
      <c r="F46">
        <f>VLOOKUP(CONCATENATE($A46,"_",F$4),assets_m6!$A:$D,4,FALSE)</f>
        <v>2772.05</v>
      </c>
      <c r="G46">
        <f>VLOOKUP(CONCATENATE($A46,"_",G$4),assets_m6!$A:$D,4,FALSE)</f>
        <v>2682.6</v>
      </c>
      <c r="H46">
        <f>VLOOKUP(CONCATENATE($A46,"_",H$4),assets_m6!$A:$D,4,FALSE)</f>
        <v>2706</v>
      </c>
      <c r="I46">
        <f>VLOOKUP(CONCATENATE($A46,"_",I$4),assets_m6!$A:$D,4,FALSE)</f>
        <v>2728.51</v>
      </c>
      <c r="J46">
        <f>VLOOKUP(CONCATENATE($A46,"_",J$4),assets_m6!$A:$D,4,FALSE)</f>
        <v>2749.75</v>
      </c>
      <c r="K46">
        <f>VLOOKUP(CONCATENATE($A46,"_",K$4),assets_m6!$A:$D,4,FALSE)</f>
        <v>2646.17</v>
      </c>
      <c r="L46">
        <f>VLOOKUP(CONCATENATE($A46,"_",L$4),assets_m6!$A:$D,4,FALSE)</f>
        <v>2609.35</v>
      </c>
      <c r="M46" t="e">
        <f>VLOOKUP(CONCATENATE($A46,"_",M$4),assets_m6!$A:$D,4,FALSE)</f>
        <v>#N/A</v>
      </c>
      <c r="N46">
        <f>VLOOKUP(CONCATENATE($A46,"_",N$4),assets_m6!$A:$D,4,FALSE)</f>
        <v>2588.0500000000002</v>
      </c>
      <c r="O46">
        <f>VLOOKUP(CONCATENATE($A46,"_",O$4),assets_m6!$A:$D,4,FALSE)</f>
        <v>2551.6999999999998</v>
      </c>
      <c r="P46">
        <f>VLOOKUP(CONCATENATE($A46,"_",P$4),assets_m6!$A:$D,4,FALSE)</f>
        <v>2653.47</v>
      </c>
      <c r="Q46">
        <f>VLOOKUP(CONCATENATE($A46,"_",Q$4),assets_m6!$A:$D,4,FALSE)</f>
        <v>2690.39</v>
      </c>
      <c r="R46">
        <f>VLOOKUP(CONCATENATE($A46,"_",R$4),assets_m6!$A:$D,4,FALSE)</f>
        <v>2697.82</v>
      </c>
      <c r="S46">
        <f>VLOOKUP(CONCATENATE($A46,"_",S$4),assets_m6!$A:$D,4,FALSE)</f>
        <v>2683.36</v>
      </c>
      <c r="T46">
        <f>VLOOKUP(CONCATENATE($A46,"_",T$4),assets_m6!$A:$D,4,FALSE)</f>
        <v>2695.03</v>
      </c>
      <c r="U46">
        <f>VLOOKUP(CONCATENATE($A46,"_",U$4),assets_m6!$A:$D,4,FALSE)</f>
        <v>2686.16</v>
      </c>
      <c r="V46">
        <f>VLOOKUP(CONCATENATE($A46,"_",V$4),assets_m6!$A:$D,4,FALSE)</f>
        <v>2642.44</v>
      </c>
      <c r="X46" t="str">
        <f t="shared" si="59"/>
        <v>GOOG</v>
      </c>
      <c r="Y46">
        <f t="shared" si="73"/>
        <v>2860.32</v>
      </c>
      <c r="Z46">
        <f t="shared" si="74"/>
        <v>2778.76</v>
      </c>
      <c r="AA46">
        <f t="shared" si="75"/>
        <v>2784.26</v>
      </c>
      <c r="AB46">
        <f t="shared" si="76"/>
        <v>2829.06</v>
      </c>
      <c r="AC46">
        <f t="shared" si="77"/>
        <v>2772.05</v>
      </c>
      <c r="AD46">
        <f t="shared" si="78"/>
        <v>2682.6</v>
      </c>
      <c r="AE46">
        <f t="shared" si="79"/>
        <v>2706</v>
      </c>
      <c r="AF46">
        <f t="shared" si="80"/>
        <v>2728.51</v>
      </c>
      <c r="AG46">
        <f t="shared" si="81"/>
        <v>2749.75</v>
      </c>
      <c r="AH46">
        <f t="shared" si="82"/>
        <v>2646.17</v>
      </c>
      <c r="AI46">
        <f t="shared" si="83"/>
        <v>2609.35</v>
      </c>
      <c r="AJ46">
        <f t="shared" si="84"/>
        <v>2609.35</v>
      </c>
      <c r="AK46">
        <f t="shared" si="85"/>
        <v>2588.0500000000002</v>
      </c>
      <c r="AL46">
        <f t="shared" si="86"/>
        <v>2551.6999999999998</v>
      </c>
      <c r="AM46">
        <f t="shared" si="87"/>
        <v>2653.47</v>
      </c>
      <c r="AN46">
        <f t="shared" si="88"/>
        <v>2690.39</v>
      </c>
      <c r="AO46">
        <f t="shared" si="89"/>
        <v>2697.82</v>
      </c>
      <c r="AP46">
        <f t="shared" si="90"/>
        <v>2683.36</v>
      </c>
      <c r="AQ46">
        <f t="shared" si="91"/>
        <v>2695.03</v>
      </c>
      <c r="AR46">
        <f t="shared" si="92"/>
        <v>2686.16</v>
      </c>
      <c r="AS46">
        <f t="shared" si="93"/>
        <v>2642.44</v>
      </c>
      <c r="AU46" t="str">
        <f t="shared" si="60"/>
        <v>GOOG</v>
      </c>
      <c r="AV46">
        <f t="shared" si="94"/>
        <v>-2.8514292107176796E-4</v>
      </c>
      <c r="AW46">
        <f t="shared" si="95"/>
        <v>1.9793001194777525E-5</v>
      </c>
      <c r="AX46">
        <f t="shared" si="96"/>
        <v>1.609045132279303E-4</v>
      </c>
      <c r="AY46">
        <f t="shared" si="97"/>
        <v>-2.0151569779361259E-4</v>
      </c>
      <c r="AZ46">
        <f t="shared" si="98"/>
        <v>-3.2268537724788611E-4</v>
      </c>
      <c r="BA46">
        <f t="shared" si="99"/>
        <v>8.7228807872959406E-5</v>
      </c>
      <c r="BB46">
        <f t="shared" si="100"/>
        <v>8.3185513673319358E-5</v>
      </c>
      <c r="BC46">
        <f t="shared" si="101"/>
        <v>7.7844684461481832E-5</v>
      </c>
      <c r="BD46">
        <f t="shared" si="102"/>
        <v>-3.7668878988998976E-4</v>
      </c>
      <c r="BE46">
        <f t="shared" si="103"/>
        <v>-1.3914449940857982E-4</v>
      </c>
      <c r="BF46">
        <f t="shared" si="104"/>
        <v>0</v>
      </c>
      <c r="BG46">
        <f t="shared" si="105"/>
        <v>-8.162952459424657E-5</v>
      </c>
      <c r="BH46">
        <f t="shared" si="106"/>
        <v>-1.404532369931043E-4</v>
      </c>
      <c r="BI46">
        <f t="shared" si="107"/>
        <v>3.9883215111494294E-4</v>
      </c>
      <c r="BJ46">
        <f t="shared" si="108"/>
        <v>1.3913856195849238E-4</v>
      </c>
      <c r="BK46">
        <f t="shared" si="109"/>
        <v>2.7616813919172651E-5</v>
      </c>
      <c r="BL46">
        <f t="shared" si="110"/>
        <v>-5.3598831649257683E-5</v>
      </c>
      <c r="BM46">
        <f t="shared" si="111"/>
        <v>4.3490251028561475E-5</v>
      </c>
      <c r="BN46">
        <f t="shared" si="112"/>
        <v>-3.2912435112040852E-5</v>
      </c>
      <c r="BO46">
        <f t="shared" si="113"/>
        <v>-1.6276022277153933E-4</v>
      </c>
      <c r="BQ46" t="s">
        <v>44</v>
      </c>
      <c r="BR46" s="7">
        <v>0.2</v>
      </c>
      <c r="BS46" s="7">
        <v>0.2</v>
      </c>
      <c r="BT46" s="7">
        <v>0.2</v>
      </c>
      <c r="BU46" s="7">
        <v>0.2</v>
      </c>
      <c r="BV46" s="7">
        <v>0.2</v>
      </c>
      <c r="BW46" s="7">
        <v>0.01</v>
      </c>
      <c r="BY46">
        <f t="shared" si="62"/>
        <v>-7.6173295295631285E-2</v>
      </c>
      <c r="BZ46">
        <f t="shared" si="63"/>
        <v>25</v>
      </c>
      <c r="CA46">
        <f t="shared" si="64"/>
        <v>2</v>
      </c>
      <c r="CB46">
        <f t="shared" si="65"/>
        <v>0.11999999999999997</v>
      </c>
      <c r="CC46">
        <f t="shared" si="66"/>
        <v>0</v>
      </c>
      <c r="CD46">
        <f t="shared" si="67"/>
        <v>1</v>
      </c>
      <c r="CE46">
        <f t="shared" si="68"/>
        <v>0</v>
      </c>
      <c r="CF46">
        <f t="shared" si="69"/>
        <v>0</v>
      </c>
      <c r="CG46">
        <f t="shared" si="70"/>
        <v>0</v>
      </c>
      <c r="CI46">
        <f t="shared" si="71"/>
        <v>0</v>
      </c>
      <c r="CJ46">
        <f t="shared" si="72"/>
        <v>1</v>
      </c>
      <c r="CK46">
        <f t="shared" si="72"/>
        <v>1</v>
      </c>
      <c r="CL46">
        <f t="shared" si="72"/>
        <v>1</v>
      </c>
      <c r="CM46">
        <f t="shared" si="72"/>
        <v>1</v>
      </c>
      <c r="CN46">
        <f t="shared" si="57"/>
        <v>0.2</v>
      </c>
      <c r="CO46">
        <f t="shared" si="114"/>
        <v>0.4</v>
      </c>
      <c r="CP46">
        <f t="shared" si="114"/>
        <v>0.60000000000000009</v>
      </c>
      <c r="CQ46">
        <f t="shared" si="114"/>
        <v>0.8</v>
      </c>
      <c r="CR46">
        <f t="shared" si="114"/>
        <v>1</v>
      </c>
    </row>
    <row r="47" spans="1:96" x14ac:dyDescent="0.25">
      <c r="A47" t="s">
        <v>45</v>
      </c>
      <c r="B47">
        <f>VLOOKUP(CONCATENATE($A47,"_",B$4),assets_m6!$A:$D,4,FALSE)</f>
        <v>128.88999999999999</v>
      </c>
      <c r="C47">
        <f>VLOOKUP(CONCATENATE($A47,"_",C$4),assets_m6!$A:$D,4,FALSE)</f>
        <v>127.291</v>
      </c>
      <c r="D47">
        <f>VLOOKUP(CONCATENATE($A47,"_",D$4),assets_m6!$A:$D,4,FALSE)</f>
        <v>129.18799999999999</v>
      </c>
      <c r="E47">
        <f>VLOOKUP(CONCATENATE($A47,"_",E$4),assets_m6!$A:$D,4,FALSE)</f>
        <v>131.154</v>
      </c>
      <c r="F47">
        <f>VLOOKUP(CONCATENATE($A47,"_",F$4),assets_m6!$A:$D,4,FALSE)</f>
        <v>126.477</v>
      </c>
      <c r="G47">
        <f>VLOOKUP(CONCATENATE($A47,"_",G$4),assets_m6!$A:$D,4,FALSE)</f>
        <v>125.782</v>
      </c>
      <c r="H47">
        <f>VLOOKUP(CONCATENATE($A47,"_",H$4),assets_m6!$A:$D,4,FALSE)</f>
        <v>126.15</v>
      </c>
      <c r="I47">
        <f>VLOOKUP(CONCATENATE($A47,"_",I$4),assets_m6!$A:$D,4,FALSE)</f>
        <v>128.08600000000001</v>
      </c>
      <c r="J47">
        <f>VLOOKUP(CONCATENATE($A47,"_",J$4),assets_m6!$A:$D,4,FALSE)</f>
        <v>129.029</v>
      </c>
      <c r="K47">
        <f>VLOOKUP(CONCATENATE($A47,"_",K$4),assets_m6!$A:$D,4,FALSE)</f>
        <v>126.696</v>
      </c>
      <c r="L47">
        <f>VLOOKUP(CONCATENATE($A47,"_",L$4),assets_m6!$A:$D,4,FALSE)</f>
        <v>125.95099999999999</v>
      </c>
      <c r="M47" t="e">
        <f>VLOOKUP(CONCATENATE($A47,"_",M$4),assets_m6!$A:$D,4,FALSE)</f>
        <v>#N/A</v>
      </c>
      <c r="N47">
        <f>VLOOKUP(CONCATENATE($A47,"_",N$4),assets_m6!$A:$D,4,FALSE)</f>
        <v>122.70399999999999</v>
      </c>
      <c r="O47">
        <f>VLOOKUP(CONCATENATE($A47,"_",O$4),assets_m6!$A:$D,4,FALSE)</f>
        <v>117.989</v>
      </c>
      <c r="P47">
        <f>VLOOKUP(CONCATENATE($A47,"_",P$4),assets_m6!$A:$D,4,FALSE)</f>
        <v>119.994</v>
      </c>
      <c r="Q47">
        <f>VLOOKUP(CONCATENATE($A47,"_",Q$4),assets_m6!$A:$D,4,FALSE)</f>
        <v>122.57599999999999</v>
      </c>
      <c r="R47">
        <f>VLOOKUP(CONCATENATE($A47,"_",R$4),assets_m6!$A:$D,4,FALSE)</f>
        <v>121.285</v>
      </c>
      <c r="S47">
        <f>VLOOKUP(CONCATENATE($A47,"_",S$4),assets_m6!$A:$D,4,FALSE)</f>
        <v>119.408</v>
      </c>
      <c r="T47">
        <f>VLOOKUP(CONCATENATE($A47,"_",T$4),assets_m6!$A:$D,4,FALSE)</f>
        <v>124.02500000000001</v>
      </c>
      <c r="U47">
        <f>VLOOKUP(CONCATENATE($A47,"_",U$4),assets_m6!$A:$D,4,FALSE)</f>
        <v>123.83</v>
      </c>
      <c r="V47">
        <f>VLOOKUP(CONCATENATE($A47,"_",V$4),assets_m6!$A:$D,4,FALSE)</f>
        <v>122.59</v>
      </c>
      <c r="X47" t="str">
        <f t="shared" si="59"/>
        <v>GPC</v>
      </c>
      <c r="Y47">
        <f t="shared" si="73"/>
        <v>128.88999999999999</v>
      </c>
      <c r="Z47">
        <f t="shared" si="74"/>
        <v>127.291</v>
      </c>
      <c r="AA47">
        <f t="shared" si="75"/>
        <v>129.18799999999999</v>
      </c>
      <c r="AB47">
        <f t="shared" si="76"/>
        <v>131.154</v>
      </c>
      <c r="AC47">
        <f t="shared" si="77"/>
        <v>126.477</v>
      </c>
      <c r="AD47">
        <f t="shared" si="78"/>
        <v>125.782</v>
      </c>
      <c r="AE47">
        <f t="shared" si="79"/>
        <v>126.15</v>
      </c>
      <c r="AF47">
        <f t="shared" si="80"/>
        <v>128.08600000000001</v>
      </c>
      <c r="AG47">
        <f t="shared" si="81"/>
        <v>129.029</v>
      </c>
      <c r="AH47">
        <f t="shared" si="82"/>
        <v>126.696</v>
      </c>
      <c r="AI47">
        <f t="shared" si="83"/>
        <v>125.95099999999999</v>
      </c>
      <c r="AJ47">
        <f t="shared" si="84"/>
        <v>125.95099999999999</v>
      </c>
      <c r="AK47">
        <f t="shared" si="85"/>
        <v>122.70399999999999</v>
      </c>
      <c r="AL47">
        <f t="shared" si="86"/>
        <v>117.989</v>
      </c>
      <c r="AM47">
        <f t="shared" si="87"/>
        <v>119.994</v>
      </c>
      <c r="AN47">
        <f t="shared" si="88"/>
        <v>122.57599999999999</v>
      </c>
      <c r="AO47">
        <f t="shared" si="89"/>
        <v>121.285</v>
      </c>
      <c r="AP47">
        <f t="shared" si="90"/>
        <v>119.408</v>
      </c>
      <c r="AQ47">
        <f t="shared" si="91"/>
        <v>124.02500000000001</v>
      </c>
      <c r="AR47">
        <f t="shared" si="92"/>
        <v>123.83</v>
      </c>
      <c r="AS47">
        <f t="shared" si="93"/>
        <v>122.59</v>
      </c>
      <c r="AU47" t="str">
        <f t="shared" si="60"/>
        <v>GPC</v>
      </c>
      <c r="AV47">
        <f t="shared" si="94"/>
        <v>-1.2405927535107377E-4</v>
      </c>
      <c r="AW47">
        <f t="shared" si="95"/>
        <v>1.4902860375046086E-4</v>
      </c>
      <c r="AX47">
        <f t="shared" si="96"/>
        <v>1.5218131715020037E-4</v>
      </c>
      <c r="AY47">
        <f t="shared" si="97"/>
        <v>-3.5660368726840146E-4</v>
      </c>
      <c r="AZ47">
        <f t="shared" si="98"/>
        <v>-5.4950702499269226E-5</v>
      </c>
      <c r="BA47">
        <f t="shared" si="99"/>
        <v>2.9256968405654962E-5</v>
      </c>
      <c r="BB47">
        <f t="shared" si="100"/>
        <v>1.5346809353943773E-4</v>
      </c>
      <c r="BC47">
        <f t="shared" si="101"/>
        <v>7.3622409943318042E-5</v>
      </c>
      <c r="BD47">
        <f t="shared" si="102"/>
        <v>-1.808120655046539E-4</v>
      </c>
      <c r="BE47">
        <f t="shared" si="103"/>
        <v>-5.8802172128560066E-5</v>
      </c>
      <c r="BF47">
        <f t="shared" si="104"/>
        <v>0</v>
      </c>
      <c r="BG47">
        <f t="shared" si="105"/>
        <v>-2.5779866773586552E-4</v>
      </c>
      <c r="BH47">
        <f t="shared" si="106"/>
        <v>-3.8425805189724779E-4</v>
      </c>
      <c r="BI47">
        <f t="shared" si="107"/>
        <v>1.6993109527159271E-4</v>
      </c>
      <c r="BJ47">
        <f t="shared" si="108"/>
        <v>2.1517742553794303E-4</v>
      </c>
      <c r="BK47">
        <f t="shared" si="109"/>
        <v>-1.0532241221772589E-4</v>
      </c>
      <c r="BL47">
        <f t="shared" si="110"/>
        <v>-1.5475945088015792E-4</v>
      </c>
      <c r="BM47">
        <f t="shared" si="111"/>
        <v>3.866575103845642E-4</v>
      </c>
      <c r="BN47">
        <f t="shared" si="112"/>
        <v>-1.5722636565209222E-5</v>
      </c>
      <c r="BO47">
        <f t="shared" si="113"/>
        <v>-1.0013728498748243E-4</v>
      </c>
      <c r="BQ47" t="s">
        <v>45</v>
      </c>
      <c r="BR47" s="7">
        <v>0.2</v>
      </c>
      <c r="BS47" s="7">
        <v>0.2</v>
      </c>
      <c r="BT47" s="7">
        <v>0.2</v>
      </c>
      <c r="BU47" s="7">
        <v>0.2</v>
      </c>
      <c r="BV47" s="7">
        <v>0.2</v>
      </c>
      <c r="BW47" s="7">
        <v>0.01</v>
      </c>
      <c r="BY47">
        <f t="shared" si="62"/>
        <v>-4.8878888975094917E-2</v>
      </c>
      <c r="BZ47">
        <f t="shared" si="63"/>
        <v>40</v>
      </c>
      <c r="CA47">
        <f t="shared" si="64"/>
        <v>2</v>
      </c>
      <c r="CB47">
        <f t="shared" si="65"/>
        <v>0.11999999999999997</v>
      </c>
      <c r="CC47">
        <f t="shared" si="66"/>
        <v>0</v>
      </c>
      <c r="CD47">
        <f t="shared" si="67"/>
        <v>1</v>
      </c>
      <c r="CE47">
        <f t="shared" si="68"/>
        <v>0</v>
      </c>
      <c r="CF47">
        <f t="shared" si="69"/>
        <v>0</v>
      </c>
      <c r="CG47">
        <f t="shared" si="70"/>
        <v>0</v>
      </c>
      <c r="CI47">
        <f t="shared" si="71"/>
        <v>0</v>
      </c>
      <c r="CJ47">
        <f t="shared" si="72"/>
        <v>1</v>
      </c>
      <c r="CK47">
        <f t="shared" si="72"/>
        <v>1</v>
      </c>
      <c r="CL47">
        <f t="shared" si="72"/>
        <v>1</v>
      </c>
      <c r="CM47">
        <f t="shared" si="72"/>
        <v>1</v>
      </c>
      <c r="CN47">
        <f t="shared" si="57"/>
        <v>0.2</v>
      </c>
      <c r="CO47">
        <f t="shared" si="114"/>
        <v>0.4</v>
      </c>
      <c r="CP47">
        <f t="shared" si="114"/>
        <v>0.60000000000000009</v>
      </c>
      <c r="CQ47">
        <f t="shared" si="114"/>
        <v>0.8</v>
      </c>
      <c r="CR47">
        <f t="shared" si="114"/>
        <v>1</v>
      </c>
    </row>
    <row r="48" spans="1:96" x14ac:dyDescent="0.25">
      <c r="A48" t="s">
        <v>46</v>
      </c>
      <c r="B48">
        <f>VLOOKUP(CONCATENATE($A48,"_",B$4),assets_m6!$A:$D,4,FALSE)</f>
        <v>19.670000000000002</v>
      </c>
      <c r="C48">
        <f>VLOOKUP(CONCATENATE($A48,"_",C$4),assets_m6!$A:$D,4,FALSE)</f>
        <v>19.63</v>
      </c>
      <c r="D48">
        <f>VLOOKUP(CONCATENATE($A48,"_",D$4),assets_m6!$A:$D,4,FALSE)</f>
        <v>19.41</v>
      </c>
      <c r="E48">
        <f>VLOOKUP(CONCATENATE($A48,"_",E$4),assets_m6!$A:$D,4,FALSE)</f>
        <v>19.63</v>
      </c>
      <c r="F48">
        <f>VLOOKUP(CONCATENATE($A48,"_",F$4),assets_m6!$A:$D,4,FALSE)</f>
        <v>19.5</v>
      </c>
      <c r="G48">
        <f>VLOOKUP(CONCATENATE($A48,"_",G$4),assets_m6!$A:$D,4,FALSE)</f>
        <v>19.93</v>
      </c>
      <c r="H48">
        <f>VLOOKUP(CONCATENATE($A48,"_",H$4),assets_m6!$A:$D,4,FALSE)</f>
        <v>20.059999999999999</v>
      </c>
      <c r="I48">
        <f>VLOOKUP(CONCATENATE($A48,"_",I$4),assets_m6!$A:$D,4,FALSE)</f>
        <v>19.7</v>
      </c>
      <c r="J48">
        <f>VLOOKUP(CONCATENATE($A48,"_",J$4),assets_m6!$A:$D,4,FALSE)</f>
        <v>19.63</v>
      </c>
      <c r="K48">
        <f>VLOOKUP(CONCATENATE($A48,"_",K$4),assets_m6!$A:$D,4,FALSE)</f>
        <v>19.77</v>
      </c>
      <c r="L48">
        <f>VLOOKUP(CONCATENATE($A48,"_",L$4),assets_m6!$A:$D,4,FALSE)</f>
        <v>19.84</v>
      </c>
      <c r="M48" t="e">
        <f>VLOOKUP(CONCATENATE($A48,"_",M$4),assets_m6!$A:$D,4,FALSE)</f>
        <v>#N/A</v>
      </c>
      <c r="N48">
        <f>VLOOKUP(CONCATENATE($A48,"_",N$4),assets_m6!$A:$D,4,FALSE)</f>
        <v>20.170000000000002</v>
      </c>
      <c r="O48">
        <f>VLOOKUP(CONCATENATE($A48,"_",O$4),assets_m6!$A:$D,4,FALSE)</f>
        <v>20.28</v>
      </c>
      <c r="P48">
        <f>VLOOKUP(CONCATENATE($A48,"_",P$4),assets_m6!$A:$D,4,FALSE)</f>
        <v>20.58</v>
      </c>
      <c r="Q48">
        <f>VLOOKUP(CONCATENATE($A48,"_",Q$4),assets_m6!$A:$D,4,FALSE)</f>
        <v>20.23</v>
      </c>
      <c r="R48">
        <f>VLOOKUP(CONCATENATE($A48,"_",R$4),assets_m6!$A:$D,4,FALSE)</f>
        <v>20.81</v>
      </c>
      <c r="S48">
        <f>VLOOKUP(CONCATENATE($A48,"_",S$4),assets_m6!$A:$D,4,FALSE)</f>
        <v>22.07</v>
      </c>
      <c r="T48">
        <f>VLOOKUP(CONCATENATE($A48,"_",T$4),assets_m6!$A:$D,4,FALSE)</f>
        <v>23.19</v>
      </c>
      <c r="U48">
        <f>VLOOKUP(CONCATENATE($A48,"_",U$4),assets_m6!$A:$D,4,FALSE)</f>
        <v>23.23</v>
      </c>
      <c r="V48">
        <f>VLOOKUP(CONCATENATE($A48,"_",V$4),assets_m6!$A:$D,4,FALSE)</f>
        <v>24.26</v>
      </c>
      <c r="X48" t="str">
        <f t="shared" si="59"/>
        <v>GSG</v>
      </c>
      <c r="Y48">
        <f t="shared" si="73"/>
        <v>19.670000000000002</v>
      </c>
      <c r="Z48">
        <f t="shared" si="74"/>
        <v>19.63</v>
      </c>
      <c r="AA48">
        <f t="shared" si="75"/>
        <v>19.41</v>
      </c>
      <c r="AB48">
        <f t="shared" si="76"/>
        <v>19.63</v>
      </c>
      <c r="AC48">
        <f t="shared" si="77"/>
        <v>19.5</v>
      </c>
      <c r="AD48">
        <f t="shared" si="78"/>
        <v>19.93</v>
      </c>
      <c r="AE48">
        <f t="shared" si="79"/>
        <v>20.059999999999999</v>
      </c>
      <c r="AF48">
        <f t="shared" si="80"/>
        <v>19.7</v>
      </c>
      <c r="AG48">
        <f t="shared" si="81"/>
        <v>19.63</v>
      </c>
      <c r="AH48">
        <f t="shared" si="82"/>
        <v>19.77</v>
      </c>
      <c r="AI48">
        <f t="shared" si="83"/>
        <v>19.84</v>
      </c>
      <c r="AJ48">
        <f t="shared" si="84"/>
        <v>19.84</v>
      </c>
      <c r="AK48">
        <f t="shared" si="85"/>
        <v>20.170000000000002</v>
      </c>
      <c r="AL48">
        <f t="shared" si="86"/>
        <v>20.28</v>
      </c>
      <c r="AM48">
        <f t="shared" si="87"/>
        <v>20.58</v>
      </c>
      <c r="AN48">
        <f t="shared" si="88"/>
        <v>20.23</v>
      </c>
      <c r="AO48">
        <f t="shared" si="89"/>
        <v>20.81</v>
      </c>
      <c r="AP48">
        <f t="shared" si="90"/>
        <v>22.07</v>
      </c>
      <c r="AQ48">
        <f t="shared" si="91"/>
        <v>23.19</v>
      </c>
      <c r="AR48">
        <f t="shared" si="92"/>
        <v>23.23</v>
      </c>
      <c r="AS48">
        <f t="shared" si="93"/>
        <v>24.26</v>
      </c>
      <c r="AU48" t="str">
        <f t="shared" si="60"/>
        <v>GSG</v>
      </c>
      <c r="AV48">
        <f t="shared" si="94"/>
        <v>-2.0335536349772597E-5</v>
      </c>
      <c r="AW48">
        <f t="shared" si="95"/>
        <v>-1.1207335710646913E-4</v>
      </c>
      <c r="AX48">
        <f t="shared" si="96"/>
        <v>1.1334363730036007E-4</v>
      </c>
      <c r="AY48">
        <f t="shared" si="97"/>
        <v>-6.6225165562913406E-5</v>
      </c>
      <c r="AZ48">
        <f t="shared" si="98"/>
        <v>2.2051282051282039E-4</v>
      </c>
      <c r="BA48">
        <f t="shared" si="99"/>
        <v>6.5228299046662832E-5</v>
      </c>
      <c r="BB48">
        <f t="shared" si="100"/>
        <v>-1.7946161515453612E-4</v>
      </c>
      <c r="BC48">
        <f t="shared" si="101"/>
        <v>-3.5532994923858013E-5</v>
      </c>
      <c r="BD48">
        <f t="shared" si="102"/>
        <v>7.1319409067753723E-5</v>
      </c>
      <c r="BE48">
        <f t="shared" si="103"/>
        <v>3.5407182599898982E-5</v>
      </c>
      <c r="BF48">
        <f t="shared" si="104"/>
        <v>0</v>
      </c>
      <c r="BG48">
        <f t="shared" si="105"/>
        <v>1.6633064516129127E-4</v>
      </c>
      <c r="BH48">
        <f t="shared" si="106"/>
        <v>5.4536440257808346E-5</v>
      </c>
      <c r="BI48">
        <f t="shared" si="107"/>
        <v>1.4792899408283883E-4</v>
      </c>
      <c r="BJ48">
        <f t="shared" si="108"/>
        <v>-1.7006802721088334E-4</v>
      </c>
      <c r="BK48">
        <f t="shared" si="109"/>
        <v>2.8670291646070106E-4</v>
      </c>
      <c r="BL48">
        <f t="shared" si="110"/>
        <v>6.0547813551177401E-4</v>
      </c>
      <c r="BM48">
        <f t="shared" si="111"/>
        <v>5.0747621205256049E-4</v>
      </c>
      <c r="BN48">
        <f t="shared" si="112"/>
        <v>1.7248814144027231E-5</v>
      </c>
      <c r="BO48">
        <f t="shared" si="113"/>
        <v>4.433921653034874E-4</v>
      </c>
      <c r="BQ48" t="s">
        <v>46</v>
      </c>
      <c r="BR48" s="7">
        <v>0.2</v>
      </c>
      <c r="BS48" s="7">
        <v>0.2</v>
      </c>
      <c r="BT48" s="7">
        <v>0.2</v>
      </c>
      <c r="BU48" s="7">
        <v>0.2</v>
      </c>
      <c r="BV48" s="7">
        <v>0.2</v>
      </c>
      <c r="BW48" s="7">
        <v>0.01</v>
      </c>
      <c r="BY48">
        <f t="shared" si="62"/>
        <v>0.23335027961362478</v>
      </c>
      <c r="BZ48">
        <f t="shared" si="63"/>
        <v>98</v>
      </c>
      <c r="CA48">
        <f t="shared" si="64"/>
        <v>5</v>
      </c>
      <c r="CB48">
        <f t="shared" si="65"/>
        <v>0.24000000000000005</v>
      </c>
      <c r="CC48">
        <f t="shared" si="66"/>
        <v>0</v>
      </c>
      <c r="CD48">
        <f t="shared" si="67"/>
        <v>0</v>
      </c>
      <c r="CE48">
        <f t="shared" si="68"/>
        <v>0</v>
      </c>
      <c r="CF48">
        <f t="shared" si="69"/>
        <v>0</v>
      </c>
      <c r="CG48">
        <f t="shared" si="70"/>
        <v>1</v>
      </c>
      <c r="CI48">
        <f t="shared" si="71"/>
        <v>0</v>
      </c>
      <c r="CJ48">
        <f t="shared" si="72"/>
        <v>0</v>
      </c>
      <c r="CK48">
        <f t="shared" si="72"/>
        <v>0</v>
      </c>
      <c r="CL48">
        <f t="shared" si="72"/>
        <v>0</v>
      </c>
      <c r="CM48">
        <f t="shared" si="72"/>
        <v>1</v>
      </c>
      <c r="CN48">
        <f t="shared" si="57"/>
        <v>0.2</v>
      </c>
      <c r="CO48">
        <f t="shared" si="114"/>
        <v>0.4</v>
      </c>
      <c r="CP48">
        <f t="shared" si="114"/>
        <v>0.60000000000000009</v>
      </c>
      <c r="CQ48">
        <f t="shared" si="114"/>
        <v>0.8</v>
      </c>
      <c r="CR48">
        <f t="shared" si="114"/>
        <v>1</v>
      </c>
    </row>
    <row r="49" spans="1:96" x14ac:dyDescent="0.25">
      <c r="A49" t="s">
        <v>47</v>
      </c>
      <c r="B49">
        <f>VLOOKUP(CONCATENATE($A49,"_",B$4),assets_m6!$A:$D,4,FALSE)</f>
        <v>70.135999999999996</v>
      </c>
      <c r="C49">
        <f>VLOOKUP(CONCATENATE($A49,"_",C$4),assets_m6!$A:$D,4,FALSE)</f>
        <v>69.847999999999999</v>
      </c>
      <c r="D49">
        <f>VLOOKUP(CONCATENATE($A49,"_",D$4),assets_m6!$A:$D,4,FALSE)</f>
        <v>72.364000000000004</v>
      </c>
      <c r="E49">
        <f>VLOOKUP(CONCATENATE($A49,"_",E$4),assets_m6!$A:$D,4,FALSE)</f>
        <v>72.623000000000005</v>
      </c>
      <c r="F49">
        <f>VLOOKUP(CONCATENATE($A49,"_",F$4),assets_m6!$A:$D,4,FALSE)</f>
        <v>72.563000000000002</v>
      </c>
      <c r="G49">
        <f>VLOOKUP(CONCATENATE($A49,"_",G$4),assets_m6!$A:$D,4,FALSE)</f>
        <v>71.150999999999996</v>
      </c>
      <c r="H49">
        <f>VLOOKUP(CONCATENATE($A49,"_",H$4),assets_m6!$A:$D,4,FALSE)</f>
        <v>69.281000000000006</v>
      </c>
      <c r="I49">
        <f>VLOOKUP(CONCATENATE($A49,"_",I$4),assets_m6!$A:$D,4,FALSE)</f>
        <v>70.623999999999995</v>
      </c>
      <c r="J49">
        <f>VLOOKUP(CONCATENATE($A49,"_",J$4),assets_m6!$A:$D,4,FALSE)</f>
        <v>70.831999999999994</v>
      </c>
      <c r="K49">
        <f>VLOOKUP(CONCATENATE($A49,"_",K$4),assets_m6!$A:$D,4,FALSE)</f>
        <v>70.236000000000004</v>
      </c>
      <c r="L49">
        <f>VLOOKUP(CONCATENATE($A49,"_",L$4),assets_m6!$A:$D,4,FALSE)</f>
        <v>70.146000000000001</v>
      </c>
      <c r="M49" t="e">
        <f>VLOOKUP(CONCATENATE($A49,"_",M$4),assets_m6!$A:$D,4,FALSE)</f>
        <v>#N/A</v>
      </c>
      <c r="N49">
        <f>VLOOKUP(CONCATENATE($A49,"_",N$4),assets_m6!$A:$D,4,FALSE)</f>
        <v>69.927000000000007</v>
      </c>
      <c r="O49">
        <f>VLOOKUP(CONCATENATE($A49,"_",O$4),assets_m6!$A:$D,4,FALSE)</f>
        <v>69.031999999999996</v>
      </c>
      <c r="P49">
        <f>VLOOKUP(CONCATENATE($A49,"_",P$4),assets_m6!$A:$D,4,FALSE)</f>
        <v>67.113</v>
      </c>
      <c r="Q49">
        <f>VLOOKUP(CONCATENATE($A49,"_",Q$4),assets_m6!$A:$D,4,FALSE)</f>
        <v>70.355000000000004</v>
      </c>
      <c r="R49">
        <f>VLOOKUP(CONCATENATE($A49,"_",R$4),assets_m6!$A:$D,4,FALSE)</f>
        <v>69.48</v>
      </c>
      <c r="S49">
        <f>VLOOKUP(CONCATENATE($A49,"_",S$4),assets_m6!$A:$D,4,FALSE)</f>
        <v>66.489999999999995</v>
      </c>
      <c r="T49">
        <f>VLOOKUP(CONCATENATE($A49,"_",T$4),assets_m6!$A:$D,4,FALSE)</f>
        <v>69.180000000000007</v>
      </c>
      <c r="U49">
        <f>VLOOKUP(CONCATENATE($A49,"_",U$4),assets_m6!$A:$D,4,FALSE)</f>
        <v>69.27</v>
      </c>
      <c r="V49">
        <f>VLOOKUP(CONCATENATE($A49,"_",V$4),assets_m6!$A:$D,4,FALSE)</f>
        <v>67.47</v>
      </c>
      <c r="X49" t="str">
        <f t="shared" si="59"/>
        <v>HIG</v>
      </c>
      <c r="Y49">
        <f t="shared" si="73"/>
        <v>70.135999999999996</v>
      </c>
      <c r="Z49">
        <f t="shared" si="74"/>
        <v>69.847999999999999</v>
      </c>
      <c r="AA49">
        <f t="shared" si="75"/>
        <v>72.364000000000004</v>
      </c>
      <c r="AB49">
        <f t="shared" si="76"/>
        <v>72.623000000000005</v>
      </c>
      <c r="AC49">
        <f t="shared" si="77"/>
        <v>72.563000000000002</v>
      </c>
      <c r="AD49">
        <f t="shared" si="78"/>
        <v>71.150999999999996</v>
      </c>
      <c r="AE49">
        <f t="shared" si="79"/>
        <v>69.281000000000006</v>
      </c>
      <c r="AF49">
        <f t="shared" si="80"/>
        <v>70.623999999999995</v>
      </c>
      <c r="AG49">
        <f t="shared" si="81"/>
        <v>70.831999999999994</v>
      </c>
      <c r="AH49">
        <f t="shared" si="82"/>
        <v>70.236000000000004</v>
      </c>
      <c r="AI49">
        <f t="shared" si="83"/>
        <v>70.146000000000001</v>
      </c>
      <c r="AJ49">
        <f t="shared" si="84"/>
        <v>70.146000000000001</v>
      </c>
      <c r="AK49">
        <f t="shared" si="85"/>
        <v>69.927000000000007</v>
      </c>
      <c r="AL49">
        <f t="shared" si="86"/>
        <v>69.031999999999996</v>
      </c>
      <c r="AM49">
        <f t="shared" si="87"/>
        <v>67.113</v>
      </c>
      <c r="AN49">
        <f t="shared" si="88"/>
        <v>70.355000000000004</v>
      </c>
      <c r="AO49">
        <f t="shared" si="89"/>
        <v>69.48</v>
      </c>
      <c r="AP49">
        <f t="shared" si="90"/>
        <v>66.489999999999995</v>
      </c>
      <c r="AQ49">
        <f t="shared" si="91"/>
        <v>69.180000000000007</v>
      </c>
      <c r="AR49">
        <f t="shared" si="92"/>
        <v>69.27</v>
      </c>
      <c r="AS49">
        <f t="shared" si="93"/>
        <v>67.47</v>
      </c>
      <c r="AU49" t="str">
        <f t="shared" si="60"/>
        <v>HIG</v>
      </c>
      <c r="AV49">
        <f t="shared" si="94"/>
        <v>-4.1063077449526172E-5</v>
      </c>
      <c r="AW49">
        <f t="shared" si="95"/>
        <v>3.6021074332837094E-4</v>
      </c>
      <c r="AX49">
        <f t="shared" si="96"/>
        <v>3.5791277430766724E-5</v>
      </c>
      <c r="AY49">
        <f t="shared" si="97"/>
        <v>-8.2618454208724882E-6</v>
      </c>
      <c r="AZ49">
        <f t="shared" si="98"/>
        <v>-1.9458952909885287E-4</v>
      </c>
      <c r="BA49">
        <f t="shared" si="99"/>
        <v>-2.62821323663756E-4</v>
      </c>
      <c r="BB49">
        <f t="shared" si="100"/>
        <v>1.938482412205351E-4</v>
      </c>
      <c r="BC49">
        <f t="shared" si="101"/>
        <v>2.9451744449478709E-5</v>
      </c>
      <c r="BD49">
        <f t="shared" si="102"/>
        <v>-8.4142760334310685E-5</v>
      </c>
      <c r="BE49">
        <f t="shared" si="103"/>
        <v>-1.2813941568426933E-5</v>
      </c>
      <c r="BF49">
        <f t="shared" si="104"/>
        <v>0</v>
      </c>
      <c r="BG49">
        <f t="shared" si="105"/>
        <v>-3.122059704045763E-5</v>
      </c>
      <c r="BH49">
        <f t="shared" si="106"/>
        <v>-1.2799061878816624E-4</v>
      </c>
      <c r="BI49">
        <f t="shared" si="107"/>
        <v>-2.7798702051222581E-4</v>
      </c>
      <c r="BJ49">
        <f t="shared" si="108"/>
        <v>4.8306587397374648E-4</v>
      </c>
      <c r="BK49">
        <f t="shared" si="109"/>
        <v>-1.2436927013005473E-4</v>
      </c>
      <c r="BL49">
        <f t="shared" si="110"/>
        <v>-4.3033966609096273E-4</v>
      </c>
      <c r="BM49">
        <f t="shared" si="111"/>
        <v>4.0457211610768717E-4</v>
      </c>
      <c r="BN49">
        <f t="shared" si="112"/>
        <v>1.300954032957346E-5</v>
      </c>
      <c r="BO49">
        <f t="shared" si="113"/>
        <v>-2.5985275010827159E-4</v>
      </c>
      <c r="BQ49" t="s">
        <v>47</v>
      </c>
      <c r="BR49" s="7">
        <v>0.2</v>
      </c>
      <c r="BS49" s="7">
        <v>0.2</v>
      </c>
      <c r="BT49" s="7">
        <v>0.2</v>
      </c>
      <c r="BU49" s="7">
        <v>0.2</v>
      </c>
      <c r="BV49" s="7">
        <v>0.2</v>
      </c>
      <c r="BW49" s="7">
        <v>0.01</v>
      </c>
      <c r="BY49">
        <f t="shared" si="62"/>
        <v>-3.8011862666818712E-2</v>
      </c>
      <c r="BZ49">
        <f t="shared" si="63"/>
        <v>45</v>
      </c>
      <c r="CA49">
        <f t="shared" si="64"/>
        <v>3</v>
      </c>
      <c r="CB49">
        <f t="shared" si="65"/>
        <v>7.9999999999999988E-2</v>
      </c>
      <c r="CC49">
        <f t="shared" si="66"/>
        <v>0</v>
      </c>
      <c r="CD49">
        <f t="shared" si="67"/>
        <v>0</v>
      </c>
      <c r="CE49">
        <f t="shared" si="68"/>
        <v>1</v>
      </c>
      <c r="CF49">
        <f t="shared" si="69"/>
        <v>0</v>
      </c>
      <c r="CG49">
        <f t="shared" si="70"/>
        <v>0</v>
      </c>
      <c r="CI49">
        <f t="shared" si="71"/>
        <v>0</v>
      </c>
      <c r="CJ49">
        <f t="shared" si="72"/>
        <v>0</v>
      </c>
      <c r="CK49">
        <f t="shared" si="72"/>
        <v>1</v>
      </c>
      <c r="CL49">
        <f t="shared" si="72"/>
        <v>1</v>
      </c>
      <c r="CM49">
        <f t="shared" si="72"/>
        <v>1</v>
      </c>
      <c r="CN49">
        <f t="shared" si="57"/>
        <v>0.2</v>
      </c>
      <c r="CO49">
        <f t="shared" si="114"/>
        <v>0.4</v>
      </c>
      <c r="CP49">
        <f t="shared" si="114"/>
        <v>0.60000000000000009</v>
      </c>
      <c r="CQ49">
        <f t="shared" si="114"/>
        <v>0.8</v>
      </c>
      <c r="CR49">
        <f t="shared" si="114"/>
        <v>1</v>
      </c>
    </row>
    <row r="50" spans="1:96" x14ac:dyDescent="0.25">
      <c r="A50" t="s">
        <v>48</v>
      </c>
      <c r="B50">
        <f>VLOOKUP(CONCATENATE($A50,"_",B$4),assets_m6!$A:$D,4,FALSE)</f>
        <v>5.3650000000000002</v>
      </c>
      <c r="C50">
        <f>VLOOKUP(CONCATENATE($A50,"_",C$4),assets_m6!$A:$D,4,FALSE)</f>
        <v>5.3319999999999999</v>
      </c>
      <c r="D50">
        <f>VLOOKUP(CONCATENATE($A50,"_",D$4),assets_m6!$A:$D,4,FALSE)</f>
        <v>5.3520000000000003</v>
      </c>
      <c r="E50">
        <f>VLOOKUP(CONCATENATE($A50,"_",E$4),assets_m6!$A:$D,4,FALSE)</f>
        <v>5.3780000000000001</v>
      </c>
      <c r="F50">
        <f>VLOOKUP(CONCATENATE($A50,"_",F$4),assets_m6!$A:$D,4,FALSE)</f>
        <v>5.3659999999999997</v>
      </c>
      <c r="G50">
        <f>VLOOKUP(CONCATENATE($A50,"_",G$4),assets_m6!$A:$D,4,FALSE)</f>
        <v>5.3570000000000002</v>
      </c>
      <c r="H50">
        <f>VLOOKUP(CONCATENATE($A50,"_",H$4),assets_m6!$A:$D,4,FALSE)</f>
        <v>5.3449999999999998</v>
      </c>
      <c r="I50">
        <f>VLOOKUP(CONCATENATE($A50,"_",I$4),assets_m6!$A:$D,4,FALSE)</f>
        <v>5.351</v>
      </c>
      <c r="J50">
        <f>VLOOKUP(CONCATENATE($A50,"_",J$4),assets_m6!$A:$D,4,FALSE)</f>
        <v>5.367</v>
      </c>
      <c r="K50">
        <f>VLOOKUP(CONCATENATE($A50,"_",K$4),assets_m6!$A:$D,4,FALSE)</f>
        <v>5.3490000000000002</v>
      </c>
      <c r="L50">
        <f>VLOOKUP(CONCATENATE($A50,"_",L$4),assets_m6!$A:$D,4,FALSE)</f>
        <v>5.3310000000000004</v>
      </c>
      <c r="M50">
        <f>VLOOKUP(CONCATENATE($A50,"_",M$4),assets_m6!$A:$D,4,FALSE)</f>
        <v>5.3220000000000001</v>
      </c>
      <c r="N50">
        <f>VLOOKUP(CONCATENATE($A50,"_",N$4),assets_m6!$A:$D,4,FALSE)</f>
        <v>5.3380000000000001</v>
      </c>
      <c r="O50">
        <f>VLOOKUP(CONCATENATE($A50,"_",O$4),assets_m6!$A:$D,4,FALSE)</f>
        <v>5.3230000000000004</v>
      </c>
      <c r="P50">
        <f>VLOOKUP(CONCATENATE($A50,"_",P$4),assets_m6!$A:$D,4,FALSE)</f>
        <v>5.2939999999999996</v>
      </c>
      <c r="Q50">
        <f>VLOOKUP(CONCATENATE($A50,"_",Q$4),assets_m6!$A:$D,4,FALSE)</f>
        <v>5.35</v>
      </c>
      <c r="R50">
        <f>VLOOKUP(CONCATENATE($A50,"_",R$4),assets_m6!$A:$D,4,FALSE)</f>
        <v>5.3159999999999998</v>
      </c>
      <c r="S50">
        <f>VLOOKUP(CONCATENATE($A50,"_",S$4),assets_m6!$A:$D,4,FALSE)</f>
        <v>5.3010000000000002</v>
      </c>
      <c r="T50">
        <f>VLOOKUP(CONCATENATE($A50,"_",T$4),assets_m6!$A:$D,4,FALSE)</f>
        <v>5.3170000000000002</v>
      </c>
      <c r="U50">
        <f>VLOOKUP(CONCATENATE($A50,"_",U$4),assets_m6!$A:$D,4,FALSE)</f>
        <v>5.2969999999999997</v>
      </c>
      <c r="V50">
        <f>VLOOKUP(CONCATENATE($A50,"_",V$4),assets_m6!$A:$D,4,FALSE)</f>
        <v>5.2519999999999998</v>
      </c>
      <c r="X50" t="str">
        <f t="shared" si="59"/>
        <v>HIGH.L</v>
      </c>
      <c r="Y50">
        <f t="shared" si="73"/>
        <v>5.3650000000000002</v>
      </c>
      <c r="Z50">
        <f t="shared" si="74"/>
        <v>5.3319999999999999</v>
      </c>
      <c r="AA50">
        <f t="shared" si="75"/>
        <v>5.3520000000000003</v>
      </c>
      <c r="AB50">
        <f t="shared" si="76"/>
        <v>5.3780000000000001</v>
      </c>
      <c r="AC50">
        <f t="shared" si="77"/>
        <v>5.3659999999999997</v>
      </c>
      <c r="AD50">
        <f t="shared" si="78"/>
        <v>5.3570000000000002</v>
      </c>
      <c r="AE50">
        <f t="shared" si="79"/>
        <v>5.3449999999999998</v>
      </c>
      <c r="AF50">
        <f t="shared" si="80"/>
        <v>5.351</v>
      </c>
      <c r="AG50">
        <f t="shared" si="81"/>
        <v>5.367</v>
      </c>
      <c r="AH50">
        <f t="shared" si="82"/>
        <v>5.3490000000000002</v>
      </c>
      <c r="AI50">
        <f t="shared" si="83"/>
        <v>5.3310000000000004</v>
      </c>
      <c r="AJ50">
        <f t="shared" si="84"/>
        <v>5.3220000000000001</v>
      </c>
      <c r="AK50">
        <f t="shared" si="85"/>
        <v>5.3380000000000001</v>
      </c>
      <c r="AL50">
        <f t="shared" si="86"/>
        <v>5.3230000000000004</v>
      </c>
      <c r="AM50">
        <f t="shared" si="87"/>
        <v>5.2939999999999996</v>
      </c>
      <c r="AN50">
        <f t="shared" si="88"/>
        <v>5.35</v>
      </c>
      <c r="AO50">
        <f t="shared" si="89"/>
        <v>5.3159999999999998</v>
      </c>
      <c r="AP50">
        <f t="shared" si="90"/>
        <v>5.3010000000000002</v>
      </c>
      <c r="AQ50">
        <f t="shared" si="91"/>
        <v>5.3170000000000002</v>
      </c>
      <c r="AR50">
        <f t="shared" si="92"/>
        <v>5.2969999999999997</v>
      </c>
      <c r="AS50">
        <f t="shared" si="93"/>
        <v>5.2519999999999998</v>
      </c>
      <c r="AU50" t="str">
        <f t="shared" si="60"/>
        <v>HIGH.L</v>
      </c>
      <c r="AV50">
        <f t="shared" si="94"/>
        <v>-6.1509785647717358E-5</v>
      </c>
      <c r="AW50">
        <f t="shared" si="95"/>
        <v>3.7509377344336953E-5</v>
      </c>
      <c r="AX50">
        <f t="shared" si="96"/>
        <v>4.8579970104633408E-5</v>
      </c>
      <c r="AY50">
        <f t="shared" si="97"/>
        <v>-2.2313127556713379E-5</v>
      </c>
      <c r="AZ50">
        <f t="shared" si="98"/>
        <v>-1.6772269847184966E-5</v>
      </c>
      <c r="BA50">
        <f t="shared" si="99"/>
        <v>-2.2400597349263497E-5</v>
      </c>
      <c r="BB50">
        <f t="shared" si="100"/>
        <v>1.1225444340505572E-5</v>
      </c>
      <c r="BC50">
        <f t="shared" si="101"/>
        <v>2.9900953092879865E-5</v>
      </c>
      <c r="BD50">
        <f t="shared" si="102"/>
        <v>-3.353828954723271E-5</v>
      </c>
      <c r="BE50">
        <f t="shared" si="103"/>
        <v>-3.3651149747615993E-5</v>
      </c>
      <c r="BF50">
        <f t="shared" si="104"/>
        <v>-1.6882386043894841E-5</v>
      </c>
      <c r="BG50">
        <f t="shared" si="105"/>
        <v>3.0063885757234151E-5</v>
      </c>
      <c r="BH50">
        <f t="shared" si="106"/>
        <v>-2.8100412139377448E-5</v>
      </c>
      <c r="BI50">
        <f t="shared" si="107"/>
        <v>-5.4480556077401465E-5</v>
      </c>
      <c r="BJ50">
        <f t="shared" si="108"/>
        <v>1.0578012844729893E-4</v>
      </c>
      <c r="BK50">
        <f t="shared" si="109"/>
        <v>-6.3551401869158517E-5</v>
      </c>
      <c r="BL50">
        <f t="shared" si="110"/>
        <v>-2.8216704288938454E-5</v>
      </c>
      <c r="BM50">
        <f t="shared" si="111"/>
        <v>3.01829843425769E-5</v>
      </c>
      <c r="BN50">
        <f t="shared" si="112"/>
        <v>-3.7615196539402786E-5</v>
      </c>
      <c r="BO50">
        <f t="shared" si="113"/>
        <v>-8.4953747404190917E-5</v>
      </c>
      <c r="BQ50" t="s">
        <v>48</v>
      </c>
      <c r="BR50" s="7">
        <v>0.2</v>
      </c>
      <c r="BS50" s="7">
        <v>0.2</v>
      </c>
      <c r="BT50" s="7">
        <v>0.2</v>
      </c>
      <c r="BU50" s="7">
        <v>0.2</v>
      </c>
      <c r="BV50" s="7">
        <v>0.2</v>
      </c>
      <c r="BW50" s="7">
        <v>0.01</v>
      </c>
      <c r="BY50">
        <f t="shared" si="62"/>
        <v>-2.1062441752097004E-2</v>
      </c>
      <c r="BZ50">
        <f t="shared" si="63"/>
        <v>52</v>
      </c>
      <c r="CA50">
        <f t="shared" si="64"/>
        <v>3</v>
      </c>
      <c r="CB50">
        <f t="shared" si="65"/>
        <v>7.9999999999999988E-2</v>
      </c>
      <c r="CC50">
        <f t="shared" si="66"/>
        <v>0</v>
      </c>
      <c r="CD50">
        <f t="shared" si="67"/>
        <v>0</v>
      </c>
      <c r="CE50">
        <f t="shared" si="68"/>
        <v>1</v>
      </c>
      <c r="CF50">
        <f t="shared" si="69"/>
        <v>0</v>
      </c>
      <c r="CG50">
        <f t="shared" si="70"/>
        <v>0</v>
      </c>
      <c r="CI50">
        <f t="shared" si="71"/>
        <v>0</v>
      </c>
      <c r="CJ50">
        <f t="shared" si="72"/>
        <v>0</v>
      </c>
      <c r="CK50">
        <f t="shared" si="72"/>
        <v>1</v>
      </c>
      <c r="CL50">
        <f t="shared" si="72"/>
        <v>1</v>
      </c>
      <c r="CM50">
        <f t="shared" si="72"/>
        <v>1</v>
      </c>
      <c r="CN50">
        <f t="shared" si="57"/>
        <v>0.2</v>
      </c>
      <c r="CO50">
        <f t="shared" si="114"/>
        <v>0.4</v>
      </c>
      <c r="CP50">
        <f t="shared" si="114"/>
        <v>0.60000000000000009</v>
      </c>
      <c r="CQ50">
        <f t="shared" si="114"/>
        <v>0.8</v>
      </c>
      <c r="CR50">
        <f t="shared" si="114"/>
        <v>1</v>
      </c>
    </row>
    <row r="51" spans="1:96" x14ac:dyDescent="0.25">
      <c r="A51" t="s">
        <v>49</v>
      </c>
      <c r="B51">
        <f>VLOOKUP(CONCATENATE($A51,"_",B$4),assets_m6!$A:$D,4,FALSE)</f>
        <v>17.46</v>
      </c>
      <c r="C51">
        <f>VLOOKUP(CONCATENATE($A51,"_",C$4),assets_m6!$A:$D,4,FALSE)</f>
        <v>17.84</v>
      </c>
      <c r="D51">
        <f>VLOOKUP(CONCATENATE($A51,"_",D$4),assets_m6!$A:$D,4,FALSE)</f>
        <v>18.170000000000002</v>
      </c>
      <c r="E51">
        <f>VLOOKUP(CONCATENATE($A51,"_",E$4),assets_m6!$A:$D,4,FALSE)</f>
        <v>18.45</v>
      </c>
      <c r="F51">
        <f>VLOOKUP(CONCATENATE($A51,"_",F$4),assets_m6!$A:$D,4,FALSE)</f>
        <v>18.54</v>
      </c>
      <c r="G51">
        <f>VLOOKUP(CONCATENATE($A51,"_",G$4),assets_m6!$A:$D,4,FALSE)</f>
        <v>18.059999999999999</v>
      </c>
      <c r="H51">
        <f>VLOOKUP(CONCATENATE($A51,"_",H$4),assets_m6!$A:$D,4,FALSE)</f>
        <v>17.93</v>
      </c>
      <c r="I51">
        <f>VLOOKUP(CONCATENATE($A51,"_",I$4),assets_m6!$A:$D,4,FALSE)</f>
        <v>18.72</v>
      </c>
      <c r="J51">
        <f>VLOOKUP(CONCATENATE($A51,"_",J$4),assets_m6!$A:$D,4,FALSE)</f>
        <v>19.309999999999999</v>
      </c>
      <c r="K51">
        <f>VLOOKUP(CONCATENATE($A51,"_",K$4),assets_m6!$A:$D,4,FALSE)</f>
        <v>19.3</v>
      </c>
      <c r="L51">
        <f>VLOOKUP(CONCATENATE($A51,"_",L$4),assets_m6!$A:$D,4,FALSE)</f>
        <v>19.11</v>
      </c>
      <c r="M51" t="e">
        <f>VLOOKUP(CONCATENATE($A51,"_",M$4),assets_m6!$A:$D,4,FALSE)</f>
        <v>#N/A</v>
      </c>
      <c r="N51">
        <f>VLOOKUP(CONCATENATE($A51,"_",N$4),assets_m6!$A:$D,4,FALSE)</f>
        <v>18.59</v>
      </c>
      <c r="O51">
        <f>VLOOKUP(CONCATENATE($A51,"_",O$4),assets_m6!$A:$D,4,FALSE)</f>
        <v>18.34</v>
      </c>
      <c r="P51">
        <f>VLOOKUP(CONCATENATE($A51,"_",P$4),assets_m6!$A:$D,4,FALSE)</f>
        <v>18.489999999999998</v>
      </c>
      <c r="Q51">
        <f>VLOOKUP(CONCATENATE($A51,"_",Q$4),assets_m6!$A:$D,4,FALSE)</f>
        <v>18.75</v>
      </c>
      <c r="R51">
        <f>VLOOKUP(CONCATENATE($A51,"_",R$4),assets_m6!$A:$D,4,FALSE)</f>
        <v>18.242000000000001</v>
      </c>
      <c r="S51">
        <f>VLOOKUP(CONCATENATE($A51,"_",S$4),assets_m6!$A:$D,4,FALSE)</f>
        <v>17.393999999999998</v>
      </c>
      <c r="T51">
        <f>VLOOKUP(CONCATENATE($A51,"_",T$4),assets_m6!$A:$D,4,FALSE)</f>
        <v>17.893000000000001</v>
      </c>
      <c r="U51">
        <f>VLOOKUP(CONCATENATE($A51,"_",U$4),assets_m6!$A:$D,4,FALSE)</f>
        <v>17.562999999999999</v>
      </c>
      <c r="V51">
        <f>VLOOKUP(CONCATENATE($A51,"_",V$4),assets_m6!$A:$D,4,FALSE)</f>
        <v>17.234000000000002</v>
      </c>
      <c r="X51" t="str">
        <f t="shared" si="59"/>
        <v>HST</v>
      </c>
      <c r="Y51">
        <f t="shared" si="73"/>
        <v>17.46</v>
      </c>
      <c r="Z51">
        <f t="shared" si="74"/>
        <v>17.84</v>
      </c>
      <c r="AA51">
        <f t="shared" si="75"/>
        <v>18.170000000000002</v>
      </c>
      <c r="AB51">
        <f t="shared" si="76"/>
        <v>18.45</v>
      </c>
      <c r="AC51">
        <f t="shared" si="77"/>
        <v>18.54</v>
      </c>
      <c r="AD51">
        <f t="shared" si="78"/>
        <v>18.059999999999999</v>
      </c>
      <c r="AE51">
        <f t="shared" si="79"/>
        <v>17.93</v>
      </c>
      <c r="AF51">
        <f t="shared" si="80"/>
        <v>18.72</v>
      </c>
      <c r="AG51">
        <f t="shared" si="81"/>
        <v>19.309999999999999</v>
      </c>
      <c r="AH51">
        <f t="shared" si="82"/>
        <v>19.3</v>
      </c>
      <c r="AI51">
        <f t="shared" si="83"/>
        <v>19.11</v>
      </c>
      <c r="AJ51">
        <f t="shared" si="84"/>
        <v>19.11</v>
      </c>
      <c r="AK51">
        <f t="shared" si="85"/>
        <v>18.59</v>
      </c>
      <c r="AL51">
        <f t="shared" si="86"/>
        <v>18.34</v>
      </c>
      <c r="AM51">
        <f t="shared" si="87"/>
        <v>18.489999999999998</v>
      </c>
      <c r="AN51">
        <f t="shared" si="88"/>
        <v>18.75</v>
      </c>
      <c r="AO51">
        <f t="shared" si="89"/>
        <v>18.242000000000001</v>
      </c>
      <c r="AP51">
        <f t="shared" si="90"/>
        <v>17.393999999999998</v>
      </c>
      <c r="AQ51">
        <f t="shared" si="91"/>
        <v>17.893000000000001</v>
      </c>
      <c r="AR51">
        <f t="shared" si="92"/>
        <v>17.562999999999999</v>
      </c>
      <c r="AS51">
        <f t="shared" si="93"/>
        <v>17.234000000000002</v>
      </c>
      <c r="AU51" t="str">
        <f t="shared" si="60"/>
        <v>HST</v>
      </c>
      <c r="AV51">
        <f t="shared" si="94"/>
        <v>2.1764032073310366E-4</v>
      </c>
      <c r="AW51">
        <f t="shared" si="95"/>
        <v>1.8497757847533736E-4</v>
      </c>
      <c r="AX51">
        <f t="shared" si="96"/>
        <v>1.5410016510731839E-4</v>
      </c>
      <c r="AY51">
        <f t="shared" si="97"/>
        <v>4.878048780487797E-5</v>
      </c>
      <c r="AZ51">
        <f t="shared" si="98"/>
        <v>-2.5889967637540478E-4</v>
      </c>
      <c r="BA51">
        <f t="shared" si="99"/>
        <v>-7.1982281284606328E-5</v>
      </c>
      <c r="BB51">
        <f t="shared" si="100"/>
        <v>4.4060234244283283E-4</v>
      </c>
      <c r="BC51">
        <f t="shared" si="101"/>
        <v>3.1517094017094016E-4</v>
      </c>
      <c r="BD51">
        <f t="shared" si="102"/>
        <v>-5.1786639047115547E-6</v>
      </c>
      <c r="BE51">
        <f t="shared" si="103"/>
        <v>-9.8445595854922935E-5</v>
      </c>
      <c r="BF51">
        <f t="shared" si="104"/>
        <v>0</v>
      </c>
      <c r="BG51">
        <f t="shared" si="105"/>
        <v>-2.7210884353741474E-4</v>
      </c>
      <c r="BH51">
        <f t="shared" si="106"/>
        <v>-1.3448090371167296E-4</v>
      </c>
      <c r="BI51">
        <f t="shared" si="107"/>
        <v>8.178844056706575E-5</v>
      </c>
      <c r="BJ51">
        <f t="shared" si="108"/>
        <v>1.4061654948620961E-4</v>
      </c>
      <c r="BK51">
        <f t="shared" si="109"/>
        <v>-2.7093333333333289E-4</v>
      </c>
      <c r="BL51">
        <f t="shared" si="110"/>
        <v>-4.6486130906698967E-4</v>
      </c>
      <c r="BM51">
        <f t="shared" si="111"/>
        <v>2.8688053351730617E-4</v>
      </c>
      <c r="BN51">
        <f t="shared" si="112"/>
        <v>-1.8442966523221475E-4</v>
      </c>
      <c r="BO51">
        <f t="shared" si="113"/>
        <v>-1.8732562774013387E-4</v>
      </c>
      <c r="BQ51" t="s">
        <v>49</v>
      </c>
      <c r="BR51" s="7">
        <v>0.2</v>
      </c>
      <c r="BS51" s="7">
        <v>0.2</v>
      </c>
      <c r="BT51" s="7">
        <v>0.2</v>
      </c>
      <c r="BU51" s="7">
        <v>0.2</v>
      </c>
      <c r="BV51" s="7">
        <v>0.2</v>
      </c>
      <c r="BW51" s="7">
        <v>0.01</v>
      </c>
      <c r="BY51">
        <f t="shared" si="62"/>
        <v>-1.2943871706758252E-2</v>
      </c>
      <c r="BZ51">
        <f t="shared" si="63"/>
        <v>58</v>
      </c>
      <c r="CA51">
        <f t="shared" si="64"/>
        <v>3</v>
      </c>
      <c r="CB51">
        <f t="shared" si="65"/>
        <v>7.9999999999999988E-2</v>
      </c>
      <c r="CC51">
        <f t="shared" si="66"/>
        <v>0</v>
      </c>
      <c r="CD51">
        <f t="shared" si="67"/>
        <v>0</v>
      </c>
      <c r="CE51">
        <f t="shared" si="68"/>
        <v>1</v>
      </c>
      <c r="CF51">
        <f t="shared" si="69"/>
        <v>0</v>
      </c>
      <c r="CG51">
        <f t="shared" si="70"/>
        <v>0</v>
      </c>
      <c r="CI51">
        <f t="shared" si="71"/>
        <v>0</v>
      </c>
      <c r="CJ51">
        <f t="shared" si="72"/>
        <v>0</v>
      </c>
      <c r="CK51">
        <f t="shared" si="72"/>
        <v>1</v>
      </c>
      <c r="CL51">
        <f t="shared" si="72"/>
        <v>1</v>
      </c>
      <c r="CM51">
        <f t="shared" si="72"/>
        <v>1</v>
      </c>
      <c r="CN51">
        <f t="shared" si="57"/>
        <v>0.2</v>
      </c>
      <c r="CO51">
        <f t="shared" si="114"/>
        <v>0.4</v>
      </c>
      <c r="CP51">
        <f t="shared" si="114"/>
        <v>0.60000000000000009</v>
      </c>
      <c r="CQ51">
        <f t="shared" si="114"/>
        <v>0.8</v>
      </c>
      <c r="CR51">
        <f t="shared" si="114"/>
        <v>1</v>
      </c>
    </row>
    <row r="52" spans="1:96" x14ac:dyDescent="0.25">
      <c r="A52" t="s">
        <v>50</v>
      </c>
      <c r="B52">
        <f>VLOOKUP(CONCATENATE($A52,"_",B$4),assets_m6!$A:$D,4,FALSE)</f>
        <v>83.462000000000003</v>
      </c>
      <c r="C52">
        <f>VLOOKUP(CONCATENATE($A52,"_",C$4),assets_m6!$A:$D,4,FALSE)</f>
        <v>83.402000000000001</v>
      </c>
      <c r="D52">
        <f>VLOOKUP(CONCATENATE($A52,"_",D$4),assets_m6!$A:$D,4,FALSE)</f>
        <v>83.313000000000002</v>
      </c>
      <c r="E52">
        <f>VLOOKUP(CONCATENATE($A52,"_",E$4),assets_m6!$A:$D,4,FALSE)</f>
        <v>83.751000000000005</v>
      </c>
      <c r="F52">
        <f>VLOOKUP(CONCATENATE($A52,"_",F$4),assets_m6!$A:$D,4,FALSE)</f>
        <v>82.644999999999996</v>
      </c>
      <c r="G52">
        <f>VLOOKUP(CONCATENATE($A52,"_",G$4),assets_m6!$A:$D,4,FALSE)</f>
        <v>82.355999999999995</v>
      </c>
      <c r="H52">
        <f>VLOOKUP(CONCATENATE($A52,"_",H$4),assets_m6!$A:$D,4,FALSE)</f>
        <v>82.216999999999999</v>
      </c>
      <c r="I52">
        <f>VLOOKUP(CONCATENATE($A52,"_",I$4),assets_m6!$A:$D,4,FALSE)</f>
        <v>82.355999999999995</v>
      </c>
      <c r="J52">
        <f>VLOOKUP(CONCATENATE($A52,"_",J$4),assets_m6!$A:$D,4,FALSE)</f>
        <v>82.814999999999998</v>
      </c>
      <c r="K52">
        <f>VLOOKUP(CONCATENATE($A52,"_",K$4),assets_m6!$A:$D,4,FALSE)</f>
        <v>82.465999999999994</v>
      </c>
      <c r="L52">
        <f>VLOOKUP(CONCATENATE($A52,"_",L$4),assets_m6!$A:$D,4,FALSE)</f>
        <v>82.584999999999994</v>
      </c>
      <c r="M52" t="e">
        <f>VLOOKUP(CONCATENATE($A52,"_",M$4),assets_m6!$A:$D,4,FALSE)</f>
        <v>#N/A</v>
      </c>
      <c r="N52">
        <f>VLOOKUP(CONCATENATE($A52,"_",N$4),assets_m6!$A:$D,4,FALSE)</f>
        <v>82.396000000000001</v>
      </c>
      <c r="O52">
        <f>VLOOKUP(CONCATENATE($A52,"_",O$4),assets_m6!$A:$D,4,FALSE)</f>
        <v>82.247</v>
      </c>
      <c r="P52">
        <f>VLOOKUP(CONCATENATE($A52,"_",P$4),assets_m6!$A:$D,4,FALSE)</f>
        <v>82.834000000000003</v>
      </c>
      <c r="Q52">
        <f>VLOOKUP(CONCATENATE($A52,"_",Q$4),assets_m6!$A:$D,4,FALSE)</f>
        <v>83.302999999999997</v>
      </c>
      <c r="R52">
        <f>VLOOKUP(CONCATENATE($A52,"_",R$4),assets_m6!$A:$D,4,FALSE)</f>
        <v>83.025000000000006</v>
      </c>
      <c r="S52">
        <f>VLOOKUP(CONCATENATE($A52,"_",S$4),assets_m6!$A:$D,4,FALSE)</f>
        <v>82.793000000000006</v>
      </c>
      <c r="T52">
        <f>VLOOKUP(CONCATENATE($A52,"_",T$4),assets_m6!$A:$D,4,FALSE)</f>
        <v>82.992000000000004</v>
      </c>
      <c r="U52">
        <f>VLOOKUP(CONCATENATE($A52,"_",U$4),assets_m6!$A:$D,4,FALSE)</f>
        <v>82.742999999999995</v>
      </c>
      <c r="V52">
        <f>VLOOKUP(CONCATENATE($A52,"_",V$4),assets_m6!$A:$D,4,FALSE)</f>
        <v>82.204999999999998</v>
      </c>
      <c r="X52" t="str">
        <f t="shared" si="59"/>
        <v>HYG</v>
      </c>
      <c r="Y52">
        <f t="shared" si="73"/>
        <v>83.462000000000003</v>
      </c>
      <c r="Z52">
        <f t="shared" si="74"/>
        <v>83.402000000000001</v>
      </c>
      <c r="AA52">
        <f t="shared" si="75"/>
        <v>83.313000000000002</v>
      </c>
      <c r="AB52">
        <f t="shared" si="76"/>
        <v>83.751000000000005</v>
      </c>
      <c r="AC52">
        <f t="shared" si="77"/>
        <v>82.644999999999996</v>
      </c>
      <c r="AD52">
        <f t="shared" si="78"/>
        <v>82.355999999999995</v>
      </c>
      <c r="AE52">
        <f t="shared" si="79"/>
        <v>82.216999999999999</v>
      </c>
      <c r="AF52">
        <f t="shared" si="80"/>
        <v>82.355999999999995</v>
      </c>
      <c r="AG52">
        <f t="shared" si="81"/>
        <v>82.814999999999998</v>
      </c>
      <c r="AH52">
        <f t="shared" si="82"/>
        <v>82.465999999999994</v>
      </c>
      <c r="AI52">
        <f t="shared" si="83"/>
        <v>82.584999999999994</v>
      </c>
      <c r="AJ52">
        <f t="shared" si="84"/>
        <v>82.584999999999994</v>
      </c>
      <c r="AK52">
        <f t="shared" si="85"/>
        <v>82.396000000000001</v>
      </c>
      <c r="AL52">
        <f t="shared" si="86"/>
        <v>82.247</v>
      </c>
      <c r="AM52">
        <f t="shared" si="87"/>
        <v>82.834000000000003</v>
      </c>
      <c r="AN52">
        <f t="shared" si="88"/>
        <v>83.302999999999997</v>
      </c>
      <c r="AO52">
        <f t="shared" si="89"/>
        <v>83.025000000000006</v>
      </c>
      <c r="AP52">
        <f t="shared" si="90"/>
        <v>82.793000000000006</v>
      </c>
      <c r="AQ52">
        <f t="shared" si="91"/>
        <v>82.992000000000004</v>
      </c>
      <c r="AR52">
        <f t="shared" si="92"/>
        <v>82.742999999999995</v>
      </c>
      <c r="AS52">
        <f t="shared" si="93"/>
        <v>82.204999999999998</v>
      </c>
      <c r="AU52" t="str">
        <f t="shared" si="60"/>
        <v>HYG</v>
      </c>
      <c r="AV52">
        <f t="shared" si="94"/>
        <v>-7.1889003378785881E-6</v>
      </c>
      <c r="AW52">
        <f t="shared" si="95"/>
        <v>-1.067120692549323E-5</v>
      </c>
      <c r="AX52">
        <f t="shared" si="96"/>
        <v>5.2572827769976157E-5</v>
      </c>
      <c r="AY52">
        <f t="shared" si="97"/>
        <v>-1.3205812467910935E-4</v>
      </c>
      <c r="AZ52">
        <f t="shared" si="98"/>
        <v>-3.4968842640208303E-5</v>
      </c>
      <c r="BA52">
        <f t="shared" si="99"/>
        <v>-1.6877944533488245E-5</v>
      </c>
      <c r="BB52">
        <f t="shared" si="100"/>
        <v>1.690647919529973E-5</v>
      </c>
      <c r="BC52">
        <f t="shared" si="101"/>
        <v>5.5733644178930884E-5</v>
      </c>
      <c r="BD52">
        <f t="shared" si="102"/>
        <v>-4.2142124011351058E-5</v>
      </c>
      <c r="BE52">
        <f t="shared" si="103"/>
        <v>1.443018941139376E-5</v>
      </c>
      <c r="BF52">
        <f t="shared" si="104"/>
        <v>0</v>
      </c>
      <c r="BG52">
        <f t="shared" si="105"/>
        <v>-2.2885511896832714E-5</v>
      </c>
      <c r="BH52">
        <f t="shared" si="106"/>
        <v>-1.8083402106898505E-5</v>
      </c>
      <c r="BI52">
        <f t="shared" si="107"/>
        <v>7.1370384330127947E-5</v>
      </c>
      <c r="BJ52">
        <f t="shared" si="108"/>
        <v>5.6619262621628079E-5</v>
      </c>
      <c r="BK52">
        <f t="shared" si="109"/>
        <v>-3.3372147461675037E-5</v>
      </c>
      <c r="BL52">
        <f t="shared" si="110"/>
        <v>-2.7943390545016476E-5</v>
      </c>
      <c r="BM52">
        <f t="shared" si="111"/>
        <v>2.4035848441293109E-5</v>
      </c>
      <c r="BN52">
        <f t="shared" si="112"/>
        <v>-3.0002891844998244E-5</v>
      </c>
      <c r="BO52">
        <f t="shared" si="113"/>
        <v>-6.5020605972710294E-5</v>
      </c>
      <c r="BQ52" t="s">
        <v>50</v>
      </c>
      <c r="BR52" s="7">
        <v>0.2</v>
      </c>
      <c r="BS52" s="7">
        <v>0.2</v>
      </c>
      <c r="BT52" s="7">
        <v>0.2</v>
      </c>
      <c r="BU52" s="7">
        <v>0.2</v>
      </c>
      <c r="BV52" s="7">
        <v>0.2</v>
      </c>
      <c r="BW52" s="7">
        <v>0.01</v>
      </c>
      <c r="BY52">
        <f t="shared" si="62"/>
        <v>-1.5060746207855131E-2</v>
      </c>
      <c r="BZ52">
        <f t="shared" si="63"/>
        <v>56</v>
      </c>
      <c r="CA52">
        <f t="shared" si="64"/>
        <v>3</v>
      </c>
      <c r="CB52">
        <f t="shared" si="65"/>
        <v>7.9999999999999988E-2</v>
      </c>
      <c r="CC52">
        <f t="shared" si="66"/>
        <v>0</v>
      </c>
      <c r="CD52">
        <f t="shared" si="67"/>
        <v>0</v>
      </c>
      <c r="CE52">
        <f t="shared" si="68"/>
        <v>1</v>
      </c>
      <c r="CF52">
        <f t="shared" si="69"/>
        <v>0</v>
      </c>
      <c r="CG52">
        <f t="shared" si="70"/>
        <v>0</v>
      </c>
      <c r="CI52">
        <f t="shared" si="71"/>
        <v>0</v>
      </c>
      <c r="CJ52">
        <f t="shared" si="72"/>
        <v>0</v>
      </c>
      <c r="CK52">
        <f t="shared" si="72"/>
        <v>1</v>
      </c>
      <c r="CL52">
        <f t="shared" si="72"/>
        <v>1</v>
      </c>
      <c r="CM52">
        <f t="shared" si="72"/>
        <v>1</v>
      </c>
      <c r="CN52">
        <f t="shared" si="57"/>
        <v>0.2</v>
      </c>
      <c r="CO52">
        <f t="shared" si="114"/>
        <v>0.4</v>
      </c>
      <c r="CP52">
        <f t="shared" si="114"/>
        <v>0.60000000000000009</v>
      </c>
      <c r="CQ52">
        <f t="shared" si="114"/>
        <v>0.8</v>
      </c>
      <c r="CR52">
        <f t="shared" si="114"/>
        <v>1</v>
      </c>
    </row>
    <row r="53" spans="1:96" x14ac:dyDescent="0.25">
      <c r="A53" t="s">
        <v>51</v>
      </c>
      <c r="B53">
        <f>VLOOKUP(CONCATENATE($A53,"_",B$4),assets_m6!$A:$D,4,FALSE)</f>
        <v>34.39</v>
      </c>
      <c r="C53">
        <f>VLOOKUP(CONCATENATE($A53,"_",C$4),assets_m6!$A:$D,4,FALSE)</f>
        <v>34.659999999999997</v>
      </c>
      <c r="D53">
        <f>VLOOKUP(CONCATENATE($A53,"_",D$4),assets_m6!$A:$D,4,FALSE)</f>
        <v>34.729999999999997</v>
      </c>
      <c r="E53">
        <f>VLOOKUP(CONCATENATE($A53,"_",E$4),assets_m6!$A:$D,4,FALSE)</f>
        <v>34.869999999999997</v>
      </c>
      <c r="F53">
        <f>VLOOKUP(CONCATENATE($A53,"_",F$4),assets_m6!$A:$D,4,FALSE)</f>
        <v>34.729999999999997</v>
      </c>
      <c r="G53">
        <f>VLOOKUP(CONCATENATE($A53,"_",G$4),assets_m6!$A:$D,4,FALSE)</f>
        <v>35.409999999999997</v>
      </c>
      <c r="H53">
        <f>VLOOKUP(CONCATENATE($A53,"_",H$4),assets_m6!$A:$D,4,FALSE)</f>
        <v>35.58</v>
      </c>
      <c r="I53">
        <f>VLOOKUP(CONCATENATE($A53,"_",I$4),assets_m6!$A:$D,4,FALSE)</f>
        <v>35.229999999999997</v>
      </c>
      <c r="J53">
        <f>VLOOKUP(CONCATENATE($A53,"_",J$4),assets_m6!$A:$D,4,FALSE)</f>
        <v>35.61</v>
      </c>
      <c r="K53">
        <f>VLOOKUP(CONCATENATE($A53,"_",K$4),assets_m6!$A:$D,4,FALSE)</f>
        <v>36.1</v>
      </c>
      <c r="L53">
        <f>VLOOKUP(CONCATENATE($A53,"_",L$4),assets_m6!$A:$D,4,FALSE)</f>
        <v>36.06</v>
      </c>
      <c r="M53" t="e">
        <f>VLOOKUP(CONCATENATE($A53,"_",M$4),assets_m6!$A:$D,4,FALSE)</f>
        <v>#N/A</v>
      </c>
      <c r="N53">
        <f>VLOOKUP(CONCATENATE($A53,"_",N$4),assets_m6!$A:$D,4,FALSE)</f>
        <v>36.15</v>
      </c>
      <c r="O53">
        <f>VLOOKUP(CONCATENATE($A53,"_",O$4),assets_m6!$A:$D,4,FALSE)</f>
        <v>36.31</v>
      </c>
      <c r="P53">
        <f>VLOOKUP(CONCATENATE($A53,"_",P$4),assets_m6!$A:$D,4,FALSE)</f>
        <v>36.08</v>
      </c>
      <c r="Q53">
        <f>VLOOKUP(CONCATENATE($A53,"_",Q$4),assets_m6!$A:$D,4,FALSE)</f>
        <v>35.96</v>
      </c>
      <c r="R53">
        <f>VLOOKUP(CONCATENATE($A53,"_",R$4),assets_m6!$A:$D,4,FALSE)</f>
        <v>36.31</v>
      </c>
      <c r="S53">
        <f>VLOOKUP(CONCATENATE($A53,"_",S$4),assets_m6!$A:$D,4,FALSE)</f>
        <v>36.99</v>
      </c>
      <c r="T53">
        <f>VLOOKUP(CONCATENATE($A53,"_",T$4),assets_m6!$A:$D,4,FALSE)</f>
        <v>36.61</v>
      </c>
      <c r="U53">
        <f>VLOOKUP(CONCATENATE($A53,"_",U$4),assets_m6!$A:$D,4,FALSE)</f>
        <v>36.82</v>
      </c>
      <c r="V53">
        <f>VLOOKUP(CONCATENATE($A53,"_",V$4),assets_m6!$A:$D,4,FALSE)</f>
        <v>37.4</v>
      </c>
      <c r="X53" t="str">
        <f t="shared" si="59"/>
        <v>IAU</v>
      </c>
      <c r="Y53">
        <f t="shared" si="73"/>
        <v>34.39</v>
      </c>
      <c r="Z53">
        <f t="shared" si="74"/>
        <v>34.659999999999997</v>
      </c>
      <c r="AA53">
        <f t="shared" si="75"/>
        <v>34.729999999999997</v>
      </c>
      <c r="AB53">
        <f t="shared" si="76"/>
        <v>34.869999999999997</v>
      </c>
      <c r="AC53">
        <f t="shared" si="77"/>
        <v>34.729999999999997</v>
      </c>
      <c r="AD53">
        <f t="shared" si="78"/>
        <v>35.409999999999997</v>
      </c>
      <c r="AE53">
        <f t="shared" si="79"/>
        <v>35.58</v>
      </c>
      <c r="AF53">
        <f t="shared" si="80"/>
        <v>35.229999999999997</v>
      </c>
      <c r="AG53">
        <f t="shared" si="81"/>
        <v>35.61</v>
      </c>
      <c r="AH53">
        <f t="shared" si="82"/>
        <v>36.1</v>
      </c>
      <c r="AI53">
        <f t="shared" si="83"/>
        <v>36.06</v>
      </c>
      <c r="AJ53">
        <f t="shared" si="84"/>
        <v>36.06</v>
      </c>
      <c r="AK53">
        <f t="shared" si="85"/>
        <v>36.15</v>
      </c>
      <c r="AL53">
        <f t="shared" si="86"/>
        <v>36.31</v>
      </c>
      <c r="AM53">
        <f t="shared" si="87"/>
        <v>36.08</v>
      </c>
      <c r="AN53">
        <f t="shared" si="88"/>
        <v>35.96</v>
      </c>
      <c r="AO53">
        <f t="shared" si="89"/>
        <v>36.31</v>
      </c>
      <c r="AP53">
        <f t="shared" si="90"/>
        <v>36.99</v>
      </c>
      <c r="AQ53">
        <f t="shared" si="91"/>
        <v>36.61</v>
      </c>
      <c r="AR53">
        <f t="shared" si="92"/>
        <v>36.82</v>
      </c>
      <c r="AS53">
        <f t="shared" si="93"/>
        <v>37.4</v>
      </c>
      <c r="AU53" t="str">
        <f t="shared" si="60"/>
        <v>IAU</v>
      </c>
      <c r="AV53">
        <f t="shared" si="94"/>
        <v>7.8511195114857818E-5</v>
      </c>
      <c r="AW53">
        <f t="shared" si="95"/>
        <v>2.0196191575303026E-5</v>
      </c>
      <c r="AX53">
        <f t="shared" si="96"/>
        <v>4.0310970342643413E-5</v>
      </c>
      <c r="AY53">
        <f t="shared" si="97"/>
        <v>-4.0149125322627064E-5</v>
      </c>
      <c r="AZ53">
        <f t="shared" si="98"/>
        <v>1.9579614166426713E-4</v>
      </c>
      <c r="BA53">
        <f t="shared" si="99"/>
        <v>4.8009036995199582E-5</v>
      </c>
      <c r="BB53">
        <f t="shared" si="100"/>
        <v>-9.8369870713884612E-5</v>
      </c>
      <c r="BC53">
        <f t="shared" si="101"/>
        <v>1.0786261708771008E-4</v>
      </c>
      <c r="BD53">
        <f t="shared" si="102"/>
        <v>1.3760179724796461E-4</v>
      </c>
      <c r="BE53">
        <f t="shared" si="103"/>
        <v>-1.1080332409972063E-5</v>
      </c>
      <c r="BF53">
        <f t="shared" si="104"/>
        <v>0</v>
      </c>
      <c r="BG53">
        <f t="shared" si="105"/>
        <v>2.4958402662228593E-5</v>
      </c>
      <c r="BH53">
        <f t="shared" si="106"/>
        <v>4.4260027662518313E-5</v>
      </c>
      <c r="BI53">
        <f t="shared" si="107"/>
        <v>-6.3343431561554389E-5</v>
      </c>
      <c r="BJ53">
        <f t="shared" si="108"/>
        <v>-3.3259423503325238E-5</v>
      </c>
      <c r="BK53">
        <f t="shared" si="109"/>
        <v>9.7330367074527653E-5</v>
      </c>
      <c r="BL53">
        <f t="shared" si="110"/>
        <v>1.8727623244285311E-4</v>
      </c>
      <c r="BM53">
        <f t="shared" si="111"/>
        <v>-1.0273046769397203E-4</v>
      </c>
      <c r="BN53">
        <f t="shared" si="112"/>
        <v>5.736137667304039E-5</v>
      </c>
      <c r="BO53">
        <f t="shared" si="113"/>
        <v>1.575230852797388E-4</v>
      </c>
      <c r="BQ53" t="s">
        <v>51</v>
      </c>
      <c r="BR53" s="7">
        <v>0.2</v>
      </c>
      <c r="BS53" s="7">
        <v>0.2</v>
      </c>
      <c r="BT53" s="7">
        <v>0.2</v>
      </c>
      <c r="BU53" s="7">
        <v>0.2</v>
      </c>
      <c r="BV53" s="7">
        <v>0.2</v>
      </c>
      <c r="BW53" s="7">
        <v>0.01</v>
      </c>
      <c r="BY53">
        <f t="shared" si="62"/>
        <v>8.7525443442861242E-2</v>
      </c>
      <c r="BZ53">
        <f t="shared" si="63"/>
        <v>90</v>
      </c>
      <c r="CA53">
        <f t="shared" si="64"/>
        <v>5</v>
      </c>
      <c r="CB53">
        <f t="shared" si="65"/>
        <v>0.24000000000000005</v>
      </c>
      <c r="CC53">
        <f t="shared" si="66"/>
        <v>0</v>
      </c>
      <c r="CD53">
        <f t="shared" si="67"/>
        <v>0</v>
      </c>
      <c r="CE53">
        <f t="shared" si="68"/>
        <v>0</v>
      </c>
      <c r="CF53">
        <f t="shared" si="69"/>
        <v>0</v>
      </c>
      <c r="CG53">
        <f t="shared" si="70"/>
        <v>1</v>
      </c>
      <c r="CI53">
        <f t="shared" si="71"/>
        <v>0</v>
      </c>
      <c r="CJ53">
        <f t="shared" si="72"/>
        <v>0</v>
      </c>
      <c r="CK53">
        <f t="shared" si="72"/>
        <v>0</v>
      </c>
      <c r="CL53">
        <f t="shared" si="72"/>
        <v>0</v>
      </c>
      <c r="CM53">
        <f t="shared" si="72"/>
        <v>1</v>
      </c>
      <c r="CN53">
        <f t="shared" si="57"/>
        <v>0.2</v>
      </c>
      <c r="CO53">
        <f t="shared" si="114"/>
        <v>0.4</v>
      </c>
      <c r="CP53">
        <f t="shared" si="114"/>
        <v>0.60000000000000009</v>
      </c>
      <c r="CQ53">
        <f t="shared" si="114"/>
        <v>0.8</v>
      </c>
      <c r="CR53">
        <f t="shared" si="114"/>
        <v>1</v>
      </c>
    </row>
    <row r="54" spans="1:96" x14ac:dyDescent="0.25">
      <c r="A54" t="s">
        <v>52</v>
      </c>
      <c r="B54">
        <f>VLOOKUP(CONCATENATE($A54,"_",B$4),assets_m6!$A:$D,4,FALSE)</f>
        <v>18.34</v>
      </c>
      <c r="C54">
        <f>VLOOKUP(CONCATENATE($A54,"_",C$4),assets_m6!$A:$D,4,FALSE)</f>
        <v>18.23</v>
      </c>
      <c r="D54">
        <f>VLOOKUP(CONCATENATE($A54,"_",D$4),assets_m6!$A:$D,4,FALSE)</f>
        <v>18.27</v>
      </c>
      <c r="E54">
        <f>VLOOKUP(CONCATENATE($A54,"_",E$4),assets_m6!$A:$D,4,FALSE)</f>
        <v>18.93</v>
      </c>
      <c r="F54">
        <f>VLOOKUP(CONCATENATE($A54,"_",F$4),assets_m6!$A:$D,4,FALSE)</f>
        <v>18.45</v>
      </c>
      <c r="G54">
        <f>VLOOKUP(CONCATENATE($A54,"_",G$4),assets_m6!$A:$D,4,FALSE)</f>
        <v>17.97</v>
      </c>
      <c r="H54">
        <f>VLOOKUP(CONCATENATE($A54,"_",H$4),assets_m6!$A:$D,4,FALSE)</f>
        <v>17.829999999999998</v>
      </c>
      <c r="I54">
        <f>VLOOKUP(CONCATENATE($A54,"_",I$4),assets_m6!$A:$D,4,FALSE)</f>
        <v>18.73</v>
      </c>
      <c r="J54">
        <f>VLOOKUP(CONCATENATE($A54,"_",J$4),assets_m6!$A:$D,4,FALSE)</f>
        <v>18.739999999999998</v>
      </c>
      <c r="K54">
        <f>VLOOKUP(CONCATENATE($A54,"_",K$4),assets_m6!$A:$D,4,FALSE)</f>
        <v>18.48</v>
      </c>
      <c r="L54">
        <f>VLOOKUP(CONCATENATE($A54,"_",L$4),assets_m6!$A:$D,4,FALSE)</f>
        <v>18.14</v>
      </c>
      <c r="M54" t="e">
        <f>VLOOKUP(CONCATENATE($A54,"_",M$4),assets_m6!$A:$D,4,FALSE)</f>
        <v>#N/A</v>
      </c>
      <c r="N54">
        <f>VLOOKUP(CONCATENATE($A54,"_",N$4),assets_m6!$A:$D,4,FALSE)</f>
        <v>17.690000000000001</v>
      </c>
      <c r="O54">
        <f>VLOOKUP(CONCATENATE($A54,"_",O$4),assets_m6!$A:$D,4,FALSE)</f>
        <v>17.57</v>
      </c>
      <c r="P54">
        <f>VLOOKUP(CONCATENATE($A54,"_",P$4),assets_m6!$A:$D,4,FALSE)</f>
        <v>18.91</v>
      </c>
      <c r="Q54">
        <f>VLOOKUP(CONCATENATE($A54,"_",Q$4),assets_m6!$A:$D,4,FALSE)</f>
        <v>19.440000000000001</v>
      </c>
      <c r="R54">
        <f>VLOOKUP(CONCATENATE($A54,"_",R$4),assets_m6!$A:$D,4,FALSE)</f>
        <v>20.71</v>
      </c>
      <c r="S54">
        <f>VLOOKUP(CONCATENATE($A54,"_",S$4),assets_m6!$A:$D,4,FALSE)</f>
        <v>20.51</v>
      </c>
      <c r="T54">
        <f>VLOOKUP(CONCATENATE($A54,"_",T$4),assets_m6!$A:$D,4,FALSE)</f>
        <v>20.18</v>
      </c>
      <c r="U54">
        <f>VLOOKUP(CONCATENATE($A54,"_",U$4),assets_m6!$A:$D,4,FALSE)</f>
        <v>19.57</v>
      </c>
      <c r="V54">
        <f>VLOOKUP(CONCATENATE($A54,"_",V$4),assets_m6!$A:$D,4,FALSE)</f>
        <v>19.420000000000002</v>
      </c>
      <c r="X54" t="str">
        <f t="shared" si="59"/>
        <v>ICLN</v>
      </c>
      <c r="Y54">
        <f t="shared" si="73"/>
        <v>18.34</v>
      </c>
      <c r="Z54">
        <f t="shared" si="74"/>
        <v>18.23</v>
      </c>
      <c r="AA54">
        <f t="shared" si="75"/>
        <v>18.27</v>
      </c>
      <c r="AB54">
        <f t="shared" si="76"/>
        <v>18.93</v>
      </c>
      <c r="AC54">
        <f t="shared" si="77"/>
        <v>18.45</v>
      </c>
      <c r="AD54">
        <f t="shared" si="78"/>
        <v>17.97</v>
      </c>
      <c r="AE54">
        <f t="shared" si="79"/>
        <v>17.829999999999998</v>
      </c>
      <c r="AF54">
        <f t="shared" si="80"/>
        <v>18.73</v>
      </c>
      <c r="AG54">
        <f t="shared" si="81"/>
        <v>18.739999999999998</v>
      </c>
      <c r="AH54">
        <f t="shared" si="82"/>
        <v>18.48</v>
      </c>
      <c r="AI54">
        <f t="shared" si="83"/>
        <v>18.14</v>
      </c>
      <c r="AJ54">
        <f t="shared" si="84"/>
        <v>18.14</v>
      </c>
      <c r="AK54">
        <f t="shared" si="85"/>
        <v>17.690000000000001</v>
      </c>
      <c r="AL54">
        <f t="shared" si="86"/>
        <v>17.57</v>
      </c>
      <c r="AM54">
        <f t="shared" si="87"/>
        <v>18.91</v>
      </c>
      <c r="AN54">
        <f t="shared" si="88"/>
        <v>19.440000000000001</v>
      </c>
      <c r="AO54">
        <f t="shared" si="89"/>
        <v>20.71</v>
      </c>
      <c r="AP54">
        <f t="shared" si="90"/>
        <v>20.51</v>
      </c>
      <c r="AQ54">
        <f t="shared" si="91"/>
        <v>20.18</v>
      </c>
      <c r="AR54">
        <f t="shared" si="92"/>
        <v>19.57</v>
      </c>
      <c r="AS54">
        <f t="shared" si="93"/>
        <v>19.420000000000002</v>
      </c>
      <c r="AU54" t="str">
        <f t="shared" si="60"/>
        <v>ICLN</v>
      </c>
      <c r="AV54">
        <f t="shared" si="94"/>
        <v>-5.9978189749181815E-5</v>
      </c>
      <c r="AW54">
        <f t="shared" si="95"/>
        <v>2.1941854086669856E-5</v>
      </c>
      <c r="AX54">
        <f t="shared" si="96"/>
        <v>3.6124794745484411E-4</v>
      </c>
      <c r="AY54">
        <f t="shared" si="97"/>
        <v>-2.535657686212364E-4</v>
      </c>
      <c r="AZ54">
        <f t="shared" si="98"/>
        <v>-2.6016260162601651E-4</v>
      </c>
      <c r="BA54">
        <f t="shared" si="99"/>
        <v>-7.7907623817473885E-5</v>
      </c>
      <c r="BB54">
        <f t="shared" si="100"/>
        <v>5.0476724621424695E-4</v>
      </c>
      <c r="BC54">
        <f t="shared" si="101"/>
        <v>5.339028296848911E-6</v>
      </c>
      <c r="BD54">
        <f t="shared" si="102"/>
        <v>-1.3874066168623162E-4</v>
      </c>
      <c r="BE54">
        <f t="shared" si="103"/>
        <v>-1.839826839826839E-4</v>
      </c>
      <c r="BF54">
        <f t="shared" si="104"/>
        <v>0</v>
      </c>
      <c r="BG54">
        <f t="shared" si="105"/>
        <v>-2.4807056229327415E-4</v>
      </c>
      <c r="BH54">
        <f t="shared" si="106"/>
        <v>-6.7834934991521192E-5</v>
      </c>
      <c r="BI54">
        <f t="shared" si="107"/>
        <v>7.6266363118952752E-4</v>
      </c>
      <c r="BJ54">
        <f t="shared" si="108"/>
        <v>2.8027498677948235E-4</v>
      </c>
      <c r="BK54">
        <f t="shared" si="109"/>
        <v>6.5329218106995859E-4</v>
      </c>
      <c r="BL54">
        <f t="shared" si="110"/>
        <v>-9.6571704490583919E-5</v>
      </c>
      <c r="BM54">
        <f t="shared" si="111"/>
        <v>-1.6089712335446213E-4</v>
      </c>
      <c r="BN54">
        <f t="shared" si="112"/>
        <v>-3.0227948463825544E-4</v>
      </c>
      <c r="BO54">
        <f t="shared" si="113"/>
        <v>-7.6647930505875612E-5</v>
      </c>
      <c r="BQ54" t="s">
        <v>52</v>
      </c>
      <c r="BR54" s="7">
        <v>0.2</v>
      </c>
      <c r="BS54" s="7">
        <v>0.2</v>
      </c>
      <c r="BT54" s="7">
        <v>0.2</v>
      </c>
      <c r="BU54" s="7">
        <v>0.2</v>
      </c>
      <c r="BV54" s="7">
        <v>0.2</v>
      </c>
      <c r="BW54" s="7">
        <v>0.01</v>
      </c>
      <c r="BY54">
        <f t="shared" si="62"/>
        <v>5.8887677208287997E-2</v>
      </c>
      <c r="BZ54">
        <f t="shared" si="63"/>
        <v>84</v>
      </c>
      <c r="CA54">
        <f t="shared" si="64"/>
        <v>5</v>
      </c>
      <c r="CB54">
        <f t="shared" si="65"/>
        <v>0.24000000000000005</v>
      </c>
      <c r="CC54">
        <f t="shared" si="66"/>
        <v>0</v>
      </c>
      <c r="CD54">
        <f t="shared" si="67"/>
        <v>0</v>
      </c>
      <c r="CE54">
        <f t="shared" si="68"/>
        <v>0</v>
      </c>
      <c r="CF54">
        <f t="shared" si="69"/>
        <v>0</v>
      </c>
      <c r="CG54">
        <f t="shared" si="70"/>
        <v>1</v>
      </c>
      <c r="CI54">
        <f t="shared" si="71"/>
        <v>0</v>
      </c>
      <c r="CJ54">
        <f t="shared" si="72"/>
        <v>0</v>
      </c>
      <c r="CK54">
        <f t="shared" si="72"/>
        <v>0</v>
      </c>
      <c r="CL54">
        <f t="shared" si="72"/>
        <v>0</v>
      </c>
      <c r="CM54">
        <f t="shared" si="72"/>
        <v>1</v>
      </c>
      <c r="CN54">
        <f t="shared" si="57"/>
        <v>0.2</v>
      </c>
      <c r="CO54">
        <f t="shared" si="114"/>
        <v>0.4</v>
      </c>
      <c r="CP54">
        <f t="shared" si="114"/>
        <v>0.60000000000000009</v>
      </c>
      <c r="CQ54">
        <f t="shared" si="114"/>
        <v>0.8</v>
      </c>
      <c r="CR54">
        <f t="shared" si="114"/>
        <v>1</v>
      </c>
    </row>
    <row r="55" spans="1:96" x14ac:dyDescent="0.25">
      <c r="A55" t="s">
        <v>53</v>
      </c>
      <c r="B55">
        <f>VLOOKUP(CONCATENATE($A55,"_",B$4),assets_m6!$A:$D,4,FALSE)</f>
        <v>5.173</v>
      </c>
      <c r="C55">
        <f>VLOOKUP(CONCATENATE($A55,"_",C$4),assets_m6!$A:$D,4,FALSE)</f>
        <v>5.1539999999999999</v>
      </c>
      <c r="D55">
        <f>VLOOKUP(CONCATENATE($A55,"_",D$4),assets_m6!$A:$D,4,FALSE)</f>
        <v>5.1580000000000004</v>
      </c>
      <c r="E55">
        <f>VLOOKUP(CONCATENATE($A55,"_",E$4),assets_m6!$A:$D,4,FALSE)</f>
        <v>5.173</v>
      </c>
      <c r="F55">
        <f>VLOOKUP(CONCATENATE($A55,"_",F$4),assets_m6!$A:$D,4,FALSE)</f>
        <v>5.1529999999999996</v>
      </c>
      <c r="G55">
        <f>VLOOKUP(CONCATENATE($A55,"_",G$4),assets_m6!$A:$D,4,FALSE)</f>
        <v>5.1459999999999999</v>
      </c>
      <c r="H55">
        <f>VLOOKUP(CONCATENATE($A55,"_",H$4),assets_m6!$A:$D,4,FALSE)</f>
        <v>5.149</v>
      </c>
      <c r="I55">
        <f>VLOOKUP(CONCATENATE($A55,"_",I$4),assets_m6!$A:$D,4,FALSE)</f>
        <v>5.1390000000000002</v>
      </c>
      <c r="J55">
        <f>VLOOKUP(CONCATENATE($A55,"_",J$4),assets_m6!$A:$D,4,FALSE)</f>
        <v>5.15</v>
      </c>
      <c r="K55">
        <f>VLOOKUP(CONCATENATE($A55,"_",K$4),assets_m6!$A:$D,4,FALSE)</f>
        <v>5.149</v>
      </c>
      <c r="L55">
        <f>VLOOKUP(CONCATENATE($A55,"_",L$4),assets_m6!$A:$D,4,FALSE)</f>
        <v>5.1550000000000002</v>
      </c>
      <c r="M55">
        <f>VLOOKUP(CONCATENATE($A55,"_",M$4),assets_m6!$A:$D,4,FALSE)</f>
        <v>5.1459999999999999</v>
      </c>
      <c r="N55">
        <f>VLOOKUP(CONCATENATE($A55,"_",N$4),assets_m6!$A:$D,4,FALSE)</f>
        <v>5.1289999999999996</v>
      </c>
      <c r="O55">
        <f>VLOOKUP(CONCATENATE($A55,"_",O$4),assets_m6!$A:$D,4,FALSE)</f>
        <v>5.1280000000000001</v>
      </c>
      <c r="P55">
        <f>VLOOKUP(CONCATENATE($A55,"_",P$4),assets_m6!$A:$D,4,FALSE)</f>
        <v>5.1260000000000003</v>
      </c>
      <c r="Q55">
        <f>VLOOKUP(CONCATENATE($A55,"_",Q$4),assets_m6!$A:$D,4,FALSE)</f>
        <v>5.1219999999999999</v>
      </c>
      <c r="R55">
        <f>VLOOKUP(CONCATENATE($A55,"_",R$4),assets_m6!$A:$D,4,FALSE)</f>
        <v>5.1360000000000001</v>
      </c>
      <c r="S55">
        <f>VLOOKUP(CONCATENATE($A55,"_",S$4),assets_m6!$A:$D,4,FALSE)</f>
        <v>5.1879999999999997</v>
      </c>
      <c r="T55">
        <f>VLOOKUP(CONCATENATE($A55,"_",T$4),assets_m6!$A:$D,4,FALSE)</f>
        <v>5.1710000000000003</v>
      </c>
      <c r="U55">
        <f>VLOOKUP(CONCATENATE($A55,"_",U$4),assets_m6!$A:$D,4,FALSE)</f>
        <v>5.1710000000000003</v>
      </c>
      <c r="V55">
        <f>VLOOKUP(CONCATENATE($A55,"_",V$4),assets_m6!$A:$D,4,FALSE)</f>
        <v>5.18</v>
      </c>
      <c r="X55" t="str">
        <f t="shared" si="59"/>
        <v>IEAA.L</v>
      </c>
      <c r="Y55">
        <f t="shared" si="73"/>
        <v>5.173</v>
      </c>
      <c r="Z55">
        <f t="shared" si="74"/>
        <v>5.1539999999999999</v>
      </c>
      <c r="AA55">
        <f t="shared" si="75"/>
        <v>5.1580000000000004</v>
      </c>
      <c r="AB55">
        <f t="shared" si="76"/>
        <v>5.173</v>
      </c>
      <c r="AC55">
        <f t="shared" si="77"/>
        <v>5.1529999999999996</v>
      </c>
      <c r="AD55">
        <f t="shared" si="78"/>
        <v>5.1459999999999999</v>
      </c>
      <c r="AE55">
        <f t="shared" si="79"/>
        <v>5.149</v>
      </c>
      <c r="AF55">
        <f t="shared" si="80"/>
        <v>5.1390000000000002</v>
      </c>
      <c r="AG55">
        <f t="shared" si="81"/>
        <v>5.15</v>
      </c>
      <c r="AH55">
        <f t="shared" si="82"/>
        <v>5.149</v>
      </c>
      <c r="AI55">
        <f t="shared" si="83"/>
        <v>5.1550000000000002</v>
      </c>
      <c r="AJ55">
        <f t="shared" si="84"/>
        <v>5.1459999999999999</v>
      </c>
      <c r="AK55">
        <f t="shared" si="85"/>
        <v>5.1289999999999996</v>
      </c>
      <c r="AL55">
        <f t="shared" si="86"/>
        <v>5.1280000000000001</v>
      </c>
      <c r="AM55">
        <f t="shared" si="87"/>
        <v>5.1260000000000003</v>
      </c>
      <c r="AN55">
        <f t="shared" si="88"/>
        <v>5.1219999999999999</v>
      </c>
      <c r="AO55">
        <f t="shared" si="89"/>
        <v>5.1360000000000001</v>
      </c>
      <c r="AP55">
        <f t="shared" si="90"/>
        <v>5.1879999999999997</v>
      </c>
      <c r="AQ55">
        <f t="shared" si="91"/>
        <v>5.1710000000000003</v>
      </c>
      <c r="AR55">
        <f t="shared" si="92"/>
        <v>5.1710000000000003</v>
      </c>
      <c r="AS55">
        <f t="shared" si="93"/>
        <v>5.18</v>
      </c>
      <c r="AU55" t="str">
        <f t="shared" si="60"/>
        <v>IEAA.L</v>
      </c>
      <c r="AV55">
        <f t="shared" si="94"/>
        <v>-3.6729170693988261E-5</v>
      </c>
      <c r="AW55">
        <f t="shared" si="95"/>
        <v>7.7609623593334263E-6</v>
      </c>
      <c r="AX55">
        <f t="shared" si="96"/>
        <v>2.9081039162465454E-5</v>
      </c>
      <c r="AY55">
        <f t="shared" si="97"/>
        <v>-3.8662284941040906E-5</v>
      </c>
      <c r="AZ55">
        <f t="shared" si="98"/>
        <v>-1.3584319813700122E-5</v>
      </c>
      <c r="BA55">
        <f t="shared" si="99"/>
        <v>5.8297706956861913E-6</v>
      </c>
      <c r="BB55">
        <f t="shared" si="100"/>
        <v>-1.9421246844046975E-5</v>
      </c>
      <c r="BC55">
        <f t="shared" si="101"/>
        <v>2.1404942595836E-5</v>
      </c>
      <c r="BD55">
        <f t="shared" si="102"/>
        <v>-1.9417475728161825E-6</v>
      </c>
      <c r="BE55">
        <f t="shared" si="103"/>
        <v>1.1652748106428876E-5</v>
      </c>
      <c r="BF55">
        <f t="shared" si="104"/>
        <v>-1.745877788554867E-5</v>
      </c>
      <c r="BG55">
        <f t="shared" si="105"/>
        <v>-3.3035367275554504E-5</v>
      </c>
      <c r="BH55">
        <f t="shared" si="106"/>
        <v>-1.9496977968404094E-6</v>
      </c>
      <c r="BI55">
        <f t="shared" si="107"/>
        <v>-3.9001560062398207E-6</v>
      </c>
      <c r="BJ55">
        <f t="shared" si="108"/>
        <v>-7.8033554428412939E-6</v>
      </c>
      <c r="BK55">
        <f t="shared" si="109"/>
        <v>2.7333073018352663E-5</v>
      </c>
      <c r="BL55">
        <f t="shared" si="110"/>
        <v>1.0124610591900234E-4</v>
      </c>
      <c r="BM55">
        <f t="shared" si="111"/>
        <v>-3.2767925983036742E-5</v>
      </c>
      <c r="BN55">
        <f t="shared" si="112"/>
        <v>0</v>
      </c>
      <c r="BO55">
        <f t="shared" si="113"/>
        <v>1.7404757300327697E-5</v>
      </c>
      <c r="BQ55" t="s">
        <v>53</v>
      </c>
      <c r="BR55" s="7">
        <v>0.2</v>
      </c>
      <c r="BS55" s="7">
        <v>0.2</v>
      </c>
      <c r="BT55" s="7">
        <v>0.2</v>
      </c>
      <c r="BU55" s="7">
        <v>0.2</v>
      </c>
      <c r="BV55" s="7">
        <v>0.2</v>
      </c>
      <c r="BW55" s="7">
        <v>0.01</v>
      </c>
      <c r="BY55">
        <f t="shared" si="62"/>
        <v>1.3531799729363373E-3</v>
      </c>
      <c r="BZ55">
        <f t="shared" si="63"/>
        <v>69</v>
      </c>
      <c r="CA55">
        <f t="shared" si="64"/>
        <v>4</v>
      </c>
      <c r="CB55">
        <f t="shared" si="65"/>
        <v>0.12000000000000002</v>
      </c>
      <c r="CC55">
        <f t="shared" si="66"/>
        <v>0</v>
      </c>
      <c r="CD55">
        <f t="shared" si="67"/>
        <v>0</v>
      </c>
      <c r="CE55">
        <f t="shared" si="68"/>
        <v>0</v>
      </c>
      <c r="CF55">
        <f t="shared" si="69"/>
        <v>1</v>
      </c>
      <c r="CG55">
        <f t="shared" si="70"/>
        <v>0</v>
      </c>
      <c r="CI55">
        <f t="shared" si="71"/>
        <v>0</v>
      </c>
      <c r="CJ55">
        <f t="shared" si="72"/>
        <v>0</v>
      </c>
      <c r="CK55">
        <f t="shared" si="72"/>
        <v>0</v>
      </c>
      <c r="CL55">
        <f t="shared" si="72"/>
        <v>1</v>
      </c>
      <c r="CM55">
        <f t="shared" si="72"/>
        <v>1</v>
      </c>
      <c r="CN55">
        <f t="shared" si="57"/>
        <v>0.2</v>
      </c>
      <c r="CO55">
        <f t="shared" si="114"/>
        <v>0.4</v>
      </c>
      <c r="CP55">
        <f t="shared" si="114"/>
        <v>0.60000000000000009</v>
      </c>
      <c r="CQ55">
        <f t="shared" si="114"/>
        <v>0.8</v>
      </c>
      <c r="CR55">
        <f t="shared" si="114"/>
        <v>1</v>
      </c>
    </row>
    <row r="56" spans="1:96" x14ac:dyDescent="0.25">
      <c r="A56" t="s">
        <v>54</v>
      </c>
      <c r="B56">
        <f>VLOOKUP(CONCATENATE($A56,"_",B$4),assets_m6!$A:$D,4,FALSE)</f>
        <v>111.1</v>
      </c>
      <c r="C56">
        <f>VLOOKUP(CONCATENATE($A56,"_",C$4),assets_m6!$A:$D,4,FALSE)</f>
        <v>111.13</v>
      </c>
      <c r="D56">
        <f>VLOOKUP(CONCATENATE($A56,"_",D$4),assets_m6!$A:$D,4,FALSE)</f>
        <v>110.77</v>
      </c>
      <c r="E56">
        <f>VLOOKUP(CONCATENATE($A56,"_",E$4),assets_m6!$A:$D,4,FALSE)</f>
        <v>110.92</v>
      </c>
      <c r="F56">
        <f>VLOOKUP(CONCATENATE($A56,"_",F$4),assets_m6!$A:$D,4,FALSE)</f>
        <v>109.901</v>
      </c>
      <c r="G56">
        <f>VLOOKUP(CONCATENATE($A56,"_",G$4),assets_m6!$A:$D,4,FALSE)</f>
        <v>111.04</v>
      </c>
      <c r="H56">
        <f>VLOOKUP(CONCATENATE($A56,"_",H$4),assets_m6!$A:$D,4,FALSE)</f>
        <v>110.271</v>
      </c>
      <c r="I56">
        <f>VLOOKUP(CONCATENATE($A56,"_",I$4),assets_m6!$A:$D,4,FALSE)</f>
        <v>109.941</v>
      </c>
      <c r="J56">
        <f>VLOOKUP(CONCATENATE($A56,"_",J$4),assets_m6!$A:$D,4,FALSE)</f>
        <v>110.17100000000001</v>
      </c>
      <c r="K56">
        <f>VLOOKUP(CONCATENATE($A56,"_",K$4),assets_m6!$A:$D,4,FALSE)</f>
        <v>110.76</v>
      </c>
      <c r="L56">
        <f>VLOOKUP(CONCATENATE($A56,"_",L$4),assets_m6!$A:$D,4,FALSE)</f>
        <v>111.12</v>
      </c>
      <c r="M56" t="e">
        <f>VLOOKUP(CONCATENATE($A56,"_",M$4),assets_m6!$A:$D,4,FALSE)</f>
        <v>#N/A</v>
      </c>
      <c r="N56">
        <f>VLOOKUP(CONCATENATE($A56,"_",N$4),assets_m6!$A:$D,4,FALSE)</f>
        <v>111.11</v>
      </c>
      <c r="O56">
        <f>VLOOKUP(CONCATENATE($A56,"_",O$4),assets_m6!$A:$D,4,FALSE)</f>
        <v>110.53</v>
      </c>
      <c r="P56">
        <f>VLOOKUP(CONCATENATE($A56,"_",P$4),assets_m6!$A:$D,4,FALSE)</f>
        <v>110.79</v>
      </c>
      <c r="Q56">
        <f>VLOOKUP(CONCATENATE($A56,"_",Q$4),assets_m6!$A:$D,4,FALSE)</f>
        <v>110.76</v>
      </c>
      <c r="R56">
        <f>VLOOKUP(CONCATENATE($A56,"_",R$4),assets_m6!$A:$D,4,FALSE)</f>
        <v>111.892</v>
      </c>
      <c r="S56">
        <f>VLOOKUP(CONCATENATE($A56,"_",S$4),assets_m6!$A:$D,4,FALSE)</f>
        <v>112.982</v>
      </c>
      <c r="T56">
        <f>VLOOKUP(CONCATENATE($A56,"_",T$4),assets_m6!$A:$D,4,FALSE)</f>
        <v>111.28400000000001</v>
      </c>
      <c r="U56">
        <f>VLOOKUP(CONCATENATE($A56,"_",U$4),assets_m6!$A:$D,4,FALSE)</f>
        <v>111.764</v>
      </c>
      <c r="V56">
        <f>VLOOKUP(CONCATENATE($A56,"_",V$4),assets_m6!$A:$D,4,FALSE)</f>
        <v>112.872</v>
      </c>
      <c r="X56" t="str">
        <f t="shared" si="59"/>
        <v>IEF</v>
      </c>
      <c r="Y56">
        <f t="shared" si="73"/>
        <v>111.1</v>
      </c>
      <c r="Z56">
        <f t="shared" si="74"/>
        <v>111.13</v>
      </c>
      <c r="AA56">
        <f t="shared" si="75"/>
        <v>110.77</v>
      </c>
      <c r="AB56">
        <f t="shared" si="76"/>
        <v>110.92</v>
      </c>
      <c r="AC56">
        <f t="shared" si="77"/>
        <v>109.901</v>
      </c>
      <c r="AD56">
        <f t="shared" si="78"/>
        <v>111.04</v>
      </c>
      <c r="AE56">
        <f t="shared" si="79"/>
        <v>110.271</v>
      </c>
      <c r="AF56">
        <f t="shared" si="80"/>
        <v>109.941</v>
      </c>
      <c r="AG56">
        <f t="shared" si="81"/>
        <v>110.17100000000001</v>
      </c>
      <c r="AH56">
        <f t="shared" si="82"/>
        <v>110.76</v>
      </c>
      <c r="AI56">
        <f t="shared" si="83"/>
        <v>111.12</v>
      </c>
      <c r="AJ56">
        <f t="shared" si="84"/>
        <v>111.12</v>
      </c>
      <c r="AK56">
        <f t="shared" si="85"/>
        <v>111.11</v>
      </c>
      <c r="AL56">
        <f t="shared" si="86"/>
        <v>110.53</v>
      </c>
      <c r="AM56">
        <f t="shared" si="87"/>
        <v>110.79</v>
      </c>
      <c r="AN56">
        <f t="shared" si="88"/>
        <v>110.76</v>
      </c>
      <c r="AO56">
        <f t="shared" si="89"/>
        <v>111.892</v>
      </c>
      <c r="AP56">
        <f t="shared" si="90"/>
        <v>112.982</v>
      </c>
      <c r="AQ56">
        <f t="shared" si="91"/>
        <v>111.28400000000001</v>
      </c>
      <c r="AR56">
        <f t="shared" si="92"/>
        <v>111.764</v>
      </c>
      <c r="AS56">
        <f t="shared" si="93"/>
        <v>112.872</v>
      </c>
      <c r="AU56" t="str">
        <f t="shared" si="60"/>
        <v>IEF</v>
      </c>
      <c r="AV56">
        <f t="shared" si="94"/>
        <v>2.7002700270028028E-6</v>
      </c>
      <c r="AW56">
        <f t="shared" si="95"/>
        <v>-3.2394492936200798E-5</v>
      </c>
      <c r="AX56">
        <f t="shared" si="96"/>
        <v>1.3541572627968375E-5</v>
      </c>
      <c r="AY56">
        <f t="shared" si="97"/>
        <v>-9.1868012982330104E-5</v>
      </c>
      <c r="AZ56">
        <f t="shared" si="98"/>
        <v>1.0363872940191717E-4</v>
      </c>
      <c r="BA56">
        <f t="shared" si="99"/>
        <v>-6.9254322766571091E-5</v>
      </c>
      <c r="BB56">
        <f t="shared" si="100"/>
        <v>-2.9926272546725641E-5</v>
      </c>
      <c r="BC56">
        <f t="shared" si="101"/>
        <v>2.0920311803604112E-5</v>
      </c>
      <c r="BD56">
        <f t="shared" si="102"/>
        <v>5.3462344900200472E-5</v>
      </c>
      <c r="BE56">
        <f t="shared" si="103"/>
        <v>3.2502708559046534E-5</v>
      </c>
      <c r="BF56">
        <f t="shared" si="104"/>
        <v>0</v>
      </c>
      <c r="BG56">
        <f t="shared" si="105"/>
        <v>-8.9992800575999968E-7</v>
      </c>
      <c r="BH56">
        <f t="shared" si="106"/>
        <v>-5.2200522005219901E-5</v>
      </c>
      <c r="BI56">
        <f t="shared" si="107"/>
        <v>2.3523025422962555E-5</v>
      </c>
      <c r="BJ56">
        <f t="shared" si="108"/>
        <v>-2.70782561603043E-6</v>
      </c>
      <c r="BK56">
        <f t="shared" si="109"/>
        <v>1.022029613578901E-4</v>
      </c>
      <c r="BL56">
        <f t="shared" si="110"/>
        <v>9.7415364816072955E-5</v>
      </c>
      <c r="BM56">
        <f t="shared" si="111"/>
        <v>-1.5028942663433055E-4</v>
      </c>
      <c r="BN56">
        <f t="shared" si="112"/>
        <v>4.3132885230580299E-5</v>
      </c>
      <c r="BO56">
        <f t="shared" si="113"/>
        <v>9.9137468236641866E-5</v>
      </c>
      <c r="BQ56" t="s">
        <v>54</v>
      </c>
      <c r="BR56" s="7">
        <v>0.2</v>
      </c>
      <c r="BS56" s="7">
        <v>0.2</v>
      </c>
      <c r="BT56" s="7">
        <v>0.2</v>
      </c>
      <c r="BU56" s="7">
        <v>0.2</v>
      </c>
      <c r="BV56" s="7">
        <v>0.2</v>
      </c>
      <c r="BW56" s="7">
        <v>0.01</v>
      </c>
      <c r="BY56">
        <f t="shared" si="62"/>
        <v>1.5949594959496001E-2</v>
      </c>
      <c r="BZ56">
        <f t="shared" si="63"/>
        <v>77</v>
      </c>
      <c r="CA56">
        <f t="shared" si="64"/>
        <v>4</v>
      </c>
      <c r="CB56">
        <f t="shared" si="65"/>
        <v>0.12000000000000002</v>
      </c>
      <c r="CC56">
        <f t="shared" si="66"/>
        <v>0</v>
      </c>
      <c r="CD56">
        <f t="shared" si="67"/>
        <v>0</v>
      </c>
      <c r="CE56">
        <f t="shared" si="68"/>
        <v>0</v>
      </c>
      <c r="CF56">
        <f t="shared" si="69"/>
        <v>1</v>
      </c>
      <c r="CG56">
        <f t="shared" si="70"/>
        <v>0</v>
      </c>
      <c r="CI56">
        <f t="shared" si="71"/>
        <v>0</v>
      </c>
      <c r="CJ56">
        <f t="shared" si="72"/>
        <v>0</v>
      </c>
      <c r="CK56">
        <f t="shared" si="72"/>
        <v>0</v>
      </c>
      <c r="CL56">
        <f t="shared" si="72"/>
        <v>1</v>
      </c>
      <c r="CM56">
        <f t="shared" si="72"/>
        <v>1</v>
      </c>
      <c r="CN56">
        <f t="shared" si="57"/>
        <v>0.2</v>
      </c>
      <c r="CO56">
        <f t="shared" si="114"/>
        <v>0.4</v>
      </c>
      <c r="CP56">
        <f t="shared" si="114"/>
        <v>0.60000000000000009</v>
      </c>
      <c r="CQ56">
        <f t="shared" si="114"/>
        <v>0.8</v>
      </c>
      <c r="CR56">
        <f t="shared" si="114"/>
        <v>1</v>
      </c>
    </row>
    <row r="57" spans="1:96" x14ac:dyDescent="0.25">
      <c r="A57" t="s">
        <v>55</v>
      </c>
      <c r="B57">
        <f>VLOOKUP(CONCATENATE($A57,"_",B$4),assets_m6!$A:$D,4,FALSE)</f>
        <v>772.6</v>
      </c>
      <c r="C57">
        <f>VLOOKUP(CONCATENATE($A57,"_",C$4),assets_m6!$A:$D,4,FALSE)</f>
        <v>778.9</v>
      </c>
      <c r="D57">
        <f>VLOOKUP(CONCATENATE($A57,"_",D$4),assets_m6!$A:$D,4,FALSE)</f>
        <v>771.2</v>
      </c>
      <c r="E57">
        <f>VLOOKUP(CONCATENATE($A57,"_",E$4),assets_m6!$A:$D,4,FALSE)</f>
        <v>791.45</v>
      </c>
      <c r="F57">
        <f>VLOOKUP(CONCATENATE($A57,"_",F$4),assets_m6!$A:$D,4,FALSE)</f>
        <v>786.6</v>
      </c>
      <c r="G57">
        <f>VLOOKUP(CONCATENATE($A57,"_",G$4),assets_m6!$A:$D,4,FALSE)</f>
        <v>772</v>
      </c>
      <c r="H57">
        <f>VLOOKUP(CONCATENATE($A57,"_",H$4),assets_m6!$A:$D,4,FALSE)</f>
        <v>753.7</v>
      </c>
      <c r="I57">
        <f>VLOOKUP(CONCATENATE($A57,"_",I$4),assets_m6!$A:$D,4,FALSE)</f>
        <v>769.9</v>
      </c>
      <c r="J57">
        <f>VLOOKUP(CONCATENATE($A57,"_",J$4),assets_m6!$A:$D,4,FALSE)</f>
        <v>769.3</v>
      </c>
      <c r="K57">
        <f>VLOOKUP(CONCATENATE($A57,"_",K$4),assets_m6!$A:$D,4,FALSE)</f>
        <v>759.65</v>
      </c>
      <c r="L57">
        <f>VLOOKUP(CONCATENATE($A57,"_",L$4),assets_m6!$A:$D,4,FALSE)</f>
        <v>752.3</v>
      </c>
      <c r="M57">
        <f>VLOOKUP(CONCATENATE($A57,"_",M$4),assets_m6!$A:$D,4,FALSE)</f>
        <v>738.55</v>
      </c>
      <c r="N57">
        <f>VLOOKUP(CONCATENATE($A57,"_",N$4),assets_m6!$A:$D,4,FALSE)</f>
        <v>743.05</v>
      </c>
      <c r="O57">
        <f>VLOOKUP(CONCATENATE($A57,"_",O$4),assets_m6!$A:$D,4,FALSE)</f>
        <v>741.55</v>
      </c>
      <c r="P57">
        <f>VLOOKUP(CONCATENATE($A57,"_",P$4),assets_m6!$A:$D,4,FALSE)</f>
        <v>719.7</v>
      </c>
      <c r="Q57">
        <f>VLOOKUP(CONCATENATE($A57,"_",Q$4),assets_m6!$A:$D,4,FALSE)</f>
        <v>749.1</v>
      </c>
      <c r="R57">
        <f>VLOOKUP(CONCATENATE($A57,"_",R$4),assets_m6!$A:$D,4,FALSE)</f>
        <v>745.75</v>
      </c>
      <c r="S57">
        <f>VLOOKUP(CONCATENATE($A57,"_",S$4),assets_m6!$A:$D,4,FALSE)</f>
        <v>724.35</v>
      </c>
      <c r="T57">
        <f>VLOOKUP(CONCATENATE($A57,"_",T$4),assets_m6!$A:$D,4,FALSE)</f>
        <v>730.85</v>
      </c>
      <c r="U57">
        <f>VLOOKUP(CONCATENATE($A57,"_",U$4),assets_m6!$A:$D,4,FALSE)</f>
        <v>716</v>
      </c>
      <c r="V57">
        <f>VLOOKUP(CONCATENATE($A57,"_",V$4),assets_m6!$A:$D,4,FALSE)</f>
        <v>687.05</v>
      </c>
      <c r="X57" t="str">
        <f t="shared" si="59"/>
        <v>IEFM.L</v>
      </c>
      <c r="Y57">
        <f t="shared" si="73"/>
        <v>772.6</v>
      </c>
      <c r="Z57">
        <f t="shared" si="74"/>
        <v>778.9</v>
      </c>
      <c r="AA57">
        <f t="shared" si="75"/>
        <v>771.2</v>
      </c>
      <c r="AB57">
        <f t="shared" si="76"/>
        <v>791.45</v>
      </c>
      <c r="AC57">
        <f t="shared" si="77"/>
        <v>786.6</v>
      </c>
      <c r="AD57">
        <f t="shared" si="78"/>
        <v>772</v>
      </c>
      <c r="AE57">
        <f t="shared" si="79"/>
        <v>753.7</v>
      </c>
      <c r="AF57">
        <f t="shared" si="80"/>
        <v>769.9</v>
      </c>
      <c r="AG57">
        <f t="shared" si="81"/>
        <v>769.3</v>
      </c>
      <c r="AH57">
        <f t="shared" si="82"/>
        <v>759.65</v>
      </c>
      <c r="AI57">
        <f t="shared" si="83"/>
        <v>752.3</v>
      </c>
      <c r="AJ57">
        <f t="shared" si="84"/>
        <v>738.55</v>
      </c>
      <c r="AK57">
        <f t="shared" si="85"/>
        <v>743.05</v>
      </c>
      <c r="AL57">
        <f t="shared" si="86"/>
        <v>741.55</v>
      </c>
      <c r="AM57">
        <f t="shared" si="87"/>
        <v>719.7</v>
      </c>
      <c r="AN57">
        <f t="shared" si="88"/>
        <v>749.1</v>
      </c>
      <c r="AO57">
        <f t="shared" si="89"/>
        <v>745.75</v>
      </c>
      <c r="AP57">
        <f t="shared" si="90"/>
        <v>724.35</v>
      </c>
      <c r="AQ57">
        <f t="shared" si="91"/>
        <v>730.85</v>
      </c>
      <c r="AR57">
        <f t="shared" si="92"/>
        <v>716</v>
      </c>
      <c r="AS57">
        <f t="shared" si="93"/>
        <v>687.05</v>
      </c>
      <c r="AU57" t="str">
        <f t="shared" si="60"/>
        <v>IEFM.L</v>
      </c>
      <c r="AV57">
        <f t="shared" si="94"/>
        <v>8.1542842350504195E-5</v>
      </c>
      <c r="AW57">
        <f t="shared" si="95"/>
        <v>-9.8857362947745947E-5</v>
      </c>
      <c r="AX57">
        <f t="shared" si="96"/>
        <v>2.6257780082987551E-4</v>
      </c>
      <c r="AY57">
        <f t="shared" si="97"/>
        <v>-6.127992924379333E-5</v>
      </c>
      <c r="AZ57">
        <f t="shared" si="98"/>
        <v>-1.8560894991100972E-4</v>
      </c>
      <c r="BA57">
        <f t="shared" si="99"/>
        <v>-2.3704663212435176E-4</v>
      </c>
      <c r="BB57">
        <f t="shared" si="100"/>
        <v>2.1493963115297771E-4</v>
      </c>
      <c r="BC57">
        <f t="shared" si="101"/>
        <v>-7.7932198986884372E-6</v>
      </c>
      <c r="BD57">
        <f t="shared" si="102"/>
        <v>-1.2543871051605329E-4</v>
      </c>
      <c r="BE57">
        <f t="shared" si="103"/>
        <v>-9.6755084578424577E-5</v>
      </c>
      <c r="BF57">
        <f t="shared" si="104"/>
        <v>-1.827728299880367E-4</v>
      </c>
      <c r="BG57">
        <f t="shared" si="105"/>
        <v>6.0930201069663531E-5</v>
      </c>
      <c r="BH57">
        <f t="shared" si="106"/>
        <v>-2.0187066819191173E-5</v>
      </c>
      <c r="BI57">
        <f t="shared" si="107"/>
        <v>-2.9465309149753771E-4</v>
      </c>
      <c r="BJ57">
        <f t="shared" si="108"/>
        <v>4.0850354314297591E-4</v>
      </c>
      <c r="BK57">
        <f t="shared" si="109"/>
        <v>-4.4720331063943707E-5</v>
      </c>
      <c r="BL57">
        <f t="shared" si="110"/>
        <v>-2.8695943680858164E-4</v>
      </c>
      <c r="BM57">
        <f t="shared" si="111"/>
        <v>8.9735625043142129E-5</v>
      </c>
      <c r="BN57">
        <f t="shared" si="112"/>
        <v>-2.0318806868714544E-4</v>
      </c>
      <c r="BO57">
        <f t="shared" si="113"/>
        <v>-4.0432960893854817E-4</v>
      </c>
      <c r="BQ57" t="s">
        <v>55</v>
      </c>
      <c r="BR57" s="7">
        <v>0.2</v>
      </c>
      <c r="BS57" s="7">
        <v>0.2</v>
      </c>
      <c r="BT57" s="7">
        <v>0.2</v>
      </c>
      <c r="BU57" s="7">
        <v>0.2</v>
      </c>
      <c r="BV57" s="7">
        <v>0.2</v>
      </c>
      <c r="BW57" s="7">
        <v>0.01</v>
      </c>
      <c r="BY57">
        <f t="shared" si="62"/>
        <v>-0.11073000258866175</v>
      </c>
      <c r="BZ57">
        <f t="shared" si="63"/>
        <v>11</v>
      </c>
      <c r="CA57">
        <f t="shared" si="64"/>
        <v>1</v>
      </c>
      <c r="CB57">
        <f t="shared" si="65"/>
        <v>0.24</v>
      </c>
      <c r="CC57">
        <f t="shared" si="66"/>
        <v>1</v>
      </c>
      <c r="CD57">
        <f t="shared" si="67"/>
        <v>0</v>
      </c>
      <c r="CE57">
        <f t="shared" si="68"/>
        <v>0</v>
      </c>
      <c r="CF57">
        <f t="shared" si="69"/>
        <v>0</v>
      </c>
      <c r="CG57">
        <f t="shared" si="70"/>
        <v>0</v>
      </c>
      <c r="CI57">
        <f t="shared" si="71"/>
        <v>1</v>
      </c>
      <c r="CJ57">
        <f t="shared" si="72"/>
        <v>1</v>
      </c>
      <c r="CK57">
        <f t="shared" si="72"/>
        <v>1</v>
      </c>
      <c r="CL57">
        <f t="shared" si="72"/>
        <v>1</v>
      </c>
      <c r="CM57">
        <f t="shared" si="72"/>
        <v>1</v>
      </c>
      <c r="CN57">
        <f t="shared" si="57"/>
        <v>0.2</v>
      </c>
      <c r="CO57">
        <f t="shared" si="114"/>
        <v>0.4</v>
      </c>
      <c r="CP57">
        <f t="shared" si="114"/>
        <v>0.60000000000000009</v>
      </c>
      <c r="CQ57">
        <f t="shared" si="114"/>
        <v>0.8</v>
      </c>
      <c r="CR57">
        <f t="shared" si="114"/>
        <v>1</v>
      </c>
    </row>
    <row r="58" spans="1:96" x14ac:dyDescent="0.25">
      <c r="A58" t="s">
        <v>56</v>
      </c>
      <c r="B58">
        <f>VLOOKUP(CONCATENATE($A58,"_",B$4),assets_m6!$A:$D,4,FALSE)</f>
        <v>59.4</v>
      </c>
      <c r="C58">
        <f>VLOOKUP(CONCATENATE($A58,"_",C$4),assets_m6!$A:$D,4,FALSE)</f>
        <v>59.35</v>
      </c>
      <c r="D58">
        <f>VLOOKUP(CONCATENATE($A58,"_",D$4),assets_m6!$A:$D,4,FALSE)</f>
        <v>59.86</v>
      </c>
      <c r="E58">
        <f>VLOOKUP(CONCATENATE($A58,"_",E$4),assets_m6!$A:$D,4,FALSE)</f>
        <v>60.78</v>
      </c>
      <c r="F58">
        <f>VLOOKUP(CONCATENATE($A58,"_",F$4),assets_m6!$A:$D,4,FALSE)</f>
        <v>60.35</v>
      </c>
      <c r="G58">
        <f>VLOOKUP(CONCATENATE($A58,"_",G$4),assets_m6!$A:$D,4,FALSE)</f>
        <v>59.43</v>
      </c>
      <c r="H58">
        <f>VLOOKUP(CONCATENATE($A58,"_",H$4),assets_m6!$A:$D,4,FALSE)</f>
        <v>59</v>
      </c>
      <c r="I58">
        <f>VLOOKUP(CONCATENATE($A58,"_",I$4),assets_m6!$A:$D,4,FALSE)</f>
        <v>60.22</v>
      </c>
      <c r="J58">
        <f>VLOOKUP(CONCATENATE($A58,"_",J$4),assets_m6!$A:$D,4,FALSE)</f>
        <v>60.73</v>
      </c>
      <c r="K58">
        <f>VLOOKUP(CONCATENATE($A58,"_",K$4),assets_m6!$A:$D,4,FALSE)</f>
        <v>60.01</v>
      </c>
      <c r="L58">
        <f>VLOOKUP(CONCATENATE($A58,"_",L$4),assets_m6!$A:$D,4,FALSE)</f>
        <v>59.5</v>
      </c>
      <c r="M58" t="e">
        <f>VLOOKUP(CONCATENATE($A58,"_",M$4),assets_m6!$A:$D,4,FALSE)</f>
        <v>#N/A</v>
      </c>
      <c r="N58">
        <f>VLOOKUP(CONCATENATE($A58,"_",N$4),assets_m6!$A:$D,4,FALSE)</f>
        <v>58.64</v>
      </c>
      <c r="O58">
        <f>VLOOKUP(CONCATENATE($A58,"_",O$4),assets_m6!$A:$D,4,FALSE)</f>
        <v>58.05</v>
      </c>
      <c r="P58">
        <f>VLOOKUP(CONCATENATE($A58,"_",P$4),assets_m6!$A:$D,4,FALSE)</f>
        <v>56.9</v>
      </c>
      <c r="Q58">
        <f>VLOOKUP(CONCATENATE($A58,"_",Q$4),assets_m6!$A:$D,4,FALSE)</f>
        <v>57.93</v>
      </c>
      <c r="R58">
        <f>VLOOKUP(CONCATENATE($A58,"_",R$4),assets_m6!$A:$D,4,FALSE)</f>
        <v>57.23</v>
      </c>
      <c r="S58">
        <f>VLOOKUP(CONCATENATE($A58,"_",S$4),assets_m6!$A:$D,4,FALSE)</f>
        <v>56.41</v>
      </c>
      <c r="T58">
        <f>VLOOKUP(CONCATENATE($A58,"_",T$4),assets_m6!$A:$D,4,FALSE)</f>
        <v>56.61</v>
      </c>
      <c r="U58">
        <f>VLOOKUP(CONCATENATE($A58,"_",U$4),assets_m6!$A:$D,4,FALSE)</f>
        <v>55.93</v>
      </c>
      <c r="V58">
        <f>VLOOKUP(CONCATENATE($A58,"_",V$4),assets_m6!$A:$D,4,FALSE)</f>
        <v>54.82</v>
      </c>
      <c r="X58" t="str">
        <f t="shared" si="59"/>
        <v>IEMG</v>
      </c>
      <c r="Y58">
        <f t="shared" si="73"/>
        <v>59.4</v>
      </c>
      <c r="Z58">
        <f t="shared" si="74"/>
        <v>59.35</v>
      </c>
      <c r="AA58">
        <f t="shared" si="75"/>
        <v>59.86</v>
      </c>
      <c r="AB58">
        <f t="shared" si="76"/>
        <v>60.78</v>
      </c>
      <c r="AC58">
        <f t="shared" si="77"/>
        <v>60.35</v>
      </c>
      <c r="AD58">
        <f t="shared" si="78"/>
        <v>59.43</v>
      </c>
      <c r="AE58">
        <f t="shared" si="79"/>
        <v>59</v>
      </c>
      <c r="AF58">
        <f t="shared" si="80"/>
        <v>60.22</v>
      </c>
      <c r="AG58">
        <f t="shared" si="81"/>
        <v>60.73</v>
      </c>
      <c r="AH58">
        <f t="shared" si="82"/>
        <v>60.01</v>
      </c>
      <c r="AI58">
        <f t="shared" si="83"/>
        <v>59.5</v>
      </c>
      <c r="AJ58">
        <f t="shared" si="84"/>
        <v>59.5</v>
      </c>
      <c r="AK58">
        <f t="shared" si="85"/>
        <v>58.64</v>
      </c>
      <c r="AL58">
        <f t="shared" si="86"/>
        <v>58.05</v>
      </c>
      <c r="AM58">
        <f t="shared" si="87"/>
        <v>56.9</v>
      </c>
      <c r="AN58">
        <f t="shared" si="88"/>
        <v>57.93</v>
      </c>
      <c r="AO58">
        <f t="shared" si="89"/>
        <v>57.23</v>
      </c>
      <c r="AP58">
        <f t="shared" si="90"/>
        <v>56.41</v>
      </c>
      <c r="AQ58">
        <f t="shared" si="91"/>
        <v>56.61</v>
      </c>
      <c r="AR58">
        <f t="shared" si="92"/>
        <v>55.93</v>
      </c>
      <c r="AS58">
        <f t="shared" si="93"/>
        <v>54.82</v>
      </c>
      <c r="AU58" t="str">
        <f t="shared" si="60"/>
        <v>IEMG</v>
      </c>
      <c r="AV58">
        <f t="shared" si="94"/>
        <v>-8.4175084175079392E-6</v>
      </c>
      <c r="AW58">
        <f t="shared" si="95"/>
        <v>8.5930918281381299E-5</v>
      </c>
      <c r="AX58">
        <f t="shared" si="96"/>
        <v>1.536919478783832E-4</v>
      </c>
      <c r="AY58">
        <f t="shared" si="97"/>
        <v>-7.0746956235603778E-5</v>
      </c>
      <c r="AZ58">
        <f t="shared" si="98"/>
        <v>-1.524440762220384E-4</v>
      </c>
      <c r="BA58">
        <f t="shared" si="99"/>
        <v>-7.2354029951203049E-5</v>
      </c>
      <c r="BB58">
        <f t="shared" si="100"/>
        <v>2.0677966101694895E-4</v>
      </c>
      <c r="BC58">
        <f t="shared" si="101"/>
        <v>8.4689471936233489E-5</v>
      </c>
      <c r="BD58">
        <f t="shared" si="102"/>
        <v>-1.1855754981063706E-4</v>
      </c>
      <c r="BE58">
        <f t="shared" si="103"/>
        <v>-8.4985835694050663E-5</v>
      </c>
      <c r="BF58">
        <f t="shared" si="104"/>
        <v>0</v>
      </c>
      <c r="BG58">
        <f t="shared" si="105"/>
        <v>-1.4453781512605035E-4</v>
      </c>
      <c r="BH58">
        <f t="shared" si="106"/>
        <v>-1.0061391541609882E-4</v>
      </c>
      <c r="BI58">
        <f t="shared" si="107"/>
        <v>-1.9810508182601183E-4</v>
      </c>
      <c r="BJ58">
        <f t="shared" si="108"/>
        <v>1.8101933216168738E-4</v>
      </c>
      <c r="BK58">
        <f t="shared" si="109"/>
        <v>-1.2083549110996079E-4</v>
      </c>
      <c r="BL58">
        <f t="shared" si="110"/>
        <v>-1.4328149571902853E-4</v>
      </c>
      <c r="BM58">
        <f t="shared" si="111"/>
        <v>3.5454706612303293E-5</v>
      </c>
      <c r="BN58">
        <f t="shared" si="112"/>
        <v>-1.2012012012012006E-4</v>
      </c>
      <c r="BO58">
        <f t="shared" si="113"/>
        <v>-1.9846236366887171E-4</v>
      </c>
      <c r="BQ58" t="s">
        <v>56</v>
      </c>
      <c r="BR58" s="7">
        <v>0.2</v>
      </c>
      <c r="BS58" s="7">
        <v>0.2</v>
      </c>
      <c r="BT58" s="7">
        <v>0.2</v>
      </c>
      <c r="BU58" s="7">
        <v>0.2</v>
      </c>
      <c r="BV58" s="7">
        <v>0.2</v>
      </c>
      <c r="BW58" s="7">
        <v>0.01</v>
      </c>
      <c r="BY58">
        <f t="shared" si="62"/>
        <v>-7.7104377104377078E-2</v>
      </c>
      <c r="BZ58">
        <f t="shared" si="63"/>
        <v>24</v>
      </c>
      <c r="CA58">
        <f t="shared" si="64"/>
        <v>2</v>
      </c>
      <c r="CB58">
        <f t="shared" si="65"/>
        <v>0.11999999999999997</v>
      </c>
      <c r="CC58">
        <f t="shared" si="66"/>
        <v>0</v>
      </c>
      <c r="CD58">
        <f t="shared" si="67"/>
        <v>1</v>
      </c>
      <c r="CE58">
        <f t="shared" si="68"/>
        <v>0</v>
      </c>
      <c r="CF58">
        <f t="shared" si="69"/>
        <v>0</v>
      </c>
      <c r="CG58">
        <f t="shared" si="70"/>
        <v>0</v>
      </c>
      <c r="CI58">
        <f t="shared" si="71"/>
        <v>0</v>
      </c>
      <c r="CJ58">
        <f t="shared" si="72"/>
        <v>1</v>
      </c>
      <c r="CK58">
        <f t="shared" si="72"/>
        <v>1</v>
      </c>
      <c r="CL58">
        <f t="shared" si="72"/>
        <v>1</v>
      </c>
      <c r="CM58">
        <f t="shared" si="72"/>
        <v>1</v>
      </c>
      <c r="CN58">
        <f t="shared" si="57"/>
        <v>0.2</v>
      </c>
      <c r="CO58">
        <f t="shared" si="114"/>
        <v>0.4</v>
      </c>
      <c r="CP58">
        <f t="shared" si="114"/>
        <v>0.60000000000000009</v>
      </c>
      <c r="CQ58">
        <f t="shared" si="114"/>
        <v>0.8</v>
      </c>
      <c r="CR58">
        <f t="shared" si="114"/>
        <v>1</v>
      </c>
    </row>
    <row r="59" spans="1:96" x14ac:dyDescent="0.25">
      <c r="A59" t="s">
        <v>57</v>
      </c>
      <c r="B59">
        <f>VLOOKUP(CONCATENATE($A59,"_",B$4),assets_m6!$A:$D,4,FALSE)</f>
        <v>64.75</v>
      </c>
      <c r="C59">
        <f>VLOOKUP(CONCATENATE($A59,"_",C$4),assets_m6!$A:$D,4,FALSE)</f>
        <v>64.290000000000006</v>
      </c>
      <c r="D59">
        <f>VLOOKUP(CONCATENATE($A59,"_",D$4),assets_m6!$A:$D,4,FALSE)</f>
        <v>64.33</v>
      </c>
      <c r="E59">
        <f>VLOOKUP(CONCATENATE($A59,"_",E$4),assets_m6!$A:$D,4,FALSE)</f>
        <v>65.95</v>
      </c>
      <c r="F59">
        <f>VLOOKUP(CONCATENATE($A59,"_",F$4),assets_m6!$A:$D,4,FALSE)</f>
        <v>65.040000000000006</v>
      </c>
      <c r="G59">
        <f>VLOOKUP(CONCATENATE($A59,"_",G$4),assets_m6!$A:$D,4,FALSE)</f>
        <v>63.79</v>
      </c>
      <c r="H59">
        <f>VLOOKUP(CONCATENATE($A59,"_",H$4),assets_m6!$A:$D,4,FALSE)</f>
        <v>63.11</v>
      </c>
      <c r="I59">
        <f>VLOOKUP(CONCATENATE($A59,"_",I$4),assets_m6!$A:$D,4,FALSE)</f>
        <v>64.900000000000006</v>
      </c>
      <c r="J59">
        <f>VLOOKUP(CONCATENATE($A59,"_",J$4),assets_m6!$A:$D,4,FALSE)</f>
        <v>64.69</v>
      </c>
      <c r="K59">
        <f>VLOOKUP(CONCATENATE($A59,"_",K$4),assets_m6!$A:$D,4,FALSE)</f>
        <v>63.59</v>
      </c>
      <c r="L59">
        <f>VLOOKUP(CONCATENATE($A59,"_",L$4),assets_m6!$A:$D,4,FALSE)</f>
        <v>62.84</v>
      </c>
      <c r="M59" t="e">
        <f>VLOOKUP(CONCATENATE($A59,"_",M$4),assets_m6!$A:$D,4,FALSE)</f>
        <v>#N/A</v>
      </c>
      <c r="N59">
        <f>VLOOKUP(CONCATENATE($A59,"_",N$4),assets_m6!$A:$D,4,FALSE)</f>
        <v>61.56</v>
      </c>
      <c r="O59">
        <f>VLOOKUP(CONCATENATE($A59,"_",O$4),assets_m6!$A:$D,4,FALSE)</f>
        <v>60.89</v>
      </c>
      <c r="P59">
        <f>VLOOKUP(CONCATENATE($A59,"_",P$4),assets_m6!$A:$D,4,FALSE)</f>
        <v>60</v>
      </c>
      <c r="Q59">
        <f>VLOOKUP(CONCATENATE($A59,"_",Q$4),assets_m6!$A:$D,4,FALSE)</f>
        <v>61.84</v>
      </c>
      <c r="R59">
        <f>VLOOKUP(CONCATENATE($A59,"_",R$4),assets_m6!$A:$D,4,FALSE)</f>
        <v>60.84</v>
      </c>
      <c r="S59">
        <f>VLOOKUP(CONCATENATE($A59,"_",S$4),assets_m6!$A:$D,4,FALSE)</f>
        <v>59.22</v>
      </c>
      <c r="T59">
        <f>VLOOKUP(CONCATENATE($A59,"_",T$4),assets_m6!$A:$D,4,FALSE)</f>
        <v>59.87</v>
      </c>
      <c r="U59">
        <f>VLOOKUP(CONCATENATE($A59,"_",U$4),assets_m6!$A:$D,4,FALSE)</f>
        <v>58.1</v>
      </c>
      <c r="V59">
        <f>VLOOKUP(CONCATENATE($A59,"_",V$4),assets_m6!$A:$D,4,FALSE)</f>
        <v>55.44</v>
      </c>
      <c r="X59" t="str">
        <f t="shared" si="59"/>
        <v>IEUS</v>
      </c>
      <c r="Y59">
        <f t="shared" si="73"/>
        <v>64.75</v>
      </c>
      <c r="Z59">
        <f t="shared" si="74"/>
        <v>64.290000000000006</v>
      </c>
      <c r="AA59">
        <f t="shared" si="75"/>
        <v>64.33</v>
      </c>
      <c r="AB59">
        <f t="shared" si="76"/>
        <v>65.95</v>
      </c>
      <c r="AC59">
        <f t="shared" si="77"/>
        <v>65.040000000000006</v>
      </c>
      <c r="AD59">
        <f t="shared" si="78"/>
        <v>63.79</v>
      </c>
      <c r="AE59">
        <f t="shared" si="79"/>
        <v>63.11</v>
      </c>
      <c r="AF59">
        <f t="shared" si="80"/>
        <v>64.900000000000006</v>
      </c>
      <c r="AG59">
        <f t="shared" si="81"/>
        <v>64.69</v>
      </c>
      <c r="AH59">
        <f t="shared" si="82"/>
        <v>63.59</v>
      </c>
      <c r="AI59">
        <f t="shared" si="83"/>
        <v>62.84</v>
      </c>
      <c r="AJ59">
        <f t="shared" si="84"/>
        <v>62.84</v>
      </c>
      <c r="AK59">
        <f t="shared" si="85"/>
        <v>61.56</v>
      </c>
      <c r="AL59">
        <f t="shared" si="86"/>
        <v>60.89</v>
      </c>
      <c r="AM59">
        <f t="shared" si="87"/>
        <v>60</v>
      </c>
      <c r="AN59">
        <f t="shared" si="88"/>
        <v>61.84</v>
      </c>
      <c r="AO59">
        <f t="shared" si="89"/>
        <v>60.84</v>
      </c>
      <c r="AP59">
        <f t="shared" si="90"/>
        <v>59.22</v>
      </c>
      <c r="AQ59">
        <f t="shared" si="91"/>
        <v>59.87</v>
      </c>
      <c r="AR59">
        <f t="shared" si="92"/>
        <v>58.1</v>
      </c>
      <c r="AS59">
        <f t="shared" si="93"/>
        <v>55.44</v>
      </c>
      <c r="AU59" t="str">
        <f t="shared" si="60"/>
        <v>IEUS</v>
      </c>
      <c r="AV59">
        <f t="shared" si="94"/>
        <v>-7.1042471042470073E-5</v>
      </c>
      <c r="AW59">
        <f t="shared" si="95"/>
        <v>6.2218074350586471E-6</v>
      </c>
      <c r="AX59">
        <f t="shared" si="96"/>
        <v>2.5182651950878351E-4</v>
      </c>
      <c r="AY59">
        <f t="shared" si="97"/>
        <v>-1.3798332069749758E-4</v>
      </c>
      <c r="AZ59">
        <f t="shared" si="98"/>
        <v>-1.9218942189422003E-4</v>
      </c>
      <c r="BA59">
        <f t="shared" si="99"/>
        <v>-1.0659978052986358E-4</v>
      </c>
      <c r="BB59">
        <f t="shared" si="100"/>
        <v>2.8363175408017846E-4</v>
      </c>
      <c r="BC59">
        <f t="shared" si="101"/>
        <v>-3.2357473035440363E-5</v>
      </c>
      <c r="BD59">
        <f t="shared" si="102"/>
        <v>-1.7004173751738978E-4</v>
      </c>
      <c r="BE59">
        <f t="shared" si="103"/>
        <v>-1.1794307281019027E-4</v>
      </c>
      <c r="BF59">
        <f t="shared" si="104"/>
        <v>0</v>
      </c>
      <c r="BG59">
        <f t="shared" si="105"/>
        <v>-2.0369191597708483E-4</v>
      </c>
      <c r="BH59">
        <f t="shared" si="106"/>
        <v>-1.088369070825214E-4</v>
      </c>
      <c r="BI59">
        <f t="shared" si="107"/>
        <v>-1.4616521596321242E-4</v>
      </c>
      <c r="BJ59">
        <f t="shared" si="108"/>
        <v>3.0666666666666722E-4</v>
      </c>
      <c r="BK59">
        <f t="shared" si="109"/>
        <v>-1.6170763260025872E-4</v>
      </c>
      <c r="BL59">
        <f t="shared" si="110"/>
        <v>-2.6627218934911312E-4</v>
      </c>
      <c r="BM59">
        <f t="shared" si="111"/>
        <v>1.0976021614319463E-4</v>
      </c>
      <c r="BN59">
        <f t="shared" si="112"/>
        <v>-2.9564055453482486E-4</v>
      </c>
      <c r="BO59">
        <f t="shared" si="113"/>
        <v>-4.5783132530120542E-4</v>
      </c>
      <c r="BQ59" t="s">
        <v>57</v>
      </c>
      <c r="BR59" s="7">
        <v>0.2</v>
      </c>
      <c r="BS59" s="7">
        <v>0.2</v>
      </c>
      <c r="BT59" s="7">
        <v>0.2</v>
      </c>
      <c r="BU59" s="7">
        <v>0.2</v>
      </c>
      <c r="BV59" s="7">
        <v>0.2</v>
      </c>
      <c r="BW59" s="7">
        <v>0.01</v>
      </c>
      <c r="BY59">
        <f t="shared" si="62"/>
        <v>-0.14378378378378381</v>
      </c>
      <c r="BZ59">
        <f t="shared" si="63"/>
        <v>6</v>
      </c>
      <c r="CA59">
        <f t="shared" si="64"/>
        <v>1</v>
      </c>
      <c r="CB59">
        <f t="shared" si="65"/>
        <v>0.24</v>
      </c>
      <c r="CC59">
        <f t="shared" si="66"/>
        <v>1</v>
      </c>
      <c r="CD59">
        <f t="shared" si="67"/>
        <v>0</v>
      </c>
      <c r="CE59">
        <f t="shared" si="68"/>
        <v>0</v>
      </c>
      <c r="CF59">
        <f t="shared" si="69"/>
        <v>0</v>
      </c>
      <c r="CG59">
        <f t="shared" si="70"/>
        <v>0</v>
      </c>
      <c r="CI59">
        <f t="shared" si="71"/>
        <v>1</v>
      </c>
      <c r="CJ59">
        <f t="shared" si="72"/>
        <v>1</v>
      </c>
      <c r="CK59">
        <f t="shared" si="72"/>
        <v>1</v>
      </c>
      <c r="CL59">
        <f t="shared" si="72"/>
        <v>1</v>
      </c>
      <c r="CM59">
        <f t="shared" si="72"/>
        <v>1</v>
      </c>
      <c r="CN59">
        <f t="shared" si="57"/>
        <v>0.2</v>
      </c>
      <c r="CO59">
        <f t="shared" si="114"/>
        <v>0.4</v>
      </c>
      <c r="CP59">
        <f t="shared" si="114"/>
        <v>0.60000000000000009</v>
      </c>
      <c r="CQ59">
        <f t="shared" si="114"/>
        <v>0.8</v>
      </c>
      <c r="CR59">
        <f t="shared" si="114"/>
        <v>1</v>
      </c>
    </row>
    <row r="60" spans="1:96" x14ac:dyDescent="0.25">
      <c r="A60" t="s">
        <v>58</v>
      </c>
      <c r="B60">
        <f>VLOOKUP(CONCATENATE($A60,"_",B$4),assets_m6!$A:$D,4,FALSE)</f>
        <v>7.468</v>
      </c>
      <c r="C60">
        <f>VLOOKUP(CONCATENATE($A60,"_",C$4),assets_m6!$A:$D,4,FALSE)</f>
        <v>7.5090000000000003</v>
      </c>
      <c r="D60">
        <f>VLOOKUP(CONCATENATE($A60,"_",D$4),assets_m6!$A:$D,4,FALSE)</f>
        <v>7.569</v>
      </c>
      <c r="E60">
        <f>VLOOKUP(CONCATENATE($A60,"_",E$4),assets_m6!$A:$D,4,FALSE)</f>
        <v>7.6879999999999997</v>
      </c>
      <c r="F60">
        <f>VLOOKUP(CONCATENATE($A60,"_",F$4),assets_m6!$A:$D,4,FALSE)</f>
        <v>7.7060000000000004</v>
      </c>
      <c r="G60">
        <f>VLOOKUP(CONCATENATE($A60,"_",G$4),assets_m6!$A:$D,4,FALSE)</f>
        <v>7.7160000000000002</v>
      </c>
      <c r="H60">
        <f>VLOOKUP(CONCATENATE($A60,"_",H$4),assets_m6!$A:$D,4,FALSE)</f>
        <v>7.5670000000000002</v>
      </c>
      <c r="I60">
        <f>VLOOKUP(CONCATENATE($A60,"_",I$4),assets_m6!$A:$D,4,FALSE)</f>
        <v>7.6719999999999997</v>
      </c>
      <c r="J60">
        <f>VLOOKUP(CONCATENATE($A60,"_",J$4),assets_m6!$A:$D,4,FALSE)</f>
        <v>7.65</v>
      </c>
      <c r="K60">
        <f>VLOOKUP(CONCATENATE($A60,"_",K$4),assets_m6!$A:$D,4,FALSE)</f>
        <v>7.6109999999999998</v>
      </c>
      <c r="L60">
        <f>VLOOKUP(CONCATENATE($A60,"_",L$4),assets_m6!$A:$D,4,FALSE)</f>
        <v>7.54</v>
      </c>
      <c r="M60">
        <f>VLOOKUP(CONCATENATE($A60,"_",M$4),assets_m6!$A:$D,4,FALSE)</f>
        <v>7.4450000000000003</v>
      </c>
      <c r="N60">
        <f>VLOOKUP(CONCATENATE($A60,"_",N$4),assets_m6!$A:$D,4,FALSE)</f>
        <v>7.4509999999999996</v>
      </c>
      <c r="O60">
        <f>VLOOKUP(CONCATENATE($A60,"_",O$4),assets_m6!$A:$D,4,FALSE)</f>
        <v>7.4340000000000002</v>
      </c>
      <c r="P60">
        <f>VLOOKUP(CONCATENATE($A60,"_",P$4),assets_m6!$A:$D,4,FALSE)</f>
        <v>7.1159999999999997</v>
      </c>
      <c r="Q60">
        <f>VLOOKUP(CONCATENATE($A60,"_",Q$4),assets_m6!$A:$D,4,FALSE)</f>
        <v>7.34</v>
      </c>
      <c r="R60">
        <f>VLOOKUP(CONCATENATE($A60,"_",R$4),assets_m6!$A:$D,4,FALSE)</f>
        <v>7.2190000000000003</v>
      </c>
      <c r="S60">
        <f>VLOOKUP(CONCATENATE($A60,"_",S$4),assets_m6!$A:$D,4,FALSE)</f>
        <v>7.0659999999999998</v>
      </c>
      <c r="T60">
        <f>VLOOKUP(CONCATENATE($A60,"_",T$4),assets_m6!$A:$D,4,FALSE)</f>
        <v>7.1040000000000001</v>
      </c>
      <c r="U60">
        <f>VLOOKUP(CONCATENATE($A60,"_",U$4),assets_m6!$A:$D,4,FALSE)</f>
        <v>6.9429999999999996</v>
      </c>
      <c r="V60">
        <f>VLOOKUP(CONCATENATE($A60,"_",V$4),assets_m6!$A:$D,4,FALSE)</f>
        <v>6.6589999999999998</v>
      </c>
      <c r="X60" t="str">
        <f t="shared" si="59"/>
        <v>IEVL.L</v>
      </c>
      <c r="Y60">
        <f t="shared" si="73"/>
        <v>7.468</v>
      </c>
      <c r="Z60">
        <f t="shared" si="74"/>
        <v>7.5090000000000003</v>
      </c>
      <c r="AA60">
        <f t="shared" si="75"/>
        <v>7.569</v>
      </c>
      <c r="AB60">
        <f t="shared" si="76"/>
        <v>7.6879999999999997</v>
      </c>
      <c r="AC60">
        <f t="shared" si="77"/>
        <v>7.7060000000000004</v>
      </c>
      <c r="AD60">
        <f t="shared" si="78"/>
        <v>7.7160000000000002</v>
      </c>
      <c r="AE60">
        <f t="shared" si="79"/>
        <v>7.5670000000000002</v>
      </c>
      <c r="AF60">
        <f t="shared" si="80"/>
        <v>7.6719999999999997</v>
      </c>
      <c r="AG60">
        <f t="shared" si="81"/>
        <v>7.65</v>
      </c>
      <c r="AH60">
        <f t="shared" si="82"/>
        <v>7.6109999999999998</v>
      </c>
      <c r="AI60">
        <f t="shared" si="83"/>
        <v>7.54</v>
      </c>
      <c r="AJ60">
        <f t="shared" si="84"/>
        <v>7.4450000000000003</v>
      </c>
      <c r="AK60">
        <f t="shared" si="85"/>
        <v>7.4509999999999996</v>
      </c>
      <c r="AL60">
        <f t="shared" si="86"/>
        <v>7.4340000000000002</v>
      </c>
      <c r="AM60">
        <f t="shared" si="87"/>
        <v>7.1159999999999997</v>
      </c>
      <c r="AN60">
        <f t="shared" si="88"/>
        <v>7.34</v>
      </c>
      <c r="AO60">
        <f t="shared" si="89"/>
        <v>7.2190000000000003</v>
      </c>
      <c r="AP60">
        <f t="shared" si="90"/>
        <v>7.0659999999999998</v>
      </c>
      <c r="AQ60">
        <f t="shared" si="91"/>
        <v>7.1040000000000001</v>
      </c>
      <c r="AR60">
        <f t="shared" si="92"/>
        <v>6.9429999999999996</v>
      </c>
      <c r="AS60">
        <f t="shared" si="93"/>
        <v>6.6589999999999998</v>
      </c>
      <c r="AU60" t="str">
        <f t="shared" si="60"/>
        <v>IEVL.L</v>
      </c>
      <c r="AV60">
        <f t="shared" si="94"/>
        <v>5.4900910551687692E-5</v>
      </c>
      <c r="AW60">
        <f t="shared" si="95"/>
        <v>7.990411506192517E-5</v>
      </c>
      <c r="AX60">
        <f t="shared" si="96"/>
        <v>1.5722024045448509E-4</v>
      </c>
      <c r="AY60">
        <f t="shared" si="97"/>
        <v>2.3413111342352606E-5</v>
      </c>
      <c r="AZ60">
        <f t="shared" si="98"/>
        <v>1.2976901116013219E-5</v>
      </c>
      <c r="BA60">
        <f t="shared" si="99"/>
        <v>-1.9310523587350961E-4</v>
      </c>
      <c r="BB60">
        <f t="shared" si="100"/>
        <v>1.3876040703052667E-4</v>
      </c>
      <c r="BC60">
        <f t="shared" si="101"/>
        <v>-2.8675703858184768E-5</v>
      </c>
      <c r="BD60">
        <f t="shared" si="102"/>
        <v>-5.0980392156863511E-5</v>
      </c>
      <c r="BE60">
        <f t="shared" si="103"/>
        <v>-9.328603337274962E-5</v>
      </c>
      <c r="BF60">
        <f t="shared" si="104"/>
        <v>-1.2599469496021187E-4</v>
      </c>
      <c r="BG60">
        <f t="shared" si="105"/>
        <v>8.0591000671582799E-6</v>
      </c>
      <c r="BH60">
        <f t="shared" si="106"/>
        <v>-2.2815729432290243E-5</v>
      </c>
      <c r="BI60">
        <f t="shared" si="107"/>
        <v>-4.2776432606941151E-4</v>
      </c>
      <c r="BJ60">
        <f t="shared" si="108"/>
        <v>3.1478358628442976E-4</v>
      </c>
      <c r="BK60">
        <f t="shared" si="109"/>
        <v>-1.6485013623978141E-4</v>
      </c>
      <c r="BL60">
        <f t="shared" si="110"/>
        <v>-2.1194071200997432E-4</v>
      </c>
      <c r="BM60">
        <f t="shared" si="111"/>
        <v>5.3778658363996965E-5</v>
      </c>
      <c r="BN60">
        <f t="shared" si="112"/>
        <v>-2.2663288288288358E-4</v>
      </c>
      <c r="BO60">
        <f t="shared" si="113"/>
        <v>-4.0904508137692616E-4</v>
      </c>
      <c r="BQ60" t="s">
        <v>58</v>
      </c>
      <c r="BR60" s="7">
        <v>0.2</v>
      </c>
      <c r="BS60" s="7">
        <v>0.2</v>
      </c>
      <c r="BT60" s="7">
        <v>0.2</v>
      </c>
      <c r="BU60" s="7">
        <v>0.2</v>
      </c>
      <c r="BV60" s="7">
        <v>0.2</v>
      </c>
      <c r="BW60" s="7">
        <v>0.01</v>
      </c>
      <c r="BY60">
        <f t="shared" si="62"/>
        <v>-0.10832886984467062</v>
      </c>
      <c r="BZ60">
        <f t="shared" si="63"/>
        <v>12</v>
      </c>
      <c r="CA60">
        <f t="shared" si="64"/>
        <v>1</v>
      </c>
      <c r="CB60">
        <f t="shared" si="65"/>
        <v>0.24</v>
      </c>
      <c r="CC60">
        <f t="shared" si="66"/>
        <v>1</v>
      </c>
      <c r="CD60">
        <f t="shared" si="67"/>
        <v>0</v>
      </c>
      <c r="CE60">
        <f t="shared" si="68"/>
        <v>0</v>
      </c>
      <c r="CF60">
        <f t="shared" si="69"/>
        <v>0</v>
      </c>
      <c r="CG60">
        <f t="shared" si="70"/>
        <v>0</v>
      </c>
      <c r="CI60">
        <f t="shared" si="71"/>
        <v>1</v>
      </c>
      <c r="CJ60">
        <f t="shared" si="72"/>
        <v>1</v>
      </c>
      <c r="CK60">
        <f t="shared" si="72"/>
        <v>1</v>
      </c>
      <c r="CL60">
        <f t="shared" si="72"/>
        <v>1</v>
      </c>
      <c r="CM60">
        <f t="shared" si="72"/>
        <v>1</v>
      </c>
      <c r="CN60">
        <f t="shared" si="57"/>
        <v>0.2</v>
      </c>
      <c r="CO60">
        <f t="shared" si="114"/>
        <v>0.4</v>
      </c>
      <c r="CP60">
        <f t="shared" si="114"/>
        <v>0.60000000000000009</v>
      </c>
      <c r="CQ60">
        <f t="shared" si="114"/>
        <v>0.8</v>
      </c>
      <c r="CR60">
        <f t="shared" si="114"/>
        <v>1</v>
      </c>
    </row>
    <row r="61" spans="1:96" x14ac:dyDescent="0.25">
      <c r="A61" t="s">
        <v>59</v>
      </c>
      <c r="B61">
        <f>VLOOKUP(CONCATENATE($A61,"_",B$4),assets_m6!$A:$D,4,FALSE)</f>
        <v>47.47</v>
      </c>
      <c r="C61">
        <f>VLOOKUP(CONCATENATE($A61,"_",C$4),assets_m6!$A:$D,4,FALSE)</f>
        <v>47.45</v>
      </c>
      <c r="D61">
        <f>VLOOKUP(CONCATENATE($A61,"_",D$4),assets_m6!$A:$D,4,FALSE)</f>
        <v>47.78</v>
      </c>
      <c r="E61">
        <f>VLOOKUP(CONCATENATE($A61,"_",E$4),assets_m6!$A:$D,4,FALSE)</f>
        <v>48.47</v>
      </c>
      <c r="F61">
        <f>VLOOKUP(CONCATENATE($A61,"_",F$4),assets_m6!$A:$D,4,FALSE)</f>
        <v>47.96</v>
      </c>
      <c r="G61">
        <f>VLOOKUP(CONCATENATE($A61,"_",G$4),assets_m6!$A:$D,4,FALSE)</f>
        <v>47.69</v>
      </c>
      <c r="H61">
        <f>VLOOKUP(CONCATENATE($A61,"_",H$4),assets_m6!$A:$D,4,FALSE)</f>
        <v>47.12</v>
      </c>
      <c r="I61">
        <f>VLOOKUP(CONCATENATE($A61,"_",I$4),assets_m6!$A:$D,4,FALSE)</f>
        <v>47.53</v>
      </c>
      <c r="J61">
        <f>VLOOKUP(CONCATENATE($A61,"_",J$4),assets_m6!$A:$D,4,FALSE)</f>
        <v>47.67</v>
      </c>
      <c r="K61">
        <f>VLOOKUP(CONCATENATE($A61,"_",K$4),assets_m6!$A:$D,4,FALSE)</f>
        <v>47.71</v>
      </c>
      <c r="L61">
        <f>VLOOKUP(CONCATENATE($A61,"_",L$4),assets_m6!$A:$D,4,FALSE)</f>
        <v>47.34</v>
      </c>
      <c r="M61" t="e">
        <f>VLOOKUP(CONCATENATE($A61,"_",M$4),assets_m6!$A:$D,4,FALSE)</f>
        <v>#N/A</v>
      </c>
      <c r="N61">
        <f>VLOOKUP(CONCATENATE($A61,"_",N$4),assets_m6!$A:$D,4,FALSE)</f>
        <v>47</v>
      </c>
      <c r="O61">
        <f>VLOOKUP(CONCATENATE($A61,"_",O$4),assets_m6!$A:$D,4,FALSE)</f>
        <v>46.63</v>
      </c>
      <c r="P61">
        <f>VLOOKUP(CONCATENATE($A61,"_",P$4),assets_m6!$A:$D,4,FALSE)</f>
        <v>46.43</v>
      </c>
      <c r="Q61">
        <f>VLOOKUP(CONCATENATE($A61,"_",Q$4),assets_m6!$A:$D,4,FALSE)</f>
        <v>47.85</v>
      </c>
      <c r="R61">
        <f>VLOOKUP(CONCATENATE($A61,"_",R$4),assets_m6!$A:$D,4,FALSE)</f>
        <v>48.16</v>
      </c>
      <c r="S61">
        <f>VLOOKUP(CONCATENATE($A61,"_",S$4),assets_m6!$A:$D,4,FALSE)</f>
        <v>47.19</v>
      </c>
      <c r="T61">
        <f>VLOOKUP(CONCATENATE($A61,"_",T$4),assets_m6!$A:$D,4,FALSE)</f>
        <v>47.85</v>
      </c>
      <c r="U61">
        <f>VLOOKUP(CONCATENATE($A61,"_",U$4),assets_m6!$A:$D,4,FALSE)</f>
        <v>47.57</v>
      </c>
      <c r="V61">
        <f>VLOOKUP(CONCATENATE($A61,"_",V$4),assets_m6!$A:$D,4,FALSE)</f>
        <v>47.58</v>
      </c>
      <c r="X61" t="str">
        <f t="shared" si="59"/>
        <v>IGF</v>
      </c>
      <c r="Y61">
        <f t="shared" si="73"/>
        <v>47.47</v>
      </c>
      <c r="Z61">
        <f t="shared" si="74"/>
        <v>47.45</v>
      </c>
      <c r="AA61">
        <f t="shared" si="75"/>
        <v>47.78</v>
      </c>
      <c r="AB61">
        <f t="shared" si="76"/>
        <v>48.47</v>
      </c>
      <c r="AC61">
        <f t="shared" si="77"/>
        <v>47.96</v>
      </c>
      <c r="AD61">
        <f t="shared" si="78"/>
        <v>47.69</v>
      </c>
      <c r="AE61">
        <f t="shared" si="79"/>
        <v>47.12</v>
      </c>
      <c r="AF61">
        <f t="shared" si="80"/>
        <v>47.53</v>
      </c>
      <c r="AG61">
        <f t="shared" si="81"/>
        <v>47.67</v>
      </c>
      <c r="AH61">
        <f t="shared" si="82"/>
        <v>47.71</v>
      </c>
      <c r="AI61">
        <f t="shared" si="83"/>
        <v>47.34</v>
      </c>
      <c r="AJ61">
        <f t="shared" si="84"/>
        <v>47.34</v>
      </c>
      <c r="AK61">
        <f t="shared" si="85"/>
        <v>47</v>
      </c>
      <c r="AL61">
        <f t="shared" si="86"/>
        <v>46.63</v>
      </c>
      <c r="AM61">
        <f t="shared" si="87"/>
        <v>46.43</v>
      </c>
      <c r="AN61">
        <f t="shared" si="88"/>
        <v>47.85</v>
      </c>
      <c r="AO61">
        <f t="shared" si="89"/>
        <v>48.16</v>
      </c>
      <c r="AP61">
        <f t="shared" si="90"/>
        <v>47.19</v>
      </c>
      <c r="AQ61">
        <f t="shared" si="91"/>
        <v>47.85</v>
      </c>
      <c r="AR61">
        <f t="shared" si="92"/>
        <v>47.57</v>
      </c>
      <c r="AS61">
        <f t="shared" si="93"/>
        <v>47.58</v>
      </c>
      <c r="AU61" t="str">
        <f t="shared" si="60"/>
        <v>IGF</v>
      </c>
      <c r="AV61">
        <f t="shared" si="94"/>
        <v>-4.2131872761735881E-6</v>
      </c>
      <c r="AW61">
        <f t="shared" si="95"/>
        <v>6.9546891464699329E-5</v>
      </c>
      <c r="AX61">
        <f t="shared" si="96"/>
        <v>1.4441188781917072E-4</v>
      </c>
      <c r="AY61">
        <f t="shared" si="97"/>
        <v>-1.0521972354033383E-4</v>
      </c>
      <c r="AZ61">
        <f t="shared" si="98"/>
        <v>-5.6296914095079887E-5</v>
      </c>
      <c r="BA61">
        <f t="shared" si="99"/>
        <v>-1.1952191235059767E-4</v>
      </c>
      <c r="BB61">
        <f t="shared" si="100"/>
        <v>8.7011884550085668E-5</v>
      </c>
      <c r="BC61">
        <f t="shared" si="101"/>
        <v>2.9455081001472872E-5</v>
      </c>
      <c r="BD61">
        <f t="shared" si="102"/>
        <v>8.391021606880459E-6</v>
      </c>
      <c r="BE61">
        <f t="shared" si="103"/>
        <v>-7.7551875916997994E-5</v>
      </c>
      <c r="BF61">
        <f t="shared" si="104"/>
        <v>0</v>
      </c>
      <c r="BG61">
        <f t="shared" si="105"/>
        <v>-7.182087029995847E-5</v>
      </c>
      <c r="BH61">
        <f t="shared" si="106"/>
        <v>-7.8723404255318604E-5</v>
      </c>
      <c r="BI61">
        <f t="shared" si="107"/>
        <v>-4.2890842805061734E-5</v>
      </c>
      <c r="BJ61">
        <f t="shared" si="108"/>
        <v>3.0583674348481622E-4</v>
      </c>
      <c r="BK61">
        <f t="shared" si="109"/>
        <v>6.4785788923718953E-5</v>
      </c>
      <c r="BL61">
        <f t="shared" si="110"/>
        <v>-2.0141196013289013E-4</v>
      </c>
      <c r="BM61">
        <f t="shared" si="111"/>
        <v>1.3986013986014065E-4</v>
      </c>
      <c r="BN61">
        <f t="shared" si="112"/>
        <v>-5.8516196447231163E-5</v>
      </c>
      <c r="BO61">
        <f t="shared" si="113"/>
        <v>2.1021652301866745E-6</v>
      </c>
      <c r="BQ61" t="s">
        <v>59</v>
      </c>
      <c r="BR61" s="7">
        <v>0.2</v>
      </c>
      <c r="BS61" s="7">
        <v>0.2</v>
      </c>
      <c r="BT61" s="7">
        <v>0.2</v>
      </c>
      <c r="BU61" s="7">
        <v>0.2</v>
      </c>
      <c r="BV61" s="7">
        <v>0.2</v>
      </c>
      <c r="BW61" s="7">
        <v>0.01</v>
      </c>
      <c r="BY61">
        <f t="shared" si="62"/>
        <v>2.3172530018959222E-3</v>
      </c>
      <c r="BZ61">
        <f t="shared" si="63"/>
        <v>72</v>
      </c>
      <c r="CA61">
        <f t="shared" si="64"/>
        <v>4</v>
      </c>
      <c r="CB61">
        <f t="shared" si="65"/>
        <v>0.12000000000000002</v>
      </c>
      <c r="CC61">
        <f t="shared" si="66"/>
        <v>0</v>
      </c>
      <c r="CD61">
        <f t="shared" si="67"/>
        <v>0</v>
      </c>
      <c r="CE61">
        <f t="shared" si="68"/>
        <v>0</v>
      </c>
      <c r="CF61">
        <f t="shared" si="69"/>
        <v>1</v>
      </c>
      <c r="CG61">
        <f t="shared" si="70"/>
        <v>0</v>
      </c>
      <c r="CI61">
        <f t="shared" si="71"/>
        <v>0</v>
      </c>
      <c r="CJ61">
        <f t="shared" si="72"/>
        <v>0</v>
      </c>
      <c r="CK61">
        <f t="shared" si="72"/>
        <v>0</v>
      </c>
      <c r="CL61">
        <f t="shared" si="72"/>
        <v>1</v>
      </c>
      <c r="CM61">
        <f t="shared" si="72"/>
        <v>1</v>
      </c>
      <c r="CN61">
        <f t="shared" si="57"/>
        <v>0.2</v>
      </c>
      <c r="CO61">
        <f t="shared" si="114"/>
        <v>0.4</v>
      </c>
      <c r="CP61">
        <f t="shared" si="114"/>
        <v>0.60000000000000009</v>
      </c>
      <c r="CQ61">
        <f t="shared" si="114"/>
        <v>0.8</v>
      </c>
      <c r="CR61">
        <f t="shared" si="114"/>
        <v>1</v>
      </c>
    </row>
    <row r="62" spans="1:96" x14ac:dyDescent="0.25">
      <c r="A62" t="s">
        <v>60</v>
      </c>
      <c r="B62">
        <f>VLOOKUP(CONCATENATE($A62,"_",B$4),assets_m6!$A:$D,4,FALSE)</f>
        <v>45.38</v>
      </c>
      <c r="C62">
        <f>VLOOKUP(CONCATENATE($A62,"_",C$4),assets_m6!$A:$D,4,FALSE)</f>
        <v>44.93</v>
      </c>
      <c r="D62">
        <f>VLOOKUP(CONCATENATE($A62,"_",D$4),assets_m6!$A:$D,4,FALSE)</f>
        <v>45.09</v>
      </c>
      <c r="E62">
        <f>VLOOKUP(CONCATENATE($A62,"_",E$4),assets_m6!$A:$D,4,FALSE)</f>
        <v>45.68</v>
      </c>
      <c r="F62">
        <f>VLOOKUP(CONCATENATE($A62,"_",F$4),assets_m6!$A:$D,4,FALSE)</f>
        <v>45.06</v>
      </c>
      <c r="G62">
        <f>VLOOKUP(CONCATENATE($A62,"_",G$4),assets_m6!$A:$D,4,FALSE)</f>
        <v>44.17</v>
      </c>
      <c r="H62">
        <f>VLOOKUP(CONCATENATE($A62,"_",H$4),assets_m6!$A:$D,4,FALSE)</f>
        <v>43.4</v>
      </c>
      <c r="I62">
        <f>VLOOKUP(CONCATENATE($A62,"_",I$4),assets_m6!$A:$D,4,FALSE)</f>
        <v>44.92</v>
      </c>
      <c r="J62">
        <f>VLOOKUP(CONCATENATE($A62,"_",J$4),assets_m6!$A:$D,4,FALSE)</f>
        <v>44.93</v>
      </c>
      <c r="K62">
        <f>VLOOKUP(CONCATENATE($A62,"_",K$4),assets_m6!$A:$D,4,FALSE)</f>
        <v>44.6</v>
      </c>
      <c r="L62">
        <f>VLOOKUP(CONCATENATE($A62,"_",L$4),assets_m6!$A:$D,4,FALSE)</f>
        <v>44.6</v>
      </c>
      <c r="M62" t="e">
        <f>VLOOKUP(CONCATENATE($A62,"_",M$4),assets_m6!$A:$D,4,FALSE)</f>
        <v>#N/A</v>
      </c>
      <c r="N62">
        <f>VLOOKUP(CONCATENATE($A62,"_",N$4),assets_m6!$A:$D,4,FALSE)</f>
        <v>44.35</v>
      </c>
      <c r="O62">
        <f>VLOOKUP(CONCATENATE($A62,"_",O$4),assets_m6!$A:$D,4,FALSE)</f>
        <v>43.87</v>
      </c>
      <c r="P62">
        <f>VLOOKUP(CONCATENATE($A62,"_",P$4),assets_m6!$A:$D,4,FALSE)</f>
        <v>42.68</v>
      </c>
      <c r="Q62">
        <f>VLOOKUP(CONCATENATE($A62,"_",Q$4),assets_m6!$A:$D,4,FALSE)</f>
        <v>44.1</v>
      </c>
      <c r="R62">
        <f>VLOOKUP(CONCATENATE($A62,"_",R$4),assets_m6!$A:$D,4,FALSE)</f>
        <v>43.75</v>
      </c>
      <c r="S62">
        <f>VLOOKUP(CONCATENATE($A62,"_",S$4),assets_m6!$A:$D,4,FALSE)</f>
        <v>42.61</v>
      </c>
      <c r="T62">
        <f>VLOOKUP(CONCATENATE($A62,"_",T$4),assets_m6!$A:$D,4,FALSE)</f>
        <v>43.29</v>
      </c>
      <c r="U62">
        <f>VLOOKUP(CONCATENATE($A62,"_",U$4),assets_m6!$A:$D,4,FALSE)</f>
        <v>42.49</v>
      </c>
      <c r="V62">
        <f>VLOOKUP(CONCATENATE($A62,"_",V$4),assets_m6!$A:$D,4,FALSE)</f>
        <v>41.5</v>
      </c>
      <c r="X62" t="str">
        <f t="shared" si="59"/>
        <v>INDA</v>
      </c>
      <c r="Y62">
        <f t="shared" si="73"/>
        <v>45.38</v>
      </c>
      <c r="Z62">
        <f t="shared" si="74"/>
        <v>44.93</v>
      </c>
      <c r="AA62">
        <f t="shared" si="75"/>
        <v>45.09</v>
      </c>
      <c r="AB62">
        <f t="shared" si="76"/>
        <v>45.68</v>
      </c>
      <c r="AC62">
        <f t="shared" si="77"/>
        <v>45.06</v>
      </c>
      <c r="AD62">
        <f t="shared" si="78"/>
        <v>44.17</v>
      </c>
      <c r="AE62">
        <f t="shared" si="79"/>
        <v>43.4</v>
      </c>
      <c r="AF62">
        <f t="shared" si="80"/>
        <v>44.92</v>
      </c>
      <c r="AG62">
        <f t="shared" si="81"/>
        <v>44.93</v>
      </c>
      <c r="AH62">
        <f t="shared" si="82"/>
        <v>44.6</v>
      </c>
      <c r="AI62">
        <f t="shared" si="83"/>
        <v>44.6</v>
      </c>
      <c r="AJ62">
        <f t="shared" si="84"/>
        <v>44.6</v>
      </c>
      <c r="AK62">
        <f t="shared" si="85"/>
        <v>44.35</v>
      </c>
      <c r="AL62">
        <f t="shared" si="86"/>
        <v>43.87</v>
      </c>
      <c r="AM62">
        <f t="shared" si="87"/>
        <v>42.68</v>
      </c>
      <c r="AN62">
        <f t="shared" si="88"/>
        <v>44.1</v>
      </c>
      <c r="AO62">
        <f t="shared" si="89"/>
        <v>43.75</v>
      </c>
      <c r="AP62">
        <f t="shared" si="90"/>
        <v>42.61</v>
      </c>
      <c r="AQ62">
        <f t="shared" si="91"/>
        <v>43.29</v>
      </c>
      <c r="AR62">
        <f t="shared" si="92"/>
        <v>42.49</v>
      </c>
      <c r="AS62">
        <f t="shared" si="93"/>
        <v>41.5</v>
      </c>
      <c r="AU62" t="str">
        <f t="shared" si="60"/>
        <v>INDA</v>
      </c>
      <c r="AV62">
        <f t="shared" si="94"/>
        <v>-9.9162626707801415E-5</v>
      </c>
      <c r="AW62">
        <f t="shared" si="95"/>
        <v>3.5610950367238749E-5</v>
      </c>
      <c r="AX62">
        <f t="shared" si="96"/>
        <v>1.3084941228653721E-4</v>
      </c>
      <c r="AY62">
        <f t="shared" si="97"/>
        <v>-1.3572679509632168E-4</v>
      </c>
      <c r="AZ62">
        <f t="shared" si="98"/>
        <v>-1.9751442521083012E-4</v>
      </c>
      <c r="BA62">
        <f t="shared" si="99"/>
        <v>-1.7432646592710054E-4</v>
      </c>
      <c r="BB62">
        <f t="shared" si="100"/>
        <v>3.5023041474654449E-4</v>
      </c>
      <c r="BC62">
        <f t="shared" si="101"/>
        <v>2.226179875333484E-6</v>
      </c>
      <c r="BD62">
        <f t="shared" si="102"/>
        <v>-7.3447585132427852E-5</v>
      </c>
      <c r="BE62">
        <f t="shared" si="103"/>
        <v>0</v>
      </c>
      <c r="BF62">
        <f t="shared" si="104"/>
        <v>0</v>
      </c>
      <c r="BG62">
        <f t="shared" si="105"/>
        <v>-5.6053811659192826E-5</v>
      </c>
      <c r="BH62">
        <f t="shared" si="106"/>
        <v>-1.0822998872604373E-4</v>
      </c>
      <c r="BI62">
        <f t="shared" si="107"/>
        <v>-2.712559835878728E-4</v>
      </c>
      <c r="BJ62">
        <f t="shared" si="108"/>
        <v>3.3270852858481765E-4</v>
      </c>
      <c r="BK62">
        <f t="shared" si="109"/>
        <v>-7.936507936507969E-5</v>
      </c>
      <c r="BL62">
        <f t="shared" si="110"/>
        <v>-2.6057142857142869E-4</v>
      </c>
      <c r="BM62">
        <f t="shared" si="111"/>
        <v>1.5958695141985444E-4</v>
      </c>
      <c r="BN62">
        <f t="shared" si="112"/>
        <v>-1.8480018480018415E-4</v>
      </c>
      <c r="BO62">
        <f t="shared" si="113"/>
        <v>-2.3299599905860248E-4</v>
      </c>
      <c r="BQ62" t="s">
        <v>60</v>
      </c>
      <c r="BR62" s="7">
        <v>0.2</v>
      </c>
      <c r="BS62" s="7">
        <v>0.2</v>
      </c>
      <c r="BT62" s="7">
        <v>0.2</v>
      </c>
      <c r="BU62" s="7">
        <v>0.2</v>
      </c>
      <c r="BV62" s="7">
        <v>0.2</v>
      </c>
      <c r="BW62" s="7">
        <v>0.01</v>
      </c>
      <c r="BY62">
        <f t="shared" si="62"/>
        <v>-8.5500220361392737E-2</v>
      </c>
      <c r="BZ62">
        <f t="shared" si="63"/>
        <v>20</v>
      </c>
      <c r="CA62">
        <f t="shared" si="64"/>
        <v>1</v>
      </c>
      <c r="CB62">
        <f t="shared" si="65"/>
        <v>0.24</v>
      </c>
      <c r="CC62">
        <f t="shared" si="66"/>
        <v>1</v>
      </c>
      <c r="CD62">
        <f t="shared" si="67"/>
        <v>0</v>
      </c>
      <c r="CE62">
        <f t="shared" si="68"/>
        <v>0</v>
      </c>
      <c r="CF62">
        <f t="shared" si="69"/>
        <v>0</v>
      </c>
      <c r="CG62">
        <f t="shared" si="70"/>
        <v>0</v>
      </c>
      <c r="CI62">
        <f t="shared" si="71"/>
        <v>1</v>
      </c>
      <c r="CJ62">
        <f t="shared" si="72"/>
        <v>1</v>
      </c>
      <c r="CK62">
        <f t="shared" si="72"/>
        <v>1</v>
      </c>
      <c r="CL62">
        <f t="shared" si="72"/>
        <v>1</v>
      </c>
      <c r="CM62">
        <f t="shared" si="72"/>
        <v>1</v>
      </c>
      <c r="CN62">
        <f t="shared" si="57"/>
        <v>0.2</v>
      </c>
      <c r="CO62">
        <f t="shared" si="114"/>
        <v>0.4</v>
      </c>
      <c r="CP62">
        <f t="shared" si="114"/>
        <v>0.60000000000000009</v>
      </c>
      <c r="CQ62">
        <f t="shared" si="114"/>
        <v>0.8</v>
      </c>
      <c r="CR62">
        <f t="shared" si="114"/>
        <v>1</v>
      </c>
    </row>
    <row r="63" spans="1:96" x14ac:dyDescent="0.25">
      <c r="A63" t="s">
        <v>61</v>
      </c>
      <c r="B63">
        <f>VLOOKUP(CONCATENATE($A63,"_",B$4),assets_m6!$A:$D,4,FALSE)</f>
        <v>11.305</v>
      </c>
      <c r="C63">
        <f>VLOOKUP(CONCATENATE($A63,"_",C$4),assets_m6!$A:$D,4,FALSE)</f>
        <v>11.44</v>
      </c>
      <c r="D63">
        <f>VLOOKUP(CONCATENATE($A63,"_",D$4),assets_m6!$A:$D,4,FALSE)</f>
        <v>11.414999999999999</v>
      </c>
      <c r="E63">
        <f>VLOOKUP(CONCATENATE($A63,"_",E$4),assets_m6!$A:$D,4,FALSE)</f>
        <v>11.678000000000001</v>
      </c>
      <c r="F63">
        <f>VLOOKUP(CONCATENATE($A63,"_",F$4),assets_m6!$A:$D,4,FALSE)</f>
        <v>11.744999999999999</v>
      </c>
      <c r="G63">
        <f>VLOOKUP(CONCATENATE($A63,"_",G$4),assets_m6!$A:$D,4,FALSE)</f>
        <v>11.45</v>
      </c>
      <c r="H63">
        <f>VLOOKUP(CONCATENATE($A63,"_",H$4),assets_m6!$A:$D,4,FALSE)</f>
        <v>11.175000000000001</v>
      </c>
      <c r="I63">
        <f>VLOOKUP(CONCATENATE($A63,"_",I$4),assets_m6!$A:$D,4,FALSE)</f>
        <v>11.315</v>
      </c>
      <c r="J63">
        <f>VLOOKUP(CONCATENATE($A63,"_",J$4),assets_m6!$A:$D,4,FALSE)</f>
        <v>11.288</v>
      </c>
      <c r="K63">
        <f>VLOOKUP(CONCATENATE($A63,"_",K$4),assets_m6!$A:$D,4,FALSE)</f>
        <v>11.167999999999999</v>
      </c>
      <c r="L63">
        <f>VLOOKUP(CONCATENATE($A63,"_",L$4),assets_m6!$A:$D,4,FALSE)</f>
        <v>10.891999999999999</v>
      </c>
      <c r="M63">
        <f>VLOOKUP(CONCATENATE($A63,"_",M$4),assets_m6!$A:$D,4,FALSE)</f>
        <v>10.731999999999999</v>
      </c>
      <c r="N63">
        <f>VLOOKUP(CONCATENATE($A63,"_",N$4),assets_m6!$A:$D,4,FALSE)</f>
        <v>10.78</v>
      </c>
      <c r="O63">
        <f>VLOOKUP(CONCATENATE($A63,"_",O$4),assets_m6!$A:$D,4,FALSE)</f>
        <v>10.7</v>
      </c>
      <c r="P63">
        <f>VLOOKUP(CONCATENATE($A63,"_",P$4),assets_m6!$A:$D,4,FALSE)</f>
        <v>10.49</v>
      </c>
      <c r="Q63">
        <f>VLOOKUP(CONCATENATE($A63,"_",Q$4),assets_m6!$A:$D,4,FALSE)</f>
        <v>10.85</v>
      </c>
      <c r="R63">
        <f>VLOOKUP(CONCATENATE($A63,"_",R$4),assets_m6!$A:$D,4,FALSE)</f>
        <v>11.02</v>
      </c>
      <c r="S63">
        <f>VLOOKUP(CONCATENATE($A63,"_",S$4),assets_m6!$A:$D,4,FALSE)</f>
        <v>10.94</v>
      </c>
      <c r="T63">
        <f>VLOOKUP(CONCATENATE($A63,"_",T$4),assets_m6!$A:$D,4,FALSE)</f>
        <v>10.965</v>
      </c>
      <c r="U63">
        <f>VLOOKUP(CONCATENATE($A63,"_",U$4),assets_m6!$A:$D,4,FALSE)</f>
        <v>10.945</v>
      </c>
      <c r="V63">
        <f>VLOOKUP(CONCATENATE($A63,"_",V$4),assets_m6!$A:$D,4,FALSE)</f>
        <v>10.682</v>
      </c>
      <c r="X63" t="str">
        <f t="shared" si="59"/>
        <v>IUMO.L</v>
      </c>
      <c r="Y63">
        <f t="shared" si="73"/>
        <v>11.305</v>
      </c>
      <c r="Z63">
        <f t="shared" si="74"/>
        <v>11.44</v>
      </c>
      <c r="AA63">
        <f t="shared" si="75"/>
        <v>11.414999999999999</v>
      </c>
      <c r="AB63">
        <f t="shared" si="76"/>
        <v>11.678000000000001</v>
      </c>
      <c r="AC63">
        <f t="shared" si="77"/>
        <v>11.744999999999999</v>
      </c>
      <c r="AD63">
        <f t="shared" si="78"/>
        <v>11.45</v>
      </c>
      <c r="AE63">
        <f t="shared" si="79"/>
        <v>11.175000000000001</v>
      </c>
      <c r="AF63">
        <f t="shared" si="80"/>
        <v>11.315</v>
      </c>
      <c r="AG63">
        <f t="shared" si="81"/>
        <v>11.288</v>
      </c>
      <c r="AH63">
        <f t="shared" si="82"/>
        <v>11.167999999999999</v>
      </c>
      <c r="AI63">
        <f t="shared" si="83"/>
        <v>10.891999999999999</v>
      </c>
      <c r="AJ63">
        <f t="shared" si="84"/>
        <v>10.731999999999999</v>
      </c>
      <c r="AK63">
        <f t="shared" si="85"/>
        <v>10.78</v>
      </c>
      <c r="AL63">
        <f t="shared" si="86"/>
        <v>10.7</v>
      </c>
      <c r="AM63">
        <f t="shared" si="87"/>
        <v>10.49</v>
      </c>
      <c r="AN63">
        <f t="shared" si="88"/>
        <v>10.85</v>
      </c>
      <c r="AO63">
        <f t="shared" si="89"/>
        <v>11.02</v>
      </c>
      <c r="AP63">
        <f t="shared" si="90"/>
        <v>10.94</v>
      </c>
      <c r="AQ63">
        <f t="shared" si="91"/>
        <v>10.965</v>
      </c>
      <c r="AR63">
        <f t="shared" si="92"/>
        <v>10.945</v>
      </c>
      <c r="AS63">
        <f t="shared" si="93"/>
        <v>10.682</v>
      </c>
      <c r="AU63" t="str">
        <f t="shared" si="60"/>
        <v>IUMO.L</v>
      </c>
      <c r="AV63">
        <f t="shared" si="94"/>
        <v>1.1941618752764246E-4</v>
      </c>
      <c r="AW63">
        <f t="shared" si="95"/>
        <v>-2.1853146853147168E-5</v>
      </c>
      <c r="AX63">
        <f t="shared" si="96"/>
        <v>2.3039859833552494E-4</v>
      </c>
      <c r="AY63">
        <f t="shared" si="97"/>
        <v>5.737283781469292E-5</v>
      </c>
      <c r="AZ63">
        <f t="shared" si="98"/>
        <v>-2.5117071094082585E-4</v>
      </c>
      <c r="BA63">
        <f t="shared" si="99"/>
        <v>-2.4017467248908176E-4</v>
      </c>
      <c r="BB63">
        <f t="shared" si="100"/>
        <v>1.2527964205816445E-4</v>
      </c>
      <c r="BC63">
        <f t="shared" si="101"/>
        <v>-2.3862129916039989E-5</v>
      </c>
      <c r="BD63">
        <f t="shared" si="102"/>
        <v>-1.0630758327427443E-4</v>
      </c>
      <c r="BE63">
        <f t="shared" si="103"/>
        <v>-2.4713467048710587E-4</v>
      </c>
      <c r="BF63">
        <f t="shared" si="104"/>
        <v>-1.4689680499449151E-4</v>
      </c>
      <c r="BG63">
        <f t="shared" si="105"/>
        <v>4.472605292582934E-5</v>
      </c>
      <c r="BH63">
        <f t="shared" si="106"/>
        <v>-7.4211502782931416E-5</v>
      </c>
      <c r="BI63">
        <f t="shared" si="107"/>
        <v>-1.9626168224298981E-4</v>
      </c>
      <c r="BJ63">
        <f t="shared" si="108"/>
        <v>3.4318398474737788E-4</v>
      </c>
      <c r="BK63">
        <f t="shared" si="109"/>
        <v>1.5668202764976952E-4</v>
      </c>
      <c r="BL63">
        <f t="shared" si="110"/>
        <v>-7.2595281306715124E-5</v>
      </c>
      <c r="BM63">
        <f t="shared" si="111"/>
        <v>2.2851919561243474E-5</v>
      </c>
      <c r="BN63">
        <f t="shared" si="112"/>
        <v>-1.8239854081166965E-5</v>
      </c>
      <c r="BO63">
        <f t="shared" si="113"/>
        <v>-2.4029237094563719E-4</v>
      </c>
      <c r="BQ63" t="s">
        <v>61</v>
      </c>
      <c r="BR63" s="7">
        <v>0.2</v>
      </c>
      <c r="BS63" s="7">
        <v>0.2</v>
      </c>
      <c r="BT63" s="7">
        <v>0.2</v>
      </c>
      <c r="BU63" s="7">
        <v>0.2</v>
      </c>
      <c r="BV63" s="7">
        <v>0.2</v>
      </c>
      <c r="BW63" s="7">
        <v>0.01</v>
      </c>
      <c r="BY63">
        <f t="shared" si="62"/>
        <v>-5.510835913312688E-2</v>
      </c>
      <c r="BZ63">
        <f t="shared" si="63"/>
        <v>37</v>
      </c>
      <c r="CA63">
        <f t="shared" si="64"/>
        <v>2</v>
      </c>
      <c r="CB63">
        <f t="shared" si="65"/>
        <v>0.11999999999999997</v>
      </c>
      <c r="CC63">
        <f t="shared" si="66"/>
        <v>0</v>
      </c>
      <c r="CD63">
        <f t="shared" si="67"/>
        <v>1</v>
      </c>
      <c r="CE63">
        <f t="shared" si="68"/>
        <v>0</v>
      </c>
      <c r="CF63">
        <f t="shared" si="69"/>
        <v>0</v>
      </c>
      <c r="CG63">
        <f t="shared" si="70"/>
        <v>0</v>
      </c>
      <c r="CI63">
        <f t="shared" si="71"/>
        <v>0</v>
      </c>
      <c r="CJ63">
        <f t="shared" si="72"/>
        <v>1</v>
      </c>
      <c r="CK63">
        <f t="shared" si="72"/>
        <v>1</v>
      </c>
      <c r="CL63">
        <f t="shared" si="72"/>
        <v>1</v>
      </c>
      <c r="CM63">
        <f t="shared" si="72"/>
        <v>1</v>
      </c>
      <c r="CN63">
        <f t="shared" si="57"/>
        <v>0.2</v>
      </c>
      <c r="CO63">
        <f t="shared" si="114"/>
        <v>0.4</v>
      </c>
      <c r="CP63">
        <f t="shared" si="114"/>
        <v>0.60000000000000009</v>
      </c>
      <c r="CQ63">
        <f t="shared" si="114"/>
        <v>0.8</v>
      </c>
      <c r="CR63">
        <f t="shared" si="114"/>
        <v>1</v>
      </c>
    </row>
    <row r="64" spans="1:96" x14ac:dyDescent="0.25">
      <c r="A64" t="s">
        <v>62</v>
      </c>
      <c r="B64">
        <f>VLOOKUP(CONCATENATE($A64,"_",B$4),assets_m6!$A:$D,4,FALSE)</f>
        <v>9.1620000000000008</v>
      </c>
      <c r="C64">
        <f>VLOOKUP(CONCATENATE($A64,"_",C$4),assets_m6!$A:$D,4,FALSE)</f>
        <v>9.2319999999999993</v>
      </c>
      <c r="D64">
        <f>VLOOKUP(CONCATENATE($A64,"_",D$4),assets_m6!$A:$D,4,FALSE)</f>
        <v>9.2520000000000007</v>
      </c>
      <c r="E64">
        <f>VLOOKUP(CONCATENATE($A64,"_",E$4),assets_m6!$A:$D,4,FALSE)</f>
        <v>9.4079999999999995</v>
      </c>
      <c r="F64">
        <f>VLOOKUP(CONCATENATE($A64,"_",F$4),assets_m6!$A:$D,4,FALSE)</f>
        <v>9.4320000000000004</v>
      </c>
      <c r="G64">
        <f>VLOOKUP(CONCATENATE($A64,"_",G$4),assets_m6!$A:$D,4,FALSE)</f>
        <v>9.35</v>
      </c>
      <c r="H64">
        <f>VLOOKUP(CONCATENATE($A64,"_",H$4),assets_m6!$A:$D,4,FALSE)</f>
        <v>9.1449999999999996</v>
      </c>
      <c r="I64">
        <f>VLOOKUP(CONCATENATE($A64,"_",I$4),assets_m6!$A:$D,4,FALSE)</f>
        <v>9.2520000000000007</v>
      </c>
      <c r="J64">
        <f>VLOOKUP(CONCATENATE($A64,"_",J$4),assets_m6!$A:$D,4,FALSE)</f>
        <v>9.25</v>
      </c>
      <c r="K64">
        <f>VLOOKUP(CONCATENATE($A64,"_",K$4),assets_m6!$A:$D,4,FALSE)</f>
        <v>9.19</v>
      </c>
      <c r="L64">
        <f>VLOOKUP(CONCATENATE($A64,"_",L$4),assets_m6!$A:$D,4,FALSE)</f>
        <v>9.0820000000000007</v>
      </c>
      <c r="M64">
        <f>VLOOKUP(CONCATENATE($A64,"_",M$4),assets_m6!$A:$D,4,FALSE)</f>
        <v>9.0120000000000005</v>
      </c>
      <c r="N64">
        <f>VLOOKUP(CONCATENATE($A64,"_",N$4),assets_m6!$A:$D,4,FALSE)</f>
        <v>9.0389999999999997</v>
      </c>
      <c r="O64">
        <f>VLOOKUP(CONCATENATE($A64,"_",O$4),assets_m6!$A:$D,4,FALSE)</f>
        <v>8.9350000000000005</v>
      </c>
      <c r="P64">
        <f>VLOOKUP(CONCATENATE($A64,"_",P$4),assets_m6!$A:$D,4,FALSE)</f>
        <v>8.6920000000000002</v>
      </c>
      <c r="Q64">
        <f>VLOOKUP(CONCATENATE($A64,"_",Q$4),assets_m6!$A:$D,4,FALSE)</f>
        <v>9.0719999999999992</v>
      </c>
      <c r="R64">
        <f>VLOOKUP(CONCATENATE($A64,"_",R$4),assets_m6!$A:$D,4,FALSE)</f>
        <v>9.0879999999999992</v>
      </c>
      <c r="S64">
        <f>VLOOKUP(CONCATENATE($A64,"_",S$4),assets_m6!$A:$D,4,FALSE)</f>
        <v>8.89</v>
      </c>
      <c r="T64">
        <f>VLOOKUP(CONCATENATE($A64,"_",T$4),assets_m6!$A:$D,4,FALSE)</f>
        <v>9.1349999999999998</v>
      </c>
      <c r="U64">
        <f>VLOOKUP(CONCATENATE($A64,"_",U$4),assets_m6!$A:$D,4,FALSE)</f>
        <v>9.0890000000000004</v>
      </c>
      <c r="V64">
        <f>VLOOKUP(CONCATENATE($A64,"_",V$4),assets_m6!$A:$D,4,FALSE)</f>
        <v>8.9420000000000002</v>
      </c>
      <c r="X64" t="str">
        <f t="shared" si="59"/>
        <v>IUVL.L</v>
      </c>
      <c r="Y64">
        <f t="shared" si="73"/>
        <v>9.1620000000000008</v>
      </c>
      <c r="Z64">
        <f t="shared" si="74"/>
        <v>9.2319999999999993</v>
      </c>
      <c r="AA64">
        <f t="shared" si="75"/>
        <v>9.2520000000000007</v>
      </c>
      <c r="AB64">
        <f t="shared" si="76"/>
        <v>9.4079999999999995</v>
      </c>
      <c r="AC64">
        <f t="shared" si="77"/>
        <v>9.4320000000000004</v>
      </c>
      <c r="AD64">
        <f t="shared" si="78"/>
        <v>9.35</v>
      </c>
      <c r="AE64">
        <f t="shared" si="79"/>
        <v>9.1449999999999996</v>
      </c>
      <c r="AF64">
        <f t="shared" si="80"/>
        <v>9.2520000000000007</v>
      </c>
      <c r="AG64">
        <f t="shared" si="81"/>
        <v>9.25</v>
      </c>
      <c r="AH64">
        <f t="shared" si="82"/>
        <v>9.19</v>
      </c>
      <c r="AI64">
        <f t="shared" si="83"/>
        <v>9.0820000000000007</v>
      </c>
      <c r="AJ64">
        <f t="shared" si="84"/>
        <v>9.0120000000000005</v>
      </c>
      <c r="AK64">
        <f t="shared" si="85"/>
        <v>9.0389999999999997</v>
      </c>
      <c r="AL64">
        <f t="shared" si="86"/>
        <v>8.9350000000000005</v>
      </c>
      <c r="AM64">
        <f t="shared" si="87"/>
        <v>8.6920000000000002</v>
      </c>
      <c r="AN64">
        <f t="shared" si="88"/>
        <v>9.0719999999999992</v>
      </c>
      <c r="AO64">
        <f t="shared" si="89"/>
        <v>9.0879999999999992</v>
      </c>
      <c r="AP64">
        <f t="shared" si="90"/>
        <v>8.89</v>
      </c>
      <c r="AQ64">
        <f t="shared" si="91"/>
        <v>9.1349999999999998</v>
      </c>
      <c r="AR64">
        <f t="shared" si="92"/>
        <v>9.0890000000000004</v>
      </c>
      <c r="AS64">
        <f t="shared" si="93"/>
        <v>8.9420000000000002</v>
      </c>
      <c r="AU64" t="str">
        <f t="shared" si="60"/>
        <v>IUVL.L</v>
      </c>
      <c r="AV64">
        <f t="shared" si="94"/>
        <v>7.6402532198208373E-5</v>
      </c>
      <c r="AW64">
        <f t="shared" si="95"/>
        <v>2.1663778162913076E-5</v>
      </c>
      <c r="AX64">
        <f t="shared" si="96"/>
        <v>1.6861219195849416E-4</v>
      </c>
      <c r="AY64">
        <f t="shared" si="97"/>
        <v>2.5510204081633623E-5</v>
      </c>
      <c r="AZ64">
        <f t="shared" si="98"/>
        <v>-8.6938083121290002E-5</v>
      </c>
      <c r="BA64">
        <f t="shared" si="99"/>
        <v>-2.192513368983958E-4</v>
      </c>
      <c r="BB64">
        <f t="shared" si="100"/>
        <v>1.1700382722799466E-4</v>
      </c>
      <c r="BC64">
        <f t="shared" si="101"/>
        <v>-2.1616947686993816E-6</v>
      </c>
      <c r="BD64">
        <f t="shared" si="102"/>
        <v>-6.4864864864865401E-5</v>
      </c>
      <c r="BE64">
        <f t="shared" si="103"/>
        <v>-1.1751904243743066E-4</v>
      </c>
      <c r="BF64">
        <f t="shared" si="104"/>
        <v>-7.7075534023343182E-5</v>
      </c>
      <c r="BG64">
        <f t="shared" si="105"/>
        <v>2.9960053262316074E-5</v>
      </c>
      <c r="BH64">
        <f t="shared" si="106"/>
        <v>-1.1505697532912846E-4</v>
      </c>
      <c r="BI64">
        <f t="shared" si="107"/>
        <v>-2.7196418578623424E-4</v>
      </c>
      <c r="BJ64">
        <f t="shared" si="108"/>
        <v>4.3718361711918893E-4</v>
      </c>
      <c r="BK64">
        <f t="shared" si="109"/>
        <v>1.7636684303350989E-5</v>
      </c>
      <c r="BL64">
        <f t="shared" si="110"/>
        <v>-2.1786971830985765E-4</v>
      </c>
      <c r="BM64">
        <f t="shared" si="111"/>
        <v>2.7559055118110145E-4</v>
      </c>
      <c r="BN64">
        <f t="shared" si="112"/>
        <v>-5.0355774493704848E-5</v>
      </c>
      <c r="BO64">
        <f t="shared" si="113"/>
        <v>-1.6173396413246809E-4</v>
      </c>
      <c r="BQ64" t="s">
        <v>62</v>
      </c>
      <c r="BR64" s="7">
        <v>0.2</v>
      </c>
      <c r="BS64" s="7">
        <v>0.2</v>
      </c>
      <c r="BT64" s="7">
        <v>0.2</v>
      </c>
      <c r="BU64" s="7">
        <v>0.2</v>
      </c>
      <c r="BV64" s="7">
        <v>0.2</v>
      </c>
      <c r="BW64" s="7">
        <v>0.01</v>
      </c>
      <c r="BY64">
        <f t="shared" si="62"/>
        <v>-2.4012224405151782E-2</v>
      </c>
      <c r="BZ64">
        <f t="shared" si="63"/>
        <v>51</v>
      </c>
      <c r="CA64">
        <f t="shared" si="64"/>
        <v>3</v>
      </c>
      <c r="CB64">
        <f t="shared" si="65"/>
        <v>7.9999999999999988E-2</v>
      </c>
      <c r="CC64">
        <f t="shared" si="66"/>
        <v>0</v>
      </c>
      <c r="CD64">
        <f t="shared" si="67"/>
        <v>0</v>
      </c>
      <c r="CE64">
        <f t="shared" si="68"/>
        <v>1</v>
      </c>
      <c r="CF64">
        <f t="shared" si="69"/>
        <v>0</v>
      </c>
      <c r="CG64">
        <f t="shared" si="70"/>
        <v>0</v>
      </c>
      <c r="CI64">
        <f t="shared" si="71"/>
        <v>0</v>
      </c>
      <c r="CJ64">
        <f t="shared" si="72"/>
        <v>0</v>
      </c>
      <c r="CK64">
        <f t="shared" si="72"/>
        <v>1</v>
      </c>
      <c r="CL64">
        <f t="shared" si="72"/>
        <v>1</v>
      </c>
      <c r="CM64">
        <f t="shared" si="72"/>
        <v>1</v>
      </c>
      <c r="CN64">
        <f t="shared" si="57"/>
        <v>0.2</v>
      </c>
      <c r="CO64">
        <f t="shared" si="114"/>
        <v>0.4</v>
      </c>
      <c r="CP64">
        <f t="shared" si="114"/>
        <v>0.60000000000000009</v>
      </c>
      <c r="CQ64">
        <f t="shared" si="114"/>
        <v>0.8</v>
      </c>
      <c r="CR64">
        <f t="shared" si="114"/>
        <v>1</v>
      </c>
    </row>
    <row r="65" spans="1:96" x14ac:dyDescent="0.25">
      <c r="A65" t="s">
        <v>63</v>
      </c>
      <c r="B65">
        <f>VLOOKUP(CONCATENATE($A65,"_",B$4),assets_m6!$A:$D,4,FALSE)</f>
        <v>449.35700000000003</v>
      </c>
      <c r="C65">
        <f>VLOOKUP(CONCATENATE($A65,"_",C$4),assets_m6!$A:$D,4,FALSE)</f>
        <v>447.76299999999998</v>
      </c>
      <c r="D65">
        <f>VLOOKUP(CONCATENATE($A65,"_",D$4),assets_m6!$A:$D,4,FALSE)</f>
        <v>451.32100000000003</v>
      </c>
      <c r="E65">
        <f>VLOOKUP(CONCATENATE($A65,"_",E$4),assets_m6!$A:$D,4,FALSE)</f>
        <v>457.97899999999998</v>
      </c>
      <c r="F65">
        <f>VLOOKUP(CONCATENATE($A65,"_",F$4),assets_m6!$A:$D,4,FALSE)</f>
        <v>449.88600000000002</v>
      </c>
      <c r="G65">
        <f>VLOOKUP(CONCATENATE($A65,"_",G$4),assets_m6!$A:$D,4,FALSE)</f>
        <v>440.88600000000002</v>
      </c>
      <c r="H65">
        <f>VLOOKUP(CONCATENATE($A65,"_",H$4),assets_m6!$A:$D,4,FALSE)</f>
        <v>439.45</v>
      </c>
      <c r="I65">
        <f>VLOOKUP(CONCATENATE($A65,"_",I$4),assets_m6!$A:$D,4,FALSE)</f>
        <v>446.517</v>
      </c>
      <c r="J65">
        <f>VLOOKUP(CONCATENATE($A65,"_",J$4),assets_m6!$A:$D,4,FALSE)</f>
        <v>447.02499999999998</v>
      </c>
      <c r="K65">
        <f>VLOOKUP(CONCATENATE($A65,"_",K$4),assets_m6!$A:$D,4,FALSE)</f>
        <v>437.64600000000002</v>
      </c>
      <c r="L65">
        <f>VLOOKUP(CONCATENATE($A65,"_",L$4),assets_m6!$A:$D,4,FALSE)</f>
        <v>434.62599999999998</v>
      </c>
      <c r="M65" t="e">
        <f>VLOOKUP(CONCATENATE($A65,"_",M$4),assets_m6!$A:$D,4,FALSE)</f>
        <v>#N/A</v>
      </c>
      <c r="N65">
        <f>VLOOKUP(CONCATENATE($A65,"_",N$4),assets_m6!$A:$D,4,FALSE)</f>
        <v>429.91199999999998</v>
      </c>
      <c r="O65">
        <f>VLOOKUP(CONCATENATE($A65,"_",O$4),assets_m6!$A:$D,4,FALSE)</f>
        <v>422.07799999999997</v>
      </c>
      <c r="P65">
        <f>VLOOKUP(CONCATENATE($A65,"_",P$4),assets_m6!$A:$D,4,FALSE)</f>
        <v>428.71600000000001</v>
      </c>
      <c r="Q65">
        <f>VLOOKUP(CONCATENATE($A65,"_",Q$4),assets_m6!$A:$D,4,FALSE)</f>
        <v>438.15499999999997</v>
      </c>
      <c r="R65">
        <f>VLOOKUP(CONCATENATE($A65,"_",R$4),assets_m6!$A:$D,4,FALSE)</f>
        <v>437.26799999999997</v>
      </c>
      <c r="S65">
        <f>VLOOKUP(CONCATENATE($A65,"_",S$4),assets_m6!$A:$D,4,FALSE)</f>
        <v>430.49</v>
      </c>
      <c r="T65">
        <f>VLOOKUP(CONCATENATE($A65,"_",T$4),assets_m6!$A:$D,4,FALSE)</f>
        <v>438.34399999999999</v>
      </c>
      <c r="U65">
        <f>VLOOKUP(CONCATENATE($A65,"_",U$4),assets_m6!$A:$D,4,FALSE)</f>
        <v>436.24099999999999</v>
      </c>
      <c r="V65">
        <f>VLOOKUP(CONCATENATE($A65,"_",V$4),assets_m6!$A:$D,4,FALSE)</f>
        <v>432.51299999999998</v>
      </c>
      <c r="X65" t="str">
        <f t="shared" si="59"/>
        <v>IVV</v>
      </c>
      <c r="Y65">
        <f t="shared" si="73"/>
        <v>449.35700000000003</v>
      </c>
      <c r="Z65">
        <f t="shared" si="74"/>
        <v>447.76299999999998</v>
      </c>
      <c r="AA65">
        <f t="shared" si="75"/>
        <v>451.32100000000003</v>
      </c>
      <c r="AB65">
        <f t="shared" si="76"/>
        <v>457.97899999999998</v>
      </c>
      <c r="AC65">
        <f t="shared" si="77"/>
        <v>449.88600000000002</v>
      </c>
      <c r="AD65">
        <f t="shared" si="78"/>
        <v>440.88600000000002</v>
      </c>
      <c r="AE65">
        <f t="shared" si="79"/>
        <v>439.45</v>
      </c>
      <c r="AF65">
        <f t="shared" si="80"/>
        <v>446.517</v>
      </c>
      <c r="AG65">
        <f t="shared" si="81"/>
        <v>447.02499999999998</v>
      </c>
      <c r="AH65">
        <f t="shared" si="82"/>
        <v>437.64600000000002</v>
      </c>
      <c r="AI65">
        <f t="shared" si="83"/>
        <v>434.62599999999998</v>
      </c>
      <c r="AJ65">
        <f t="shared" si="84"/>
        <v>434.62599999999998</v>
      </c>
      <c r="AK65">
        <f t="shared" si="85"/>
        <v>429.91199999999998</v>
      </c>
      <c r="AL65">
        <f t="shared" si="86"/>
        <v>422.07799999999997</v>
      </c>
      <c r="AM65">
        <f t="shared" si="87"/>
        <v>428.71600000000001</v>
      </c>
      <c r="AN65">
        <f t="shared" si="88"/>
        <v>438.15499999999997</v>
      </c>
      <c r="AO65">
        <f t="shared" si="89"/>
        <v>437.26799999999997</v>
      </c>
      <c r="AP65">
        <f t="shared" si="90"/>
        <v>430.49</v>
      </c>
      <c r="AQ65">
        <f t="shared" si="91"/>
        <v>438.34399999999999</v>
      </c>
      <c r="AR65">
        <f t="shared" si="92"/>
        <v>436.24099999999999</v>
      </c>
      <c r="AS65">
        <f t="shared" si="93"/>
        <v>432.51299999999998</v>
      </c>
      <c r="AU65" t="str">
        <f t="shared" si="60"/>
        <v>IVV</v>
      </c>
      <c r="AV65">
        <f t="shared" si="94"/>
        <v>-3.5472909067846961E-5</v>
      </c>
      <c r="AW65">
        <f t="shared" si="95"/>
        <v>7.9461679504560438E-5</v>
      </c>
      <c r="AX65">
        <f t="shared" si="96"/>
        <v>1.4752249507556613E-4</v>
      </c>
      <c r="AY65">
        <f t="shared" si="97"/>
        <v>-1.7671115924529208E-4</v>
      </c>
      <c r="AZ65">
        <f t="shared" si="98"/>
        <v>-2.0005067950547471E-4</v>
      </c>
      <c r="BA65">
        <f t="shared" si="99"/>
        <v>-3.2570777933525569E-5</v>
      </c>
      <c r="BB65">
        <f t="shared" si="100"/>
        <v>1.6081465468198902E-4</v>
      </c>
      <c r="BC65">
        <f t="shared" si="101"/>
        <v>1.1376946454445887E-5</v>
      </c>
      <c r="BD65">
        <f t="shared" si="102"/>
        <v>-2.098092947821702E-4</v>
      </c>
      <c r="BE65">
        <f t="shared" si="103"/>
        <v>-6.9005543292981967E-5</v>
      </c>
      <c r="BF65">
        <f t="shared" si="104"/>
        <v>0</v>
      </c>
      <c r="BG65">
        <f t="shared" si="105"/>
        <v>-1.0846106767657707E-4</v>
      </c>
      <c r="BH65">
        <f t="shared" si="106"/>
        <v>-1.8222333872978664E-4</v>
      </c>
      <c r="BI65">
        <f t="shared" si="107"/>
        <v>1.5726950942716831E-4</v>
      </c>
      <c r="BJ65">
        <f t="shared" si="108"/>
        <v>2.2016906296942415E-4</v>
      </c>
      <c r="BK65">
        <f t="shared" si="109"/>
        <v>-2.0243977587839932E-5</v>
      </c>
      <c r="BL65">
        <f t="shared" si="110"/>
        <v>-1.5500791276745529E-4</v>
      </c>
      <c r="BM65">
        <f t="shared" si="111"/>
        <v>1.8244326232897361E-4</v>
      </c>
      <c r="BN65">
        <f t="shared" si="112"/>
        <v>-4.7976018834522859E-5</v>
      </c>
      <c r="BO65">
        <f t="shared" si="113"/>
        <v>-8.545735040952154E-5</v>
      </c>
      <c r="BQ65" t="s">
        <v>63</v>
      </c>
      <c r="BR65" s="7">
        <v>0.2</v>
      </c>
      <c r="BS65" s="7">
        <v>0.2</v>
      </c>
      <c r="BT65" s="7">
        <v>0.2</v>
      </c>
      <c r="BU65" s="7">
        <v>0.2</v>
      </c>
      <c r="BV65" s="7">
        <v>0.2</v>
      </c>
      <c r="BW65" s="7">
        <v>0.01</v>
      </c>
      <c r="BY65">
        <f t="shared" si="62"/>
        <v>-3.7484672543211854E-2</v>
      </c>
      <c r="BZ65">
        <f t="shared" si="63"/>
        <v>47</v>
      </c>
      <c r="CA65">
        <f t="shared" si="64"/>
        <v>3</v>
      </c>
      <c r="CB65">
        <f t="shared" si="65"/>
        <v>7.9999999999999988E-2</v>
      </c>
      <c r="CC65">
        <f t="shared" si="66"/>
        <v>0</v>
      </c>
      <c r="CD65">
        <f t="shared" si="67"/>
        <v>0</v>
      </c>
      <c r="CE65">
        <f t="shared" si="68"/>
        <v>1</v>
      </c>
      <c r="CF65">
        <f t="shared" si="69"/>
        <v>0</v>
      </c>
      <c r="CG65">
        <f t="shared" si="70"/>
        <v>0</v>
      </c>
      <c r="CI65">
        <f t="shared" si="71"/>
        <v>0</v>
      </c>
      <c r="CJ65">
        <f t="shared" si="72"/>
        <v>0</v>
      </c>
      <c r="CK65">
        <f t="shared" si="72"/>
        <v>1</v>
      </c>
      <c r="CL65">
        <f t="shared" si="72"/>
        <v>1</v>
      </c>
      <c r="CM65">
        <f t="shared" si="72"/>
        <v>1</v>
      </c>
      <c r="CN65">
        <f t="shared" si="57"/>
        <v>0.2</v>
      </c>
      <c r="CO65">
        <f t="shared" si="114"/>
        <v>0.4</v>
      </c>
      <c r="CP65">
        <f t="shared" si="114"/>
        <v>0.60000000000000009</v>
      </c>
      <c r="CQ65">
        <f t="shared" si="114"/>
        <v>0.8</v>
      </c>
      <c r="CR65">
        <f t="shared" si="114"/>
        <v>1</v>
      </c>
    </row>
    <row r="66" spans="1:96" x14ac:dyDescent="0.25">
      <c r="A66" t="s">
        <v>64</v>
      </c>
      <c r="B66">
        <f>VLOOKUP(CONCATENATE($A66,"_",B$4),assets_m6!$A:$D,4,FALSE)</f>
        <v>197.99100000000001</v>
      </c>
      <c r="C66">
        <f>VLOOKUP(CONCATENATE($A66,"_",C$4),assets_m6!$A:$D,4,FALSE)</f>
        <v>198.96899999999999</v>
      </c>
      <c r="D66">
        <f>VLOOKUP(CONCATENATE($A66,"_",D$4),assets_m6!$A:$D,4,FALSE)</f>
        <v>202.363</v>
      </c>
      <c r="E66">
        <f>VLOOKUP(CONCATENATE($A66,"_",E$4),assets_m6!$A:$D,4,FALSE)</f>
        <v>206.20500000000001</v>
      </c>
      <c r="F66">
        <f>VLOOKUP(CONCATENATE($A66,"_",F$4),assets_m6!$A:$D,4,FALSE)</f>
        <v>203.041</v>
      </c>
      <c r="G66">
        <f>VLOOKUP(CONCATENATE($A66,"_",G$4),assets_m6!$A:$D,4,FALSE)</f>
        <v>200.98500000000001</v>
      </c>
      <c r="H66">
        <f>VLOOKUP(CONCATENATE($A66,"_",H$4),assets_m6!$A:$D,4,FALSE)</f>
        <v>200.28700000000001</v>
      </c>
      <c r="I66">
        <f>VLOOKUP(CONCATENATE($A66,"_",I$4),assets_m6!$A:$D,4,FALSE)</f>
        <v>205.65600000000001</v>
      </c>
      <c r="J66">
        <f>VLOOKUP(CONCATENATE($A66,"_",J$4),assets_m6!$A:$D,4,FALSE)</f>
        <v>206.08500000000001</v>
      </c>
      <c r="K66">
        <f>VLOOKUP(CONCATENATE($A66,"_",K$4),assets_m6!$A:$D,4,FALSE)</f>
        <v>200.80600000000001</v>
      </c>
      <c r="L66">
        <f>VLOOKUP(CONCATENATE($A66,"_",L$4),assets_m6!$A:$D,4,FALSE)</f>
        <v>199.07900000000001</v>
      </c>
      <c r="M66" t="e">
        <f>VLOOKUP(CONCATENATE($A66,"_",M$4),assets_m6!$A:$D,4,FALSE)</f>
        <v>#N/A</v>
      </c>
      <c r="N66">
        <f>VLOOKUP(CONCATENATE($A66,"_",N$4),assets_m6!$A:$D,4,FALSE)</f>
        <v>196.274</v>
      </c>
      <c r="O66">
        <f>VLOOKUP(CONCATENATE($A66,"_",O$4),assets_m6!$A:$D,4,FALSE)</f>
        <v>192.602</v>
      </c>
      <c r="P66">
        <f>VLOOKUP(CONCATENATE($A66,"_",P$4),assets_m6!$A:$D,4,FALSE)</f>
        <v>197.65199999999999</v>
      </c>
      <c r="Q66">
        <f>VLOOKUP(CONCATENATE($A66,"_",Q$4),assets_m6!$A:$D,4,FALSE)</f>
        <v>202.10300000000001</v>
      </c>
      <c r="R66">
        <f>VLOOKUP(CONCATENATE($A66,"_",R$4),assets_m6!$A:$D,4,FALSE)</f>
        <v>202.922</v>
      </c>
      <c r="S66">
        <f>VLOOKUP(CONCATENATE($A66,"_",S$4),assets_m6!$A:$D,4,FALSE)</f>
        <v>199.09899999999999</v>
      </c>
      <c r="T66">
        <f>VLOOKUP(CONCATENATE($A66,"_",T$4),assets_m6!$A:$D,4,FALSE)</f>
        <v>203.84</v>
      </c>
      <c r="U66">
        <f>VLOOKUP(CONCATENATE($A66,"_",U$4),assets_m6!$A:$D,4,FALSE)</f>
        <v>201.42400000000001</v>
      </c>
      <c r="V66">
        <f>VLOOKUP(CONCATENATE($A66,"_",V$4),assets_m6!$A:$D,4,FALSE)</f>
        <v>198.27099999999999</v>
      </c>
      <c r="X66" t="str">
        <f t="shared" si="59"/>
        <v>IWM</v>
      </c>
      <c r="Y66">
        <f t="shared" si="73"/>
        <v>197.99100000000001</v>
      </c>
      <c r="Z66">
        <f t="shared" si="74"/>
        <v>198.96899999999999</v>
      </c>
      <c r="AA66">
        <f t="shared" si="75"/>
        <v>202.363</v>
      </c>
      <c r="AB66">
        <f t="shared" si="76"/>
        <v>206.20500000000001</v>
      </c>
      <c r="AC66">
        <f t="shared" si="77"/>
        <v>203.041</v>
      </c>
      <c r="AD66">
        <f t="shared" si="78"/>
        <v>200.98500000000001</v>
      </c>
      <c r="AE66">
        <f t="shared" si="79"/>
        <v>200.28700000000001</v>
      </c>
      <c r="AF66">
        <f t="shared" si="80"/>
        <v>205.65600000000001</v>
      </c>
      <c r="AG66">
        <f t="shared" si="81"/>
        <v>206.08500000000001</v>
      </c>
      <c r="AH66">
        <f t="shared" si="82"/>
        <v>200.80600000000001</v>
      </c>
      <c r="AI66">
        <f t="shared" si="83"/>
        <v>199.07900000000001</v>
      </c>
      <c r="AJ66">
        <f t="shared" si="84"/>
        <v>199.07900000000001</v>
      </c>
      <c r="AK66">
        <f t="shared" si="85"/>
        <v>196.274</v>
      </c>
      <c r="AL66">
        <f t="shared" si="86"/>
        <v>192.602</v>
      </c>
      <c r="AM66">
        <f t="shared" si="87"/>
        <v>197.65199999999999</v>
      </c>
      <c r="AN66">
        <f t="shared" si="88"/>
        <v>202.10300000000001</v>
      </c>
      <c r="AO66">
        <f t="shared" si="89"/>
        <v>202.922</v>
      </c>
      <c r="AP66">
        <f t="shared" si="90"/>
        <v>199.09899999999999</v>
      </c>
      <c r="AQ66">
        <f t="shared" si="91"/>
        <v>203.84</v>
      </c>
      <c r="AR66">
        <f t="shared" si="92"/>
        <v>201.42400000000001</v>
      </c>
      <c r="AS66">
        <f t="shared" si="93"/>
        <v>198.27099999999999</v>
      </c>
      <c r="AU66" t="str">
        <f t="shared" si="60"/>
        <v>IWM</v>
      </c>
      <c r="AV66">
        <f t="shared" si="94"/>
        <v>4.9396184675059986E-5</v>
      </c>
      <c r="AW66">
        <f t="shared" si="95"/>
        <v>1.7057933647955236E-4</v>
      </c>
      <c r="AX66">
        <f t="shared" si="96"/>
        <v>1.8985684141863943E-4</v>
      </c>
      <c r="AY66">
        <f t="shared" si="97"/>
        <v>-1.5343953832351376E-4</v>
      </c>
      <c r="AZ66">
        <f t="shared" si="98"/>
        <v>-1.012603365822658E-4</v>
      </c>
      <c r="BA66">
        <f t="shared" si="99"/>
        <v>-3.4728959872627681E-5</v>
      </c>
      <c r="BB66">
        <f t="shared" si="100"/>
        <v>2.6806532625682147E-4</v>
      </c>
      <c r="BC66">
        <f t="shared" si="101"/>
        <v>2.0860077021822948E-5</v>
      </c>
      <c r="BD66">
        <f t="shared" si="102"/>
        <v>-2.5615644030375798E-4</v>
      </c>
      <c r="BE66">
        <f t="shared" si="103"/>
        <v>-8.6003406272721123E-5</v>
      </c>
      <c r="BF66">
        <f t="shared" si="104"/>
        <v>0</v>
      </c>
      <c r="BG66">
        <f t="shared" si="105"/>
        <v>-1.4089883915430592E-4</v>
      </c>
      <c r="BH66">
        <f t="shared" si="106"/>
        <v>-1.8708540102102146E-4</v>
      </c>
      <c r="BI66">
        <f t="shared" si="107"/>
        <v>2.6219873106198184E-4</v>
      </c>
      <c r="BJ66">
        <f t="shared" si="108"/>
        <v>2.2519377491753294E-4</v>
      </c>
      <c r="BK66">
        <f t="shared" si="109"/>
        <v>4.0523891283157025E-5</v>
      </c>
      <c r="BL66">
        <f t="shared" si="110"/>
        <v>-1.8839751234464512E-4</v>
      </c>
      <c r="BM66">
        <f t="shared" si="111"/>
        <v>2.3812274295702208E-4</v>
      </c>
      <c r="BN66">
        <f t="shared" si="112"/>
        <v>-1.1852433281004694E-4</v>
      </c>
      <c r="BO66">
        <f t="shared" si="113"/>
        <v>-1.5653546747160319E-4</v>
      </c>
      <c r="BQ66" t="s">
        <v>64</v>
      </c>
      <c r="BR66" s="7">
        <v>0.2</v>
      </c>
      <c r="BS66" s="7">
        <v>0.2</v>
      </c>
      <c r="BT66" s="7">
        <v>0.2</v>
      </c>
      <c r="BU66" s="7">
        <v>0.2</v>
      </c>
      <c r="BV66" s="7">
        <v>0.2</v>
      </c>
      <c r="BW66" s="7">
        <v>0.01</v>
      </c>
      <c r="BY66">
        <f t="shared" si="62"/>
        <v>1.414205696218377E-3</v>
      </c>
      <c r="BZ66">
        <f t="shared" si="63"/>
        <v>70</v>
      </c>
      <c r="CA66">
        <f t="shared" si="64"/>
        <v>4</v>
      </c>
      <c r="CB66">
        <f t="shared" si="65"/>
        <v>0.12000000000000002</v>
      </c>
      <c r="CC66">
        <f t="shared" si="66"/>
        <v>0</v>
      </c>
      <c r="CD66">
        <f t="shared" si="67"/>
        <v>0</v>
      </c>
      <c r="CE66">
        <f t="shared" si="68"/>
        <v>0</v>
      </c>
      <c r="CF66">
        <f t="shared" si="69"/>
        <v>1</v>
      </c>
      <c r="CG66">
        <f t="shared" si="70"/>
        <v>0</v>
      </c>
      <c r="CI66">
        <f t="shared" si="71"/>
        <v>0</v>
      </c>
      <c r="CJ66">
        <f t="shared" si="72"/>
        <v>0</v>
      </c>
      <c r="CK66">
        <f t="shared" si="72"/>
        <v>0</v>
      </c>
      <c r="CL66">
        <f t="shared" si="72"/>
        <v>1</v>
      </c>
      <c r="CM66">
        <f t="shared" si="72"/>
        <v>1</v>
      </c>
      <c r="CN66">
        <f t="shared" si="57"/>
        <v>0.2</v>
      </c>
      <c r="CO66">
        <f t="shared" si="114"/>
        <v>0.4</v>
      </c>
      <c r="CP66">
        <f t="shared" si="114"/>
        <v>0.60000000000000009</v>
      </c>
      <c r="CQ66">
        <f t="shared" si="114"/>
        <v>0.8</v>
      </c>
      <c r="CR66">
        <f t="shared" si="114"/>
        <v>1</v>
      </c>
    </row>
    <row r="67" spans="1:96" x14ac:dyDescent="0.25">
      <c r="A67" t="s">
        <v>65</v>
      </c>
      <c r="B67">
        <f>VLOOKUP(CONCATENATE($A67,"_",B$4),assets_m6!$A:$D,4,FALSE)</f>
        <v>58.64</v>
      </c>
      <c r="C67">
        <f>VLOOKUP(CONCATENATE($A67,"_",C$4),assets_m6!$A:$D,4,FALSE)</f>
        <v>58.21</v>
      </c>
      <c r="D67">
        <f>VLOOKUP(CONCATENATE($A67,"_",D$4),assets_m6!$A:$D,4,FALSE)</f>
        <v>58.95</v>
      </c>
      <c r="E67">
        <f>VLOOKUP(CONCATENATE($A67,"_",E$4),assets_m6!$A:$D,4,FALSE)</f>
        <v>60.23</v>
      </c>
      <c r="F67">
        <f>VLOOKUP(CONCATENATE($A67,"_",F$4),assets_m6!$A:$D,4,FALSE)</f>
        <v>58.73</v>
      </c>
      <c r="G67">
        <f>VLOOKUP(CONCATENATE($A67,"_",G$4),assets_m6!$A:$D,4,FALSE)</f>
        <v>57.06</v>
      </c>
      <c r="H67">
        <f>VLOOKUP(CONCATENATE($A67,"_",H$4),assets_m6!$A:$D,4,FALSE)</f>
        <v>56.8</v>
      </c>
      <c r="I67">
        <f>VLOOKUP(CONCATENATE($A67,"_",I$4),assets_m6!$A:$D,4,FALSE)</f>
        <v>58.53</v>
      </c>
      <c r="J67">
        <f>VLOOKUP(CONCATENATE($A67,"_",J$4),assets_m6!$A:$D,4,FALSE)</f>
        <v>58.52</v>
      </c>
      <c r="K67">
        <f>VLOOKUP(CONCATENATE($A67,"_",K$4),assets_m6!$A:$D,4,FALSE)</f>
        <v>56.67</v>
      </c>
      <c r="L67">
        <f>VLOOKUP(CONCATENATE($A67,"_",L$4),assets_m6!$A:$D,4,FALSE)</f>
        <v>56.14</v>
      </c>
      <c r="M67" t="e">
        <f>VLOOKUP(CONCATENATE($A67,"_",M$4),assets_m6!$A:$D,4,FALSE)</f>
        <v>#N/A</v>
      </c>
      <c r="N67">
        <f>VLOOKUP(CONCATENATE($A67,"_",N$4),assets_m6!$A:$D,4,FALSE)</f>
        <v>55.6</v>
      </c>
      <c r="O67">
        <f>VLOOKUP(CONCATENATE($A67,"_",O$4),assets_m6!$A:$D,4,FALSE)</f>
        <v>54.27</v>
      </c>
      <c r="P67">
        <f>VLOOKUP(CONCATENATE($A67,"_",P$4),assets_m6!$A:$D,4,FALSE)</f>
        <v>55.83</v>
      </c>
      <c r="Q67">
        <f>VLOOKUP(CONCATENATE($A67,"_",Q$4),assets_m6!$A:$D,4,FALSE)</f>
        <v>56.65</v>
      </c>
      <c r="R67">
        <f>VLOOKUP(CONCATENATE($A67,"_",R$4),assets_m6!$A:$D,4,FALSE)</f>
        <v>56.5</v>
      </c>
      <c r="S67">
        <f>VLOOKUP(CONCATENATE($A67,"_",S$4),assets_m6!$A:$D,4,FALSE)</f>
        <v>55.34</v>
      </c>
      <c r="T67">
        <f>VLOOKUP(CONCATENATE($A67,"_",T$4),assets_m6!$A:$D,4,FALSE)</f>
        <v>56.46</v>
      </c>
      <c r="U67">
        <f>VLOOKUP(CONCATENATE($A67,"_",U$4),assets_m6!$A:$D,4,FALSE)</f>
        <v>55.69</v>
      </c>
      <c r="V67">
        <f>VLOOKUP(CONCATENATE($A67,"_",V$4),assets_m6!$A:$D,4,FALSE)</f>
        <v>54.5</v>
      </c>
      <c r="X67" t="str">
        <f t="shared" si="59"/>
        <v>IXN</v>
      </c>
      <c r="Y67">
        <f t="shared" si="73"/>
        <v>58.64</v>
      </c>
      <c r="Z67">
        <f t="shared" si="74"/>
        <v>58.21</v>
      </c>
      <c r="AA67">
        <f t="shared" si="75"/>
        <v>58.95</v>
      </c>
      <c r="AB67">
        <f t="shared" si="76"/>
        <v>60.23</v>
      </c>
      <c r="AC67">
        <f t="shared" si="77"/>
        <v>58.73</v>
      </c>
      <c r="AD67">
        <f t="shared" si="78"/>
        <v>57.06</v>
      </c>
      <c r="AE67">
        <f t="shared" si="79"/>
        <v>56.8</v>
      </c>
      <c r="AF67">
        <f t="shared" si="80"/>
        <v>58.53</v>
      </c>
      <c r="AG67">
        <f t="shared" si="81"/>
        <v>58.52</v>
      </c>
      <c r="AH67">
        <f t="shared" si="82"/>
        <v>56.67</v>
      </c>
      <c r="AI67">
        <f t="shared" si="83"/>
        <v>56.14</v>
      </c>
      <c r="AJ67">
        <f t="shared" si="84"/>
        <v>56.14</v>
      </c>
      <c r="AK67">
        <f t="shared" si="85"/>
        <v>55.6</v>
      </c>
      <c r="AL67">
        <f t="shared" si="86"/>
        <v>54.27</v>
      </c>
      <c r="AM67">
        <f t="shared" si="87"/>
        <v>55.83</v>
      </c>
      <c r="AN67">
        <f t="shared" si="88"/>
        <v>56.65</v>
      </c>
      <c r="AO67">
        <f t="shared" si="89"/>
        <v>56.5</v>
      </c>
      <c r="AP67">
        <f t="shared" si="90"/>
        <v>55.34</v>
      </c>
      <c r="AQ67">
        <f t="shared" si="91"/>
        <v>56.46</v>
      </c>
      <c r="AR67">
        <f t="shared" si="92"/>
        <v>55.69</v>
      </c>
      <c r="AS67">
        <f t="shared" si="93"/>
        <v>54.5</v>
      </c>
      <c r="AU67" t="str">
        <f t="shared" si="60"/>
        <v>IXN</v>
      </c>
      <c r="AV67">
        <f t="shared" si="94"/>
        <v>-7.3328785811732565E-5</v>
      </c>
      <c r="AW67">
        <f t="shared" si="95"/>
        <v>1.2712592338086275E-4</v>
      </c>
      <c r="AX67">
        <f t="shared" si="96"/>
        <v>2.1713316369804817E-4</v>
      </c>
      <c r="AY67">
        <f t="shared" si="97"/>
        <v>-2.4904532624937738E-4</v>
      </c>
      <c r="AZ67">
        <f t="shared" si="98"/>
        <v>-2.8435211987059335E-4</v>
      </c>
      <c r="BA67">
        <f t="shared" si="99"/>
        <v>-4.5566070802664754E-5</v>
      </c>
      <c r="BB67">
        <f t="shared" si="100"/>
        <v>3.0457746478873316E-4</v>
      </c>
      <c r="BC67">
        <f t="shared" si="101"/>
        <v>-1.7085255424565198E-6</v>
      </c>
      <c r="BD67">
        <f t="shared" si="102"/>
        <v>-3.1613123718386899E-4</v>
      </c>
      <c r="BE67">
        <f t="shared" si="103"/>
        <v>-9.3523910358214423E-5</v>
      </c>
      <c r="BF67">
        <f t="shared" si="104"/>
        <v>0</v>
      </c>
      <c r="BG67">
        <f t="shared" si="105"/>
        <v>-9.6188101175632198E-5</v>
      </c>
      <c r="BH67">
        <f t="shared" si="106"/>
        <v>-2.3920863309352487E-4</v>
      </c>
      <c r="BI67">
        <f t="shared" si="107"/>
        <v>2.8745163073521193E-4</v>
      </c>
      <c r="BJ67">
        <f t="shared" si="108"/>
        <v>1.4687444026509049E-4</v>
      </c>
      <c r="BK67">
        <f t="shared" si="109"/>
        <v>-2.6478375992938847E-5</v>
      </c>
      <c r="BL67">
        <f t="shared" si="110"/>
        <v>-2.0530973451327373E-4</v>
      </c>
      <c r="BM67">
        <f t="shared" si="111"/>
        <v>2.023852547885792E-4</v>
      </c>
      <c r="BN67">
        <f t="shared" si="112"/>
        <v>-1.3637973786751739E-4</v>
      </c>
      <c r="BO67">
        <f t="shared" si="113"/>
        <v>-2.1368288741246147E-4</v>
      </c>
      <c r="BQ67" t="s">
        <v>65</v>
      </c>
      <c r="BR67" s="7">
        <v>0.2</v>
      </c>
      <c r="BS67" s="7">
        <v>0.2</v>
      </c>
      <c r="BT67" s="7">
        <v>0.2</v>
      </c>
      <c r="BU67" s="7">
        <v>0.2</v>
      </c>
      <c r="BV67" s="7">
        <v>0.2</v>
      </c>
      <c r="BW67" s="7">
        <v>0.01</v>
      </c>
      <c r="BY67">
        <f t="shared" si="62"/>
        <v>-7.0600272851296053E-2</v>
      </c>
      <c r="BZ67">
        <f t="shared" si="63"/>
        <v>30</v>
      </c>
      <c r="CA67">
        <f t="shared" si="64"/>
        <v>2</v>
      </c>
      <c r="CB67">
        <f t="shared" si="65"/>
        <v>0.11999999999999997</v>
      </c>
      <c r="CC67">
        <f t="shared" si="66"/>
        <v>0</v>
      </c>
      <c r="CD67">
        <f t="shared" si="67"/>
        <v>1</v>
      </c>
      <c r="CE67">
        <f t="shared" si="68"/>
        <v>0</v>
      </c>
      <c r="CF67">
        <f t="shared" si="69"/>
        <v>0</v>
      </c>
      <c r="CG67">
        <f t="shared" si="70"/>
        <v>0</v>
      </c>
      <c r="CI67">
        <f t="shared" si="71"/>
        <v>0</v>
      </c>
      <c r="CJ67">
        <f t="shared" si="72"/>
        <v>1</v>
      </c>
      <c r="CK67">
        <f t="shared" si="72"/>
        <v>1</v>
      </c>
      <c r="CL67">
        <f t="shared" si="72"/>
        <v>1</v>
      </c>
      <c r="CM67">
        <f t="shared" si="72"/>
        <v>1</v>
      </c>
      <c r="CN67">
        <f t="shared" si="57"/>
        <v>0.2</v>
      </c>
      <c r="CO67">
        <f t="shared" si="114"/>
        <v>0.4</v>
      </c>
      <c r="CP67">
        <f t="shared" si="114"/>
        <v>0.60000000000000009</v>
      </c>
      <c r="CQ67">
        <f t="shared" si="114"/>
        <v>0.8</v>
      </c>
      <c r="CR67">
        <f t="shared" si="114"/>
        <v>1</v>
      </c>
    </row>
    <row r="68" spans="1:96" x14ac:dyDescent="0.25">
      <c r="A68" t="s">
        <v>66</v>
      </c>
      <c r="B68">
        <f>VLOOKUP(CONCATENATE($A68,"_",B$4),assets_m6!$A:$D,4,FALSE)</f>
        <v>5.7350000000000003</v>
      </c>
      <c r="C68">
        <f>VLOOKUP(CONCATENATE($A68,"_",C$4),assets_m6!$A:$D,4,FALSE)</f>
        <v>5.7279999999999998</v>
      </c>
      <c r="D68">
        <f>VLOOKUP(CONCATENATE($A68,"_",D$4),assets_m6!$A:$D,4,FALSE)</f>
        <v>5.6950000000000003</v>
      </c>
      <c r="E68">
        <f>VLOOKUP(CONCATENATE($A68,"_",E$4),assets_m6!$A:$D,4,FALSE)</f>
        <v>5.734</v>
      </c>
      <c r="F68">
        <f>VLOOKUP(CONCATENATE($A68,"_",F$4),assets_m6!$A:$D,4,FALSE)</f>
        <v>5.6989999999999998</v>
      </c>
      <c r="G68">
        <f>VLOOKUP(CONCATENATE($A68,"_",G$4),assets_m6!$A:$D,4,FALSE)</f>
        <v>5.6509999999999998</v>
      </c>
      <c r="H68">
        <f>VLOOKUP(CONCATENATE($A68,"_",H$4),assets_m6!$A:$D,4,FALSE)</f>
        <v>5.6429999999999998</v>
      </c>
      <c r="I68">
        <f>VLOOKUP(CONCATENATE($A68,"_",I$4),assets_m6!$A:$D,4,FALSE)</f>
        <v>5.6719999999999997</v>
      </c>
      <c r="J68">
        <f>VLOOKUP(CONCATENATE($A68,"_",J$4),assets_m6!$A:$D,4,FALSE)</f>
        <v>5.6760000000000002</v>
      </c>
      <c r="K68">
        <f>VLOOKUP(CONCATENATE($A68,"_",K$4),assets_m6!$A:$D,4,FALSE)</f>
        <v>5.6639999999999997</v>
      </c>
      <c r="L68">
        <f>VLOOKUP(CONCATENATE($A68,"_",L$4),assets_m6!$A:$D,4,FALSE)</f>
        <v>5.6459999999999999</v>
      </c>
      <c r="M68">
        <f>VLOOKUP(CONCATENATE($A68,"_",M$4),assets_m6!$A:$D,4,FALSE)</f>
        <v>5.6</v>
      </c>
      <c r="N68">
        <f>VLOOKUP(CONCATENATE($A68,"_",N$4),assets_m6!$A:$D,4,FALSE)</f>
        <v>5.6159999999999997</v>
      </c>
      <c r="O68">
        <f>VLOOKUP(CONCATENATE($A68,"_",O$4),assets_m6!$A:$D,4,FALSE)</f>
        <v>5.532</v>
      </c>
      <c r="P68">
        <f>VLOOKUP(CONCATENATE($A68,"_",P$4),assets_m6!$A:$D,4,FALSE)</f>
        <v>5.3540000000000001</v>
      </c>
      <c r="Q68">
        <f>VLOOKUP(CONCATENATE($A68,"_",Q$4),assets_m6!$A:$D,4,FALSE)</f>
        <v>5.516</v>
      </c>
      <c r="R68">
        <f>VLOOKUP(CONCATENATE($A68,"_",R$4),assets_m6!$A:$D,4,FALSE)</f>
        <v>5.4370000000000003</v>
      </c>
      <c r="S68">
        <f>VLOOKUP(CONCATENATE($A68,"_",S$4),assets_m6!$A:$D,4,FALSE)</f>
        <v>5.3819999999999997</v>
      </c>
      <c r="T68">
        <f>VLOOKUP(CONCATENATE($A68,"_",T$4),assets_m6!$A:$D,4,FALSE)</f>
        <v>5.3849999999999998</v>
      </c>
      <c r="U68">
        <f>VLOOKUP(CONCATENATE($A68,"_",U$4),assets_m6!$A:$D,4,FALSE)</f>
        <v>5.3220000000000001</v>
      </c>
      <c r="V68">
        <f>VLOOKUP(CONCATENATE($A68,"_",V$4),assets_m6!$A:$D,4,FALSE)</f>
        <v>5.234</v>
      </c>
      <c r="X68" t="str">
        <f t="shared" si="59"/>
        <v>JPEA.L</v>
      </c>
      <c r="Y68">
        <f t="shared" si="73"/>
        <v>5.7350000000000003</v>
      </c>
      <c r="Z68">
        <f t="shared" si="74"/>
        <v>5.7279999999999998</v>
      </c>
      <c r="AA68">
        <f t="shared" si="75"/>
        <v>5.6950000000000003</v>
      </c>
      <c r="AB68">
        <f t="shared" si="76"/>
        <v>5.734</v>
      </c>
      <c r="AC68">
        <f t="shared" si="77"/>
        <v>5.6989999999999998</v>
      </c>
      <c r="AD68">
        <f t="shared" si="78"/>
        <v>5.6509999999999998</v>
      </c>
      <c r="AE68">
        <f t="shared" si="79"/>
        <v>5.6429999999999998</v>
      </c>
      <c r="AF68">
        <f t="shared" si="80"/>
        <v>5.6719999999999997</v>
      </c>
      <c r="AG68">
        <f t="shared" si="81"/>
        <v>5.6760000000000002</v>
      </c>
      <c r="AH68">
        <f t="shared" si="82"/>
        <v>5.6639999999999997</v>
      </c>
      <c r="AI68">
        <f t="shared" si="83"/>
        <v>5.6459999999999999</v>
      </c>
      <c r="AJ68">
        <f t="shared" si="84"/>
        <v>5.6</v>
      </c>
      <c r="AK68">
        <f t="shared" si="85"/>
        <v>5.6159999999999997</v>
      </c>
      <c r="AL68">
        <f t="shared" si="86"/>
        <v>5.532</v>
      </c>
      <c r="AM68">
        <f t="shared" si="87"/>
        <v>5.3540000000000001</v>
      </c>
      <c r="AN68">
        <f t="shared" si="88"/>
        <v>5.516</v>
      </c>
      <c r="AO68">
        <f t="shared" si="89"/>
        <v>5.4370000000000003</v>
      </c>
      <c r="AP68">
        <f t="shared" si="90"/>
        <v>5.3819999999999997</v>
      </c>
      <c r="AQ68">
        <f t="shared" si="91"/>
        <v>5.3849999999999998</v>
      </c>
      <c r="AR68">
        <f t="shared" si="92"/>
        <v>5.3220000000000001</v>
      </c>
      <c r="AS68">
        <f t="shared" si="93"/>
        <v>5.234</v>
      </c>
      <c r="AU68" t="str">
        <f t="shared" si="60"/>
        <v>JPEA.L</v>
      </c>
      <c r="AV68">
        <f t="shared" si="94"/>
        <v>-1.2205754141238992E-5</v>
      </c>
      <c r="AW68">
        <f t="shared" si="95"/>
        <v>-5.7611731843574506E-5</v>
      </c>
      <c r="AX68">
        <f t="shared" si="96"/>
        <v>6.8481123792800172E-5</v>
      </c>
      <c r="AY68">
        <f t="shared" si="97"/>
        <v>-6.1039414021625641E-5</v>
      </c>
      <c r="AZ68">
        <f t="shared" si="98"/>
        <v>-8.42253026846816E-5</v>
      </c>
      <c r="BA68">
        <f t="shared" si="99"/>
        <v>-1.4156786409485061E-5</v>
      </c>
      <c r="BB68">
        <f t="shared" si="100"/>
        <v>5.1391104022682818E-5</v>
      </c>
      <c r="BC68">
        <f t="shared" si="101"/>
        <v>7.0521861777158811E-6</v>
      </c>
      <c r="BD68">
        <f t="shared" si="102"/>
        <v>-2.1141649048626595E-5</v>
      </c>
      <c r="BE68">
        <f t="shared" si="103"/>
        <v>-3.1779661016948794E-5</v>
      </c>
      <c r="BF68">
        <f t="shared" si="104"/>
        <v>-8.1473609635140381E-5</v>
      </c>
      <c r="BG68">
        <f t="shared" si="105"/>
        <v>2.8571428571428601E-5</v>
      </c>
      <c r="BH68">
        <f t="shared" si="106"/>
        <v>-1.4957264957264892E-4</v>
      </c>
      <c r="BI68">
        <f t="shared" si="107"/>
        <v>-3.2176428054952989E-4</v>
      </c>
      <c r="BJ68">
        <f t="shared" si="108"/>
        <v>3.0257751214045559E-4</v>
      </c>
      <c r="BK68">
        <f t="shared" si="109"/>
        <v>-1.4321972443799807E-4</v>
      </c>
      <c r="BL68">
        <f t="shared" si="110"/>
        <v>-1.0115872723928749E-4</v>
      </c>
      <c r="BM68">
        <f t="shared" si="111"/>
        <v>5.5741360089188299E-6</v>
      </c>
      <c r="BN68">
        <f t="shared" si="112"/>
        <v>-1.1699164345403848E-4</v>
      </c>
      <c r="BO68">
        <f t="shared" si="113"/>
        <v>-1.6535137166478781E-4</v>
      </c>
      <c r="BQ68" t="s">
        <v>66</v>
      </c>
      <c r="BR68" s="7">
        <v>0.2</v>
      </c>
      <c r="BS68" s="7">
        <v>0.2</v>
      </c>
      <c r="BT68" s="7">
        <v>0.2</v>
      </c>
      <c r="BU68" s="7">
        <v>0.2</v>
      </c>
      <c r="BV68" s="7">
        <v>0.2</v>
      </c>
      <c r="BW68" s="7">
        <v>0.01</v>
      </c>
      <c r="BY68">
        <f t="shared" si="62"/>
        <v>-8.7358326068003547E-2</v>
      </c>
      <c r="BZ68">
        <f t="shared" si="63"/>
        <v>19</v>
      </c>
      <c r="CA68">
        <f t="shared" si="64"/>
        <v>1</v>
      </c>
      <c r="CB68">
        <f t="shared" si="65"/>
        <v>0.24</v>
      </c>
      <c r="CC68">
        <f t="shared" si="66"/>
        <v>1</v>
      </c>
      <c r="CD68">
        <f t="shared" si="67"/>
        <v>0</v>
      </c>
      <c r="CE68">
        <f t="shared" si="68"/>
        <v>0</v>
      </c>
      <c r="CF68">
        <f t="shared" si="69"/>
        <v>0</v>
      </c>
      <c r="CG68">
        <f t="shared" si="70"/>
        <v>0</v>
      </c>
      <c r="CI68">
        <f t="shared" si="71"/>
        <v>1</v>
      </c>
      <c r="CJ68">
        <f t="shared" si="72"/>
        <v>1</v>
      </c>
      <c r="CK68">
        <f t="shared" si="72"/>
        <v>1</v>
      </c>
      <c r="CL68">
        <f t="shared" si="72"/>
        <v>1</v>
      </c>
      <c r="CM68">
        <f t="shared" si="72"/>
        <v>1</v>
      </c>
      <c r="CN68">
        <f t="shared" si="57"/>
        <v>0.2</v>
      </c>
      <c r="CO68">
        <f t="shared" si="114"/>
        <v>0.4</v>
      </c>
      <c r="CP68">
        <f t="shared" si="114"/>
        <v>0.60000000000000009</v>
      </c>
      <c r="CQ68">
        <f t="shared" si="114"/>
        <v>0.8</v>
      </c>
      <c r="CR68">
        <f t="shared" si="114"/>
        <v>1</v>
      </c>
    </row>
    <row r="69" spans="1:96" x14ac:dyDescent="0.25">
      <c r="A69" t="s">
        <v>67</v>
      </c>
      <c r="B69">
        <f>VLOOKUP(CONCATENATE($A69,"_",B$4),assets_m6!$A:$D,4,FALSE)</f>
        <v>152.56</v>
      </c>
      <c r="C69">
        <f>VLOOKUP(CONCATENATE($A69,"_",C$4),assets_m6!$A:$D,4,FALSE)</f>
        <v>153.07</v>
      </c>
      <c r="D69">
        <f>VLOOKUP(CONCATENATE($A69,"_",D$4),assets_m6!$A:$D,4,FALSE)</f>
        <v>155.94999999999999</v>
      </c>
      <c r="E69">
        <f>VLOOKUP(CONCATENATE($A69,"_",E$4),assets_m6!$A:$D,4,FALSE)</f>
        <v>156.6</v>
      </c>
      <c r="F69">
        <f>VLOOKUP(CONCATENATE($A69,"_",F$4),assets_m6!$A:$D,4,FALSE)</f>
        <v>155.94999999999999</v>
      </c>
      <c r="G69">
        <f>VLOOKUP(CONCATENATE($A69,"_",G$4),assets_m6!$A:$D,4,FALSE)</f>
        <v>153.91999999999999</v>
      </c>
      <c r="H69">
        <f>VLOOKUP(CONCATENATE($A69,"_",H$4),assets_m6!$A:$D,4,FALSE)</f>
        <v>152.49</v>
      </c>
      <c r="I69">
        <f>VLOOKUP(CONCATENATE($A69,"_",I$4),assets_m6!$A:$D,4,FALSE)</f>
        <v>154.72</v>
      </c>
      <c r="J69">
        <f>VLOOKUP(CONCATENATE($A69,"_",J$4),assets_m6!$A:$D,4,FALSE)</f>
        <v>155</v>
      </c>
      <c r="K69">
        <f>VLOOKUP(CONCATENATE($A69,"_",K$4),assets_m6!$A:$D,4,FALSE)</f>
        <v>151.43</v>
      </c>
      <c r="L69">
        <f>VLOOKUP(CONCATENATE($A69,"_",L$4),assets_m6!$A:$D,4,FALSE)</f>
        <v>152.13999999999999</v>
      </c>
      <c r="M69" t="e">
        <f>VLOOKUP(CONCATENATE($A69,"_",M$4),assets_m6!$A:$D,4,FALSE)</f>
        <v>#N/A</v>
      </c>
      <c r="N69">
        <f>VLOOKUP(CONCATENATE($A69,"_",N$4),assets_m6!$A:$D,4,FALSE)</f>
        <v>151.87</v>
      </c>
      <c r="O69">
        <f>VLOOKUP(CONCATENATE($A69,"_",O$4),assets_m6!$A:$D,4,FALSE)</f>
        <v>148.69</v>
      </c>
      <c r="P69">
        <f>VLOOKUP(CONCATENATE($A69,"_",P$4),assets_m6!$A:$D,4,FALSE)</f>
        <v>144.55000000000001</v>
      </c>
      <c r="Q69">
        <f>VLOOKUP(CONCATENATE($A69,"_",Q$4),assets_m6!$A:$D,4,FALSE)</f>
        <v>147.97</v>
      </c>
      <c r="R69">
        <f>VLOOKUP(CONCATENATE($A69,"_",R$4),assets_m6!$A:$D,4,FALSE)</f>
        <v>140.75700000000001</v>
      </c>
      <c r="S69">
        <f>VLOOKUP(CONCATENATE($A69,"_",S$4),assets_m6!$A:$D,4,FALSE)</f>
        <v>135.446</v>
      </c>
      <c r="T69">
        <f>VLOOKUP(CONCATENATE($A69,"_",T$4),assets_m6!$A:$D,4,FALSE)</f>
        <v>138.255</v>
      </c>
      <c r="U69">
        <f>VLOOKUP(CONCATENATE($A69,"_",U$4),assets_m6!$A:$D,4,FALSE)</f>
        <v>137.27199999999999</v>
      </c>
      <c r="V69">
        <f>VLOOKUP(CONCATENATE($A69,"_",V$4),assets_m6!$A:$D,4,FALSE)</f>
        <v>133.411</v>
      </c>
      <c r="X69" t="str">
        <f t="shared" si="59"/>
        <v>JPM</v>
      </c>
      <c r="Y69">
        <f t="shared" ref="Y69:Y104" si="115">B69</f>
        <v>152.56</v>
      </c>
      <c r="Z69">
        <f t="shared" ref="Z69:Z100" si="116">IFERROR(C69,Y69)</f>
        <v>153.07</v>
      </c>
      <c r="AA69">
        <f t="shared" ref="AA69:AA100" si="117">IFERROR(D69,Z69)</f>
        <v>155.94999999999999</v>
      </c>
      <c r="AB69">
        <f t="shared" ref="AB69:AB100" si="118">IFERROR(E69,AA69)</f>
        <v>156.6</v>
      </c>
      <c r="AC69">
        <f t="shared" ref="AC69:AC100" si="119">IFERROR(F69,AB69)</f>
        <v>155.94999999999999</v>
      </c>
      <c r="AD69">
        <f t="shared" ref="AD69:AD100" si="120">IFERROR(G69,AC69)</f>
        <v>153.91999999999999</v>
      </c>
      <c r="AE69">
        <f t="shared" ref="AE69:AE100" si="121">IFERROR(H69,AD69)</f>
        <v>152.49</v>
      </c>
      <c r="AF69">
        <f t="shared" ref="AF69:AF100" si="122">IFERROR(I69,AE69)</f>
        <v>154.72</v>
      </c>
      <c r="AG69">
        <f t="shared" ref="AG69:AG100" si="123">IFERROR(J69,AF69)</f>
        <v>155</v>
      </c>
      <c r="AH69">
        <f t="shared" ref="AH69:AH100" si="124">IFERROR(K69,AG69)</f>
        <v>151.43</v>
      </c>
      <c r="AI69">
        <f t="shared" ref="AI69:AI100" si="125">IFERROR(L69,AH69)</f>
        <v>152.13999999999999</v>
      </c>
      <c r="AJ69">
        <f t="shared" ref="AJ69:AJ100" si="126">IFERROR(M69,AI69)</f>
        <v>152.13999999999999</v>
      </c>
      <c r="AK69">
        <f t="shared" ref="AK69:AK100" si="127">IFERROR(N69,AJ69)</f>
        <v>151.87</v>
      </c>
      <c r="AL69">
        <f t="shared" ref="AL69:AL100" si="128">IFERROR(O69,AK69)</f>
        <v>148.69</v>
      </c>
      <c r="AM69">
        <f t="shared" ref="AM69:AM100" si="129">IFERROR(P69,AL69)</f>
        <v>144.55000000000001</v>
      </c>
      <c r="AN69">
        <f t="shared" ref="AN69:AN100" si="130">IFERROR(Q69,AM69)</f>
        <v>147.97</v>
      </c>
      <c r="AO69">
        <f t="shared" ref="AO69:AO100" si="131">IFERROR(R69,AN69)</f>
        <v>140.75700000000001</v>
      </c>
      <c r="AP69">
        <f t="shared" ref="AP69:AP100" si="132">IFERROR(S69,AO69)</f>
        <v>135.446</v>
      </c>
      <c r="AQ69">
        <f t="shared" ref="AQ69:AQ100" si="133">IFERROR(T69,AP69)</f>
        <v>138.255</v>
      </c>
      <c r="AR69">
        <f t="shared" ref="AR69:AR100" si="134">IFERROR(U69,AQ69)</f>
        <v>137.27199999999999</v>
      </c>
      <c r="AS69">
        <f t="shared" ref="AS69:AS100" si="135">IFERROR(V69,AR69)</f>
        <v>133.411</v>
      </c>
      <c r="AU69" t="str">
        <f t="shared" si="60"/>
        <v>JPM</v>
      </c>
      <c r="AV69">
        <f t="shared" ref="AV69:AV104" si="136">$BW69*(Z69-Y69)/Y69</f>
        <v>3.3429470372311936E-5</v>
      </c>
      <c r="AW69">
        <f t="shared" ref="AW69:AW104" si="137">$BW69*(AA69-Z69)/Z69</f>
        <v>1.8814921277846708E-4</v>
      </c>
      <c r="AX69">
        <f t="shared" ref="AX69:AX104" si="138">$BW69*(AB69-AA69)/AA69</f>
        <v>4.1680025649246921E-5</v>
      </c>
      <c r="AY69">
        <f t="shared" ref="AY69:AY104" si="139">$BW69*(AC69-AB69)/AB69</f>
        <v>-4.1507024265645321E-5</v>
      </c>
      <c r="AZ69">
        <f t="shared" ref="AZ69:AZ104" si="140">$BW69*(AD69-AC69)/AC69</f>
        <v>-1.3016992625841626E-4</v>
      </c>
      <c r="BA69">
        <f t="shared" ref="BA69:BA104" si="141">$BW69*(AE69-AD69)/AD69</f>
        <v>-9.2905405405404023E-5</v>
      </c>
      <c r="BB69">
        <f t="shared" ref="BB69:BB104" si="142">$BW69*(AF69-AE69)/AE69</f>
        <v>1.462390976457466E-4</v>
      </c>
      <c r="BC69">
        <f t="shared" ref="BC69:BC104" si="143">$BW69*(AG69-AF69)/AF69</f>
        <v>1.8097207859358916E-5</v>
      </c>
      <c r="BD69">
        <f t="shared" ref="BD69:BD104" si="144">$BW69*(AH69-AG69)/AG69</f>
        <v>-2.3032258064516087E-4</v>
      </c>
      <c r="BE69">
        <f t="shared" ref="BE69:BE104" si="145">$BW69*(AI69-AH69)/AH69</f>
        <v>4.6886350128771019E-5</v>
      </c>
      <c r="BF69">
        <f t="shared" ref="BF69:BF104" si="146">$BW69*(AJ69-AI69)/AI69</f>
        <v>0</v>
      </c>
      <c r="BG69">
        <f t="shared" ref="BG69:BG104" si="147">$BW69*(AK69-AJ69)/AJ69</f>
        <v>-1.7746812146705785E-5</v>
      </c>
      <c r="BH69">
        <f t="shared" ref="BH69:BH104" si="148">$BW69*(AL69-AK69)/AK69</f>
        <v>-2.0938960953447073E-4</v>
      </c>
      <c r="BI69">
        <f t="shared" ref="BI69:BI104" si="149">$BW69*(AM69-AL69)/AL69</f>
        <v>-2.7843163629026748E-4</v>
      </c>
      <c r="BJ69">
        <f t="shared" ref="BJ69:BJ104" si="150">$BW69*(AN69-AM69)/AM69</f>
        <v>2.3659633344863282E-4</v>
      </c>
      <c r="BK69">
        <f t="shared" ref="BK69:BK104" si="151">$BW69*(AO69-AN69)/AN69</f>
        <v>-4.8746367506927044E-4</v>
      </c>
      <c r="BL69">
        <f t="shared" ref="BL69:BL104" si="152">$BW69*(AP69-AO69)/AO69</f>
        <v>-3.7731693628025655E-4</v>
      </c>
      <c r="BM69">
        <f t="shared" ref="BM69:BM104" si="153">$BW69*(AQ69-AP69)/AP69</f>
        <v>2.0738892252262876E-4</v>
      </c>
      <c r="BN69">
        <f t="shared" ref="BN69:BN104" si="154">$BW69*(AR69-AQ69)/AQ69</f>
        <v>-7.1100502694297071E-5</v>
      </c>
      <c r="BO69">
        <f t="shared" ref="BO69:BO104" si="155">$BW69*(AS69-AR69)/AR69</f>
        <v>-2.8126639081531486E-4</v>
      </c>
      <c r="BQ69" t="s">
        <v>67</v>
      </c>
      <c r="BR69" s="7">
        <v>0.2</v>
      </c>
      <c r="BS69" s="7">
        <v>0.2</v>
      </c>
      <c r="BT69" s="7">
        <v>0.2</v>
      </c>
      <c r="BU69" s="7">
        <v>0.2</v>
      </c>
      <c r="BV69" s="7">
        <v>0.2</v>
      </c>
      <c r="BW69" s="7">
        <v>0.01</v>
      </c>
      <c r="BY69">
        <f t="shared" si="62"/>
        <v>-0.12551782905086523</v>
      </c>
      <c r="BZ69">
        <f t="shared" si="63"/>
        <v>7</v>
      </c>
      <c r="CA69">
        <f t="shared" si="64"/>
        <v>1</v>
      </c>
      <c r="CB69">
        <f t="shared" si="65"/>
        <v>0.24</v>
      </c>
      <c r="CC69">
        <f t="shared" si="66"/>
        <v>1</v>
      </c>
      <c r="CD69">
        <f t="shared" si="67"/>
        <v>0</v>
      </c>
      <c r="CE69">
        <f t="shared" si="68"/>
        <v>0</v>
      </c>
      <c r="CF69">
        <f t="shared" si="69"/>
        <v>0</v>
      </c>
      <c r="CG69">
        <f t="shared" si="70"/>
        <v>0</v>
      </c>
      <c r="CI69">
        <f t="shared" si="71"/>
        <v>1</v>
      </c>
      <c r="CJ69">
        <f t="shared" si="72"/>
        <v>1</v>
      </c>
      <c r="CK69">
        <f t="shared" si="72"/>
        <v>1</v>
      </c>
      <c r="CL69">
        <f t="shared" si="72"/>
        <v>1</v>
      </c>
      <c r="CM69">
        <f t="shared" si="72"/>
        <v>1</v>
      </c>
      <c r="CN69">
        <f t="shared" ref="CN69:CN104" si="156">BR69</f>
        <v>0.2</v>
      </c>
      <c r="CO69">
        <f t="shared" ref="CO69:CR100" si="157">CN69+BS69</f>
        <v>0.4</v>
      </c>
      <c r="CP69">
        <f t="shared" si="157"/>
        <v>0.60000000000000009</v>
      </c>
      <c r="CQ69">
        <f t="shared" si="157"/>
        <v>0.8</v>
      </c>
      <c r="CR69">
        <f t="shared" si="157"/>
        <v>1</v>
      </c>
    </row>
    <row r="70" spans="1:96" x14ac:dyDescent="0.25">
      <c r="A70" t="s">
        <v>68</v>
      </c>
      <c r="B70">
        <f>VLOOKUP(CONCATENATE($A70,"_",B$4),assets_m6!$A:$D,4,FALSE)</f>
        <v>44.567</v>
      </c>
      <c r="C70">
        <f>VLOOKUP(CONCATENATE($A70,"_",C$4),assets_m6!$A:$D,4,FALSE)</f>
        <v>44.466999999999999</v>
      </c>
      <c r="D70">
        <f>VLOOKUP(CONCATENATE($A70,"_",D$4),assets_m6!$A:$D,4,FALSE)</f>
        <v>45.293999999999997</v>
      </c>
      <c r="E70">
        <f>VLOOKUP(CONCATENATE($A70,"_",E$4),assets_m6!$A:$D,4,FALSE)</f>
        <v>44.945</v>
      </c>
      <c r="F70">
        <f>VLOOKUP(CONCATENATE($A70,"_",F$4),assets_m6!$A:$D,4,FALSE)</f>
        <v>44.965000000000003</v>
      </c>
      <c r="G70">
        <f>VLOOKUP(CONCATENATE($A70,"_",G$4),assets_m6!$A:$D,4,FALSE)</f>
        <v>46.06</v>
      </c>
      <c r="H70">
        <f>VLOOKUP(CONCATENATE($A70,"_",H$4),assets_m6!$A:$D,4,FALSE)</f>
        <v>45.69</v>
      </c>
      <c r="I70">
        <f>VLOOKUP(CONCATENATE($A70,"_",I$4),assets_m6!$A:$D,4,FALSE)</f>
        <v>46.41</v>
      </c>
      <c r="J70">
        <f>VLOOKUP(CONCATENATE($A70,"_",J$4),assets_m6!$A:$D,4,FALSE)</f>
        <v>44.57</v>
      </c>
      <c r="K70">
        <f>VLOOKUP(CONCATENATE($A70,"_",K$4),assets_m6!$A:$D,4,FALSE)</f>
        <v>45.23</v>
      </c>
      <c r="L70">
        <f>VLOOKUP(CONCATENATE($A70,"_",L$4),assets_m6!$A:$D,4,FALSE)</f>
        <v>45.59</v>
      </c>
      <c r="M70" t="e">
        <f>VLOOKUP(CONCATENATE($A70,"_",M$4),assets_m6!$A:$D,4,FALSE)</f>
        <v>#N/A</v>
      </c>
      <c r="N70">
        <f>VLOOKUP(CONCATENATE($A70,"_",N$4),assets_m6!$A:$D,4,FALSE)</f>
        <v>45.04</v>
      </c>
      <c r="O70">
        <f>VLOOKUP(CONCATENATE($A70,"_",O$4),assets_m6!$A:$D,4,FALSE)</f>
        <v>44.53</v>
      </c>
      <c r="P70">
        <f>VLOOKUP(CONCATENATE($A70,"_",P$4),assets_m6!$A:$D,4,FALSE)</f>
        <v>44.44</v>
      </c>
      <c r="Q70">
        <f>VLOOKUP(CONCATENATE($A70,"_",Q$4),assets_m6!$A:$D,4,FALSE)</f>
        <v>46.46</v>
      </c>
      <c r="R70">
        <f>VLOOKUP(CONCATENATE($A70,"_",R$4),assets_m6!$A:$D,4,FALSE)</f>
        <v>46.8</v>
      </c>
      <c r="S70">
        <f>VLOOKUP(CONCATENATE($A70,"_",S$4),assets_m6!$A:$D,4,FALSE)</f>
        <v>48.35</v>
      </c>
      <c r="T70">
        <f>VLOOKUP(CONCATENATE($A70,"_",T$4),assets_m6!$A:$D,4,FALSE)</f>
        <v>49.37</v>
      </c>
      <c r="U70">
        <f>VLOOKUP(CONCATENATE($A70,"_",U$4),assets_m6!$A:$D,4,FALSE)</f>
        <v>55.1</v>
      </c>
      <c r="V70">
        <f>VLOOKUP(CONCATENATE($A70,"_",V$4),assets_m6!$A:$D,4,FALSE)</f>
        <v>58.94</v>
      </c>
      <c r="X70" t="str">
        <f t="shared" ref="X70:X104" si="158">A70</f>
        <v>KR</v>
      </c>
      <c r="Y70">
        <f t="shared" si="115"/>
        <v>44.567</v>
      </c>
      <c r="Z70">
        <f t="shared" si="116"/>
        <v>44.466999999999999</v>
      </c>
      <c r="AA70">
        <f t="shared" si="117"/>
        <v>45.293999999999997</v>
      </c>
      <c r="AB70">
        <f t="shared" si="118"/>
        <v>44.945</v>
      </c>
      <c r="AC70">
        <f t="shared" si="119"/>
        <v>44.965000000000003</v>
      </c>
      <c r="AD70">
        <f t="shared" si="120"/>
        <v>46.06</v>
      </c>
      <c r="AE70">
        <f t="shared" si="121"/>
        <v>45.69</v>
      </c>
      <c r="AF70">
        <f t="shared" si="122"/>
        <v>46.41</v>
      </c>
      <c r="AG70">
        <f t="shared" si="123"/>
        <v>44.57</v>
      </c>
      <c r="AH70">
        <f t="shared" si="124"/>
        <v>45.23</v>
      </c>
      <c r="AI70">
        <f t="shared" si="125"/>
        <v>45.59</v>
      </c>
      <c r="AJ70">
        <f t="shared" si="126"/>
        <v>45.59</v>
      </c>
      <c r="AK70">
        <f t="shared" si="127"/>
        <v>45.04</v>
      </c>
      <c r="AL70">
        <f t="shared" si="128"/>
        <v>44.53</v>
      </c>
      <c r="AM70">
        <f t="shared" si="129"/>
        <v>44.44</v>
      </c>
      <c r="AN70">
        <f t="shared" si="130"/>
        <v>46.46</v>
      </c>
      <c r="AO70">
        <f t="shared" si="131"/>
        <v>46.8</v>
      </c>
      <c r="AP70">
        <f t="shared" si="132"/>
        <v>48.35</v>
      </c>
      <c r="AQ70">
        <f t="shared" si="133"/>
        <v>49.37</v>
      </c>
      <c r="AR70">
        <f t="shared" si="134"/>
        <v>55.1</v>
      </c>
      <c r="AS70">
        <f t="shared" si="135"/>
        <v>58.94</v>
      </c>
      <c r="AU70" t="str">
        <f t="shared" ref="AU70:AU104" si="159">A70</f>
        <v>KR</v>
      </c>
      <c r="AV70">
        <f t="shared" si="136"/>
        <v>-2.2438126865169616E-5</v>
      </c>
      <c r="AW70">
        <f t="shared" si="137"/>
        <v>1.8598061483796933E-4</v>
      </c>
      <c r="AX70">
        <f t="shared" si="138"/>
        <v>-7.7052148187397161E-5</v>
      </c>
      <c r="AY70">
        <f t="shared" si="139"/>
        <v>4.4498831905669435E-6</v>
      </c>
      <c r="AZ70">
        <f t="shared" si="140"/>
        <v>2.435227399088177E-4</v>
      </c>
      <c r="BA70">
        <f t="shared" si="141"/>
        <v>-8.0330004342163387E-5</v>
      </c>
      <c r="BB70">
        <f t="shared" si="142"/>
        <v>1.5758371634931034E-4</v>
      </c>
      <c r="BC70">
        <f t="shared" si="143"/>
        <v>-3.9646627881921928E-4</v>
      </c>
      <c r="BD70">
        <f t="shared" si="144"/>
        <v>1.4808166928427117E-4</v>
      </c>
      <c r="BE70">
        <f t="shared" si="145"/>
        <v>7.9593190360381736E-5</v>
      </c>
      <c r="BF70">
        <f t="shared" si="146"/>
        <v>0</v>
      </c>
      <c r="BG70">
        <f t="shared" si="147"/>
        <v>-1.206404913358202E-4</v>
      </c>
      <c r="BH70">
        <f t="shared" si="148"/>
        <v>-1.1323268206039033E-4</v>
      </c>
      <c r="BI70">
        <f t="shared" si="149"/>
        <v>-2.0211093644734653E-5</v>
      </c>
      <c r="BJ70">
        <f t="shared" si="150"/>
        <v>4.5454545454545525E-4</v>
      </c>
      <c r="BK70">
        <f t="shared" si="151"/>
        <v>7.3181231166594116E-5</v>
      </c>
      <c r="BL70">
        <f t="shared" si="152"/>
        <v>3.3119658119658214E-4</v>
      </c>
      <c r="BM70">
        <f t="shared" si="153"/>
        <v>2.1096173733195367E-4</v>
      </c>
      <c r="BN70">
        <f t="shared" si="154"/>
        <v>1.1606238606441167E-3</v>
      </c>
      <c r="BO70">
        <f t="shared" si="155"/>
        <v>6.9691470054446389E-4</v>
      </c>
      <c r="BQ70" t="s">
        <v>68</v>
      </c>
      <c r="BR70" s="7">
        <v>0.2</v>
      </c>
      <c r="BS70" s="7">
        <v>0.2</v>
      </c>
      <c r="BT70" s="7">
        <v>0.2</v>
      </c>
      <c r="BU70" s="7">
        <v>0.2</v>
      </c>
      <c r="BV70" s="7">
        <v>0.2</v>
      </c>
      <c r="BW70" s="7">
        <v>0.01</v>
      </c>
      <c r="BY70">
        <f t="shared" ref="BY70:BY104" si="160">(AS70-Y70)/Y70</f>
        <v>0.3225031974330782</v>
      </c>
      <c r="BZ70">
        <f t="shared" ref="BZ70:BZ104" si="161">RANK(BY70,BY$5:BY$104,1)</f>
        <v>100</v>
      </c>
      <c r="CA70">
        <f t="shared" ref="CA70:CA104" si="162">IF(BZ70&lt;=20,1,IF(BZ70&lt;=40,2,IF(BZ70&lt;=60,3,IF(BZ70&lt;=80,4,5))))</f>
        <v>5</v>
      </c>
      <c r="CB70">
        <f t="shared" ref="CB70:CB104" si="163">((CI70-CN70)^2+(CJ70-CO70)^2+(CK70-CP70)^2+(CL70-CQ70)^2+(CM70-CR70)^2)/5</f>
        <v>0.24000000000000005</v>
      </c>
      <c r="CC70">
        <f t="shared" ref="CC70:CC104" si="164">IF(CA70=1,1,0)</f>
        <v>0</v>
      </c>
      <c r="CD70">
        <f t="shared" ref="CD70:CD104" si="165">IF(CA70=2,1,0)</f>
        <v>0</v>
      </c>
      <c r="CE70">
        <f t="shared" ref="CE70:CE104" si="166">IF(CA70=3,1,0)</f>
        <v>0</v>
      </c>
      <c r="CF70">
        <f t="shared" ref="CF70:CF104" si="167">IF(CA70=4,1,0)</f>
        <v>0</v>
      </c>
      <c r="CG70">
        <f t="shared" ref="CG70:CG104" si="168">IF(CA70=5,1,0)</f>
        <v>1</v>
      </c>
      <c r="CI70">
        <f t="shared" ref="CI70:CI104" si="169">CC70</f>
        <v>0</v>
      </c>
      <c r="CJ70">
        <f t="shared" ref="CJ70:CM104" si="170">CI70+CD70</f>
        <v>0</v>
      </c>
      <c r="CK70">
        <f t="shared" si="170"/>
        <v>0</v>
      </c>
      <c r="CL70">
        <f t="shared" si="170"/>
        <v>0</v>
      </c>
      <c r="CM70">
        <f t="shared" si="170"/>
        <v>1</v>
      </c>
      <c r="CN70">
        <f t="shared" si="156"/>
        <v>0.2</v>
      </c>
      <c r="CO70">
        <f t="shared" si="157"/>
        <v>0.4</v>
      </c>
      <c r="CP70">
        <f t="shared" si="157"/>
        <v>0.60000000000000009</v>
      </c>
      <c r="CQ70">
        <f t="shared" si="157"/>
        <v>0.8</v>
      </c>
      <c r="CR70">
        <f t="shared" si="157"/>
        <v>1</v>
      </c>
    </row>
    <row r="71" spans="1:96" x14ac:dyDescent="0.25">
      <c r="A71" t="s">
        <v>69</v>
      </c>
      <c r="B71">
        <f>VLOOKUP(CONCATENATE($A71,"_",B$4),assets_m6!$A:$D,4,FALSE)</f>
        <v>125.193</v>
      </c>
      <c r="C71">
        <f>VLOOKUP(CONCATENATE($A71,"_",C$4),assets_m6!$A:$D,4,FALSE)</f>
        <v>125.422</v>
      </c>
      <c r="D71">
        <f>VLOOKUP(CONCATENATE($A71,"_",D$4),assets_m6!$A:$D,4,FALSE)</f>
        <v>124.95399999999999</v>
      </c>
      <c r="E71">
        <f>VLOOKUP(CONCATENATE($A71,"_",E$4),assets_m6!$A:$D,4,FALSE)</f>
        <v>125.373</v>
      </c>
      <c r="F71">
        <f>VLOOKUP(CONCATENATE($A71,"_",F$4),assets_m6!$A:$D,4,FALSE)</f>
        <v>123.666</v>
      </c>
      <c r="G71">
        <f>VLOOKUP(CONCATENATE($A71,"_",G$4),assets_m6!$A:$D,4,FALSE)</f>
        <v>124.584</v>
      </c>
      <c r="H71">
        <f>VLOOKUP(CONCATENATE($A71,"_",H$4),assets_m6!$A:$D,4,FALSE)</f>
        <v>123.476</v>
      </c>
      <c r="I71">
        <f>VLOOKUP(CONCATENATE($A71,"_",I$4),assets_m6!$A:$D,4,FALSE)</f>
        <v>122.858</v>
      </c>
      <c r="J71">
        <f>VLOOKUP(CONCATENATE($A71,"_",J$4),assets_m6!$A:$D,4,FALSE)</f>
        <v>123.03700000000001</v>
      </c>
      <c r="K71">
        <f>VLOOKUP(CONCATENATE($A71,"_",K$4),assets_m6!$A:$D,4,FALSE)</f>
        <v>123.127</v>
      </c>
      <c r="L71">
        <f>VLOOKUP(CONCATENATE($A71,"_",L$4),assets_m6!$A:$D,4,FALSE)</f>
        <v>123.42700000000001</v>
      </c>
      <c r="M71" t="e">
        <f>VLOOKUP(CONCATENATE($A71,"_",M$4),assets_m6!$A:$D,4,FALSE)</f>
        <v>#N/A</v>
      </c>
      <c r="N71">
        <f>VLOOKUP(CONCATENATE($A71,"_",N$4),assets_m6!$A:$D,4,FALSE)</f>
        <v>123.267</v>
      </c>
      <c r="O71">
        <f>VLOOKUP(CONCATENATE($A71,"_",O$4),assets_m6!$A:$D,4,FALSE)</f>
        <v>122.149</v>
      </c>
      <c r="P71">
        <f>VLOOKUP(CONCATENATE($A71,"_",P$4),assets_m6!$A:$D,4,FALSE)</f>
        <v>122.72799999999999</v>
      </c>
      <c r="Q71">
        <f>VLOOKUP(CONCATENATE($A71,"_",Q$4),assets_m6!$A:$D,4,FALSE)</f>
        <v>123.227</v>
      </c>
      <c r="R71">
        <f>VLOOKUP(CONCATENATE($A71,"_",R$4),assets_m6!$A:$D,4,FALSE)</f>
        <v>124.282</v>
      </c>
      <c r="S71">
        <f>VLOOKUP(CONCATENATE($A71,"_",S$4),assets_m6!$A:$D,4,FALSE)</f>
        <v>124.70699999999999</v>
      </c>
      <c r="T71">
        <f>VLOOKUP(CONCATENATE($A71,"_",T$4),assets_m6!$A:$D,4,FALSE)</f>
        <v>122.81100000000001</v>
      </c>
      <c r="U71">
        <f>VLOOKUP(CONCATENATE($A71,"_",U$4),assets_m6!$A:$D,4,FALSE)</f>
        <v>123.26</v>
      </c>
      <c r="V71">
        <f>VLOOKUP(CONCATENATE($A71,"_",V$4),assets_m6!$A:$D,4,FALSE)</f>
        <v>123.38</v>
      </c>
      <c r="X71" t="str">
        <f t="shared" si="158"/>
        <v>LQD</v>
      </c>
      <c r="Y71">
        <f t="shared" si="115"/>
        <v>125.193</v>
      </c>
      <c r="Z71">
        <f t="shared" si="116"/>
        <v>125.422</v>
      </c>
      <c r="AA71">
        <f t="shared" si="117"/>
        <v>124.95399999999999</v>
      </c>
      <c r="AB71">
        <f t="shared" si="118"/>
        <v>125.373</v>
      </c>
      <c r="AC71">
        <f t="shared" si="119"/>
        <v>123.666</v>
      </c>
      <c r="AD71">
        <f t="shared" si="120"/>
        <v>124.584</v>
      </c>
      <c r="AE71">
        <f t="shared" si="121"/>
        <v>123.476</v>
      </c>
      <c r="AF71">
        <f t="shared" si="122"/>
        <v>122.858</v>
      </c>
      <c r="AG71">
        <f t="shared" si="123"/>
        <v>123.03700000000001</v>
      </c>
      <c r="AH71">
        <f t="shared" si="124"/>
        <v>123.127</v>
      </c>
      <c r="AI71">
        <f t="shared" si="125"/>
        <v>123.42700000000001</v>
      </c>
      <c r="AJ71">
        <f t="shared" si="126"/>
        <v>123.42700000000001</v>
      </c>
      <c r="AK71">
        <f t="shared" si="127"/>
        <v>123.267</v>
      </c>
      <c r="AL71">
        <f t="shared" si="128"/>
        <v>122.149</v>
      </c>
      <c r="AM71">
        <f t="shared" si="129"/>
        <v>122.72799999999999</v>
      </c>
      <c r="AN71">
        <f t="shared" si="130"/>
        <v>123.227</v>
      </c>
      <c r="AO71">
        <f t="shared" si="131"/>
        <v>124.282</v>
      </c>
      <c r="AP71">
        <f t="shared" si="132"/>
        <v>124.70699999999999</v>
      </c>
      <c r="AQ71">
        <f t="shared" si="133"/>
        <v>122.81100000000001</v>
      </c>
      <c r="AR71">
        <f t="shared" si="134"/>
        <v>123.26</v>
      </c>
      <c r="AS71">
        <f t="shared" si="135"/>
        <v>123.38</v>
      </c>
      <c r="AU71" t="str">
        <f t="shared" si="159"/>
        <v>LQD</v>
      </c>
      <c r="AV71">
        <f t="shared" si="136"/>
        <v>1.8291757526379208E-5</v>
      </c>
      <c r="AW71">
        <f t="shared" si="137"/>
        <v>-3.7314027842005674E-5</v>
      </c>
      <c r="AX71">
        <f t="shared" si="138"/>
        <v>3.3532339901084489E-5</v>
      </c>
      <c r="AY71">
        <f t="shared" si="139"/>
        <v>-1.3615371730755488E-4</v>
      </c>
      <c r="AZ71">
        <f t="shared" si="140"/>
        <v>7.4232206103537452E-5</v>
      </c>
      <c r="BA71">
        <f t="shared" si="141"/>
        <v>-8.8935978937905674E-5</v>
      </c>
      <c r="BB71">
        <f t="shared" si="142"/>
        <v>-5.0050212186983306E-5</v>
      </c>
      <c r="BC71">
        <f t="shared" si="143"/>
        <v>1.4569665793029518E-5</v>
      </c>
      <c r="BD71">
        <f t="shared" si="144"/>
        <v>7.3148727618512476E-6</v>
      </c>
      <c r="BE71">
        <f t="shared" si="145"/>
        <v>2.4365086455449365E-5</v>
      </c>
      <c r="BF71">
        <f t="shared" si="146"/>
        <v>0</v>
      </c>
      <c r="BG71">
        <f t="shared" si="147"/>
        <v>-1.2963128002787947E-5</v>
      </c>
      <c r="BH71">
        <f t="shared" si="148"/>
        <v>-9.0697429157843949E-5</v>
      </c>
      <c r="BI71">
        <f t="shared" si="149"/>
        <v>4.7401124855708477E-5</v>
      </c>
      <c r="BJ71">
        <f t="shared" si="150"/>
        <v>4.0659018316929264E-5</v>
      </c>
      <c r="BK71">
        <f t="shared" si="151"/>
        <v>8.5614353997094181E-5</v>
      </c>
      <c r="BL71">
        <f t="shared" si="152"/>
        <v>3.4196424260954699E-5</v>
      </c>
      <c r="BM71">
        <f t="shared" si="153"/>
        <v>-1.5203637325891784E-4</v>
      </c>
      <c r="BN71">
        <f t="shared" si="154"/>
        <v>3.6560242974977658E-5</v>
      </c>
      <c r="BO71">
        <f t="shared" si="155"/>
        <v>9.7355184163548874E-6</v>
      </c>
      <c r="BQ71" t="s">
        <v>69</v>
      </c>
      <c r="BR71" s="7">
        <v>0.2</v>
      </c>
      <c r="BS71" s="7">
        <v>0.2</v>
      </c>
      <c r="BT71" s="7">
        <v>0.2</v>
      </c>
      <c r="BU71" s="7">
        <v>0.2</v>
      </c>
      <c r="BV71" s="7">
        <v>0.2</v>
      </c>
      <c r="BW71" s="7">
        <v>0.01</v>
      </c>
      <c r="BY71">
        <f t="shared" si="160"/>
        <v>-1.4481640347303782E-2</v>
      </c>
      <c r="BZ71">
        <f t="shared" si="161"/>
        <v>57</v>
      </c>
      <c r="CA71">
        <f t="shared" si="162"/>
        <v>3</v>
      </c>
      <c r="CB71">
        <f t="shared" si="163"/>
        <v>7.9999999999999988E-2</v>
      </c>
      <c r="CC71">
        <f t="shared" si="164"/>
        <v>0</v>
      </c>
      <c r="CD71">
        <f t="shared" si="165"/>
        <v>0</v>
      </c>
      <c r="CE71">
        <f t="shared" si="166"/>
        <v>1</v>
      </c>
      <c r="CF71">
        <f t="shared" si="167"/>
        <v>0</v>
      </c>
      <c r="CG71">
        <f t="shared" si="168"/>
        <v>0</v>
      </c>
      <c r="CI71">
        <f t="shared" si="169"/>
        <v>0</v>
      </c>
      <c r="CJ71">
        <f t="shared" si="170"/>
        <v>0</v>
      </c>
      <c r="CK71">
        <f t="shared" si="170"/>
        <v>1</v>
      </c>
      <c r="CL71">
        <f t="shared" si="170"/>
        <v>1</v>
      </c>
      <c r="CM71">
        <f t="shared" si="170"/>
        <v>1</v>
      </c>
      <c r="CN71">
        <f t="shared" si="156"/>
        <v>0.2</v>
      </c>
      <c r="CO71">
        <f t="shared" si="157"/>
        <v>0.4</v>
      </c>
      <c r="CP71">
        <f t="shared" si="157"/>
        <v>0.60000000000000009</v>
      </c>
      <c r="CQ71">
        <f t="shared" si="157"/>
        <v>0.8</v>
      </c>
      <c r="CR71">
        <f t="shared" si="157"/>
        <v>1</v>
      </c>
    </row>
    <row r="72" spans="1:96" x14ac:dyDescent="0.25">
      <c r="A72" t="s">
        <v>70</v>
      </c>
      <c r="B72">
        <f>VLOOKUP(CONCATENATE($A72,"_",B$4),assets_m6!$A:$D,4,FALSE)</f>
        <v>62.4</v>
      </c>
      <c r="C72">
        <f>VLOOKUP(CONCATENATE($A72,"_",C$4),assets_m6!$A:$D,4,FALSE)</f>
        <v>61.97</v>
      </c>
      <c r="D72">
        <f>VLOOKUP(CONCATENATE($A72,"_",D$4),assets_m6!$A:$D,4,FALSE)</f>
        <v>62.66</v>
      </c>
      <c r="E72">
        <f>VLOOKUP(CONCATENATE($A72,"_",E$4),assets_m6!$A:$D,4,FALSE)</f>
        <v>64.040000000000006</v>
      </c>
      <c r="F72">
        <f>VLOOKUP(CONCATENATE($A72,"_",F$4),assets_m6!$A:$D,4,FALSE)</f>
        <v>63.5</v>
      </c>
      <c r="G72">
        <f>VLOOKUP(CONCATENATE($A72,"_",G$4),assets_m6!$A:$D,4,FALSE)</f>
        <v>62.22</v>
      </c>
      <c r="H72">
        <f>VLOOKUP(CONCATENATE($A72,"_",H$4),assets_m6!$A:$D,4,FALSE)</f>
        <v>61.74</v>
      </c>
      <c r="I72">
        <f>VLOOKUP(CONCATENATE($A72,"_",I$4),assets_m6!$A:$D,4,FALSE)</f>
        <v>63.16</v>
      </c>
      <c r="J72">
        <f>VLOOKUP(CONCATENATE($A72,"_",J$4),assets_m6!$A:$D,4,FALSE)</f>
        <v>63.25</v>
      </c>
      <c r="K72">
        <f>VLOOKUP(CONCATENATE($A72,"_",K$4),assets_m6!$A:$D,4,FALSE)</f>
        <v>62.76</v>
      </c>
      <c r="L72">
        <f>VLOOKUP(CONCATENATE($A72,"_",L$4),assets_m6!$A:$D,4,FALSE)</f>
        <v>61.57</v>
      </c>
      <c r="M72" t="e">
        <f>VLOOKUP(CONCATENATE($A72,"_",M$4),assets_m6!$A:$D,4,FALSE)</f>
        <v>#N/A</v>
      </c>
      <c r="N72">
        <f>VLOOKUP(CONCATENATE($A72,"_",N$4),assets_m6!$A:$D,4,FALSE)</f>
        <v>59.92</v>
      </c>
      <c r="O72">
        <f>VLOOKUP(CONCATENATE($A72,"_",O$4),assets_m6!$A:$D,4,FALSE)</f>
        <v>59.27</v>
      </c>
      <c r="P72">
        <f>VLOOKUP(CONCATENATE($A72,"_",P$4),assets_m6!$A:$D,4,FALSE)</f>
        <v>58.96</v>
      </c>
      <c r="Q72">
        <f>VLOOKUP(CONCATENATE($A72,"_",Q$4),assets_m6!$A:$D,4,FALSE)</f>
        <v>59.27</v>
      </c>
      <c r="R72">
        <f>VLOOKUP(CONCATENATE($A72,"_",R$4),assets_m6!$A:$D,4,FALSE)</f>
        <v>58.61</v>
      </c>
      <c r="S72">
        <f>VLOOKUP(CONCATENATE($A72,"_",S$4),assets_m6!$A:$D,4,FALSE)</f>
        <v>58.59</v>
      </c>
      <c r="T72">
        <f>VLOOKUP(CONCATENATE($A72,"_",T$4),assets_m6!$A:$D,4,FALSE)</f>
        <v>58.16</v>
      </c>
      <c r="U72">
        <f>VLOOKUP(CONCATENATE($A72,"_",U$4),assets_m6!$A:$D,4,FALSE)</f>
        <v>56.63</v>
      </c>
      <c r="V72">
        <f>VLOOKUP(CONCATENATE($A72,"_",V$4),assets_m6!$A:$D,4,FALSE)</f>
        <v>55.47</v>
      </c>
      <c r="X72" t="str">
        <f t="shared" si="158"/>
        <v>MCHI</v>
      </c>
      <c r="Y72">
        <f t="shared" si="115"/>
        <v>62.4</v>
      </c>
      <c r="Z72">
        <f t="shared" si="116"/>
        <v>61.97</v>
      </c>
      <c r="AA72">
        <f t="shared" si="117"/>
        <v>62.66</v>
      </c>
      <c r="AB72">
        <f t="shared" si="118"/>
        <v>64.040000000000006</v>
      </c>
      <c r="AC72">
        <f t="shared" si="119"/>
        <v>63.5</v>
      </c>
      <c r="AD72">
        <f t="shared" si="120"/>
        <v>62.22</v>
      </c>
      <c r="AE72">
        <f t="shared" si="121"/>
        <v>61.74</v>
      </c>
      <c r="AF72">
        <f t="shared" si="122"/>
        <v>63.16</v>
      </c>
      <c r="AG72">
        <f t="shared" si="123"/>
        <v>63.25</v>
      </c>
      <c r="AH72">
        <f t="shared" si="124"/>
        <v>62.76</v>
      </c>
      <c r="AI72">
        <f t="shared" si="125"/>
        <v>61.57</v>
      </c>
      <c r="AJ72">
        <f t="shared" si="126"/>
        <v>61.57</v>
      </c>
      <c r="AK72">
        <f t="shared" si="127"/>
        <v>59.92</v>
      </c>
      <c r="AL72">
        <f t="shared" si="128"/>
        <v>59.27</v>
      </c>
      <c r="AM72">
        <f t="shared" si="129"/>
        <v>58.96</v>
      </c>
      <c r="AN72">
        <f t="shared" si="130"/>
        <v>59.27</v>
      </c>
      <c r="AO72">
        <f t="shared" si="131"/>
        <v>58.61</v>
      </c>
      <c r="AP72">
        <f t="shared" si="132"/>
        <v>58.59</v>
      </c>
      <c r="AQ72">
        <f t="shared" si="133"/>
        <v>58.16</v>
      </c>
      <c r="AR72">
        <f t="shared" si="134"/>
        <v>56.63</v>
      </c>
      <c r="AS72">
        <f t="shared" si="135"/>
        <v>55.47</v>
      </c>
      <c r="AU72" t="str">
        <f t="shared" si="159"/>
        <v>MCHI</v>
      </c>
      <c r="AV72">
        <f t="shared" si="136"/>
        <v>-6.8910256410256365E-5</v>
      </c>
      <c r="AW72">
        <f t="shared" si="137"/>
        <v>1.1134419880587345E-4</v>
      </c>
      <c r="AX72">
        <f t="shared" si="138"/>
        <v>2.2023619533993133E-4</v>
      </c>
      <c r="AY72">
        <f t="shared" si="139"/>
        <v>-8.4322298563398854E-5</v>
      </c>
      <c r="AZ72">
        <f t="shared" si="140"/>
        <v>-2.0157480314960646E-4</v>
      </c>
      <c r="BA72">
        <f t="shared" si="141"/>
        <v>-7.7145612343297481E-5</v>
      </c>
      <c r="BB72">
        <f t="shared" si="142"/>
        <v>2.2999676060900465E-4</v>
      </c>
      <c r="BC72">
        <f t="shared" si="143"/>
        <v>1.4249525015833346E-5</v>
      </c>
      <c r="BD72">
        <f t="shared" si="144"/>
        <v>-7.7470355731225606E-5</v>
      </c>
      <c r="BE72">
        <f t="shared" si="145"/>
        <v>-1.8961121733588238E-4</v>
      </c>
      <c r="BF72">
        <f t="shared" si="146"/>
        <v>0</v>
      </c>
      <c r="BG72">
        <f t="shared" si="147"/>
        <v>-2.6798765632613262E-4</v>
      </c>
      <c r="BH72">
        <f t="shared" si="148"/>
        <v>-1.0847797062750309E-4</v>
      </c>
      <c r="BI72">
        <f t="shared" si="149"/>
        <v>-5.2303020077611317E-5</v>
      </c>
      <c r="BJ72">
        <f t="shared" si="150"/>
        <v>5.2578018995929833E-5</v>
      </c>
      <c r="BK72">
        <f t="shared" si="151"/>
        <v>-1.1135481693943035E-4</v>
      </c>
      <c r="BL72">
        <f t="shared" si="152"/>
        <v>-3.4123869646811164E-6</v>
      </c>
      <c r="BM72">
        <f t="shared" si="153"/>
        <v>-7.339136371394552E-5</v>
      </c>
      <c r="BN72">
        <f t="shared" si="154"/>
        <v>-2.6306740027510215E-4</v>
      </c>
      <c r="BO72">
        <f t="shared" si="155"/>
        <v>-2.048384248631474E-4</v>
      </c>
      <c r="BQ72" t="s">
        <v>70</v>
      </c>
      <c r="BR72" s="7">
        <v>0.2</v>
      </c>
      <c r="BS72" s="7">
        <v>0.2</v>
      </c>
      <c r="BT72" s="7">
        <v>0.2</v>
      </c>
      <c r="BU72" s="7">
        <v>0.2</v>
      </c>
      <c r="BV72" s="7">
        <v>0.2</v>
      </c>
      <c r="BW72" s="7">
        <v>0.01</v>
      </c>
      <c r="BY72">
        <f t="shared" si="160"/>
        <v>-0.1110576923076923</v>
      </c>
      <c r="BZ72">
        <f t="shared" si="161"/>
        <v>10</v>
      </c>
      <c r="CA72">
        <f t="shared" si="162"/>
        <v>1</v>
      </c>
      <c r="CB72">
        <f t="shared" si="163"/>
        <v>0.24</v>
      </c>
      <c r="CC72">
        <f t="shared" si="164"/>
        <v>1</v>
      </c>
      <c r="CD72">
        <f t="shared" si="165"/>
        <v>0</v>
      </c>
      <c r="CE72">
        <f t="shared" si="166"/>
        <v>0</v>
      </c>
      <c r="CF72">
        <f t="shared" si="167"/>
        <v>0</v>
      </c>
      <c r="CG72">
        <f t="shared" si="168"/>
        <v>0</v>
      </c>
      <c r="CI72">
        <f t="shared" si="169"/>
        <v>1</v>
      </c>
      <c r="CJ72">
        <f t="shared" si="170"/>
        <v>1</v>
      </c>
      <c r="CK72">
        <f t="shared" si="170"/>
        <v>1</v>
      </c>
      <c r="CL72">
        <f t="shared" si="170"/>
        <v>1</v>
      </c>
      <c r="CM72">
        <f t="shared" si="170"/>
        <v>1</v>
      </c>
      <c r="CN72">
        <f t="shared" si="156"/>
        <v>0.2</v>
      </c>
      <c r="CO72">
        <f t="shared" si="157"/>
        <v>0.4</v>
      </c>
      <c r="CP72">
        <f t="shared" si="157"/>
        <v>0.60000000000000009</v>
      </c>
      <c r="CQ72">
        <f t="shared" si="157"/>
        <v>0.8</v>
      </c>
      <c r="CR72">
        <f t="shared" si="157"/>
        <v>1</v>
      </c>
    </row>
    <row r="73" spans="1:96" x14ac:dyDescent="0.25">
      <c r="A73" t="s">
        <v>71</v>
      </c>
      <c r="B73">
        <f>VLOOKUP(CONCATENATE($A73,"_",B$4),assets_m6!$A:$D,4,FALSE)</f>
        <v>52.64</v>
      </c>
      <c r="C73">
        <f>VLOOKUP(CONCATENATE($A73,"_",C$4),assets_m6!$A:$D,4,FALSE)</f>
        <v>52.76</v>
      </c>
      <c r="D73">
        <f>VLOOKUP(CONCATENATE($A73,"_",D$4),assets_m6!$A:$D,4,FALSE)</f>
        <v>52.68</v>
      </c>
      <c r="E73">
        <f>VLOOKUP(CONCATENATE($A73,"_",E$4),assets_m6!$A:$D,4,FALSE)</f>
        <v>53.25</v>
      </c>
      <c r="F73">
        <f>VLOOKUP(CONCATENATE($A73,"_",F$4),assets_m6!$A:$D,4,FALSE)</f>
        <v>53.024999999999999</v>
      </c>
      <c r="G73">
        <f>VLOOKUP(CONCATENATE($A73,"_",G$4),assets_m6!$A:$D,4,FALSE)</f>
        <v>52.87</v>
      </c>
      <c r="H73">
        <f>VLOOKUP(CONCATENATE($A73,"_",H$4),assets_m6!$A:$D,4,FALSE)</f>
        <v>52.18</v>
      </c>
      <c r="I73">
        <f>VLOOKUP(CONCATENATE($A73,"_",I$4),assets_m6!$A:$D,4,FALSE)</f>
        <v>52.72</v>
      </c>
      <c r="J73">
        <f>VLOOKUP(CONCATENATE($A73,"_",J$4),assets_m6!$A:$D,4,FALSE)</f>
        <v>52.7</v>
      </c>
      <c r="K73">
        <f>VLOOKUP(CONCATENATE($A73,"_",K$4),assets_m6!$A:$D,4,FALSE)</f>
        <v>52.65</v>
      </c>
      <c r="L73">
        <f>VLOOKUP(CONCATENATE($A73,"_",L$4),assets_m6!$A:$D,4,FALSE)</f>
        <v>52.33</v>
      </c>
      <c r="M73">
        <f>VLOOKUP(CONCATENATE($A73,"_",M$4),assets_m6!$A:$D,4,FALSE)</f>
        <v>51.76</v>
      </c>
      <c r="N73">
        <f>VLOOKUP(CONCATENATE($A73,"_",N$4),assets_m6!$A:$D,4,FALSE)</f>
        <v>51.615000000000002</v>
      </c>
      <c r="O73">
        <f>VLOOKUP(CONCATENATE($A73,"_",O$4),assets_m6!$A:$D,4,FALSE)</f>
        <v>51.78</v>
      </c>
      <c r="P73">
        <f>VLOOKUP(CONCATENATE($A73,"_",P$4),assets_m6!$A:$D,4,FALSE)</f>
        <v>50.56</v>
      </c>
      <c r="Q73">
        <f>VLOOKUP(CONCATENATE($A73,"_",Q$4),assets_m6!$A:$D,4,FALSE)</f>
        <v>52.02</v>
      </c>
      <c r="R73">
        <f>VLOOKUP(CONCATENATE($A73,"_",R$4),assets_m6!$A:$D,4,FALSE)</f>
        <v>52.41</v>
      </c>
      <c r="S73">
        <f>VLOOKUP(CONCATENATE($A73,"_",S$4),assets_m6!$A:$D,4,FALSE)</f>
        <v>52.045000000000002</v>
      </c>
      <c r="T73">
        <f>VLOOKUP(CONCATENATE($A73,"_",T$4),assets_m6!$A:$D,4,FALSE)</f>
        <v>51.87</v>
      </c>
      <c r="U73">
        <f>VLOOKUP(CONCATENATE($A73,"_",U$4),assets_m6!$A:$D,4,FALSE)</f>
        <v>51.23</v>
      </c>
      <c r="V73">
        <f>VLOOKUP(CONCATENATE($A73,"_",V$4),assets_m6!$A:$D,4,FALSE)</f>
        <v>50.07</v>
      </c>
      <c r="X73" t="str">
        <f t="shared" si="158"/>
        <v>MVEU.L</v>
      </c>
      <c r="Y73">
        <f t="shared" si="115"/>
        <v>52.64</v>
      </c>
      <c r="Z73">
        <f t="shared" si="116"/>
        <v>52.76</v>
      </c>
      <c r="AA73">
        <f t="shared" si="117"/>
        <v>52.68</v>
      </c>
      <c r="AB73">
        <f t="shared" si="118"/>
        <v>53.25</v>
      </c>
      <c r="AC73">
        <f t="shared" si="119"/>
        <v>53.024999999999999</v>
      </c>
      <c r="AD73">
        <f t="shared" si="120"/>
        <v>52.87</v>
      </c>
      <c r="AE73">
        <f t="shared" si="121"/>
        <v>52.18</v>
      </c>
      <c r="AF73">
        <f t="shared" si="122"/>
        <v>52.72</v>
      </c>
      <c r="AG73">
        <f t="shared" si="123"/>
        <v>52.7</v>
      </c>
      <c r="AH73">
        <f t="shared" si="124"/>
        <v>52.65</v>
      </c>
      <c r="AI73">
        <f t="shared" si="125"/>
        <v>52.33</v>
      </c>
      <c r="AJ73">
        <f t="shared" si="126"/>
        <v>51.76</v>
      </c>
      <c r="AK73">
        <f t="shared" si="127"/>
        <v>51.615000000000002</v>
      </c>
      <c r="AL73">
        <f t="shared" si="128"/>
        <v>51.78</v>
      </c>
      <c r="AM73">
        <f t="shared" si="129"/>
        <v>50.56</v>
      </c>
      <c r="AN73">
        <f t="shared" si="130"/>
        <v>52.02</v>
      </c>
      <c r="AO73">
        <f t="shared" si="131"/>
        <v>52.41</v>
      </c>
      <c r="AP73">
        <f t="shared" si="132"/>
        <v>52.045000000000002</v>
      </c>
      <c r="AQ73">
        <f t="shared" si="133"/>
        <v>51.87</v>
      </c>
      <c r="AR73">
        <f t="shared" si="134"/>
        <v>51.23</v>
      </c>
      <c r="AS73">
        <f t="shared" si="135"/>
        <v>50.07</v>
      </c>
      <c r="AU73" t="str">
        <f t="shared" si="159"/>
        <v>MVEU.L</v>
      </c>
      <c r="AV73">
        <f t="shared" si="136"/>
        <v>2.279635258358614E-5</v>
      </c>
      <c r="AW73">
        <f t="shared" si="137"/>
        <v>-1.5163002274450019E-5</v>
      </c>
      <c r="AX73">
        <f t="shared" si="138"/>
        <v>1.0820045558086566E-4</v>
      </c>
      <c r="AY73">
        <f t="shared" si="139"/>
        <v>-4.2253521126760827E-5</v>
      </c>
      <c r="AZ73">
        <f t="shared" si="140"/>
        <v>-2.9231494578029449E-5</v>
      </c>
      <c r="BA73">
        <f t="shared" si="141"/>
        <v>-1.3050879515793414E-4</v>
      </c>
      <c r="BB73">
        <f t="shared" si="142"/>
        <v>1.034879264085855E-4</v>
      </c>
      <c r="BC73">
        <f t="shared" si="143"/>
        <v>-3.7936267071312638E-6</v>
      </c>
      <c r="BD73">
        <f t="shared" si="144"/>
        <v>-9.4876660341564064E-6</v>
      </c>
      <c r="BE73">
        <f t="shared" si="145"/>
        <v>-6.0778727445394164E-5</v>
      </c>
      <c r="BF73">
        <f t="shared" si="146"/>
        <v>-1.089241352952418E-4</v>
      </c>
      <c r="BG73">
        <f t="shared" si="147"/>
        <v>-2.8013910355486094E-5</v>
      </c>
      <c r="BH73">
        <f t="shared" si="148"/>
        <v>3.1967451322289864E-5</v>
      </c>
      <c r="BI73">
        <f t="shared" si="149"/>
        <v>-2.3561220548474292E-4</v>
      </c>
      <c r="BJ73">
        <f t="shared" si="150"/>
        <v>2.887658227848103E-4</v>
      </c>
      <c r="BK73">
        <f t="shared" si="151"/>
        <v>7.4971164936561599E-5</v>
      </c>
      <c r="BL73">
        <f t="shared" si="152"/>
        <v>-6.9643197863002279E-5</v>
      </c>
      <c r="BM73">
        <f t="shared" si="153"/>
        <v>-3.3624747814392213E-5</v>
      </c>
      <c r="BN73">
        <f t="shared" si="154"/>
        <v>-1.233853865432814E-4</v>
      </c>
      <c r="BO73">
        <f t="shared" si="155"/>
        <v>-2.2642982627366713E-4</v>
      </c>
      <c r="BQ73" t="s">
        <v>71</v>
      </c>
      <c r="BR73" s="7">
        <v>0.2</v>
      </c>
      <c r="BS73" s="7">
        <v>0.2</v>
      </c>
      <c r="BT73" s="7">
        <v>0.2</v>
      </c>
      <c r="BU73" s="7">
        <v>0.2</v>
      </c>
      <c r="BV73" s="7">
        <v>0.2</v>
      </c>
      <c r="BW73" s="7">
        <v>0.01</v>
      </c>
      <c r="BY73">
        <f t="shared" si="160"/>
        <v>-4.8822188449848029E-2</v>
      </c>
      <c r="BZ73">
        <f t="shared" si="161"/>
        <v>41</v>
      </c>
      <c r="CA73">
        <f t="shared" si="162"/>
        <v>3</v>
      </c>
      <c r="CB73">
        <f t="shared" si="163"/>
        <v>7.9999999999999988E-2</v>
      </c>
      <c r="CC73">
        <f t="shared" si="164"/>
        <v>0</v>
      </c>
      <c r="CD73">
        <f t="shared" si="165"/>
        <v>0</v>
      </c>
      <c r="CE73">
        <f t="shared" si="166"/>
        <v>1</v>
      </c>
      <c r="CF73">
        <f t="shared" si="167"/>
        <v>0</v>
      </c>
      <c r="CG73">
        <f t="shared" si="168"/>
        <v>0</v>
      </c>
      <c r="CI73">
        <f t="shared" si="169"/>
        <v>0</v>
      </c>
      <c r="CJ73">
        <f t="shared" si="170"/>
        <v>0</v>
      </c>
      <c r="CK73">
        <f t="shared" si="170"/>
        <v>1</v>
      </c>
      <c r="CL73">
        <f t="shared" si="170"/>
        <v>1</v>
      </c>
      <c r="CM73">
        <f t="shared" si="170"/>
        <v>1</v>
      </c>
      <c r="CN73">
        <f t="shared" si="156"/>
        <v>0.2</v>
      </c>
      <c r="CO73">
        <f t="shared" si="157"/>
        <v>0.4</v>
      </c>
      <c r="CP73">
        <f t="shared" si="157"/>
        <v>0.60000000000000009</v>
      </c>
      <c r="CQ73">
        <f t="shared" si="157"/>
        <v>0.8</v>
      </c>
      <c r="CR73">
        <f t="shared" si="157"/>
        <v>1</v>
      </c>
    </row>
    <row r="74" spans="1:96" x14ac:dyDescent="0.25">
      <c r="A74" t="s">
        <v>72</v>
      </c>
      <c r="B74">
        <f>VLOOKUP(CONCATENATE($A74,"_",B$4),assets_m6!$A:$D,4,FALSE)</f>
        <v>32.863</v>
      </c>
      <c r="C74">
        <f>VLOOKUP(CONCATENATE($A74,"_",C$4),assets_m6!$A:$D,4,FALSE)</f>
        <v>33.26</v>
      </c>
      <c r="D74">
        <f>VLOOKUP(CONCATENATE($A74,"_",D$4),assets_m6!$A:$D,4,FALSE)</f>
        <v>33.488</v>
      </c>
      <c r="E74">
        <f>VLOOKUP(CONCATENATE($A74,"_",E$4),assets_m6!$A:$D,4,FALSE)</f>
        <v>34.320999999999998</v>
      </c>
      <c r="F74">
        <f>VLOOKUP(CONCATENATE($A74,"_",F$4),assets_m6!$A:$D,4,FALSE)</f>
        <v>34.182000000000002</v>
      </c>
      <c r="G74">
        <f>VLOOKUP(CONCATENATE($A74,"_",G$4),assets_m6!$A:$D,4,FALSE)</f>
        <v>34.450000000000003</v>
      </c>
      <c r="H74">
        <f>VLOOKUP(CONCATENATE($A74,"_",H$4),assets_m6!$A:$D,4,FALSE)</f>
        <v>34.113</v>
      </c>
      <c r="I74">
        <f>VLOOKUP(CONCATENATE($A74,"_",I$4),assets_m6!$A:$D,4,FALSE)</f>
        <v>34.945999999999998</v>
      </c>
      <c r="J74">
        <f>VLOOKUP(CONCATENATE($A74,"_",J$4),assets_m6!$A:$D,4,FALSE)</f>
        <v>36.058</v>
      </c>
      <c r="K74">
        <f>VLOOKUP(CONCATENATE($A74,"_",K$4),assets_m6!$A:$D,4,FALSE)</f>
        <v>36.087000000000003</v>
      </c>
      <c r="L74">
        <f>VLOOKUP(CONCATENATE($A74,"_",L$4),assets_m6!$A:$D,4,FALSE)</f>
        <v>35.81</v>
      </c>
      <c r="M74" t="e">
        <f>VLOOKUP(CONCATENATE($A74,"_",M$4),assets_m6!$A:$D,4,FALSE)</f>
        <v>#N/A</v>
      </c>
      <c r="N74">
        <f>VLOOKUP(CONCATENATE($A74,"_",N$4),assets_m6!$A:$D,4,FALSE)</f>
        <v>35.700000000000003</v>
      </c>
      <c r="O74">
        <f>VLOOKUP(CONCATENATE($A74,"_",O$4),assets_m6!$A:$D,4,FALSE)</f>
        <v>35.223999999999997</v>
      </c>
      <c r="P74">
        <f>VLOOKUP(CONCATENATE($A74,"_",P$4),assets_m6!$A:$D,4,FALSE)</f>
        <v>35.75</v>
      </c>
      <c r="Q74">
        <f>VLOOKUP(CONCATENATE($A74,"_",Q$4),assets_m6!$A:$D,4,FALSE)</f>
        <v>37.57</v>
      </c>
      <c r="R74">
        <f>VLOOKUP(CONCATENATE($A74,"_",R$4),assets_m6!$A:$D,4,FALSE)</f>
        <v>37.33</v>
      </c>
      <c r="S74">
        <f>VLOOKUP(CONCATENATE($A74,"_",S$4),assets_m6!$A:$D,4,FALSE)</f>
        <v>37.46</v>
      </c>
      <c r="T74">
        <f>VLOOKUP(CONCATENATE($A74,"_",T$4),assets_m6!$A:$D,4,FALSE)</f>
        <v>39.36</v>
      </c>
      <c r="U74">
        <f>VLOOKUP(CONCATENATE($A74,"_",U$4),assets_m6!$A:$D,4,FALSE)</f>
        <v>39.020000000000003</v>
      </c>
      <c r="V74">
        <f>VLOOKUP(CONCATENATE($A74,"_",V$4),assets_m6!$A:$D,4,FALSE)</f>
        <v>38.82</v>
      </c>
      <c r="X74" t="str">
        <f t="shared" si="158"/>
        <v>OGN</v>
      </c>
      <c r="Y74">
        <f t="shared" si="115"/>
        <v>32.863</v>
      </c>
      <c r="Z74">
        <f t="shared" si="116"/>
        <v>33.26</v>
      </c>
      <c r="AA74">
        <f t="shared" si="117"/>
        <v>33.488</v>
      </c>
      <c r="AB74">
        <f t="shared" si="118"/>
        <v>34.320999999999998</v>
      </c>
      <c r="AC74">
        <f t="shared" si="119"/>
        <v>34.182000000000002</v>
      </c>
      <c r="AD74">
        <f t="shared" si="120"/>
        <v>34.450000000000003</v>
      </c>
      <c r="AE74">
        <f t="shared" si="121"/>
        <v>34.113</v>
      </c>
      <c r="AF74">
        <f t="shared" si="122"/>
        <v>34.945999999999998</v>
      </c>
      <c r="AG74">
        <f t="shared" si="123"/>
        <v>36.058</v>
      </c>
      <c r="AH74">
        <f t="shared" si="124"/>
        <v>36.087000000000003</v>
      </c>
      <c r="AI74">
        <f t="shared" si="125"/>
        <v>35.81</v>
      </c>
      <c r="AJ74">
        <f t="shared" si="126"/>
        <v>35.81</v>
      </c>
      <c r="AK74">
        <f t="shared" si="127"/>
        <v>35.700000000000003</v>
      </c>
      <c r="AL74">
        <f t="shared" si="128"/>
        <v>35.223999999999997</v>
      </c>
      <c r="AM74">
        <f t="shared" si="129"/>
        <v>35.75</v>
      </c>
      <c r="AN74">
        <f t="shared" si="130"/>
        <v>37.57</v>
      </c>
      <c r="AO74">
        <f t="shared" si="131"/>
        <v>37.33</v>
      </c>
      <c r="AP74">
        <f t="shared" si="132"/>
        <v>37.46</v>
      </c>
      <c r="AQ74">
        <f t="shared" si="133"/>
        <v>39.36</v>
      </c>
      <c r="AR74">
        <f t="shared" si="134"/>
        <v>39.020000000000003</v>
      </c>
      <c r="AS74">
        <f t="shared" si="135"/>
        <v>38.82</v>
      </c>
      <c r="AU74" t="str">
        <f t="shared" si="159"/>
        <v>OGN</v>
      </c>
      <c r="AV74">
        <f t="shared" si="136"/>
        <v>1.2080455223199297E-4</v>
      </c>
      <c r="AW74">
        <f t="shared" si="137"/>
        <v>6.855081178592952E-5</v>
      </c>
      <c r="AX74">
        <f t="shared" si="138"/>
        <v>2.4874581939799285E-4</v>
      </c>
      <c r="AY74">
        <f t="shared" si="139"/>
        <v>-4.049998543165869E-5</v>
      </c>
      <c r="AZ74">
        <f t="shared" si="140"/>
        <v>7.8403838277456173E-5</v>
      </c>
      <c r="BA74">
        <f t="shared" si="141"/>
        <v>-9.7822931785196892E-5</v>
      </c>
      <c r="BB74">
        <f t="shared" si="142"/>
        <v>2.4418843256236581E-4</v>
      </c>
      <c r="BC74">
        <f t="shared" si="143"/>
        <v>3.182052309277176E-4</v>
      </c>
      <c r="BD74">
        <f t="shared" si="144"/>
        <v>8.0425980364977174E-6</v>
      </c>
      <c r="BE74">
        <f t="shared" si="145"/>
        <v>-7.6758943663923573E-5</v>
      </c>
      <c r="BF74">
        <f t="shared" si="146"/>
        <v>0</v>
      </c>
      <c r="BG74">
        <f t="shared" si="147"/>
        <v>-3.0717676626640443E-5</v>
      </c>
      <c r="BH74">
        <f t="shared" si="148"/>
        <v>-1.3333333333333505E-4</v>
      </c>
      <c r="BI74">
        <f t="shared" si="149"/>
        <v>1.4933000227117973E-4</v>
      </c>
      <c r="BJ74">
        <f t="shared" si="150"/>
        <v>5.0909090909090923E-4</v>
      </c>
      <c r="BK74">
        <f t="shared" si="151"/>
        <v>-6.3880755922278933E-5</v>
      </c>
      <c r="BL74">
        <f t="shared" si="152"/>
        <v>3.4824537905170788E-5</v>
      </c>
      <c r="BM74">
        <f t="shared" si="153"/>
        <v>5.0720768820074712E-4</v>
      </c>
      <c r="BN74">
        <f t="shared" si="154"/>
        <v>-8.6382113821137276E-5</v>
      </c>
      <c r="BO74">
        <f t="shared" si="155"/>
        <v>-5.1255766273706525E-5</v>
      </c>
      <c r="BQ74" t="s">
        <v>72</v>
      </c>
      <c r="BR74" s="7">
        <v>0.2</v>
      </c>
      <c r="BS74" s="7">
        <v>0.2</v>
      </c>
      <c r="BT74" s="7">
        <v>0.2</v>
      </c>
      <c r="BU74" s="7">
        <v>0.2</v>
      </c>
      <c r="BV74" s="7">
        <v>0.2</v>
      </c>
      <c r="BW74" s="7">
        <v>0.01</v>
      </c>
      <c r="BY74">
        <f t="shared" si="160"/>
        <v>0.18126768706447985</v>
      </c>
      <c r="BZ74">
        <f t="shared" si="161"/>
        <v>97</v>
      </c>
      <c r="CA74">
        <f t="shared" si="162"/>
        <v>5</v>
      </c>
      <c r="CB74">
        <f t="shared" si="163"/>
        <v>0.24000000000000005</v>
      </c>
      <c r="CC74">
        <f t="shared" si="164"/>
        <v>0</v>
      </c>
      <c r="CD74">
        <f t="shared" si="165"/>
        <v>0</v>
      </c>
      <c r="CE74">
        <f t="shared" si="166"/>
        <v>0</v>
      </c>
      <c r="CF74">
        <f t="shared" si="167"/>
        <v>0</v>
      </c>
      <c r="CG74">
        <f t="shared" si="168"/>
        <v>1</v>
      </c>
      <c r="CI74">
        <f t="shared" si="169"/>
        <v>0</v>
      </c>
      <c r="CJ74">
        <f t="shared" si="170"/>
        <v>0</v>
      </c>
      <c r="CK74">
        <f t="shared" si="170"/>
        <v>0</v>
      </c>
      <c r="CL74">
        <f t="shared" si="170"/>
        <v>0</v>
      </c>
      <c r="CM74">
        <f t="shared" si="170"/>
        <v>1</v>
      </c>
      <c r="CN74">
        <f t="shared" si="156"/>
        <v>0.2</v>
      </c>
      <c r="CO74">
        <f t="shared" si="157"/>
        <v>0.4</v>
      </c>
      <c r="CP74">
        <f t="shared" si="157"/>
        <v>0.60000000000000009</v>
      </c>
      <c r="CQ74">
        <f t="shared" si="157"/>
        <v>0.8</v>
      </c>
      <c r="CR74">
        <f t="shared" si="157"/>
        <v>1</v>
      </c>
    </row>
    <row r="75" spans="1:96" x14ac:dyDescent="0.25">
      <c r="A75" t="s">
        <v>73</v>
      </c>
      <c r="B75">
        <f>VLOOKUP(CONCATENATE($A75,"_",B$4),assets_m6!$A:$D,4,FALSE)</f>
        <v>161.53</v>
      </c>
      <c r="C75">
        <f>VLOOKUP(CONCATENATE($A75,"_",C$4),assets_m6!$A:$D,4,FALSE)</f>
        <v>160.32</v>
      </c>
      <c r="D75">
        <f>VLOOKUP(CONCATENATE($A75,"_",D$4),assets_m6!$A:$D,4,FALSE)</f>
        <v>159.96</v>
      </c>
      <c r="E75">
        <f>VLOOKUP(CONCATENATE($A75,"_",E$4),assets_m6!$A:$D,4,FALSE)</f>
        <v>159.6</v>
      </c>
      <c r="F75">
        <f>VLOOKUP(CONCATENATE($A75,"_",F$4),assets_m6!$A:$D,4,FALSE)</f>
        <v>157.16999999999999</v>
      </c>
      <c r="G75">
        <f>VLOOKUP(CONCATENATE($A75,"_",G$4),assets_m6!$A:$D,4,FALSE)</f>
        <v>156.29</v>
      </c>
      <c r="H75">
        <f>VLOOKUP(CONCATENATE($A75,"_",H$4),assets_m6!$A:$D,4,FALSE)</f>
        <v>156.74</v>
      </c>
      <c r="I75">
        <f>VLOOKUP(CONCATENATE($A75,"_",I$4),assets_m6!$A:$D,4,FALSE)</f>
        <v>156.82</v>
      </c>
      <c r="J75">
        <f>VLOOKUP(CONCATENATE($A75,"_",J$4),assets_m6!$A:$D,4,FALSE)</f>
        <v>158.01</v>
      </c>
      <c r="K75">
        <f>VLOOKUP(CONCATENATE($A75,"_",K$4),assets_m6!$A:$D,4,FALSE)</f>
        <v>159.82</v>
      </c>
      <c r="L75">
        <f>VLOOKUP(CONCATENATE($A75,"_",L$4),assets_m6!$A:$D,4,FALSE)</f>
        <v>159.9</v>
      </c>
      <c r="M75" t="e">
        <f>VLOOKUP(CONCATENATE($A75,"_",M$4),assets_m6!$A:$D,4,FALSE)</f>
        <v>#N/A</v>
      </c>
      <c r="N75">
        <f>VLOOKUP(CONCATENATE($A75,"_",N$4),assets_m6!$A:$D,4,FALSE)</f>
        <v>157.93</v>
      </c>
      <c r="O75">
        <f>VLOOKUP(CONCATENATE($A75,"_",O$4),assets_m6!$A:$D,4,FALSE)</f>
        <v>155.96</v>
      </c>
      <c r="P75">
        <f>VLOOKUP(CONCATENATE($A75,"_",P$4),assets_m6!$A:$D,4,FALSE)</f>
        <v>151.76</v>
      </c>
      <c r="Q75">
        <f>VLOOKUP(CONCATENATE($A75,"_",Q$4),assets_m6!$A:$D,4,FALSE)</f>
        <v>158.24</v>
      </c>
      <c r="R75">
        <f>VLOOKUP(CONCATENATE($A75,"_",R$4),assets_m6!$A:$D,4,FALSE)</f>
        <v>155.88999999999999</v>
      </c>
      <c r="S75">
        <f>VLOOKUP(CONCATENATE($A75,"_",S$4),assets_m6!$A:$D,4,FALSE)</f>
        <v>153.31</v>
      </c>
      <c r="T75">
        <f>VLOOKUP(CONCATENATE($A75,"_",T$4),assets_m6!$A:$D,4,FALSE)</f>
        <v>153.79</v>
      </c>
      <c r="U75">
        <f>VLOOKUP(CONCATENATE($A75,"_",U$4),assets_m6!$A:$D,4,FALSE)</f>
        <v>154.36000000000001</v>
      </c>
      <c r="V75">
        <f>VLOOKUP(CONCATENATE($A75,"_",V$4),assets_m6!$A:$D,4,FALSE)</f>
        <v>155.13999999999999</v>
      </c>
      <c r="X75" t="str">
        <f t="shared" si="158"/>
        <v>PG</v>
      </c>
      <c r="Y75">
        <f t="shared" si="115"/>
        <v>161.53</v>
      </c>
      <c r="Z75">
        <f t="shared" si="116"/>
        <v>160.32</v>
      </c>
      <c r="AA75">
        <f t="shared" si="117"/>
        <v>159.96</v>
      </c>
      <c r="AB75">
        <f t="shared" si="118"/>
        <v>159.6</v>
      </c>
      <c r="AC75">
        <f t="shared" si="119"/>
        <v>157.16999999999999</v>
      </c>
      <c r="AD75">
        <f t="shared" si="120"/>
        <v>156.29</v>
      </c>
      <c r="AE75">
        <f t="shared" si="121"/>
        <v>156.74</v>
      </c>
      <c r="AF75">
        <f t="shared" si="122"/>
        <v>156.82</v>
      </c>
      <c r="AG75">
        <f t="shared" si="123"/>
        <v>158.01</v>
      </c>
      <c r="AH75">
        <f t="shared" si="124"/>
        <v>159.82</v>
      </c>
      <c r="AI75">
        <f t="shared" si="125"/>
        <v>159.9</v>
      </c>
      <c r="AJ75">
        <f t="shared" si="126"/>
        <v>159.9</v>
      </c>
      <c r="AK75">
        <f t="shared" si="127"/>
        <v>157.93</v>
      </c>
      <c r="AL75">
        <f t="shared" si="128"/>
        <v>155.96</v>
      </c>
      <c r="AM75">
        <f t="shared" si="129"/>
        <v>151.76</v>
      </c>
      <c r="AN75">
        <f t="shared" si="130"/>
        <v>158.24</v>
      </c>
      <c r="AO75">
        <f t="shared" si="131"/>
        <v>155.88999999999999</v>
      </c>
      <c r="AP75">
        <f t="shared" si="132"/>
        <v>153.31</v>
      </c>
      <c r="AQ75">
        <f t="shared" si="133"/>
        <v>153.79</v>
      </c>
      <c r="AR75">
        <f t="shared" si="134"/>
        <v>154.36000000000001</v>
      </c>
      <c r="AS75">
        <f t="shared" si="135"/>
        <v>155.13999999999999</v>
      </c>
      <c r="AU75" t="str">
        <f t="shared" si="159"/>
        <v>PG</v>
      </c>
      <c r="AV75">
        <f t="shared" si="136"/>
        <v>-7.4908685693060608E-5</v>
      </c>
      <c r="AW75">
        <f t="shared" si="137"/>
        <v>-2.2455089820358363E-5</v>
      </c>
      <c r="AX75">
        <f t="shared" si="138"/>
        <v>-2.2505626406602504E-5</v>
      </c>
      <c r="AY75">
        <f t="shared" si="139"/>
        <v>-1.5225563909774479E-4</v>
      </c>
      <c r="AZ75">
        <f t="shared" si="140"/>
        <v>-5.5990328943182261E-5</v>
      </c>
      <c r="BA75">
        <f t="shared" si="141"/>
        <v>2.8792629086954832E-5</v>
      </c>
      <c r="BB75">
        <f t="shared" si="142"/>
        <v>5.1039938752063343E-6</v>
      </c>
      <c r="BC75">
        <f t="shared" si="143"/>
        <v>7.5883178166050115E-5</v>
      </c>
      <c r="BD75">
        <f t="shared" si="144"/>
        <v>1.145497120435417E-4</v>
      </c>
      <c r="BE75">
        <f t="shared" si="145"/>
        <v>5.0056313352529417E-6</v>
      </c>
      <c r="BF75">
        <f t="shared" si="146"/>
        <v>0</v>
      </c>
      <c r="BG75">
        <f t="shared" si="147"/>
        <v>-1.2320200125078167E-4</v>
      </c>
      <c r="BH75">
        <f t="shared" si="148"/>
        <v>-1.2473880833280558E-4</v>
      </c>
      <c r="BI75">
        <f t="shared" si="149"/>
        <v>-2.6929982046678742E-4</v>
      </c>
      <c r="BJ75">
        <f t="shared" si="150"/>
        <v>4.2698998418555734E-4</v>
      </c>
      <c r="BK75">
        <f t="shared" si="151"/>
        <v>-1.4850859453994077E-4</v>
      </c>
      <c r="BL75">
        <f t="shared" si="152"/>
        <v>-1.6550131502982772E-4</v>
      </c>
      <c r="BM75">
        <f t="shared" si="153"/>
        <v>3.1309112256212234E-5</v>
      </c>
      <c r="BN75">
        <f t="shared" si="154"/>
        <v>3.7063528187789947E-5</v>
      </c>
      <c r="BO75">
        <f t="shared" si="155"/>
        <v>5.053122570613972E-5</v>
      </c>
      <c r="BQ75" t="s">
        <v>73</v>
      </c>
      <c r="BR75" s="7">
        <v>0.2</v>
      </c>
      <c r="BS75" s="7">
        <v>0.2</v>
      </c>
      <c r="BT75" s="7">
        <v>0.2</v>
      </c>
      <c r="BU75" s="7">
        <v>0.2</v>
      </c>
      <c r="BV75" s="7">
        <v>0.2</v>
      </c>
      <c r="BW75" s="7">
        <v>0.01</v>
      </c>
      <c r="BY75">
        <f t="shared" si="160"/>
        <v>-3.9559215006500434E-2</v>
      </c>
      <c r="BZ75">
        <f t="shared" si="161"/>
        <v>44</v>
      </c>
      <c r="CA75">
        <f t="shared" si="162"/>
        <v>3</v>
      </c>
      <c r="CB75">
        <f t="shared" si="163"/>
        <v>7.9999999999999988E-2</v>
      </c>
      <c r="CC75">
        <f t="shared" si="164"/>
        <v>0</v>
      </c>
      <c r="CD75">
        <f t="shared" si="165"/>
        <v>0</v>
      </c>
      <c r="CE75">
        <f t="shared" si="166"/>
        <v>1</v>
      </c>
      <c r="CF75">
        <f t="shared" si="167"/>
        <v>0</v>
      </c>
      <c r="CG75">
        <f t="shared" si="168"/>
        <v>0</v>
      </c>
      <c r="CI75">
        <f t="shared" si="169"/>
        <v>0</v>
      </c>
      <c r="CJ75">
        <f t="shared" si="170"/>
        <v>0</v>
      </c>
      <c r="CK75">
        <f t="shared" si="170"/>
        <v>1</v>
      </c>
      <c r="CL75">
        <f t="shared" si="170"/>
        <v>1</v>
      </c>
      <c r="CM75">
        <f t="shared" si="170"/>
        <v>1</v>
      </c>
      <c r="CN75">
        <f t="shared" si="156"/>
        <v>0.2</v>
      </c>
      <c r="CO75">
        <f t="shared" si="157"/>
        <v>0.4</v>
      </c>
      <c r="CP75">
        <f t="shared" si="157"/>
        <v>0.60000000000000009</v>
      </c>
      <c r="CQ75">
        <f t="shared" si="157"/>
        <v>0.8</v>
      </c>
      <c r="CR75">
        <f t="shared" si="157"/>
        <v>1</v>
      </c>
    </row>
    <row r="76" spans="1:96" x14ac:dyDescent="0.25">
      <c r="A76" t="s">
        <v>74</v>
      </c>
      <c r="B76">
        <f>VLOOKUP(CONCATENATE($A76,"_",B$4),assets_m6!$A:$D,4,FALSE)</f>
        <v>29.186</v>
      </c>
      <c r="C76">
        <f>VLOOKUP(CONCATENATE($A76,"_",C$4),assets_m6!$A:$D,4,FALSE)</f>
        <v>29.067</v>
      </c>
      <c r="D76">
        <f>VLOOKUP(CONCATENATE($A76,"_",D$4),assets_m6!$A:$D,4,FALSE)</f>
        <v>29.305</v>
      </c>
      <c r="E76">
        <f>VLOOKUP(CONCATENATE($A76,"_",E$4),assets_m6!$A:$D,4,FALSE)</f>
        <v>29.305</v>
      </c>
      <c r="F76">
        <f>VLOOKUP(CONCATENATE($A76,"_",F$4),assets_m6!$A:$D,4,FALSE)</f>
        <v>28.581</v>
      </c>
      <c r="G76">
        <f>VLOOKUP(CONCATENATE($A76,"_",G$4),assets_m6!$A:$D,4,FALSE)</f>
        <v>28.442</v>
      </c>
      <c r="H76">
        <f>VLOOKUP(CONCATENATE($A76,"_",H$4),assets_m6!$A:$D,4,FALSE)</f>
        <v>28.134</v>
      </c>
      <c r="I76">
        <f>VLOOKUP(CONCATENATE($A76,"_",I$4),assets_m6!$A:$D,4,FALSE)</f>
        <v>28.035</v>
      </c>
      <c r="J76">
        <f>VLOOKUP(CONCATENATE($A76,"_",J$4),assets_m6!$A:$D,4,FALSE)</f>
        <v>28.015000000000001</v>
      </c>
      <c r="K76">
        <f>VLOOKUP(CONCATENATE($A76,"_",K$4),assets_m6!$A:$D,4,FALSE)</f>
        <v>27.925999999999998</v>
      </c>
      <c r="L76">
        <f>VLOOKUP(CONCATENATE($A76,"_",L$4),assets_m6!$A:$D,4,FALSE)</f>
        <v>25.901</v>
      </c>
      <c r="M76" t="e">
        <f>VLOOKUP(CONCATENATE($A76,"_",M$4),assets_m6!$A:$D,4,FALSE)</f>
        <v>#N/A</v>
      </c>
      <c r="N76">
        <f>VLOOKUP(CONCATENATE($A76,"_",N$4),assets_m6!$A:$D,4,FALSE)</f>
        <v>26.606000000000002</v>
      </c>
      <c r="O76">
        <f>VLOOKUP(CONCATENATE($A76,"_",O$4),assets_m6!$A:$D,4,FALSE)</f>
        <v>25.901</v>
      </c>
      <c r="P76">
        <f>VLOOKUP(CONCATENATE($A76,"_",P$4),assets_m6!$A:$D,4,FALSE)</f>
        <v>25.742999999999999</v>
      </c>
      <c r="Q76">
        <f>VLOOKUP(CONCATENATE($A76,"_",Q$4),assets_m6!$A:$D,4,FALSE)</f>
        <v>26.228999999999999</v>
      </c>
      <c r="R76">
        <f>VLOOKUP(CONCATENATE($A76,"_",R$4),assets_m6!$A:$D,4,FALSE)</f>
        <v>25.971</v>
      </c>
      <c r="S76">
        <f>VLOOKUP(CONCATENATE($A76,"_",S$4),assets_m6!$A:$D,4,FALSE)</f>
        <v>25.256</v>
      </c>
      <c r="T76">
        <f>VLOOKUP(CONCATENATE($A76,"_",T$4),assets_m6!$A:$D,4,FALSE)</f>
        <v>25.524000000000001</v>
      </c>
      <c r="U76">
        <f>VLOOKUP(CONCATENATE($A76,"_",U$4),assets_m6!$A:$D,4,FALSE)</f>
        <v>25.812000000000001</v>
      </c>
      <c r="V76">
        <f>VLOOKUP(CONCATENATE($A76,"_",V$4),assets_m6!$A:$D,4,FALSE)</f>
        <v>26.248999999999999</v>
      </c>
      <c r="X76" t="str">
        <f t="shared" si="158"/>
        <v>PPL</v>
      </c>
      <c r="Y76">
        <f t="shared" si="115"/>
        <v>29.186</v>
      </c>
      <c r="Z76">
        <f t="shared" si="116"/>
        <v>29.067</v>
      </c>
      <c r="AA76">
        <f t="shared" si="117"/>
        <v>29.305</v>
      </c>
      <c r="AB76">
        <f t="shared" si="118"/>
        <v>29.305</v>
      </c>
      <c r="AC76">
        <f t="shared" si="119"/>
        <v>28.581</v>
      </c>
      <c r="AD76">
        <f t="shared" si="120"/>
        <v>28.442</v>
      </c>
      <c r="AE76">
        <f t="shared" si="121"/>
        <v>28.134</v>
      </c>
      <c r="AF76">
        <f t="shared" si="122"/>
        <v>28.035</v>
      </c>
      <c r="AG76">
        <f t="shared" si="123"/>
        <v>28.015000000000001</v>
      </c>
      <c r="AH76">
        <f t="shared" si="124"/>
        <v>27.925999999999998</v>
      </c>
      <c r="AI76">
        <f t="shared" si="125"/>
        <v>25.901</v>
      </c>
      <c r="AJ76">
        <f t="shared" si="126"/>
        <v>25.901</v>
      </c>
      <c r="AK76">
        <f t="shared" si="127"/>
        <v>26.606000000000002</v>
      </c>
      <c r="AL76">
        <f t="shared" si="128"/>
        <v>25.901</v>
      </c>
      <c r="AM76">
        <f t="shared" si="129"/>
        <v>25.742999999999999</v>
      </c>
      <c r="AN76">
        <f t="shared" si="130"/>
        <v>26.228999999999999</v>
      </c>
      <c r="AO76">
        <f t="shared" si="131"/>
        <v>25.971</v>
      </c>
      <c r="AP76">
        <f t="shared" si="132"/>
        <v>25.256</v>
      </c>
      <c r="AQ76">
        <f t="shared" si="133"/>
        <v>25.524000000000001</v>
      </c>
      <c r="AR76">
        <f t="shared" si="134"/>
        <v>25.812000000000001</v>
      </c>
      <c r="AS76">
        <f t="shared" si="135"/>
        <v>26.248999999999999</v>
      </c>
      <c r="AU76" t="str">
        <f t="shared" si="159"/>
        <v>PPL</v>
      </c>
      <c r="AV76">
        <f t="shared" si="136"/>
        <v>-4.0772973343383738E-5</v>
      </c>
      <c r="AW76">
        <f t="shared" si="137"/>
        <v>8.1879794956479692E-5</v>
      </c>
      <c r="AX76">
        <f t="shared" si="138"/>
        <v>0</v>
      </c>
      <c r="AY76">
        <f t="shared" si="139"/>
        <v>-2.4705681624296206E-4</v>
      </c>
      <c r="AZ76">
        <f t="shared" si="140"/>
        <v>-4.8633707707917619E-5</v>
      </c>
      <c r="BA76">
        <f t="shared" si="141"/>
        <v>-1.0829055621967508E-4</v>
      </c>
      <c r="BB76">
        <f t="shared" si="142"/>
        <v>-3.5188739603327004E-5</v>
      </c>
      <c r="BC76">
        <f t="shared" si="143"/>
        <v>-7.1339397182092297E-6</v>
      </c>
      <c r="BD76">
        <f t="shared" si="144"/>
        <v>-3.1768695341781968E-5</v>
      </c>
      <c r="BE76">
        <f t="shared" si="145"/>
        <v>-7.2513070257108024E-4</v>
      </c>
      <c r="BF76">
        <f t="shared" si="146"/>
        <v>0</v>
      </c>
      <c r="BG76">
        <f t="shared" si="147"/>
        <v>2.7219026292421214E-4</v>
      </c>
      <c r="BH76">
        <f t="shared" si="148"/>
        <v>-2.6497782455085387E-4</v>
      </c>
      <c r="BI76">
        <f t="shared" si="149"/>
        <v>-6.1001505733369856E-5</v>
      </c>
      <c r="BJ76">
        <f t="shared" si="150"/>
        <v>1.8878918540962618E-4</v>
      </c>
      <c r="BK76">
        <f t="shared" si="151"/>
        <v>-9.8364405810362238E-5</v>
      </c>
      <c r="BL76">
        <f t="shared" si="152"/>
        <v>-2.7530707327403639E-4</v>
      </c>
      <c r="BM76">
        <f t="shared" si="153"/>
        <v>1.061133987963259E-4</v>
      </c>
      <c r="BN76">
        <f t="shared" si="154"/>
        <v>1.1283497884344157E-4</v>
      </c>
      <c r="BO76">
        <f t="shared" si="155"/>
        <v>1.6930110026344244E-4</v>
      </c>
      <c r="BQ76" t="s">
        <v>74</v>
      </c>
      <c r="BR76" s="7">
        <v>0.2</v>
      </c>
      <c r="BS76" s="7">
        <v>0.2</v>
      </c>
      <c r="BT76" s="7">
        <v>0.2</v>
      </c>
      <c r="BU76" s="7">
        <v>0.2</v>
      </c>
      <c r="BV76" s="7">
        <v>0.2</v>
      </c>
      <c r="BW76" s="7">
        <v>0.01</v>
      </c>
      <c r="BY76">
        <f t="shared" si="160"/>
        <v>-0.10063043925169605</v>
      </c>
      <c r="BZ76">
        <f t="shared" si="161"/>
        <v>14</v>
      </c>
      <c r="CA76">
        <f t="shared" si="162"/>
        <v>1</v>
      </c>
      <c r="CB76">
        <f t="shared" si="163"/>
        <v>0.24</v>
      </c>
      <c r="CC76">
        <f t="shared" si="164"/>
        <v>1</v>
      </c>
      <c r="CD76">
        <f t="shared" si="165"/>
        <v>0</v>
      </c>
      <c r="CE76">
        <f t="shared" si="166"/>
        <v>0</v>
      </c>
      <c r="CF76">
        <f t="shared" si="167"/>
        <v>0</v>
      </c>
      <c r="CG76">
        <f t="shared" si="168"/>
        <v>0</v>
      </c>
      <c r="CI76">
        <f t="shared" si="169"/>
        <v>1</v>
      </c>
      <c r="CJ76">
        <f t="shared" si="170"/>
        <v>1</v>
      </c>
      <c r="CK76">
        <f t="shared" si="170"/>
        <v>1</v>
      </c>
      <c r="CL76">
        <f t="shared" si="170"/>
        <v>1</v>
      </c>
      <c r="CM76">
        <f t="shared" si="170"/>
        <v>1</v>
      </c>
      <c r="CN76">
        <f t="shared" si="156"/>
        <v>0.2</v>
      </c>
      <c r="CO76">
        <f t="shared" si="157"/>
        <v>0.4</v>
      </c>
      <c r="CP76">
        <f t="shared" si="157"/>
        <v>0.60000000000000009</v>
      </c>
      <c r="CQ76">
        <f t="shared" si="157"/>
        <v>0.8</v>
      </c>
      <c r="CR76">
        <f t="shared" si="157"/>
        <v>1</v>
      </c>
    </row>
    <row r="77" spans="1:96" x14ac:dyDescent="0.25">
      <c r="A77" t="s">
        <v>75</v>
      </c>
      <c r="B77">
        <f>VLOOKUP(CONCATENATE($A77,"_",B$4),assets_m6!$A:$D,4,FALSE)</f>
        <v>117.155</v>
      </c>
      <c r="C77">
        <f>VLOOKUP(CONCATENATE($A77,"_",C$4),assets_m6!$A:$D,4,FALSE)</f>
        <v>118.07599999999999</v>
      </c>
      <c r="D77">
        <f>VLOOKUP(CONCATENATE($A77,"_",D$4),assets_m6!$A:$D,4,FALSE)</f>
        <v>120.11499999999999</v>
      </c>
      <c r="E77">
        <f>VLOOKUP(CONCATENATE($A77,"_",E$4),assets_m6!$A:$D,4,FALSE)</f>
        <v>119.977</v>
      </c>
      <c r="F77">
        <f>VLOOKUP(CONCATENATE($A77,"_",F$4),assets_m6!$A:$D,4,FALSE)</f>
        <v>120.16500000000001</v>
      </c>
      <c r="G77">
        <f>VLOOKUP(CONCATENATE($A77,"_",G$4),assets_m6!$A:$D,4,FALSE)</f>
        <v>118.66</v>
      </c>
      <c r="H77">
        <f>VLOOKUP(CONCATENATE($A77,"_",H$4),assets_m6!$A:$D,4,FALSE)</f>
        <v>115.8</v>
      </c>
      <c r="I77">
        <f>VLOOKUP(CONCATENATE($A77,"_",I$4),assets_m6!$A:$D,4,FALSE)</f>
        <v>118</v>
      </c>
      <c r="J77">
        <f>VLOOKUP(CONCATENATE($A77,"_",J$4),assets_m6!$A:$D,4,FALSE)</f>
        <v>118.16</v>
      </c>
      <c r="K77">
        <f>VLOOKUP(CONCATENATE($A77,"_",K$4),assets_m6!$A:$D,4,FALSE)</f>
        <v>114.25</v>
      </c>
      <c r="L77">
        <f>VLOOKUP(CONCATENATE($A77,"_",L$4),assets_m6!$A:$D,4,FALSE)</f>
        <v>114.07</v>
      </c>
      <c r="M77" t="e">
        <f>VLOOKUP(CONCATENATE($A77,"_",M$4),assets_m6!$A:$D,4,FALSE)</f>
        <v>#N/A</v>
      </c>
      <c r="N77">
        <f>VLOOKUP(CONCATENATE($A77,"_",N$4),assets_m6!$A:$D,4,FALSE)</f>
        <v>112.76</v>
      </c>
      <c r="O77">
        <f>VLOOKUP(CONCATENATE($A77,"_",O$4),assets_m6!$A:$D,4,FALSE)</f>
        <v>110.89</v>
      </c>
      <c r="P77">
        <f>VLOOKUP(CONCATENATE($A77,"_",P$4),assets_m6!$A:$D,4,FALSE)</f>
        <v>108.95</v>
      </c>
      <c r="Q77">
        <f>VLOOKUP(CONCATENATE($A77,"_",Q$4),assets_m6!$A:$D,4,FALSE)</f>
        <v>112.8</v>
      </c>
      <c r="R77">
        <f>VLOOKUP(CONCATENATE($A77,"_",R$4),assets_m6!$A:$D,4,FALSE)</f>
        <v>111.66</v>
      </c>
      <c r="S77">
        <f>VLOOKUP(CONCATENATE($A77,"_",S$4),assets_m6!$A:$D,4,FALSE)</f>
        <v>105.78</v>
      </c>
      <c r="T77">
        <f>VLOOKUP(CONCATENATE($A77,"_",T$4),assets_m6!$A:$D,4,FALSE)</f>
        <v>109.37</v>
      </c>
      <c r="U77">
        <f>VLOOKUP(CONCATENATE($A77,"_",U$4),assets_m6!$A:$D,4,FALSE)</f>
        <v>109.54</v>
      </c>
      <c r="V77">
        <f>VLOOKUP(CONCATENATE($A77,"_",V$4),assets_m6!$A:$D,4,FALSE)</f>
        <v>106.43</v>
      </c>
      <c r="X77" t="str">
        <f t="shared" si="158"/>
        <v>PRU</v>
      </c>
      <c r="Y77">
        <f t="shared" si="115"/>
        <v>117.155</v>
      </c>
      <c r="Z77">
        <f t="shared" si="116"/>
        <v>118.07599999999999</v>
      </c>
      <c r="AA77">
        <f t="shared" si="117"/>
        <v>120.11499999999999</v>
      </c>
      <c r="AB77">
        <f t="shared" si="118"/>
        <v>119.977</v>
      </c>
      <c r="AC77">
        <f t="shared" si="119"/>
        <v>120.16500000000001</v>
      </c>
      <c r="AD77">
        <f t="shared" si="120"/>
        <v>118.66</v>
      </c>
      <c r="AE77">
        <f t="shared" si="121"/>
        <v>115.8</v>
      </c>
      <c r="AF77">
        <f t="shared" si="122"/>
        <v>118</v>
      </c>
      <c r="AG77">
        <f t="shared" si="123"/>
        <v>118.16</v>
      </c>
      <c r="AH77">
        <f t="shared" si="124"/>
        <v>114.25</v>
      </c>
      <c r="AI77">
        <f t="shared" si="125"/>
        <v>114.07</v>
      </c>
      <c r="AJ77">
        <f t="shared" si="126"/>
        <v>114.07</v>
      </c>
      <c r="AK77">
        <f t="shared" si="127"/>
        <v>112.76</v>
      </c>
      <c r="AL77">
        <f t="shared" si="128"/>
        <v>110.89</v>
      </c>
      <c r="AM77">
        <f t="shared" si="129"/>
        <v>108.95</v>
      </c>
      <c r="AN77">
        <f t="shared" si="130"/>
        <v>112.8</v>
      </c>
      <c r="AO77">
        <f t="shared" si="131"/>
        <v>111.66</v>
      </c>
      <c r="AP77">
        <f t="shared" si="132"/>
        <v>105.78</v>
      </c>
      <c r="AQ77">
        <f t="shared" si="133"/>
        <v>109.37</v>
      </c>
      <c r="AR77">
        <f t="shared" si="134"/>
        <v>109.54</v>
      </c>
      <c r="AS77">
        <f t="shared" si="135"/>
        <v>106.43</v>
      </c>
      <c r="AU77" t="str">
        <f t="shared" si="159"/>
        <v>PRU</v>
      </c>
      <c r="AV77">
        <f t="shared" si="136"/>
        <v>7.861380222781719E-5</v>
      </c>
      <c r="AW77">
        <f t="shared" si="137"/>
        <v>1.7268538907144567E-4</v>
      </c>
      <c r="AX77">
        <f t="shared" si="138"/>
        <v>-1.148898971818599E-5</v>
      </c>
      <c r="AY77">
        <f t="shared" si="139"/>
        <v>1.5669670020087384E-5</v>
      </c>
      <c r="AZ77">
        <f t="shared" si="140"/>
        <v>-1.2524445554029954E-4</v>
      </c>
      <c r="BA77">
        <f t="shared" si="141"/>
        <v>-2.4102477667284675E-4</v>
      </c>
      <c r="BB77">
        <f t="shared" si="142"/>
        <v>1.8998272884283274E-4</v>
      </c>
      <c r="BC77">
        <f t="shared" si="143"/>
        <v>1.3559322033898017E-5</v>
      </c>
      <c r="BD77">
        <f t="shared" si="144"/>
        <v>-3.3090724441435314E-4</v>
      </c>
      <c r="BE77">
        <f t="shared" si="145"/>
        <v>-1.5754923413567337E-5</v>
      </c>
      <c r="BF77">
        <f t="shared" si="146"/>
        <v>0</v>
      </c>
      <c r="BG77">
        <f t="shared" si="147"/>
        <v>-1.1484176382922663E-4</v>
      </c>
      <c r="BH77">
        <f t="shared" si="148"/>
        <v>-1.6583894998226361E-4</v>
      </c>
      <c r="BI77">
        <f t="shared" si="149"/>
        <v>-1.7494814681215598E-4</v>
      </c>
      <c r="BJ77">
        <f t="shared" si="150"/>
        <v>3.533731069297838E-4</v>
      </c>
      <c r="BK77">
        <f t="shared" si="151"/>
        <v>-1.010638297872341E-4</v>
      </c>
      <c r="BL77">
        <f t="shared" si="152"/>
        <v>-5.2659860290166542E-4</v>
      </c>
      <c r="BM77">
        <f t="shared" si="153"/>
        <v>3.3938362639440381E-4</v>
      </c>
      <c r="BN77">
        <f t="shared" si="154"/>
        <v>1.5543567705952428E-5</v>
      </c>
      <c r="BO77">
        <f t="shared" si="155"/>
        <v>-2.8391455176191341E-4</v>
      </c>
      <c r="BQ77" t="s">
        <v>75</v>
      </c>
      <c r="BR77" s="7">
        <v>0.2</v>
      </c>
      <c r="BS77" s="7">
        <v>0.2</v>
      </c>
      <c r="BT77" s="7">
        <v>0.2</v>
      </c>
      <c r="BU77" s="7">
        <v>0.2</v>
      </c>
      <c r="BV77" s="7">
        <v>0.2</v>
      </c>
      <c r="BW77" s="7">
        <v>0.01</v>
      </c>
      <c r="BY77">
        <f t="shared" si="160"/>
        <v>-9.1545388587768298E-2</v>
      </c>
      <c r="BZ77">
        <f t="shared" si="161"/>
        <v>17</v>
      </c>
      <c r="CA77">
        <f t="shared" si="162"/>
        <v>1</v>
      </c>
      <c r="CB77">
        <f t="shared" si="163"/>
        <v>0.24</v>
      </c>
      <c r="CC77">
        <f t="shared" si="164"/>
        <v>1</v>
      </c>
      <c r="CD77">
        <f t="shared" si="165"/>
        <v>0</v>
      </c>
      <c r="CE77">
        <f t="shared" si="166"/>
        <v>0</v>
      </c>
      <c r="CF77">
        <f t="shared" si="167"/>
        <v>0</v>
      </c>
      <c r="CG77">
        <f t="shared" si="168"/>
        <v>0</v>
      </c>
      <c r="CI77">
        <f t="shared" si="169"/>
        <v>1</v>
      </c>
      <c r="CJ77">
        <f t="shared" si="170"/>
        <v>1</v>
      </c>
      <c r="CK77">
        <f t="shared" si="170"/>
        <v>1</v>
      </c>
      <c r="CL77">
        <f t="shared" si="170"/>
        <v>1</v>
      </c>
      <c r="CM77">
        <f t="shared" si="170"/>
        <v>1</v>
      </c>
      <c r="CN77">
        <f t="shared" si="156"/>
        <v>0.2</v>
      </c>
      <c r="CO77">
        <f t="shared" si="157"/>
        <v>0.4</v>
      </c>
      <c r="CP77">
        <f t="shared" si="157"/>
        <v>0.60000000000000009</v>
      </c>
      <c r="CQ77">
        <f t="shared" si="157"/>
        <v>0.8</v>
      </c>
      <c r="CR77">
        <f t="shared" si="157"/>
        <v>1</v>
      </c>
    </row>
    <row r="78" spans="1:96" x14ac:dyDescent="0.25">
      <c r="A78" t="s">
        <v>76</v>
      </c>
      <c r="B78">
        <f>VLOOKUP(CONCATENATE($A78,"_",B$4),assets_m6!$A:$D,4,FALSE)</f>
        <v>126.08</v>
      </c>
      <c r="C78">
        <f>VLOOKUP(CONCATENATE($A78,"_",C$4),assets_m6!$A:$D,4,FALSE)</f>
        <v>121.41</v>
      </c>
      <c r="D78">
        <f>VLOOKUP(CONCATENATE($A78,"_",D$4),assets_m6!$A:$D,4,FALSE)</f>
        <v>120.26</v>
      </c>
      <c r="E78">
        <f>VLOOKUP(CONCATENATE($A78,"_",E$4),assets_m6!$A:$D,4,FALSE)</f>
        <v>122.94</v>
      </c>
      <c r="F78">
        <f>VLOOKUP(CONCATENATE($A78,"_",F$4),assets_m6!$A:$D,4,FALSE)</f>
        <v>119.02</v>
      </c>
      <c r="G78">
        <f>VLOOKUP(CONCATENATE($A78,"_",G$4),assets_m6!$A:$D,4,FALSE)</f>
        <v>115.29</v>
      </c>
      <c r="H78">
        <f>VLOOKUP(CONCATENATE($A78,"_",H$4),assets_m6!$A:$D,4,FALSE)</f>
        <v>114.12</v>
      </c>
      <c r="I78">
        <f>VLOOKUP(CONCATENATE($A78,"_",I$4),assets_m6!$A:$D,4,FALSE)</f>
        <v>115.46</v>
      </c>
      <c r="J78">
        <f>VLOOKUP(CONCATENATE($A78,"_",J$4),assets_m6!$A:$D,4,FALSE)</f>
        <v>110.54</v>
      </c>
      <c r="K78">
        <f>VLOOKUP(CONCATENATE($A78,"_",K$4),assets_m6!$A:$D,4,FALSE)</f>
        <v>105.2</v>
      </c>
      <c r="L78">
        <f>VLOOKUP(CONCATENATE($A78,"_",L$4),assets_m6!$A:$D,4,FALSE)</f>
        <v>103.65</v>
      </c>
      <c r="M78" t="e">
        <f>VLOOKUP(CONCATENATE($A78,"_",M$4),assets_m6!$A:$D,4,FALSE)</f>
        <v>#N/A</v>
      </c>
      <c r="N78">
        <f>VLOOKUP(CONCATENATE($A78,"_",N$4),assets_m6!$A:$D,4,FALSE)</f>
        <v>103.17</v>
      </c>
      <c r="O78">
        <f>VLOOKUP(CONCATENATE($A78,"_",O$4),assets_m6!$A:$D,4,FALSE)</f>
        <v>100.72</v>
      </c>
      <c r="P78">
        <f>VLOOKUP(CONCATENATE($A78,"_",P$4),assets_m6!$A:$D,4,FALSE)</f>
        <v>105.02</v>
      </c>
      <c r="Q78">
        <f>VLOOKUP(CONCATENATE($A78,"_",Q$4),assets_m6!$A:$D,4,FALSE)</f>
        <v>110.94</v>
      </c>
      <c r="R78">
        <f>VLOOKUP(CONCATENATE($A78,"_",R$4),assets_m6!$A:$D,4,FALSE)</f>
        <v>111.93</v>
      </c>
      <c r="S78">
        <f>VLOOKUP(CONCATENATE($A78,"_",S$4),assets_m6!$A:$D,4,FALSE)</f>
        <v>106.51</v>
      </c>
      <c r="T78">
        <f>VLOOKUP(CONCATENATE($A78,"_",T$4),assets_m6!$A:$D,4,FALSE)</f>
        <v>106.61</v>
      </c>
      <c r="U78">
        <f>VLOOKUP(CONCATENATE($A78,"_",U$4),assets_m6!$A:$D,4,FALSE)</f>
        <v>101.34</v>
      </c>
      <c r="V78">
        <f>VLOOKUP(CONCATENATE($A78,"_",V$4),assets_m6!$A:$D,4,FALSE)</f>
        <v>99.91</v>
      </c>
      <c r="X78" t="str">
        <f t="shared" si="158"/>
        <v>PYPL</v>
      </c>
      <c r="Y78">
        <f t="shared" si="115"/>
        <v>126.08</v>
      </c>
      <c r="Z78">
        <f t="shared" si="116"/>
        <v>121.41</v>
      </c>
      <c r="AA78">
        <f t="shared" si="117"/>
        <v>120.26</v>
      </c>
      <c r="AB78">
        <f t="shared" si="118"/>
        <v>122.94</v>
      </c>
      <c r="AC78">
        <f t="shared" si="119"/>
        <v>119.02</v>
      </c>
      <c r="AD78">
        <f t="shared" si="120"/>
        <v>115.29</v>
      </c>
      <c r="AE78">
        <f t="shared" si="121"/>
        <v>114.12</v>
      </c>
      <c r="AF78">
        <f t="shared" si="122"/>
        <v>115.46</v>
      </c>
      <c r="AG78">
        <f t="shared" si="123"/>
        <v>110.54</v>
      </c>
      <c r="AH78">
        <f t="shared" si="124"/>
        <v>105.2</v>
      </c>
      <c r="AI78">
        <f t="shared" si="125"/>
        <v>103.65</v>
      </c>
      <c r="AJ78">
        <f t="shared" si="126"/>
        <v>103.65</v>
      </c>
      <c r="AK78">
        <f t="shared" si="127"/>
        <v>103.17</v>
      </c>
      <c r="AL78">
        <f t="shared" si="128"/>
        <v>100.72</v>
      </c>
      <c r="AM78">
        <f t="shared" si="129"/>
        <v>105.02</v>
      </c>
      <c r="AN78">
        <f t="shared" si="130"/>
        <v>110.94</v>
      </c>
      <c r="AO78">
        <f t="shared" si="131"/>
        <v>111.93</v>
      </c>
      <c r="AP78">
        <f t="shared" si="132"/>
        <v>106.51</v>
      </c>
      <c r="AQ78">
        <f t="shared" si="133"/>
        <v>106.61</v>
      </c>
      <c r="AR78">
        <f t="shared" si="134"/>
        <v>101.34</v>
      </c>
      <c r="AS78">
        <f t="shared" si="135"/>
        <v>99.91</v>
      </c>
      <c r="AU78" t="str">
        <f t="shared" si="159"/>
        <v>PYPL</v>
      </c>
      <c r="AV78">
        <f t="shared" si="136"/>
        <v>-3.7039974619289354E-4</v>
      </c>
      <c r="AW78">
        <f t="shared" si="137"/>
        <v>-9.4720368997610707E-5</v>
      </c>
      <c r="AX78">
        <f t="shared" si="138"/>
        <v>2.228504906036914E-4</v>
      </c>
      <c r="AY78">
        <f t="shared" si="139"/>
        <v>-3.1885472588254448E-4</v>
      </c>
      <c r="AZ78">
        <f t="shared" si="140"/>
        <v>-3.1339270710804818E-4</v>
      </c>
      <c r="BA78">
        <f t="shared" si="141"/>
        <v>-1.0148321623731475E-4</v>
      </c>
      <c r="BB78">
        <f t="shared" si="142"/>
        <v>1.174202593760944E-4</v>
      </c>
      <c r="BC78">
        <f t="shared" si="143"/>
        <v>-4.2612160055430345E-4</v>
      </c>
      <c r="BD78">
        <f t="shared" si="144"/>
        <v>-4.8308304686086516E-4</v>
      </c>
      <c r="BE78">
        <f t="shared" si="145"/>
        <v>-1.4733840304182483E-4</v>
      </c>
      <c r="BF78">
        <f t="shared" si="146"/>
        <v>0</v>
      </c>
      <c r="BG78">
        <f t="shared" si="147"/>
        <v>-4.630969609261977E-5</v>
      </c>
      <c r="BH78">
        <f t="shared" si="148"/>
        <v>-2.3747213337210456E-4</v>
      </c>
      <c r="BI78">
        <f t="shared" si="149"/>
        <v>4.2692613185067491E-4</v>
      </c>
      <c r="BJ78">
        <f t="shared" si="150"/>
        <v>5.6370215197105327E-4</v>
      </c>
      <c r="BK78">
        <f t="shared" si="151"/>
        <v>8.9237425635479457E-5</v>
      </c>
      <c r="BL78">
        <f t="shared" si="152"/>
        <v>-4.8423121593853317E-4</v>
      </c>
      <c r="BM78">
        <f t="shared" si="153"/>
        <v>9.3887897849961802E-6</v>
      </c>
      <c r="BN78">
        <f t="shared" si="154"/>
        <v>-4.9432511021480126E-4</v>
      </c>
      <c r="BO78">
        <f t="shared" si="155"/>
        <v>-1.4110913755674035E-4</v>
      </c>
      <c r="BQ78" t="s">
        <v>76</v>
      </c>
      <c r="BR78" s="7">
        <v>0.2</v>
      </c>
      <c r="BS78" s="7">
        <v>0.2</v>
      </c>
      <c r="BT78" s="7">
        <v>0.2</v>
      </c>
      <c r="BU78" s="7">
        <v>0.2</v>
      </c>
      <c r="BV78" s="7">
        <v>0.2</v>
      </c>
      <c r="BW78" s="7">
        <v>0.01</v>
      </c>
      <c r="BY78">
        <f t="shared" si="160"/>
        <v>-0.20756662436548226</v>
      </c>
      <c r="BZ78">
        <f t="shared" si="161"/>
        <v>1</v>
      </c>
      <c r="CA78">
        <f t="shared" si="162"/>
        <v>1</v>
      </c>
      <c r="CB78">
        <f t="shared" si="163"/>
        <v>0.24</v>
      </c>
      <c r="CC78">
        <f t="shared" si="164"/>
        <v>1</v>
      </c>
      <c r="CD78">
        <f t="shared" si="165"/>
        <v>0</v>
      </c>
      <c r="CE78">
        <f t="shared" si="166"/>
        <v>0</v>
      </c>
      <c r="CF78">
        <f t="shared" si="167"/>
        <v>0</v>
      </c>
      <c r="CG78">
        <f t="shared" si="168"/>
        <v>0</v>
      </c>
      <c r="CI78">
        <f t="shared" si="169"/>
        <v>1</v>
      </c>
      <c r="CJ78">
        <f t="shared" si="170"/>
        <v>1</v>
      </c>
      <c r="CK78">
        <f t="shared" si="170"/>
        <v>1</v>
      </c>
      <c r="CL78">
        <f t="shared" si="170"/>
        <v>1</v>
      </c>
      <c r="CM78">
        <f t="shared" si="170"/>
        <v>1</v>
      </c>
      <c r="CN78">
        <f t="shared" si="156"/>
        <v>0.2</v>
      </c>
      <c r="CO78">
        <f t="shared" si="157"/>
        <v>0.4</v>
      </c>
      <c r="CP78">
        <f t="shared" si="157"/>
        <v>0.60000000000000009</v>
      </c>
      <c r="CQ78">
        <f t="shared" si="157"/>
        <v>0.8</v>
      </c>
      <c r="CR78">
        <f t="shared" si="157"/>
        <v>1</v>
      </c>
    </row>
    <row r="79" spans="1:96" x14ac:dyDescent="0.25">
      <c r="A79" t="s">
        <v>77</v>
      </c>
      <c r="B79">
        <f>VLOOKUP(CONCATENATE($A79,"_",B$4),assets_m6!$A:$D,4,FALSE)</f>
        <v>284.36</v>
      </c>
      <c r="C79">
        <f>VLOOKUP(CONCATENATE($A79,"_",C$4),assets_m6!$A:$D,4,FALSE)</f>
        <v>285.12599999999998</v>
      </c>
      <c r="D79">
        <f>VLOOKUP(CONCATENATE($A79,"_",D$4),assets_m6!$A:$D,4,FALSE)</f>
        <v>288.71499999999997</v>
      </c>
      <c r="E79">
        <f>VLOOKUP(CONCATENATE($A79,"_",E$4),assets_m6!$A:$D,4,FALSE)</f>
        <v>287.47199999999998</v>
      </c>
      <c r="F79">
        <f>VLOOKUP(CONCATENATE($A79,"_",F$4),assets_m6!$A:$D,4,FALSE)</f>
        <v>289.779</v>
      </c>
      <c r="G79">
        <f>VLOOKUP(CONCATENATE($A79,"_",G$4),assets_m6!$A:$D,4,FALSE)</f>
        <v>293.24900000000002</v>
      </c>
      <c r="H79">
        <f>VLOOKUP(CONCATENATE($A79,"_",H$4),assets_m6!$A:$D,4,FALSE)</f>
        <v>291.45</v>
      </c>
      <c r="I79">
        <f>VLOOKUP(CONCATENATE($A79,"_",I$4),assets_m6!$A:$D,4,FALSE)</f>
        <v>298.91699999999997</v>
      </c>
      <c r="J79">
        <f>VLOOKUP(CONCATENATE($A79,"_",J$4),assets_m6!$A:$D,4,FALSE)</f>
        <v>301.35300000000001</v>
      </c>
      <c r="K79">
        <f>VLOOKUP(CONCATENATE($A79,"_",K$4),assets_m6!$A:$D,4,FALSE)</f>
        <v>301.03500000000003</v>
      </c>
      <c r="L79">
        <f>VLOOKUP(CONCATENATE($A79,"_",L$4),assets_m6!$A:$D,4,FALSE)</f>
        <v>302.685</v>
      </c>
      <c r="M79" t="e">
        <f>VLOOKUP(CONCATENATE($A79,"_",M$4),assets_m6!$A:$D,4,FALSE)</f>
        <v>#N/A</v>
      </c>
      <c r="N79">
        <f>VLOOKUP(CONCATENATE($A79,"_",N$4),assets_m6!$A:$D,4,FALSE)</f>
        <v>298.72800000000001</v>
      </c>
      <c r="O79">
        <f>VLOOKUP(CONCATENATE($A79,"_",O$4),assets_m6!$A:$D,4,FALSE)</f>
        <v>298.37</v>
      </c>
      <c r="P79">
        <f>VLOOKUP(CONCATENATE($A79,"_",P$4),assets_m6!$A:$D,4,FALSE)</f>
        <v>289.839</v>
      </c>
      <c r="Q79">
        <f>VLOOKUP(CONCATENATE($A79,"_",Q$4),assets_m6!$A:$D,4,FALSE)</f>
        <v>300.59699999999998</v>
      </c>
      <c r="R79">
        <f>VLOOKUP(CONCATENATE($A79,"_",R$4),assets_m6!$A:$D,4,FALSE)</f>
        <v>296.52100000000002</v>
      </c>
      <c r="S79">
        <f>VLOOKUP(CONCATENATE($A79,"_",S$4),assets_m6!$A:$D,4,FALSE)</f>
        <v>282.471</v>
      </c>
      <c r="T79">
        <f>VLOOKUP(CONCATENATE($A79,"_",T$4),assets_m6!$A:$D,4,FALSE)</f>
        <v>291.00200000000001</v>
      </c>
      <c r="U79">
        <f>VLOOKUP(CONCATENATE($A79,"_",U$4),assets_m6!$A:$D,4,FALSE)</f>
        <v>287.46300000000002</v>
      </c>
      <c r="V79">
        <f>VLOOKUP(CONCATENATE($A79,"_",V$4),assets_m6!$A:$D,4,FALSE)</f>
        <v>280.80099999999999</v>
      </c>
      <c r="X79" t="str">
        <f t="shared" si="158"/>
        <v>RE</v>
      </c>
      <c r="Y79">
        <f t="shared" si="115"/>
        <v>284.36</v>
      </c>
      <c r="Z79">
        <f t="shared" si="116"/>
        <v>285.12599999999998</v>
      </c>
      <c r="AA79">
        <f t="shared" si="117"/>
        <v>288.71499999999997</v>
      </c>
      <c r="AB79">
        <f t="shared" si="118"/>
        <v>287.47199999999998</v>
      </c>
      <c r="AC79">
        <f t="shared" si="119"/>
        <v>289.779</v>
      </c>
      <c r="AD79">
        <f t="shared" si="120"/>
        <v>293.24900000000002</v>
      </c>
      <c r="AE79">
        <f t="shared" si="121"/>
        <v>291.45</v>
      </c>
      <c r="AF79">
        <f t="shared" si="122"/>
        <v>298.91699999999997</v>
      </c>
      <c r="AG79">
        <f t="shared" si="123"/>
        <v>301.35300000000001</v>
      </c>
      <c r="AH79">
        <f t="shared" si="124"/>
        <v>301.03500000000003</v>
      </c>
      <c r="AI79">
        <f t="shared" si="125"/>
        <v>302.685</v>
      </c>
      <c r="AJ79">
        <f t="shared" si="126"/>
        <v>302.685</v>
      </c>
      <c r="AK79">
        <f t="shared" si="127"/>
        <v>298.72800000000001</v>
      </c>
      <c r="AL79">
        <f t="shared" si="128"/>
        <v>298.37</v>
      </c>
      <c r="AM79">
        <f t="shared" si="129"/>
        <v>289.839</v>
      </c>
      <c r="AN79">
        <f t="shared" si="130"/>
        <v>300.59699999999998</v>
      </c>
      <c r="AO79">
        <f t="shared" si="131"/>
        <v>296.52100000000002</v>
      </c>
      <c r="AP79">
        <f t="shared" si="132"/>
        <v>282.471</v>
      </c>
      <c r="AQ79">
        <f t="shared" si="133"/>
        <v>291.00200000000001</v>
      </c>
      <c r="AR79">
        <f t="shared" si="134"/>
        <v>287.46300000000002</v>
      </c>
      <c r="AS79">
        <f t="shared" si="135"/>
        <v>280.80099999999999</v>
      </c>
      <c r="AU79" t="str">
        <f t="shared" si="159"/>
        <v>RE</v>
      </c>
      <c r="AV79">
        <f t="shared" si="136"/>
        <v>2.6937684625121771E-5</v>
      </c>
      <c r="AW79">
        <f t="shared" si="137"/>
        <v>1.2587417492617293E-4</v>
      </c>
      <c r="AX79">
        <f t="shared" si="138"/>
        <v>-4.305283757338535E-5</v>
      </c>
      <c r="AY79">
        <f t="shared" si="139"/>
        <v>8.0251294039072199E-5</v>
      </c>
      <c r="AZ79">
        <f t="shared" si="140"/>
        <v>1.1974642744988517E-4</v>
      </c>
      <c r="BA79">
        <f t="shared" si="141"/>
        <v>-6.1347182769592898E-5</v>
      </c>
      <c r="BB79">
        <f t="shared" si="142"/>
        <v>2.5620174987133246E-4</v>
      </c>
      <c r="BC79">
        <f t="shared" si="143"/>
        <v>8.1494194040487348E-5</v>
      </c>
      <c r="BD79">
        <f t="shared" si="144"/>
        <v>-1.0552408637046374E-5</v>
      </c>
      <c r="BE79">
        <f t="shared" si="145"/>
        <v>5.4810902386764893E-5</v>
      </c>
      <c r="BF79">
        <f t="shared" si="146"/>
        <v>0</v>
      </c>
      <c r="BG79">
        <f t="shared" si="147"/>
        <v>-1.3072996679716517E-4</v>
      </c>
      <c r="BH79">
        <f t="shared" si="148"/>
        <v>-1.1984146112851962E-5</v>
      </c>
      <c r="BI79">
        <f t="shared" si="149"/>
        <v>-2.8592016623655214E-4</v>
      </c>
      <c r="BJ79">
        <f t="shared" si="150"/>
        <v>3.7117158146419158E-4</v>
      </c>
      <c r="BK79">
        <f t="shared" si="151"/>
        <v>-1.3559682897700128E-4</v>
      </c>
      <c r="BL79">
        <f t="shared" si="152"/>
        <v>-4.7382816056872908E-4</v>
      </c>
      <c r="BM79">
        <f t="shared" si="153"/>
        <v>3.0201330402058996E-4</v>
      </c>
      <c r="BN79">
        <f t="shared" si="154"/>
        <v>-1.2161428443790721E-4</v>
      </c>
      <c r="BO79">
        <f t="shared" si="155"/>
        <v>-2.3175156454917795E-4</v>
      </c>
      <c r="BQ79" t="s">
        <v>77</v>
      </c>
      <c r="BR79" s="7">
        <v>0.2</v>
      </c>
      <c r="BS79" s="7">
        <v>0.2</v>
      </c>
      <c r="BT79" s="7">
        <v>0.2</v>
      </c>
      <c r="BU79" s="7">
        <v>0.2</v>
      </c>
      <c r="BV79" s="7">
        <v>0.2</v>
      </c>
      <c r="BW79" s="7">
        <v>0.01</v>
      </c>
      <c r="BY79">
        <f t="shared" si="160"/>
        <v>-1.2515825010550097E-2</v>
      </c>
      <c r="BZ79">
        <f t="shared" si="161"/>
        <v>59</v>
      </c>
      <c r="CA79">
        <f t="shared" si="162"/>
        <v>3</v>
      </c>
      <c r="CB79">
        <f t="shared" si="163"/>
        <v>7.9999999999999988E-2</v>
      </c>
      <c r="CC79">
        <f t="shared" si="164"/>
        <v>0</v>
      </c>
      <c r="CD79">
        <f t="shared" si="165"/>
        <v>0</v>
      </c>
      <c r="CE79">
        <f t="shared" si="166"/>
        <v>1</v>
      </c>
      <c r="CF79">
        <f t="shared" si="167"/>
        <v>0</v>
      </c>
      <c r="CG79">
        <f t="shared" si="168"/>
        <v>0</v>
      </c>
      <c r="CI79">
        <f t="shared" si="169"/>
        <v>0</v>
      </c>
      <c r="CJ79">
        <f t="shared" si="170"/>
        <v>0</v>
      </c>
      <c r="CK79">
        <f t="shared" si="170"/>
        <v>1</v>
      </c>
      <c r="CL79">
        <f t="shared" si="170"/>
        <v>1</v>
      </c>
      <c r="CM79">
        <f t="shared" si="170"/>
        <v>1</v>
      </c>
      <c r="CN79">
        <f t="shared" si="156"/>
        <v>0.2</v>
      </c>
      <c r="CO79">
        <f t="shared" si="157"/>
        <v>0.4</v>
      </c>
      <c r="CP79">
        <f t="shared" si="157"/>
        <v>0.60000000000000009</v>
      </c>
      <c r="CQ79">
        <f t="shared" si="157"/>
        <v>0.8</v>
      </c>
      <c r="CR79">
        <f t="shared" si="157"/>
        <v>1</v>
      </c>
    </row>
    <row r="80" spans="1:96" x14ac:dyDescent="0.25">
      <c r="A80" t="s">
        <v>78</v>
      </c>
      <c r="B80">
        <f>VLOOKUP(CONCATENATE($A80,"_",B$4),assets_m6!$A:$D,4,FALSE)</f>
        <v>28.137</v>
      </c>
      <c r="C80">
        <f>VLOOKUP(CONCATENATE($A80,"_",C$4),assets_m6!$A:$D,4,FALSE)</f>
        <v>28.007999999999999</v>
      </c>
      <c r="D80">
        <f>VLOOKUP(CONCATENATE($A80,"_",D$4),assets_m6!$A:$D,4,FALSE)</f>
        <v>27.888000000000002</v>
      </c>
      <c r="E80">
        <f>VLOOKUP(CONCATENATE($A80,"_",E$4),assets_m6!$A:$D,4,FALSE)</f>
        <v>28.466000000000001</v>
      </c>
      <c r="F80">
        <f>VLOOKUP(CONCATENATE($A80,"_",F$4),assets_m6!$A:$D,4,FALSE)</f>
        <v>28.038</v>
      </c>
      <c r="G80">
        <f>VLOOKUP(CONCATENATE($A80,"_",G$4),assets_m6!$A:$D,4,FALSE)</f>
        <v>27.768999999999998</v>
      </c>
      <c r="H80">
        <f>VLOOKUP(CONCATENATE($A80,"_",H$4),assets_m6!$A:$D,4,FALSE)</f>
        <v>27.55</v>
      </c>
      <c r="I80">
        <f>VLOOKUP(CONCATENATE($A80,"_",I$4),assets_m6!$A:$D,4,FALSE)</f>
        <v>27.789000000000001</v>
      </c>
      <c r="J80">
        <f>VLOOKUP(CONCATENATE($A80,"_",J$4),assets_m6!$A:$D,4,FALSE)</f>
        <v>28.047999999999998</v>
      </c>
      <c r="K80">
        <f>VLOOKUP(CONCATENATE($A80,"_",K$4),assets_m6!$A:$D,4,FALSE)</f>
        <v>27.928000000000001</v>
      </c>
      <c r="L80">
        <f>VLOOKUP(CONCATENATE($A80,"_",L$4),assets_m6!$A:$D,4,FALSE)</f>
        <v>27.768999999999998</v>
      </c>
      <c r="M80" t="e">
        <f>VLOOKUP(CONCATENATE($A80,"_",M$4),assets_m6!$A:$D,4,FALSE)</f>
        <v>#N/A</v>
      </c>
      <c r="N80">
        <f>VLOOKUP(CONCATENATE($A80,"_",N$4),assets_m6!$A:$D,4,FALSE)</f>
        <v>27.62</v>
      </c>
      <c r="O80">
        <f>VLOOKUP(CONCATENATE($A80,"_",O$4),assets_m6!$A:$D,4,FALSE)</f>
        <v>27.300999999999998</v>
      </c>
      <c r="P80">
        <f>VLOOKUP(CONCATENATE($A80,"_",P$4),assets_m6!$A:$D,4,FALSE)</f>
        <v>27.46</v>
      </c>
      <c r="Q80">
        <f>VLOOKUP(CONCATENATE($A80,"_",Q$4),assets_m6!$A:$D,4,FALSE)</f>
        <v>28.146999999999998</v>
      </c>
      <c r="R80">
        <f>VLOOKUP(CONCATENATE($A80,"_",R$4),assets_m6!$A:$D,4,FALSE)</f>
        <v>27.798999999999999</v>
      </c>
      <c r="S80">
        <f>VLOOKUP(CONCATENATE($A80,"_",S$4),assets_m6!$A:$D,4,FALSE)</f>
        <v>27.53</v>
      </c>
      <c r="T80">
        <f>VLOOKUP(CONCATENATE($A80,"_",T$4),assets_m6!$A:$D,4,FALSE)</f>
        <v>27.908000000000001</v>
      </c>
      <c r="U80">
        <f>VLOOKUP(CONCATENATE($A80,"_",U$4),assets_m6!$A:$D,4,FALSE)</f>
        <v>28.068000000000001</v>
      </c>
      <c r="V80">
        <f>VLOOKUP(CONCATENATE($A80,"_",V$4),assets_m6!$A:$D,4,FALSE)</f>
        <v>28.097999999999999</v>
      </c>
      <c r="X80" t="str">
        <f t="shared" si="158"/>
        <v>REET</v>
      </c>
      <c r="Y80">
        <f t="shared" si="115"/>
        <v>28.137</v>
      </c>
      <c r="Z80">
        <f t="shared" si="116"/>
        <v>28.007999999999999</v>
      </c>
      <c r="AA80">
        <f t="shared" si="117"/>
        <v>27.888000000000002</v>
      </c>
      <c r="AB80">
        <f t="shared" si="118"/>
        <v>28.466000000000001</v>
      </c>
      <c r="AC80">
        <f t="shared" si="119"/>
        <v>28.038</v>
      </c>
      <c r="AD80">
        <f t="shared" si="120"/>
        <v>27.768999999999998</v>
      </c>
      <c r="AE80">
        <f t="shared" si="121"/>
        <v>27.55</v>
      </c>
      <c r="AF80">
        <f t="shared" si="122"/>
        <v>27.789000000000001</v>
      </c>
      <c r="AG80">
        <f t="shared" si="123"/>
        <v>28.047999999999998</v>
      </c>
      <c r="AH80">
        <f t="shared" si="124"/>
        <v>27.928000000000001</v>
      </c>
      <c r="AI80">
        <f t="shared" si="125"/>
        <v>27.768999999999998</v>
      </c>
      <c r="AJ80">
        <f t="shared" si="126"/>
        <v>27.768999999999998</v>
      </c>
      <c r="AK80">
        <f t="shared" si="127"/>
        <v>27.62</v>
      </c>
      <c r="AL80">
        <f t="shared" si="128"/>
        <v>27.300999999999998</v>
      </c>
      <c r="AM80">
        <f t="shared" si="129"/>
        <v>27.46</v>
      </c>
      <c r="AN80">
        <f t="shared" si="130"/>
        <v>28.146999999999998</v>
      </c>
      <c r="AO80">
        <f t="shared" si="131"/>
        <v>27.798999999999999</v>
      </c>
      <c r="AP80">
        <f t="shared" si="132"/>
        <v>27.53</v>
      </c>
      <c r="AQ80">
        <f t="shared" si="133"/>
        <v>27.908000000000001</v>
      </c>
      <c r="AR80">
        <f t="shared" si="134"/>
        <v>28.068000000000001</v>
      </c>
      <c r="AS80">
        <f t="shared" si="135"/>
        <v>28.097999999999999</v>
      </c>
      <c r="AU80" t="str">
        <f t="shared" si="159"/>
        <v>REET</v>
      </c>
      <c r="AV80">
        <f t="shared" si="136"/>
        <v>-4.5847105235100165E-5</v>
      </c>
      <c r="AW80">
        <f t="shared" si="137"/>
        <v>-4.2844901456725738E-5</v>
      </c>
      <c r="AX80">
        <f t="shared" si="138"/>
        <v>2.0725760183591487E-4</v>
      </c>
      <c r="AY80">
        <f t="shared" si="139"/>
        <v>-1.5035480924611847E-4</v>
      </c>
      <c r="AZ80">
        <f t="shared" si="140"/>
        <v>-9.5941222626436229E-5</v>
      </c>
      <c r="BA80">
        <f t="shared" si="141"/>
        <v>-7.8864921315134734E-5</v>
      </c>
      <c r="BB80">
        <f t="shared" si="142"/>
        <v>8.6751361161524769E-5</v>
      </c>
      <c r="BC80">
        <f t="shared" si="143"/>
        <v>9.320234625211298E-5</v>
      </c>
      <c r="BD80">
        <f t="shared" si="144"/>
        <v>-4.2783799201368177E-5</v>
      </c>
      <c r="BE80">
        <f t="shared" si="145"/>
        <v>-5.6932111142939873E-5</v>
      </c>
      <c r="BF80">
        <f t="shared" si="146"/>
        <v>0</v>
      </c>
      <c r="BG80">
        <f t="shared" si="147"/>
        <v>-5.3656955597968007E-5</v>
      </c>
      <c r="BH80">
        <f t="shared" si="148"/>
        <v>-1.1549601737871202E-4</v>
      </c>
      <c r="BI80">
        <f t="shared" si="149"/>
        <v>5.8239624922164935E-5</v>
      </c>
      <c r="BJ80">
        <f t="shared" si="150"/>
        <v>2.5018208302986071E-4</v>
      </c>
      <c r="BK80">
        <f t="shared" si="151"/>
        <v>-1.2363662202010837E-4</v>
      </c>
      <c r="BL80">
        <f t="shared" si="152"/>
        <v>-9.6766070721967834E-5</v>
      </c>
      <c r="BM80">
        <f t="shared" si="153"/>
        <v>1.373047584453324E-4</v>
      </c>
      <c r="BN80">
        <f t="shared" si="154"/>
        <v>5.7331231188189812E-5</v>
      </c>
      <c r="BO80">
        <f t="shared" si="155"/>
        <v>1.0688328345445912E-5</v>
      </c>
      <c r="BQ80" t="s">
        <v>78</v>
      </c>
      <c r="BR80" s="7">
        <v>0.2</v>
      </c>
      <c r="BS80" s="7">
        <v>0.2</v>
      </c>
      <c r="BT80" s="7">
        <v>0.2</v>
      </c>
      <c r="BU80" s="7">
        <v>0.2</v>
      </c>
      <c r="BV80" s="7">
        <v>0.2</v>
      </c>
      <c r="BW80" s="7">
        <v>0.01</v>
      </c>
      <c r="BY80">
        <f t="shared" si="160"/>
        <v>-1.386075274549578E-3</v>
      </c>
      <c r="BZ80">
        <f t="shared" si="161"/>
        <v>64</v>
      </c>
      <c r="CA80">
        <f t="shared" si="162"/>
        <v>4</v>
      </c>
      <c r="CB80">
        <f t="shared" si="163"/>
        <v>0.12000000000000002</v>
      </c>
      <c r="CC80">
        <f t="shared" si="164"/>
        <v>0</v>
      </c>
      <c r="CD80">
        <f t="shared" si="165"/>
        <v>0</v>
      </c>
      <c r="CE80">
        <f t="shared" si="166"/>
        <v>0</v>
      </c>
      <c r="CF80">
        <f t="shared" si="167"/>
        <v>1</v>
      </c>
      <c r="CG80">
        <f t="shared" si="168"/>
        <v>0</v>
      </c>
      <c r="CI80">
        <f t="shared" si="169"/>
        <v>0</v>
      </c>
      <c r="CJ80">
        <f t="shared" si="170"/>
        <v>0</v>
      </c>
      <c r="CK80">
        <f t="shared" si="170"/>
        <v>0</v>
      </c>
      <c r="CL80">
        <f t="shared" si="170"/>
        <v>1</v>
      </c>
      <c r="CM80">
        <f t="shared" si="170"/>
        <v>1</v>
      </c>
      <c r="CN80">
        <f t="shared" si="156"/>
        <v>0.2</v>
      </c>
      <c r="CO80">
        <f t="shared" si="157"/>
        <v>0.4</v>
      </c>
      <c r="CP80">
        <f t="shared" si="157"/>
        <v>0.60000000000000009</v>
      </c>
      <c r="CQ80">
        <f t="shared" si="157"/>
        <v>0.8</v>
      </c>
      <c r="CR80">
        <f t="shared" si="157"/>
        <v>1</v>
      </c>
    </row>
    <row r="81" spans="1:96" x14ac:dyDescent="0.25">
      <c r="A81" t="s">
        <v>79</v>
      </c>
      <c r="B81">
        <f>VLOOKUP(CONCATENATE($A81,"_",B$4),assets_m6!$A:$D,4,FALSE)</f>
        <v>30.35</v>
      </c>
      <c r="C81">
        <f>VLOOKUP(CONCATENATE($A81,"_",C$4),assets_m6!$A:$D,4,FALSE)</f>
        <v>30.39</v>
      </c>
      <c r="D81">
        <f>VLOOKUP(CONCATENATE($A81,"_",D$4),assets_m6!$A:$D,4,FALSE)</f>
        <v>30.31</v>
      </c>
      <c r="E81">
        <f>VLOOKUP(CONCATENATE($A81,"_",E$4),assets_m6!$A:$D,4,FALSE)</f>
        <v>31.35</v>
      </c>
      <c r="F81">
        <f>VLOOKUP(CONCATENATE($A81,"_",F$4),assets_m6!$A:$D,4,FALSE)</f>
        <v>30.93</v>
      </c>
      <c r="G81">
        <f>VLOOKUP(CONCATENATE($A81,"_",G$4),assets_m6!$A:$D,4,FALSE)</f>
        <v>30.73</v>
      </c>
      <c r="H81">
        <f>VLOOKUP(CONCATENATE($A81,"_",H$4),assets_m6!$A:$D,4,FALSE)</f>
        <v>30.84</v>
      </c>
      <c r="I81">
        <f>VLOOKUP(CONCATENATE($A81,"_",I$4),assets_m6!$A:$D,4,FALSE)</f>
        <v>31.3</v>
      </c>
      <c r="J81">
        <f>VLOOKUP(CONCATENATE($A81,"_",J$4),assets_m6!$A:$D,4,FALSE)</f>
        <v>31.37</v>
      </c>
      <c r="K81">
        <f>VLOOKUP(CONCATENATE($A81,"_",K$4),assets_m6!$A:$D,4,FALSE)</f>
        <v>31.19</v>
      </c>
      <c r="L81">
        <f>VLOOKUP(CONCATENATE($A81,"_",L$4),assets_m6!$A:$D,4,FALSE)</f>
        <v>31.13</v>
      </c>
      <c r="M81" t="e">
        <f>VLOOKUP(CONCATENATE($A81,"_",M$4),assets_m6!$A:$D,4,FALSE)</f>
        <v>#N/A</v>
      </c>
      <c r="N81">
        <f>VLOOKUP(CONCATENATE($A81,"_",N$4),assets_m6!$A:$D,4,FALSE)</f>
        <v>30.99</v>
      </c>
      <c r="O81">
        <f>VLOOKUP(CONCATENATE($A81,"_",O$4),assets_m6!$A:$D,4,FALSE)</f>
        <v>30.31</v>
      </c>
      <c r="P81">
        <f>VLOOKUP(CONCATENATE($A81,"_",P$4),assets_m6!$A:$D,4,FALSE)</f>
        <v>31.6</v>
      </c>
      <c r="Q81">
        <f>VLOOKUP(CONCATENATE($A81,"_",Q$4),assets_m6!$A:$D,4,FALSE)</f>
        <v>32.130000000000003</v>
      </c>
      <c r="R81">
        <f>VLOOKUP(CONCATENATE($A81,"_",R$4),assets_m6!$A:$D,4,FALSE)</f>
        <v>32.630000000000003</v>
      </c>
      <c r="S81">
        <f>VLOOKUP(CONCATENATE($A81,"_",S$4),assets_m6!$A:$D,4,FALSE)</f>
        <v>33.159999999999997</v>
      </c>
      <c r="T81">
        <f>VLOOKUP(CONCATENATE($A81,"_",T$4),assets_m6!$A:$D,4,FALSE)</f>
        <v>34.08</v>
      </c>
      <c r="U81">
        <f>VLOOKUP(CONCATENATE($A81,"_",U$4),assets_m6!$A:$D,4,FALSE)</f>
        <v>33.479999999999997</v>
      </c>
      <c r="V81">
        <f>VLOOKUP(CONCATENATE($A81,"_",V$4),assets_m6!$A:$D,4,FALSE)</f>
        <v>34.01</v>
      </c>
      <c r="X81" t="str">
        <f t="shared" si="158"/>
        <v>ROL</v>
      </c>
      <c r="Y81">
        <f t="shared" si="115"/>
        <v>30.35</v>
      </c>
      <c r="Z81">
        <f t="shared" si="116"/>
        <v>30.39</v>
      </c>
      <c r="AA81">
        <f t="shared" si="117"/>
        <v>30.31</v>
      </c>
      <c r="AB81">
        <f t="shared" si="118"/>
        <v>31.35</v>
      </c>
      <c r="AC81">
        <f t="shared" si="119"/>
        <v>30.93</v>
      </c>
      <c r="AD81">
        <f t="shared" si="120"/>
        <v>30.73</v>
      </c>
      <c r="AE81">
        <f t="shared" si="121"/>
        <v>30.84</v>
      </c>
      <c r="AF81">
        <f t="shared" si="122"/>
        <v>31.3</v>
      </c>
      <c r="AG81">
        <f t="shared" si="123"/>
        <v>31.37</v>
      </c>
      <c r="AH81">
        <f t="shared" si="124"/>
        <v>31.19</v>
      </c>
      <c r="AI81">
        <f t="shared" si="125"/>
        <v>31.13</v>
      </c>
      <c r="AJ81">
        <f t="shared" si="126"/>
        <v>31.13</v>
      </c>
      <c r="AK81">
        <f t="shared" si="127"/>
        <v>30.99</v>
      </c>
      <c r="AL81">
        <f t="shared" si="128"/>
        <v>30.31</v>
      </c>
      <c r="AM81">
        <f t="shared" si="129"/>
        <v>31.6</v>
      </c>
      <c r="AN81">
        <f t="shared" si="130"/>
        <v>32.130000000000003</v>
      </c>
      <c r="AO81">
        <f t="shared" si="131"/>
        <v>32.630000000000003</v>
      </c>
      <c r="AP81">
        <f t="shared" si="132"/>
        <v>33.159999999999997</v>
      </c>
      <c r="AQ81">
        <f t="shared" si="133"/>
        <v>34.08</v>
      </c>
      <c r="AR81">
        <f t="shared" si="134"/>
        <v>33.479999999999997</v>
      </c>
      <c r="AS81">
        <f t="shared" si="135"/>
        <v>34.01</v>
      </c>
      <c r="AU81" t="str">
        <f t="shared" si="159"/>
        <v>ROL</v>
      </c>
      <c r="AV81">
        <f t="shared" si="136"/>
        <v>1.3179571663920642E-5</v>
      </c>
      <c r="AW81">
        <f t="shared" si="137"/>
        <v>-2.6324448831853191E-5</v>
      </c>
      <c r="AX81">
        <f t="shared" si="138"/>
        <v>3.4312108215110617E-4</v>
      </c>
      <c r="AY81">
        <f t="shared" si="139"/>
        <v>-1.3397129186602924E-4</v>
      </c>
      <c r="AZ81">
        <f t="shared" si="140"/>
        <v>-6.466214031684427E-5</v>
      </c>
      <c r="BA81">
        <f t="shared" si="141"/>
        <v>3.5795639440286181E-5</v>
      </c>
      <c r="BB81">
        <f t="shared" si="142"/>
        <v>1.491569390402078E-4</v>
      </c>
      <c r="BC81">
        <f t="shared" si="143"/>
        <v>2.2364217252396257E-5</v>
      </c>
      <c r="BD81">
        <f t="shared" si="144"/>
        <v>-5.7379662097545336E-5</v>
      </c>
      <c r="BE81">
        <f t="shared" si="145"/>
        <v>-1.9236934915037599E-5</v>
      </c>
      <c r="BF81">
        <f t="shared" si="146"/>
        <v>0</v>
      </c>
      <c r="BG81">
        <f t="shared" si="147"/>
        <v>-4.4972695149373776E-5</v>
      </c>
      <c r="BH81">
        <f t="shared" si="148"/>
        <v>-2.1942562116811866E-4</v>
      </c>
      <c r="BI81">
        <f t="shared" si="149"/>
        <v>4.2560211151435262E-4</v>
      </c>
      <c r="BJ81">
        <f t="shared" si="150"/>
        <v>1.6772151898734213E-4</v>
      </c>
      <c r="BK81">
        <f t="shared" si="151"/>
        <v>1.5561780267662619E-4</v>
      </c>
      <c r="BL81">
        <f t="shared" si="152"/>
        <v>1.6242721422004105E-4</v>
      </c>
      <c r="BM81">
        <f t="shared" si="153"/>
        <v>2.77442702050664E-4</v>
      </c>
      <c r="BN81">
        <f t="shared" si="154"/>
        <v>-1.7605633802816943E-4</v>
      </c>
      <c r="BO81">
        <f t="shared" si="155"/>
        <v>1.58303464755078E-4</v>
      </c>
      <c r="BQ81" t="s">
        <v>79</v>
      </c>
      <c r="BR81" s="7">
        <v>0.2</v>
      </c>
      <c r="BS81" s="7">
        <v>0.2</v>
      </c>
      <c r="BT81" s="7">
        <v>0.2</v>
      </c>
      <c r="BU81" s="7">
        <v>0.2</v>
      </c>
      <c r="BV81" s="7">
        <v>0.2</v>
      </c>
      <c r="BW81" s="7">
        <v>0.01</v>
      </c>
      <c r="BY81">
        <f t="shared" si="160"/>
        <v>0.12059308072487632</v>
      </c>
      <c r="BZ81">
        <f t="shared" si="161"/>
        <v>95</v>
      </c>
      <c r="CA81">
        <f t="shared" si="162"/>
        <v>5</v>
      </c>
      <c r="CB81">
        <f t="shared" si="163"/>
        <v>0.24000000000000005</v>
      </c>
      <c r="CC81">
        <f t="shared" si="164"/>
        <v>0</v>
      </c>
      <c r="CD81">
        <f t="shared" si="165"/>
        <v>0</v>
      </c>
      <c r="CE81">
        <f t="shared" si="166"/>
        <v>0</v>
      </c>
      <c r="CF81">
        <f t="shared" si="167"/>
        <v>0</v>
      </c>
      <c r="CG81">
        <f t="shared" si="168"/>
        <v>1</v>
      </c>
      <c r="CI81">
        <f t="shared" si="169"/>
        <v>0</v>
      </c>
      <c r="CJ81">
        <f t="shared" si="170"/>
        <v>0</v>
      </c>
      <c r="CK81">
        <f t="shared" si="170"/>
        <v>0</v>
      </c>
      <c r="CL81">
        <f t="shared" si="170"/>
        <v>0</v>
      </c>
      <c r="CM81">
        <f t="shared" si="170"/>
        <v>1</v>
      </c>
      <c r="CN81">
        <f t="shared" si="156"/>
        <v>0.2</v>
      </c>
      <c r="CO81">
        <f t="shared" si="157"/>
        <v>0.4</v>
      </c>
      <c r="CP81">
        <f t="shared" si="157"/>
        <v>0.60000000000000009</v>
      </c>
      <c r="CQ81">
        <f t="shared" si="157"/>
        <v>0.8</v>
      </c>
      <c r="CR81">
        <f t="shared" si="157"/>
        <v>1</v>
      </c>
    </row>
    <row r="82" spans="1:96" x14ac:dyDescent="0.25">
      <c r="A82" t="s">
        <v>80</v>
      </c>
      <c r="B82">
        <f>VLOOKUP(CONCATENATE($A82,"_",B$4),assets_m6!$A:$D,4,FALSE)</f>
        <v>93.826999999999998</v>
      </c>
      <c r="C82">
        <f>VLOOKUP(CONCATENATE($A82,"_",C$4),assets_m6!$A:$D,4,FALSE)</f>
        <v>93.02</v>
      </c>
      <c r="D82">
        <f>VLOOKUP(CONCATENATE($A82,"_",D$4),assets_m6!$A:$D,4,FALSE)</f>
        <v>95.143000000000001</v>
      </c>
      <c r="E82">
        <f>VLOOKUP(CONCATENATE($A82,"_",E$4),assets_m6!$A:$D,4,FALSE)</f>
        <v>97.075999999999993</v>
      </c>
      <c r="F82">
        <f>VLOOKUP(CONCATENATE($A82,"_",F$4),assets_m6!$A:$D,4,FALSE)</f>
        <v>96.228999999999999</v>
      </c>
      <c r="G82">
        <f>VLOOKUP(CONCATENATE($A82,"_",G$4),assets_m6!$A:$D,4,FALSE)</f>
        <v>93.936999999999998</v>
      </c>
      <c r="H82">
        <f>VLOOKUP(CONCATENATE($A82,"_",H$4),assets_m6!$A:$D,4,FALSE)</f>
        <v>93.936999999999998</v>
      </c>
      <c r="I82">
        <f>VLOOKUP(CONCATENATE($A82,"_",I$4),assets_m6!$A:$D,4,FALSE)</f>
        <v>95.85</v>
      </c>
      <c r="J82">
        <f>VLOOKUP(CONCATENATE($A82,"_",J$4),assets_m6!$A:$D,4,FALSE)</f>
        <v>95.361999999999995</v>
      </c>
      <c r="K82">
        <f>VLOOKUP(CONCATENATE($A82,"_",K$4),assets_m6!$A:$D,4,FALSE)</f>
        <v>91.426000000000002</v>
      </c>
      <c r="L82">
        <f>VLOOKUP(CONCATENATE($A82,"_",L$4),assets_m6!$A:$D,4,FALSE)</f>
        <v>93.14</v>
      </c>
      <c r="M82" t="e">
        <f>VLOOKUP(CONCATENATE($A82,"_",M$4),assets_m6!$A:$D,4,FALSE)</f>
        <v>#N/A</v>
      </c>
      <c r="N82">
        <f>VLOOKUP(CONCATENATE($A82,"_",N$4),assets_m6!$A:$D,4,FALSE)</f>
        <v>91.914000000000001</v>
      </c>
      <c r="O82">
        <f>VLOOKUP(CONCATENATE($A82,"_",O$4),assets_m6!$A:$D,4,FALSE)</f>
        <v>87.709000000000003</v>
      </c>
      <c r="P82">
        <f>VLOOKUP(CONCATENATE($A82,"_",P$4),assets_m6!$A:$D,4,FALSE)</f>
        <v>90.32</v>
      </c>
      <c r="Q82">
        <f>VLOOKUP(CONCATENATE($A82,"_",Q$4),assets_m6!$A:$D,4,FALSE)</f>
        <v>92.402000000000001</v>
      </c>
      <c r="R82">
        <f>VLOOKUP(CONCATENATE($A82,"_",R$4),assets_m6!$A:$D,4,FALSE)</f>
        <v>91.066999999999993</v>
      </c>
      <c r="S82">
        <f>VLOOKUP(CONCATENATE($A82,"_",S$4),assets_m6!$A:$D,4,FALSE)</f>
        <v>89.233999999999995</v>
      </c>
      <c r="T82">
        <f>VLOOKUP(CONCATENATE($A82,"_",T$4),assets_m6!$A:$D,4,FALSE)</f>
        <v>94.664000000000001</v>
      </c>
      <c r="U82">
        <f>VLOOKUP(CONCATENATE($A82,"_",U$4),assets_m6!$A:$D,4,FALSE)</f>
        <v>93.2</v>
      </c>
      <c r="V82">
        <f>VLOOKUP(CONCATENATE($A82,"_",V$4),assets_m6!$A:$D,4,FALSE)</f>
        <v>89.123999999999995</v>
      </c>
      <c r="X82" t="str">
        <f t="shared" si="158"/>
        <v>ROST</v>
      </c>
      <c r="Y82">
        <f t="shared" si="115"/>
        <v>93.826999999999998</v>
      </c>
      <c r="Z82">
        <f t="shared" si="116"/>
        <v>93.02</v>
      </c>
      <c r="AA82">
        <f t="shared" si="117"/>
        <v>95.143000000000001</v>
      </c>
      <c r="AB82">
        <f t="shared" si="118"/>
        <v>97.075999999999993</v>
      </c>
      <c r="AC82">
        <f t="shared" si="119"/>
        <v>96.228999999999999</v>
      </c>
      <c r="AD82">
        <f t="shared" si="120"/>
        <v>93.936999999999998</v>
      </c>
      <c r="AE82">
        <f t="shared" si="121"/>
        <v>93.936999999999998</v>
      </c>
      <c r="AF82">
        <f t="shared" si="122"/>
        <v>95.85</v>
      </c>
      <c r="AG82">
        <f t="shared" si="123"/>
        <v>95.361999999999995</v>
      </c>
      <c r="AH82">
        <f t="shared" si="124"/>
        <v>91.426000000000002</v>
      </c>
      <c r="AI82">
        <f t="shared" si="125"/>
        <v>93.14</v>
      </c>
      <c r="AJ82">
        <f t="shared" si="126"/>
        <v>93.14</v>
      </c>
      <c r="AK82">
        <f t="shared" si="127"/>
        <v>91.914000000000001</v>
      </c>
      <c r="AL82">
        <f t="shared" si="128"/>
        <v>87.709000000000003</v>
      </c>
      <c r="AM82">
        <f t="shared" si="129"/>
        <v>90.32</v>
      </c>
      <c r="AN82">
        <f t="shared" si="130"/>
        <v>92.402000000000001</v>
      </c>
      <c r="AO82">
        <f t="shared" si="131"/>
        <v>91.066999999999993</v>
      </c>
      <c r="AP82">
        <f t="shared" si="132"/>
        <v>89.233999999999995</v>
      </c>
      <c r="AQ82">
        <f t="shared" si="133"/>
        <v>94.664000000000001</v>
      </c>
      <c r="AR82">
        <f t="shared" si="134"/>
        <v>93.2</v>
      </c>
      <c r="AS82">
        <f t="shared" si="135"/>
        <v>89.123999999999995</v>
      </c>
      <c r="AU82" t="str">
        <f t="shared" si="159"/>
        <v>ROST</v>
      </c>
      <c r="AV82">
        <f t="shared" si="136"/>
        <v>-8.6009357647585683E-5</v>
      </c>
      <c r="AW82">
        <f t="shared" si="137"/>
        <v>2.2823048806708287E-4</v>
      </c>
      <c r="AX82">
        <f t="shared" si="138"/>
        <v>2.0316786311131587E-4</v>
      </c>
      <c r="AY82">
        <f t="shared" si="139"/>
        <v>-8.7251225843668293E-5</v>
      </c>
      <c r="AZ82">
        <f t="shared" si="140"/>
        <v>-2.3818183707614146E-4</v>
      </c>
      <c r="BA82">
        <f t="shared" si="141"/>
        <v>0</v>
      </c>
      <c r="BB82">
        <f t="shared" si="142"/>
        <v>2.0364712520093219E-4</v>
      </c>
      <c r="BC82">
        <f t="shared" si="143"/>
        <v>-5.0912884715701574E-5</v>
      </c>
      <c r="BD82">
        <f t="shared" si="144"/>
        <v>-4.1274302132924992E-4</v>
      </c>
      <c r="BE82">
        <f t="shared" si="145"/>
        <v>1.8747402270688845E-4</v>
      </c>
      <c r="BF82">
        <f t="shared" si="146"/>
        <v>0</v>
      </c>
      <c r="BG82">
        <f t="shared" si="147"/>
        <v>-1.3162980459523288E-4</v>
      </c>
      <c r="BH82">
        <f t="shared" si="148"/>
        <v>-4.5749287377330966E-4</v>
      </c>
      <c r="BI82">
        <f t="shared" si="149"/>
        <v>2.9768894868257418E-4</v>
      </c>
      <c r="BJ82">
        <f t="shared" si="150"/>
        <v>2.3051372896368556E-4</v>
      </c>
      <c r="BK82">
        <f t="shared" si="151"/>
        <v>-1.4447739226423756E-4</v>
      </c>
      <c r="BL82">
        <f t="shared" si="152"/>
        <v>-2.0128037598691058E-4</v>
      </c>
      <c r="BM82">
        <f t="shared" si="153"/>
        <v>6.0851245041127909E-4</v>
      </c>
      <c r="BN82">
        <f t="shared" si="154"/>
        <v>-1.5465224372517521E-4</v>
      </c>
      <c r="BO82">
        <f t="shared" si="155"/>
        <v>-4.3733905579399217E-4</v>
      </c>
      <c r="BQ82" t="s">
        <v>80</v>
      </c>
      <c r="BR82" s="7">
        <v>0.2</v>
      </c>
      <c r="BS82" s="7">
        <v>0.2</v>
      </c>
      <c r="BT82" s="7">
        <v>0.2</v>
      </c>
      <c r="BU82" s="7">
        <v>0.2</v>
      </c>
      <c r="BV82" s="7">
        <v>0.2</v>
      </c>
      <c r="BW82" s="7">
        <v>0.01</v>
      </c>
      <c r="BY82">
        <f t="shared" si="160"/>
        <v>-5.0124164686071206E-2</v>
      </c>
      <c r="BZ82">
        <f t="shared" si="161"/>
        <v>39</v>
      </c>
      <c r="CA82">
        <f t="shared" si="162"/>
        <v>2</v>
      </c>
      <c r="CB82">
        <f t="shared" si="163"/>
        <v>0.11999999999999997</v>
      </c>
      <c r="CC82">
        <f t="shared" si="164"/>
        <v>0</v>
      </c>
      <c r="CD82">
        <f t="shared" si="165"/>
        <v>1</v>
      </c>
      <c r="CE82">
        <f t="shared" si="166"/>
        <v>0</v>
      </c>
      <c r="CF82">
        <f t="shared" si="167"/>
        <v>0</v>
      </c>
      <c r="CG82">
        <f t="shared" si="168"/>
        <v>0</v>
      </c>
      <c r="CI82">
        <f t="shared" si="169"/>
        <v>0</v>
      </c>
      <c r="CJ82">
        <f t="shared" si="170"/>
        <v>1</v>
      </c>
      <c r="CK82">
        <f t="shared" si="170"/>
        <v>1</v>
      </c>
      <c r="CL82">
        <f t="shared" si="170"/>
        <v>1</v>
      </c>
      <c r="CM82">
        <f t="shared" si="170"/>
        <v>1</v>
      </c>
      <c r="CN82">
        <f t="shared" si="156"/>
        <v>0.2</v>
      </c>
      <c r="CO82">
        <f t="shared" si="157"/>
        <v>0.4</v>
      </c>
      <c r="CP82">
        <f t="shared" si="157"/>
        <v>0.60000000000000009</v>
      </c>
      <c r="CQ82">
        <f t="shared" si="157"/>
        <v>0.8</v>
      </c>
      <c r="CR82">
        <f t="shared" si="157"/>
        <v>1</v>
      </c>
    </row>
    <row r="83" spans="1:96" x14ac:dyDescent="0.25">
      <c r="A83" t="s">
        <v>81</v>
      </c>
      <c r="B83">
        <f>VLOOKUP(CONCATENATE($A83,"_",B$4),assets_m6!$A:$D,4,FALSE)</f>
        <v>107.34</v>
      </c>
      <c r="C83">
        <f>VLOOKUP(CONCATENATE($A83,"_",C$4),assets_m6!$A:$D,4,FALSE)</f>
        <v>106.85</v>
      </c>
      <c r="D83">
        <f>VLOOKUP(CONCATENATE($A83,"_",D$4),assets_m6!$A:$D,4,FALSE)</f>
        <v>106.03</v>
      </c>
      <c r="E83">
        <f>VLOOKUP(CONCATENATE($A83,"_",E$4),assets_m6!$A:$D,4,FALSE)</f>
        <v>106.4</v>
      </c>
      <c r="F83">
        <f>VLOOKUP(CONCATENATE($A83,"_",F$4),assets_m6!$A:$D,4,FALSE)</f>
        <v>105.9</v>
      </c>
      <c r="G83">
        <f>VLOOKUP(CONCATENATE($A83,"_",G$4),assets_m6!$A:$D,4,FALSE)</f>
        <v>105.8</v>
      </c>
      <c r="H83">
        <f>VLOOKUP(CONCATENATE($A83,"_",H$4),assets_m6!$A:$D,4,FALSE)</f>
        <v>105.1</v>
      </c>
      <c r="I83">
        <f>VLOOKUP(CONCATENATE($A83,"_",I$4),assets_m6!$A:$D,4,FALSE)</f>
        <v>104.98</v>
      </c>
      <c r="J83">
        <f>VLOOKUP(CONCATENATE($A83,"_",J$4),assets_m6!$A:$D,4,FALSE)</f>
        <v>104.88</v>
      </c>
      <c r="K83">
        <f>VLOOKUP(CONCATENATE($A83,"_",K$4),assets_m6!$A:$D,4,FALSE)</f>
        <v>105.07</v>
      </c>
      <c r="L83">
        <f>VLOOKUP(CONCATENATE($A83,"_",L$4),assets_m6!$A:$D,4,FALSE)</f>
        <v>105.11</v>
      </c>
      <c r="M83">
        <f>VLOOKUP(CONCATENATE($A83,"_",M$4),assets_m6!$A:$D,4,FALSE)</f>
        <v>105</v>
      </c>
      <c r="N83">
        <f>VLOOKUP(CONCATENATE($A83,"_",N$4),assets_m6!$A:$D,4,FALSE)</f>
        <v>105.1</v>
      </c>
      <c r="O83">
        <f>VLOOKUP(CONCATENATE($A83,"_",O$4),assets_m6!$A:$D,4,FALSE)</f>
        <v>104.89</v>
      </c>
      <c r="P83">
        <f>VLOOKUP(CONCATENATE($A83,"_",P$4),assets_m6!$A:$D,4,FALSE)</f>
        <v>105.43</v>
      </c>
      <c r="Q83">
        <f>VLOOKUP(CONCATENATE($A83,"_",Q$4),assets_m6!$A:$D,4,FALSE)</f>
        <v>105.44</v>
      </c>
      <c r="R83">
        <f>VLOOKUP(CONCATENATE($A83,"_",R$4),assets_m6!$A:$D,4,FALSE)</f>
        <v>105.72</v>
      </c>
      <c r="S83">
        <f>VLOOKUP(CONCATENATE($A83,"_",S$4),assets_m6!$A:$D,4,FALSE)</f>
        <v>107.41</v>
      </c>
      <c r="T83">
        <f>VLOOKUP(CONCATENATE($A83,"_",T$4),assets_m6!$A:$D,4,FALSE)</f>
        <v>107.027</v>
      </c>
      <c r="U83">
        <f>VLOOKUP(CONCATENATE($A83,"_",U$4),assets_m6!$A:$D,4,FALSE)</f>
        <v>105.95</v>
      </c>
      <c r="V83">
        <f>VLOOKUP(CONCATENATE($A83,"_",V$4),assets_m6!$A:$D,4,FALSE)</f>
        <v>106.5</v>
      </c>
      <c r="X83" t="str">
        <f t="shared" si="158"/>
        <v>SEGA.L</v>
      </c>
      <c r="Y83">
        <f t="shared" si="115"/>
        <v>107.34</v>
      </c>
      <c r="Z83">
        <f t="shared" si="116"/>
        <v>106.85</v>
      </c>
      <c r="AA83">
        <f t="shared" si="117"/>
        <v>106.03</v>
      </c>
      <c r="AB83">
        <f t="shared" si="118"/>
        <v>106.4</v>
      </c>
      <c r="AC83">
        <f t="shared" si="119"/>
        <v>105.9</v>
      </c>
      <c r="AD83">
        <f t="shared" si="120"/>
        <v>105.8</v>
      </c>
      <c r="AE83">
        <f t="shared" si="121"/>
        <v>105.1</v>
      </c>
      <c r="AF83">
        <f t="shared" si="122"/>
        <v>104.98</v>
      </c>
      <c r="AG83">
        <f t="shared" si="123"/>
        <v>104.88</v>
      </c>
      <c r="AH83">
        <f t="shared" si="124"/>
        <v>105.07</v>
      </c>
      <c r="AI83">
        <f t="shared" si="125"/>
        <v>105.11</v>
      </c>
      <c r="AJ83">
        <f t="shared" si="126"/>
        <v>105</v>
      </c>
      <c r="AK83">
        <f t="shared" si="127"/>
        <v>105.1</v>
      </c>
      <c r="AL83">
        <f t="shared" si="128"/>
        <v>104.89</v>
      </c>
      <c r="AM83">
        <f t="shared" si="129"/>
        <v>105.43</v>
      </c>
      <c r="AN83">
        <f t="shared" si="130"/>
        <v>105.44</v>
      </c>
      <c r="AO83">
        <f t="shared" si="131"/>
        <v>105.72</v>
      </c>
      <c r="AP83">
        <f t="shared" si="132"/>
        <v>107.41</v>
      </c>
      <c r="AQ83">
        <f t="shared" si="133"/>
        <v>107.027</v>
      </c>
      <c r="AR83">
        <f t="shared" si="134"/>
        <v>105.95</v>
      </c>
      <c r="AS83">
        <f t="shared" si="135"/>
        <v>106.5</v>
      </c>
      <c r="AU83" t="str">
        <f t="shared" si="159"/>
        <v>SEGA.L</v>
      </c>
      <c r="AV83">
        <f t="shared" si="136"/>
        <v>-4.5649338550401441E-5</v>
      </c>
      <c r="AW83">
        <f t="shared" si="137"/>
        <v>-7.6743097800654491E-5</v>
      </c>
      <c r="AX83">
        <f t="shared" si="138"/>
        <v>3.4895784212015899E-5</v>
      </c>
      <c r="AY83">
        <f t="shared" si="139"/>
        <v>-4.6992481203007515E-5</v>
      </c>
      <c r="AZ83">
        <f t="shared" si="140"/>
        <v>-9.4428706326731371E-6</v>
      </c>
      <c r="BA83">
        <f t="shared" si="141"/>
        <v>-6.6162570888469088E-5</v>
      </c>
      <c r="BB83">
        <f t="shared" si="142"/>
        <v>-1.141769743101716E-5</v>
      </c>
      <c r="BC83">
        <f t="shared" si="143"/>
        <v>-9.5256239283681191E-6</v>
      </c>
      <c r="BD83">
        <f t="shared" si="144"/>
        <v>1.811594202898529E-5</v>
      </c>
      <c r="BE83">
        <f t="shared" si="145"/>
        <v>3.8069858189784198E-6</v>
      </c>
      <c r="BF83">
        <f t="shared" si="146"/>
        <v>-1.0465226905146936E-5</v>
      </c>
      <c r="BG83">
        <f t="shared" si="147"/>
        <v>9.5238095238089826E-6</v>
      </c>
      <c r="BH83">
        <f t="shared" si="148"/>
        <v>-1.9980970504281043E-5</v>
      </c>
      <c r="BI83">
        <f t="shared" si="149"/>
        <v>5.1482505481934053E-5</v>
      </c>
      <c r="BJ83">
        <f t="shared" si="150"/>
        <v>9.4849663283609073E-7</v>
      </c>
      <c r="BK83">
        <f t="shared" si="151"/>
        <v>2.6555386949924233E-5</v>
      </c>
      <c r="BL83">
        <f t="shared" si="152"/>
        <v>1.5985622398789233E-4</v>
      </c>
      <c r="BM83">
        <f t="shared" si="153"/>
        <v>-3.5657759985103401E-5</v>
      </c>
      <c r="BN83">
        <f t="shared" si="154"/>
        <v>-1.0062881329010421E-4</v>
      </c>
      <c r="BO83">
        <f t="shared" si="155"/>
        <v>5.1911278905143668E-5</v>
      </c>
      <c r="BQ83" t="s">
        <v>81</v>
      </c>
      <c r="BR83" s="7">
        <v>0.2</v>
      </c>
      <c r="BS83" s="7">
        <v>0.2</v>
      </c>
      <c r="BT83" s="7">
        <v>0.2</v>
      </c>
      <c r="BU83" s="7">
        <v>0.2</v>
      </c>
      <c r="BV83" s="7">
        <v>0.2</v>
      </c>
      <c r="BW83" s="7">
        <v>0.01</v>
      </c>
      <c r="BY83">
        <f t="shared" si="160"/>
        <v>-7.8256008943544189E-3</v>
      </c>
      <c r="BZ83">
        <f t="shared" si="161"/>
        <v>60</v>
      </c>
      <c r="CA83">
        <f t="shared" si="162"/>
        <v>3</v>
      </c>
      <c r="CB83">
        <f t="shared" si="163"/>
        <v>7.9999999999999988E-2</v>
      </c>
      <c r="CC83">
        <f t="shared" si="164"/>
        <v>0</v>
      </c>
      <c r="CD83">
        <f t="shared" si="165"/>
        <v>0</v>
      </c>
      <c r="CE83">
        <f t="shared" si="166"/>
        <v>1</v>
      </c>
      <c r="CF83">
        <f t="shared" si="167"/>
        <v>0</v>
      </c>
      <c r="CG83">
        <f t="shared" si="168"/>
        <v>0</v>
      </c>
      <c r="CI83">
        <f t="shared" si="169"/>
        <v>0</v>
      </c>
      <c r="CJ83">
        <f t="shared" si="170"/>
        <v>0</v>
      </c>
      <c r="CK83">
        <f t="shared" si="170"/>
        <v>1</v>
      </c>
      <c r="CL83">
        <f t="shared" si="170"/>
        <v>1</v>
      </c>
      <c r="CM83">
        <f t="shared" si="170"/>
        <v>1</v>
      </c>
      <c r="CN83">
        <f t="shared" si="156"/>
        <v>0.2</v>
      </c>
      <c r="CO83">
        <f t="shared" si="157"/>
        <v>0.4</v>
      </c>
      <c r="CP83">
        <f t="shared" si="157"/>
        <v>0.60000000000000009</v>
      </c>
      <c r="CQ83">
        <f t="shared" si="157"/>
        <v>0.8</v>
      </c>
      <c r="CR83">
        <f t="shared" si="157"/>
        <v>1</v>
      </c>
    </row>
    <row r="84" spans="1:96" x14ac:dyDescent="0.25">
      <c r="A84" t="s">
        <v>82</v>
      </c>
      <c r="B84">
        <f>VLOOKUP(CONCATENATE($A84,"_",B$4),assets_m6!$A:$D,4,FALSE)</f>
        <v>84.674000000000007</v>
      </c>
      <c r="C84">
        <f>VLOOKUP(CONCATENATE($A84,"_",C$4),assets_m6!$A:$D,4,FALSE)</f>
        <v>84.694000000000003</v>
      </c>
      <c r="D84">
        <f>VLOOKUP(CONCATENATE($A84,"_",D$4),assets_m6!$A:$D,4,FALSE)</f>
        <v>84.605000000000004</v>
      </c>
      <c r="E84">
        <f>VLOOKUP(CONCATENATE($A84,"_",E$4),assets_m6!$A:$D,4,FALSE)</f>
        <v>84.594999999999999</v>
      </c>
      <c r="F84">
        <f>VLOOKUP(CONCATENATE($A84,"_",F$4),assets_m6!$A:$D,4,FALSE)</f>
        <v>84.165000000000006</v>
      </c>
      <c r="G84">
        <f>VLOOKUP(CONCATENATE($A84,"_",G$4),assets_m6!$A:$D,4,FALSE)</f>
        <v>84.424999999999997</v>
      </c>
      <c r="H84">
        <f>VLOOKUP(CONCATENATE($A84,"_",H$4),assets_m6!$A:$D,4,FALSE)</f>
        <v>84.245000000000005</v>
      </c>
      <c r="I84">
        <f>VLOOKUP(CONCATENATE($A84,"_",I$4),assets_m6!$A:$D,4,FALSE)</f>
        <v>84.275000000000006</v>
      </c>
      <c r="J84">
        <f>VLOOKUP(CONCATENATE($A84,"_",J$4),assets_m6!$A:$D,4,FALSE)</f>
        <v>84.385000000000005</v>
      </c>
      <c r="K84">
        <f>VLOOKUP(CONCATENATE($A84,"_",K$4),assets_m6!$A:$D,4,FALSE)</f>
        <v>84.435000000000002</v>
      </c>
      <c r="L84">
        <f>VLOOKUP(CONCATENATE($A84,"_",L$4),assets_m6!$A:$D,4,FALSE)</f>
        <v>84.444999999999993</v>
      </c>
      <c r="M84" t="e">
        <f>VLOOKUP(CONCATENATE($A84,"_",M$4),assets_m6!$A:$D,4,FALSE)</f>
        <v>#N/A</v>
      </c>
      <c r="N84">
        <f>VLOOKUP(CONCATENATE($A84,"_",N$4),assets_m6!$A:$D,4,FALSE)</f>
        <v>84.364999999999995</v>
      </c>
      <c r="O84">
        <f>VLOOKUP(CONCATENATE($A84,"_",O$4),assets_m6!$A:$D,4,FALSE)</f>
        <v>84.314999999999998</v>
      </c>
      <c r="P84">
        <f>VLOOKUP(CONCATENATE($A84,"_",P$4),assets_m6!$A:$D,4,FALSE)</f>
        <v>84.385000000000005</v>
      </c>
      <c r="Q84">
        <f>VLOOKUP(CONCATENATE($A84,"_",Q$4),assets_m6!$A:$D,4,FALSE)</f>
        <v>84.385000000000005</v>
      </c>
      <c r="R84">
        <f>VLOOKUP(CONCATENATE($A84,"_",R$4),assets_m6!$A:$D,4,FALSE)</f>
        <v>84.498000000000005</v>
      </c>
      <c r="S84">
        <f>VLOOKUP(CONCATENATE($A84,"_",S$4),assets_m6!$A:$D,4,FALSE)</f>
        <v>84.692999999999998</v>
      </c>
      <c r="T84">
        <f>VLOOKUP(CONCATENATE($A84,"_",T$4),assets_m6!$A:$D,4,FALSE)</f>
        <v>84.412999999999997</v>
      </c>
      <c r="U84">
        <f>VLOOKUP(CONCATENATE($A84,"_",U$4),assets_m6!$A:$D,4,FALSE)</f>
        <v>84.412999999999997</v>
      </c>
      <c r="V84">
        <f>VLOOKUP(CONCATENATE($A84,"_",V$4),assets_m6!$A:$D,4,FALSE)</f>
        <v>84.503</v>
      </c>
      <c r="X84" t="str">
        <f t="shared" si="158"/>
        <v>SHY</v>
      </c>
      <c r="Y84">
        <f t="shared" si="115"/>
        <v>84.674000000000007</v>
      </c>
      <c r="Z84">
        <f t="shared" si="116"/>
        <v>84.694000000000003</v>
      </c>
      <c r="AA84">
        <f t="shared" si="117"/>
        <v>84.605000000000004</v>
      </c>
      <c r="AB84">
        <f t="shared" si="118"/>
        <v>84.594999999999999</v>
      </c>
      <c r="AC84">
        <f t="shared" si="119"/>
        <v>84.165000000000006</v>
      </c>
      <c r="AD84">
        <f t="shared" si="120"/>
        <v>84.424999999999997</v>
      </c>
      <c r="AE84">
        <f t="shared" si="121"/>
        <v>84.245000000000005</v>
      </c>
      <c r="AF84">
        <f t="shared" si="122"/>
        <v>84.275000000000006</v>
      </c>
      <c r="AG84">
        <f t="shared" si="123"/>
        <v>84.385000000000005</v>
      </c>
      <c r="AH84">
        <f t="shared" si="124"/>
        <v>84.435000000000002</v>
      </c>
      <c r="AI84">
        <f t="shared" si="125"/>
        <v>84.444999999999993</v>
      </c>
      <c r="AJ84">
        <f t="shared" si="126"/>
        <v>84.444999999999993</v>
      </c>
      <c r="AK84">
        <f t="shared" si="127"/>
        <v>84.364999999999995</v>
      </c>
      <c r="AL84">
        <f t="shared" si="128"/>
        <v>84.314999999999998</v>
      </c>
      <c r="AM84">
        <f t="shared" si="129"/>
        <v>84.385000000000005</v>
      </c>
      <c r="AN84">
        <f t="shared" si="130"/>
        <v>84.385000000000005</v>
      </c>
      <c r="AO84">
        <f t="shared" si="131"/>
        <v>84.498000000000005</v>
      </c>
      <c r="AP84">
        <f t="shared" si="132"/>
        <v>84.692999999999998</v>
      </c>
      <c r="AQ84">
        <f t="shared" si="133"/>
        <v>84.412999999999997</v>
      </c>
      <c r="AR84">
        <f t="shared" si="134"/>
        <v>84.412999999999997</v>
      </c>
      <c r="AS84">
        <f t="shared" si="135"/>
        <v>84.503</v>
      </c>
      <c r="AU84" t="str">
        <f t="shared" si="159"/>
        <v>SHY</v>
      </c>
      <c r="AV84">
        <f t="shared" si="136"/>
        <v>2.3620001417195384E-6</v>
      </c>
      <c r="AW84">
        <f t="shared" si="137"/>
        <v>-1.0508418542045321E-5</v>
      </c>
      <c r="AX84">
        <f t="shared" si="138"/>
        <v>-1.1819632409438115E-6</v>
      </c>
      <c r="AY84">
        <f t="shared" si="139"/>
        <v>-5.083042733021959E-5</v>
      </c>
      <c r="AZ84">
        <f t="shared" si="140"/>
        <v>3.0891700825757846E-5</v>
      </c>
      <c r="BA84">
        <f t="shared" si="141"/>
        <v>-2.1320698845127938E-5</v>
      </c>
      <c r="BB84">
        <f t="shared" si="142"/>
        <v>3.5610421983501853E-6</v>
      </c>
      <c r="BC84">
        <f t="shared" si="143"/>
        <v>1.3052506674577209E-5</v>
      </c>
      <c r="BD84">
        <f t="shared" si="144"/>
        <v>5.9252236771934774E-6</v>
      </c>
      <c r="BE84">
        <f t="shared" si="145"/>
        <v>1.1843429857275899E-6</v>
      </c>
      <c r="BF84">
        <f t="shared" si="146"/>
        <v>0</v>
      </c>
      <c r="BG84">
        <f t="shared" si="147"/>
        <v>-9.4736218840663519E-6</v>
      </c>
      <c r="BH84">
        <f t="shared" si="148"/>
        <v>-5.9266283411363913E-6</v>
      </c>
      <c r="BI84">
        <f t="shared" si="149"/>
        <v>8.3022000830228778E-6</v>
      </c>
      <c r="BJ84">
        <f t="shared" si="150"/>
        <v>0</v>
      </c>
      <c r="BK84">
        <f t="shared" si="151"/>
        <v>1.3391005510457965E-5</v>
      </c>
      <c r="BL84">
        <f t="shared" si="152"/>
        <v>2.3077469289213138E-5</v>
      </c>
      <c r="BM84">
        <f t="shared" si="153"/>
        <v>-3.3060583519299251E-5</v>
      </c>
      <c r="BN84">
        <f t="shared" si="154"/>
        <v>0</v>
      </c>
      <c r="BO84">
        <f t="shared" si="155"/>
        <v>1.0661864878632843E-5</v>
      </c>
      <c r="BQ84" t="s">
        <v>82</v>
      </c>
      <c r="BR84" s="7">
        <v>0.2</v>
      </c>
      <c r="BS84" s="7">
        <v>0.2</v>
      </c>
      <c r="BT84" s="7">
        <v>0.2</v>
      </c>
      <c r="BU84" s="7">
        <v>0.2</v>
      </c>
      <c r="BV84" s="7">
        <v>0.2</v>
      </c>
      <c r="BW84" s="7">
        <v>0.01</v>
      </c>
      <c r="BY84">
        <f t="shared" si="160"/>
        <v>-2.0195101211706837E-3</v>
      </c>
      <c r="BZ84">
        <f t="shared" si="161"/>
        <v>63</v>
      </c>
      <c r="CA84">
        <f t="shared" si="162"/>
        <v>4</v>
      </c>
      <c r="CB84">
        <f t="shared" si="163"/>
        <v>0.12000000000000002</v>
      </c>
      <c r="CC84">
        <f t="shared" si="164"/>
        <v>0</v>
      </c>
      <c r="CD84">
        <f t="shared" si="165"/>
        <v>0</v>
      </c>
      <c r="CE84">
        <f t="shared" si="166"/>
        <v>0</v>
      </c>
      <c r="CF84">
        <f t="shared" si="167"/>
        <v>1</v>
      </c>
      <c r="CG84">
        <f t="shared" si="168"/>
        <v>0</v>
      </c>
      <c r="CI84">
        <f t="shared" si="169"/>
        <v>0</v>
      </c>
      <c r="CJ84">
        <f t="shared" si="170"/>
        <v>0</v>
      </c>
      <c r="CK84">
        <f t="shared" si="170"/>
        <v>0</v>
      </c>
      <c r="CL84">
        <f t="shared" si="170"/>
        <v>1</v>
      </c>
      <c r="CM84">
        <f t="shared" si="170"/>
        <v>1</v>
      </c>
      <c r="CN84">
        <f t="shared" si="156"/>
        <v>0.2</v>
      </c>
      <c r="CO84">
        <f t="shared" si="157"/>
        <v>0.4</v>
      </c>
      <c r="CP84">
        <f t="shared" si="157"/>
        <v>0.60000000000000009</v>
      </c>
      <c r="CQ84">
        <f t="shared" si="157"/>
        <v>0.8</v>
      </c>
      <c r="CR84">
        <f t="shared" si="157"/>
        <v>1</v>
      </c>
    </row>
    <row r="85" spans="1:96" x14ac:dyDescent="0.25">
      <c r="A85" t="s">
        <v>83</v>
      </c>
      <c r="B85">
        <f>VLOOKUP(CONCATENATE($A85,"_",B$4),assets_m6!$A:$D,4,FALSE)</f>
        <v>20.79</v>
      </c>
      <c r="C85">
        <f>VLOOKUP(CONCATENATE($A85,"_",C$4),assets_m6!$A:$D,4,FALSE)</f>
        <v>21.27</v>
      </c>
      <c r="D85">
        <f>VLOOKUP(CONCATENATE($A85,"_",D$4),assets_m6!$A:$D,4,FALSE)</f>
        <v>21.45</v>
      </c>
      <c r="E85">
        <f>VLOOKUP(CONCATENATE($A85,"_",E$4),assets_m6!$A:$D,4,FALSE)</f>
        <v>21.53</v>
      </c>
      <c r="F85">
        <f>VLOOKUP(CONCATENATE($A85,"_",F$4),assets_m6!$A:$D,4,FALSE)</f>
        <v>21.42</v>
      </c>
      <c r="G85">
        <f>VLOOKUP(CONCATENATE($A85,"_",G$4),assets_m6!$A:$D,4,FALSE)</f>
        <v>21.83</v>
      </c>
      <c r="H85">
        <f>VLOOKUP(CONCATENATE($A85,"_",H$4),assets_m6!$A:$D,4,FALSE)</f>
        <v>22.05</v>
      </c>
      <c r="I85">
        <f>VLOOKUP(CONCATENATE($A85,"_",I$4),assets_m6!$A:$D,4,FALSE)</f>
        <v>21.61</v>
      </c>
      <c r="J85">
        <f>VLOOKUP(CONCATENATE($A85,"_",J$4),assets_m6!$A:$D,4,FALSE)</f>
        <v>21.87</v>
      </c>
      <c r="K85">
        <f>VLOOKUP(CONCATENATE($A85,"_",K$4),assets_m6!$A:$D,4,FALSE)</f>
        <v>22.04</v>
      </c>
      <c r="L85">
        <f>VLOOKUP(CONCATENATE($A85,"_",L$4),assets_m6!$A:$D,4,FALSE)</f>
        <v>22.12</v>
      </c>
      <c r="M85" t="e">
        <f>VLOOKUP(CONCATENATE($A85,"_",M$4),assets_m6!$A:$D,4,FALSE)</f>
        <v>#N/A</v>
      </c>
      <c r="N85">
        <f>VLOOKUP(CONCATENATE($A85,"_",N$4),assets_m6!$A:$D,4,FALSE)</f>
        <v>22.31</v>
      </c>
      <c r="O85">
        <f>VLOOKUP(CONCATENATE($A85,"_",O$4),assets_m6!$A:$D,4,FALSE)</f>
        <v>22.73</v>
      </c>
      <c r="P85">
        <f>VLOOKUP(CONCATENATE($A85,"_",P$4),assets_m6!$A:$D,4,FALSE)</f>
        <v>22.31</v>
      </c>
      <c r="Q85">
        <f>VLOOKUP(CONCATENATE($A85,"_",Q$4),assets_m6!$A:$D,4,FALSE)</f>
        <v>22.4</v>
      </c>
      <c r="R85">
        <f>VLOOKUP(CONCATENATE($A85,"_",R$4),assets_m6!$A:$D,4,FALSE)</f>
        <v>22.62</v>
      </c>
      <c r="S85">
        <f>VLOOKUP(CONCATENATE($A85,"_",S$4),assets_m6!$A:$D,4,FALSE)</f>
        <v>23.54</v>
      </c>
      <c r="T85">
        <f>VLOOKUP(CONCATENATE($A85,"_",T$4),assets_m6!$A:$D,4,FALSE)</f>
        <v>23.37</v>
      </c>
      <c r="U85">
        <f>VLOOKUP(CONCATENATE($A85,"_",U$4),assets_m6!$A:$D,4,FALSE)</f>
        <v>23.29</v>
      </c>
      <c r="V85">
        <f>VLOOKUP(CONCATENATE($A85,"_",V$4),assets_m6!$A:$D,4,FALSE)</f>
        <v>23.64</v>
      </c>
      <c r="X85" t="str">
        <f t="shared" si="158"/>
        <v>SLV</v>
      </c>
      <c r="Y85">
        <f t="shared" si="115"/>
        <v>20.79</v>
      </c>
      <c r="Z85">
        <f t="shared" si="116"/>
        <v>21.27</v>
      </c>
      <c r="AA85">
        <f t="shared" si="117"/>
        <v>21.45</v>
      </c>
      <c r="AB85">
        <f t="shared" si="118"/>
        <v>21.53</v>
      </c>
      <c r="AC85">
        <f t="shared" si="119"/>
        <v>21.42</v>
      </c>
      <c r="AD85">
        <f t="shared" si="120"/>
        <v>21.83</v>
      </c>
      <c r="AE85">
        <f t="shared" si="121"/>
        <v>22.05</v>
      </c>
      <c r="AF85">
        <f t="shared" si="122"/>
        <v>21.61</v>
      </c>
      <c r="AG85">
        <f t="shared" si="123"/>
        <v>21.87</v>
      </c>
      <c r="AH85">
        <f t="shared" si="124"/>
        <v>22.04</v>
      </c>
      <c r="AI85">
        <f t="shared" si="125"/>
        <v>22.12</v>
      </c>
      <c r="AJ85">
        <f t="shared" si="126"/>
        <v>22.12</v>
      </c>
      <c r="AK85">
        <f t="shared" si="127"/>
        <v>22.31</v>
      </c>
      <c r="AL85">
        <f t="shared" si="128"/>
        <v>22.73</v>
      </c>
      <c r="AM85">
        <f t="shared" si="129"/>
        <v>22.31</v>
      </c>
      <c r="AN85">
        <f t="shared" si="130"/>
        <v>22.4</v>
      </c>
      <c r="AO85">
        <f t="shared" si="131"/>
        <v>22.62</v>
      </c>
      <c r="AP85">
        <f t="shared" si="132"/>
        <v>23.54</v>
      </c>
      <c r="AQ85">
        <f t="shared" si="133"/>
        <v>23.37</v>
      </c>
      <c r="AR85">
        <f t="shared" si="134"/>
        <v>23.29</v>
      </c>
      <c r="AS85">
        <f t="shared" si="135"/>
        <v>23.64</v>
      </c>
      <c r="AU85" t="str">
        <f t="shared" si="159"/>
        <v>SLV</v>
      </c>
      <c r="AV85">
        <f t="shared" si="136"/>
        <v>2.3088023088023112E-4</v>
      </c>
      <c r="AW85">
        <f t="shared" si="137"/>
        <v>8.4626234132580971E-5</v>
      </c>
      <c r="AX85">
        <f t="shared" si="138"/>
        <v>3.7296037296038155E-5</v>
      </c>
      <c r="AY85">
        <f t="shared" si="139"/>
        <v>-5.1091500232233832E-5</v>
      </c>
      <c r="AZ85">
        <f t="shared" si="140"/>
        <v>1.9140989729224861E-4</v>
      </c>
      <c r="BA85">
        <f t="shared" si="141"/>
        <v>1.0077874484654259E-4</v>
      </c>
      <c r="BB85">
        <f t="shared" si="142"/>
        <v>-1.9954648526077158E-4</v>
      </c>
      <c r="BC85">
        <f t="shared" si="143"/>
        <v>1.203146691346606E-4</v>
      </c>
      <c r="BD85">
        <f t="shared" si="144"/>
        <v>7.7732053040694172E-5</v>
      </c>
      <c r="BE85">
        <f t="shared" si="145"/>
        <v>3.6297640653358368E-5</v>
      </c>
      <c r="BF85">
        <f t="shared" si="146"/>
        <v>0</v>
      </c>
      <c r="BG85">
        <f t="shared" si="147"/>
        <v>8.5895117540686131E-5</v>
      </c>
      <c r="BH85">
        <f t="shared" si="148"/>
        <v>1.8825638727028315E-4</v>
      </c>
      <c r="BI85">
        <f t="shared" si="149"/>
        <v>-1.8477782666080145E-4</v>
      </c>
      <c r="BJ85">
        <f t="shared" si="150"/>
        <v>4.0340654415060448E-5</v>
      </c>
      <c r="BK85">
        <f t="shared" si="151"/>
        <v>9.8214285714286816E-5</v>
      </c>
      <c r="BL85">
        <f t="shared" si="152"/>
        <v>4.0671971706454386E-4</v>
      </c>
      <c r="BM85">
        <f t="shared" si="153"/>
        <v>-7.2217502124043398E-5</v>
      </c>
      <c r="BN85">
        <f t="shared" si="154"/>
        <v>-3.4231921266581873E-5</v>
      </c>
      <c r="BO85">
        <f t="shared" si="155"/>
        <v>1.5027908973808563E-4</v>
      </c>
      <c r="BQ85" t="s">
        <v>83</v>
      </c>
      <c r="BR85" s="7">
        <v>0.2</v>
      </c>
      <c r="BS85" s="7">
        <v>0.2</v>
      </c>
      <c r="BT85" s="7">
        <v>0.2</v>
      </c>
      <c r="BU85" s="7">
        <v>0.2</v>
      </c>
      <c r="BV85" s="7">
        <v>0.2</v>
      </c>
      <c r="BW85" s="7">
        <v>0.01</v>
      </c>
      <c r="BY85">
        <f t="shared" si="160"/>
        <v>0.13708513708513717</v>
      </c>
      <c r="BZ85">
        <f t="shared" si="161"/>
        <v>96</v>
      </c>
      <c r="CA85">
        <f t="shared" si="162"/>
        <v>5</v>
      </c>
      <c r="CB85">
        <f t="shared" si="163"/>
        <v>0.24000000000000005</v>
      </c>
      <c r="CC85">
        <f t="shared" si="164"/>
        <v>0</v>
      </c>
      <c r="CD85">
        <f t="shared" si="165"/>
        <v>0</v>
      </c>
      <c r="CE85">
        <f t="shared" si="166"/>
        <v>0</v>
      </c>
      <c r="CF85">
        <f t="shared" si="167"/>
        <v>0</v>
      </c>
      <c r="CG85">
        <f t="shared" si="168"/>
        <v>1</v>
      </c>
      <c r="CI85">
        <f t="shared" si="169"/>
        <v>0</v>
      </c>
      <c r="CJ85">
        <f t="shared" si="170"/>
        <v>0</v>
      </c>
      <c r="CK85">
        <f t="shared" si="170"/>
        <v>0</v>
      </c>
      <c r="CL85">
        <f t="shared" si="170"/>
        <v>0</v>
      </c>
      <c r="CM85">
        <f t="shared" si="170"/>
        <v>1</v>
      </c>
      <c r="CN85">
        <f t="shared" si="156"/>
        <v>0.2</v>
      </c>
      <c r="CO85">
        <f t="shared" si="157"/>
        <v>0.4</v>
      </c>
      <c r="CP85">
        <f t="shared" si="157"/>
        <v>0.60000000000000009</v>
      </c>
      <c r="CQ85">
        <f t="shared" si="157"/>
        <v>0.8</v>
      </c>
      <c r="CR85">
        <f t="shared" si="157"/>
        <v>1</v>
      </c>
    </row>
    <row r="86" spans="1:96" x14ac:dyDescent="0.25">
      <c r="A86" t="s">
        <v>84</v>
      </c>
      <c r="B86">
        <f>VLOOKUP(CONCATENATE($A86,"_",B$4),assets_m6!$A:$D,4,FALSE)</f>
        <v>80.02</v>
      </c>
      <c r="C86">
        <f>VLOOKUP(CONCATENATE($A86,"_",C$4),assets_m6!$A:$D,4,FALSE)</f>
        <v>80.11</v>
      </c>
      <c r="D86">
        <f>VLOOKUP(CONCATENATE($A86,"_",D$4),assets_m6!$A:$D,4,FALSE)</f>
        <v>80.16</v>
      </c>
      <c r="E86">
        <f>VLOOKUP(CONCATENATE($A86,"_",E$4),assets_m6!$A:$D,4,FALSE)</f>
        <v>81.13</v>
      </c>
      <c r="F86">
        <f>VLOOKUP(CONCATENATE($A86,"_",F$4),assets_m6!$A:$D,4,FALSE)</f>
        <v>80.33</v>
      </c>
      <c r="G86">
        <f>VLOOKUP(CONCATENATE($A86,"_",G$4),assets_m6!$A:$D,4,FALSE)</f>
        <v>79.42</v>
      </c>
      <c r="H86">
        <f>VLOOKUP(CONCATENATE($A86,"_",H$4),assets_m6!$A:$D,4,FALSE)</f>
        <v>77.88</v>
      </c>
      <c r="I86">
        <f>VLOOKUP(CONCATENATE($A86,"_",I$4),assets_m6!$A:$D,4,FALSE)</f>
        <v>78.81</v>
      </c>
      <c r="J86">
        <f>VLOOKUP(CONCATENATE($A86,"_",J$4),assets_m6!$A:$D,4,FALSE)</f>
        <v>78.224999999999994</v>
      </c>
      <c r="K86">
        <f>VLOOKUP(CONCATENATE($A86,"_",K$4),assets_m6!$A:$D,4,FALSE)</f>
        <v>78</v>
      </c>
      <c r="L86">
        <f>VLOOKUP(CONCATENATE($A86,"_",L$4),assets_m6!$A:$D,4,FALSE)</f>
        <v>77.344999999999999</v>
      </c>
      <c r="M86">
        <f>VLOOKUP(CONCATENATE($A86,"_",M$4),assets_m6!$A:$D,4,FALSE)</f>
        <v>76.72</v>
      </c>
      <c r="N86">
        <f>VLOOKUP(CONCATENATE($A86,"_",N$4),assets_m6!$A:$D,4,FALSE)</f>
        <v>77.13</v>
      </c>
      <c r="O86">
        <f>VLOOKUP(CONCATENATE($A86,"_",O$4),assets_m6!$A:$D,4,FALSE)</f>
        <v>76.7</v>
      </c>
      <c r="P86">
        <f>VLOOKUP(CONCATENATE($A86,"_",P$4),assets_m6!$A:$D,4,FALSE)</f>
        <v>75.22</v>
      </c>
      <c r="Q86">
        <f>VLOOKUP(CONCATENATE($A86,"_",Q$4),assets_m6!$A:$D,4,FALSE)</f>
        <v>77.900000000000006</v>
      </c>
      <c r="R86">
        <f>VLOOKUP(CONCATENATE($A86,"_",R$4),assets_m6!$A:$D,4,FALSE)</f>
        <v>77.930000000000007</v>
      </c>
      <c r="S86">
        <f>VLOOKUP(CONCATENATE($A86,"_",S$4),assets_m6!$A:$D,4,FALSE)</f>
        <v>77.3</v>
      </c>
      <c r="T86">
        <f>VLOOKUP(CONCATENATE($A86,"_",T$4),assets_m6!$A:$D,4,FALSE)</f>
        <v>78.55</v>
      </c>
      <c r="U86">
        <f>VLOOKUP(CONCATENATE($A86,"_",U$4),assets_m6!$A:$D,4,FALSE)</f>
        <v>78.33</v>
      </c>
      <c r="V86">
        <f>VLOOKUP(CONCATENATE($A86,"_",V$4),assets_m6!$A:$D,4,FALSE)</f>
        <v>78.034999999999997</v>
      </c>
      <c r="X86" t="str">
        <f t="shared" si="158"/>
        <v>SPMV.L</v>
      </c>
      <c r="Y86">
        <f t="shared" si="115"/>
        <v>80.02</v>
      </c>
      <c r="Z86">
        <f t="shared" si="116"/>
        <v>80.11</v>
      </c>
      <c r="AA86">
        <f t="shared" si="117"/>
        <v>80.16</v>
      </c>
      <c r="AB86">
        <f t="shared" si="118"/>
        <v>81.13</v>
      </c>
      <c r="AC86">
        <f t="shared" si="119"/>
        <v>80.33</v>
      </c>
      <c r="AD86">
        <f t="shared" si="120"/>
        <v>79.42</v>
      </c>
      <c r="AE86">
        <f t="shared" si="121"/>
        <v>77.88</v>
      </c>
      <c r="AF86">
        <f t="shared" si="122"/>
        <v>78.81</v>
      </c>
      <c r="AG86">
        <f t="shared" si="123"/>
        <v>78.224999999999994</v>
      </c>
      <c r="AH86">
        <f t="shared" si="124"/>
        <v>78</v>
      </c>
      <c r="AI86">
        <f t="shared" si="125"/>
        <v>77.344999999999999</v>
      </c>
      <c r="AJ86">
        <f t="shared" si="126"/>
        <v>76.72</v>
      </c>
      <c r="AK86">
        <f t="shared" si="127"/>
        <v>77.13</v>
      </c>
      <c r="AL86">
        <f t="shared" si="128"/>
        <v>76.7</v>
      </c>
      <c r="AM86">
        <f t="shared" si="129"/>
        <v>75.22</v>
      </c>
      <c r="AN86">
        <f t="shared" si="130"/>
        <v>77.900000000000006</v>
      </c>
      <c r="AO86">
        <f t="shared" si="131"/>
        <v>77.930000000000007</v>
      </c>
      <c r="AP86">
        <f t="shared" si="132"/>
        <v>77.3</v>
      </c>
      <c r="AQ86">
        <f t="shared" si="133"/>
        <v>78.55</v>
      </c>
      <c r="AR86">
        <f t="shared" si="134"/>
        <v>78.33</v>
      </c>
      <c r="AS86">
        <f t="shared" si="135"/>
        <v>78.034999999999997</v>
      </c>
      <c r="AU86" t="str">
        <f t="shared" si="159"/>
        <v>SPMV.L</v>
      </c>
      <c r="AV86">
        <f t="shared" si="136"/>
        <v>1.1247188202949689E-5</v>
      </c>
      <c r="AW86">
        <f t="shared" si="137"/>
        <v>6.2414180501806468E-6</v>
      </c>
      <c r="AX86">
        <f t="shared" si="138"/>
        <v>1.2100798403193599E-4</v>
      </c>
      <c r="AY86">
        <f t="shared" si="139"/>
        <v>-9.8607173671884301E-5</v>
      </c>
      <c r="AZ86">
        <f t="shared" si="140"/>
        <v>-1.1328270882609194E-4</v>
      </c>
      <c r="BA86">
        <f t="shared" si="141"/>
        <v>-1.9390581717451604E-4</v>
      </c>
      <c r="BB86">
        <f t="shared" si="142"/>
        <v>1.1941448382126438E-4</v>
      </c>
      <c r="BC86">
        <f t="shared" si="143"/>
        <v>-7.4229158736201995E-5</v>
      </c>
      <c r="BD86">
        <f t="shared" si="144"/>
        <v>-2.8763183125598506E-5</v>
      </c>
      <c r="BE86">
        <f t="shared" si="145"/>
        <v>-8.3974358974359128E-5</v>
      </c>
      <c r="BF86">
        <f t="shared" si="146"/>
        <v>-8.0806774840002597E-5</v>
      </c>
      <c r="BG86">
        <f t="shared" si="147"/>
        <v>5.3441084462981828E-5</v>
      </c>
      <c r="BH86">
        <f t="shared" si="148"/>
        <v>-5.5750032412808589E-5</v>
      </c>
      <c r="BI86">
        <f t="shared" si="149"/>
        <v>-1.9295958279009177E-4</v>
      </c>
      <c r="BJ86">
        <f t="shared" si="150"/>
        <v>3.5628822121776217E-4</v>
      </c>
      <c r="BK86">
        <f t="shared" si="151"/>
        <v>3.8510911424905182E-6</v>
      </c>
      <c r="BL86">
        <f t="shared" si="152"/>
        <v>-8.0841781085590867E-5</v>
      </c>
      <c r="BM86">
        <f t="shared" si="153"/>
        <v>1.6170763260025875E-4</v>
      </c>
      <c r="BN86">
        <f t="shared" si="154"/>
        <v>-2.8007638446848999E-5</v>
      </c>
      <c r="BO86">
        <f t="shared" si="155"/>
        <v>-3.766117707136496E-5</v>
      </c>
      <c r="BQ86" t="s">
        <v>84</v>
      </c>
      <c r="BR86" s="7">
        <v>0.2</v>
      </c>
      <c r="BS86" s="7">
        <v>0.2</v>
      </c>
      <c r="BT86" s="7">
        <v>0.2</v>
      </c>
      <c r="BU86" s="7">
        <v>0.2</v>
      </c>
      <c r="BV86" s="7">
        <v>0.2</v>
      </c>
      <c r="BW86" s="7">
        <v>0.01</v>
      </c>
      <c r="BY86">
        <f t="shared" si="160"/>
        <v>-2.4806298425393645E-2</v>
      </c>
      <c r="BZ86">
        <f t="shared" si="161"/>
        <v>50</v>
      </c>
      <c r="CA86">
        <f t="shared" si="162"/>
        <v>3</v>
      </c>
      <c r="CB86">
        <f t="shared" si="163"/>
        <v>7.9999999999999988E-2</v>
      </c>
      <c r="CC86">
        <f t="shared" si="164"/>
        <v>0</v>
      </c>
      <c r="CD86">
        <f t="shared" si="165"/>
        <v>0</v>
      </c>
      <c r="CE86">
        <f t="shared" si="166"/>
        <v>1</v>
      </c>
      <c r="CF86">
        <f t="shared" si="167"/>
        <v>0</v>
      </c>
      <c r="CG86">
        <f t="shared" si="168"/>
        <v>0</v>
      </c>
      <c r="CI86">
        <f t="shared" si="169"/>
        <v>0</v>
      </c>
      <c r="CJ86">
        <f t="shared" si="170"/>
        <v>0</v>
      </c>
      <c r="CK86">
        <f t="shared" si="170"/>
        <v>1</v>
      </c>
      <c r="CL86">
        <f t="shared" si="170"/>
        <v>1</v>
      </c>
      <c r="CM86">
        <f t="shared" si="170"/>
        <v>1</v>
      </c>
      <c r="CN86">
        <f t="shared" si="156"/>
        <v>0.2</v>
      </c>
      <c r="CO86">
        <f t="shared" si="157"/>
        <v>0.4</v>
      </c>
      <c r="CP86">
        <f t="shared" si="157"/>
        <v>0.60000000000000009</v>
      </c>
      <c r="CQ86">
        <f t="shared" si="157"/>
        <v>0.8</v>
      </c>
      <c r="CR86">
        <f t="shared" si="157"/>
        <v>1</v>
      </c>
    </row>
    <row r="87" spans="1:96" x14ac:dyDescent="0.25">
      <c r="A87" t="s">
        <v>85</v>
      </c>
      <c r="B87">
        <f>VLOOKUP(CONCATENATE($A87,"_",B$4),assets_m6!$A:$D,4,FALSE)</f>
        <v>138.82599999999999</v>
      </c>
      <c r="C87">
        <f>VLOOKUP(CONCATENATE($A87,"_",C$4),assets_m6!$A:$D,4,FALSE)</f>
        <v>138.916</v>
      </c>
      <c r="D87">
        <f>VLOOKUP(CONCATENATE($A87,"_",D$4),assets_m6!$A:$D,4,FALSE)</f>
        <v>137.988</v>
      </c>
      <c r="E87">
        <f>VLOOKUP(CONCATENATE($A87,"_",E$4),assets_m6!$A:$D,4,FALSE)</f>
        <v>138.24700000000001</v>
      </c>
      <c r="F87">
        <f>VLOOKUP(CONCATENATE($A87,"_",F$4),assets_m6!$A:$D,4,FALSE)</f>
        <v>136.05000000000001</v>
      </c>
      <c r="G87">
        <f>VLOOKUP(CONCATENATE($A87,"_",G$4),assets_m6!$A:$D,4,FALSE)</f>
        <v>138.06700000000001</v>
      </c>
      <c r="H87">
        <f>VLOOKUP(CONCATENATE($A87,"_",H$4),assets_m6!$A:$D,4,FALSE)</f>
        <v>136.35</v>
      </c>
      <c r="I87">
        <f>VLOOKUP(CONCATENATE($A87,"_",I$4),assets_m6!$A:$D,4,FALSE)</f>
        <v>134.80199999999999</v>
      </c>
      <c r="J87">
        <f>VLOOKUP(CONCATENATE($A87,"_",J$4),assets_m6!$A:$D,4,FALSE)</f>
        <v>135.601</v>
      </c>
      <c r="K87">
        <f>VLOOKUP(CONCATENATE($A87,"_",K$4),assets_m6!$A:$D,4,FALSE)</f>
        <v>136.60900000000001</v>
      </c>
      <c r="L87">
        <f>VLOOKUP(CONCATENATE($A87,"_",L$4),assets_m6!$A:$D,4,FALSE)</f>
        <v>138.047</v>
      </c>
      <c r="M87" t="e">
        <f>VLOOKUP(CONCATENATE($A87,"_",M$4),assets_m6!$A:$D,4,FALSE)</f>
        <v>#N/A</v>
      </c>
      <c r="N87">
        <f>VLOOKUP(CONCATENATE($A87,"_",N$4),assets_m6!$A:$D,4,FALSE)</f>
        <v>138.40700000000001</v>
      </c>
      <c r="O87">
        <f>VLOOKUP(CONCATENATE($A87,"_",O$4),assets_m6!$A:$D,4,FALSE)</f>
        <v>136.5</v>
      </c>
      <c r="P87">
        <f>VLOOKUP(CONCATENATE($A87,"_",P$4),assets_m6!$A:$D,4,FALSE)</f>
        <v>136.589</v>
      </c>
      <c r="Q87">
        <f>VLOOKUP(CONCATENATE($A87,"_",Q$4),assets_m6!$A:$D,4,FALSE)</f>
        <v>136.68899999999999</v>
      </c>
      <c r="R87">
        <f>VLOOKUP(CONCATENATE($A87,"_",R$4),assets_m6!$A:$D,4,FALSE)</f>
        <v>139.47200000000001</v>
      </c>
      <c r="S87">
        <f>VLOOKUP(CONCATENATE($A87,"_",S$4),assets_m6!$A:$D,4,FALSE)</f>
        <v>141.084</v>
      </c>
      <c r="T87">
        <f>VLOOKUP(CONCATENATE($A87,"_",T$4),assets_m6!$A:$D,4,FALSE)</f>
        <v>136.262</v>
      </c>
      <c r="U87">
        <f>VLOOKUP(CONCATENATE($A87,"_",U$4),assets_m6!$A:$D,4,FALSE)</f>
        <v>137.649</v>
      </c>
      <c r="V87">
        <f>VLOOKUP(CONCATENATE($A87,"_",V$4),assets_m6!$A:$D,4,FALSE)</f>
        <v>140.02600000000001</v>
      </c>
      <c r="X87" t="str">
        <f t="shared" si="158"/>
        <v>TLT</v>
      </c>
      <c r="Y87">
        <f t="shared" si="115"/>
        <v>138.82599999999999</v>
      </c>
      <c r="Z87">
        <f t="shared" si="116"/>
        <v>138.916</v>
      </c>
      <c r="AA87">
        <f t="shared" si="117"/>
        <v>137.988</v>
      </c>
      <c r="AB87">
        <f t="shared" si="118"/>
        <v>138.24700000000001</v>
      </c>
      <c r="AC87">
        <f t="shared" si="119"/>
        <v>136.05000000000001</v>
      </c>
      <c r="AD87">
        <f t="shared" si="120"/>
        <v>138.06700000000001</v>
      </c>
      <c r="AE87">
        <f t="shared" si="121"/>
        <v>136.35</v>
      </c>
      <c r="AF87">
        <f t="shared" si="122"/>
        <v>134.80199999999999</v>
      </c>
      <c r="AG87">
        <f t="shared" si="123"/>
        <v>135.601</v>
      </c>
      <c r="AH87">
        <f t="shared" si="124"/>
        <v>136.60900000000001</v>
      </c>
      <c r="AI87">
        <f t="shared" si="125"/>
        <v>138.047</v>
      </c>
      <c r="AJ87">
        <f t="shared" si="126"/>
        <v>138.047</v>
      </c>
      <c r="AK87">
        <f t="shared" si="127"/>
        <v>138.40700000000001</v>
      </c>
      <c r="AL87">
        <f t="shared" si="128"/>
        <v>136.5</v>
      </c>
      <c r="AM87">
        <f t="shared" si="129"/>
        <v>136.589</v>
      </c>
      <c r="AN87">
        <f t="shared" si="130"/>
        <v>136.68899999999999</v>
      </c>
      <c r="AO87">
        <f t="shared" si="131"/>
        <v>139.47200000000001</v>
      </c>
      <c r="AP87">
        <f t="shared" si="132"/>
        <v>141.084</v>
      </c>
      <c r="AQ87">
        <f t="shared" si="133"/>
        <v>136.262</v>
      </c>
      <c r="AR87">
        <f t="shared" si="134"/>
        <v>137.649</v>
      </c>
      <c r="AS87">
        <f t="shared" si="135"/>
        <v>140.02600000000001</v>
      </c>
      <c r="AU87" t="str">
        <f t="shared" si="159"/>
        <v>TLT</v>
      </c>
      <c r="AV87">
        <f t="shared" si="136"/>
        <v>6.482935473182503E-6</v>
      </c>
      <c r="AW87">
        <f t="shared" si="137"/>
        <v>-6.6802960062195665E-5</v>
      </c>
      <c r="AX87">
        <f t="shared" si="138"/>
        <v>1.8769748094038217E-5</v>
      </c>
      <c r="AY87">
        <f t="shared" si="139"/>
        <v>-1.5891845754338268E-4</v>
      </c>
      <c r="AZ87">
        <f t="shared" si="140"/>
        <v>1.4825431826534331E-4</v>
      </c>
      <c r="BA87">
        <f t="shared" si="141"/>
        <v>-1.2435991221653348E-4</v>
      </c>
      <c r="BB87">
        <f t="shared" si="142"/>
        <v>-1.1353135313531367E-4</v>
      </c>
      <c r="BC87">
        <f t="shared" si="143"/>
        <v>5.9272117624368088E-5</v>
      </c>
      <c r="BD87">
        <f t="shared" si="144"/>
        <v>7.4335734987205835E-5</v>
      </c>
      <c r="BE87">
        <f t="shared" si="145"/>
        <v>1.0526392843809618E-4</v>
      </c>
      <c r="BF87">
        <f t="shared" si="146"/>
        <v>0</v>
      </c>
      <c r="BG87">
        <f t="shared" si="147"/>
        <v>2.6078074858563653E-5</v>
      </c>
      <c r="BH87">
        <f t="shared" si="148"/>
        <v>-1.3778204859580878E-4</v>
      </c>
      <c r="BI87">
        <f t="shared" si="149"/>
        <v>6.5201465201464205E-6</v>
      </c>
      <c r="BJ87">
        <f t="shared" si="150"/>
        <v>7.321233774315232E-6</v>
      </c>
      <c r="BK87">
        <f t="shared" si="151"/>
        <v>2.0360087497896801E-4</v>
      </c>
      <c r="BL87">
        <f t="shared" si="152"/>
        <v>1.155787541585404E-4</v>
      </c>
      <c r="BM87">
        <f t="shared" si="153"/>
        <v>-3.4178220067477552E-4</v>
      </c>
      <c r="BN87">
        <f t="shared" si="154"/>
        <v>1.0178920021722862E-4</v>
      </c>
      <c r="BO87">
        <f t="shared" si="155"/>
        <v>1.7268559887830711E-4</v>
      </c>
      <c r="BQ87" t="s">
        <v>85</v>
      </c>
      <c r="BR87" s="7">
        <v>0.2</v>
      </c>
      <c r="BS87" s="7">
        <v>0.2</v>
      </c>
      <c r="BT87" s="7">
        <v>0.2</v>
      </c>
      <c r="BU87" s="7">
        <v>0.2</v>
      </c>
      <c r="BV87" s="7">
        <v>0.2</v>
      </c>
      <c r="BW87" s="7">
        <v>0.01</v>
      </c>
      <c r="BY87">
        <f t="shared" si="160"/>
        <v>8.6439139642431329E-3</v>
      </c>
      <c r="BZ87">
        <f t="shared" si="161"/>
        <v>75</v>
      </c>
      <c r="CA87">
        <f t="shared" si="162"/>
        <v>4</v>
      </c>
      <c r="CB87">
        <f t="shared" si="163"/>
        <v>0.12000000000000002</v>
      </c>
      <c r="CC87">
        <f t="shared" si="164"/>
        <v>0</v>
      </c>
      <c r="CD87">
        <f t="shared" si="165"/>
        <v>0</v>
      </c>
      <c r="CE87">
        <f t="shared" si="166"/>
        <v>0</v>
      </c>
      <c r="CF87">
        <f t="shared" si="167"/>
        <v>1</v>
      </c>
      <c r="CG87">
        <f t="shared" si="168"/>
        <v>0</v>
      </c>
      <c r="CI87">
        <f t="shared" si="169"/>
        <v>0</v>
      </c>
      <c r="CJ87">
        <f t="shared" si="170"/>
        <v>0</v>
      </c>
      <c r="CK87">
        <f t="shared" si="170"/>
        <v>0</v>
      </c>
      <c r="CL87">
        <f t="shared" si="170"/>
        <v>1</v>
      </c>
      <c r="CM87">
        <f t="shared" si="170"/>
        <v>1</v>
      </c>
      <c r="CN87">
        <f t="shared" si="156"/>
        <v>0.2</v>
      </c>
      <c r="CO87">
        <f t="shared" si="157"/>
        <v>0.4</v>
      </c>
      <c r="CP87">
        <f t="shared" si="157"/>
        <v>0.60000000000000009</v>
      </c>
      <c r="CQ87">
        <f t="shared" si="157"/>
        <v>0.8</v>
      </c>
      <c r="CR87">
        <f t="shared" si="157"/>
        <v>1</v>
      </c>
    </row>
    <row r="88" spans="1:96" x14ac:dyDescent="0.25">
      <c r="A88" t="s">
        <v>86</v>
      </c>
      <c r="B88">
        <f>VLOOKUP(CONCATENATE($A88,"_",B$4),assets_m6!$A:$D,4,FALSE)</f>
        <v>481.74400000000003</v>
      </c>
      <c r="C88">
        <f>VLOOKUP(CONCATENATE($A88,"_",C$4),assets_m6!$A:$D,4,FALSE)</f>
        <v>482.27300000000002</v>
      </c>
      <c r="D88">
        <f>VLOOKUP(CONCATENATE($A88,"_",D$4),assets_m6!$A:$D,4,FALSE)</f>
        <v>491.95400000000001</v>
      </c>
      <c r="E88">
        <f>VLOOKUP(CONCATENATE($A88,"_",E$4),assets_m6!$A:$D,4,FALSE)</f>
        <v>496.63</v>
      </c>
      <c r="F88">
        <f>VLOOKUP(CONCATENATE($A88,"_",F$4),assets_m6!$A:$D,4,FALSE)</f>
        <v>485.28399999999999</v>
      </c>
      <c r="G88">
        <f>VLOOKUP(CONCATENATE($A88,"_",G$4),assets_m6!$A:$D,4,FALSE)</f>
        <v>476.71899999999999</v>
      </c>
      <c r="H88">
        <f>VLOOKUP(CONCATENATE($A88,"_",H$4),assets_m6!$A:$D,4,FALSE)</f>
        <v>473</v>
      </c>
      <c r="I88">
        <f>VLOOKUP(CONCATENATE($A88,"_",I$4),assets_m6!$A:$D,4,FALSE)</f>
        <v>476.81900000000002</v>
      </c>
      <c r="J88">
        <f>VLOOKUP(CONCATENATE($A88,"_",J$4),assets_m6!$A:$D,4,FALSE)</f>
        <v>478.63400000000001</v>
      </c>
      <c r="K88">
        <f>VLOOKUP(CONCATENATE($A88,"_",K$4),assets_m6!$A:$D,4,FALSE)</f>
        <v>468.952</v>
      </c>
      <c r="L88">
        <f>VLOOKUP(CONCATENATE($A88,"_",L$4),assets_m6!$A:$D,4,FALSE)</f>
        <v>466.43</v>
      </c>
      <c r="M88" t="e">
        <f>VLOOKUP(CONCATENATE($A88,"_",M$4),assets_m6!$A:$D,4,FALSE)</f>
        <v>#N/A</v>
      </c>
      <c r="N88">
        <f>VLOOKUP(CONCATENATE($A88,"_",N$4),assets_m6!$A:$D,4,FALSE)</f>
        <v>461.14499999999998</v>
      </c>
      <c r="O88">
        <f>VLOOKUP(CONCATENATE($A88,"_",O$4),assets_m6!$A:$D,4,FALSE)</f>
        <v>458.26400000000001</v>
      </c>
      <c r="P88">
        <f>VLOOKUP(CONCATENATE($A88,"_",P$4),assets_m6!$A:$D,4,FALSE)</f>
        <v>454.54500000000002</v>
      </c>
      <c r="Q88">
        <f>VLOOKUP(CONCATENATE($A88,"_",Q$4),assets_m6!$A:$D,4,FALSE)</f>
        <v>474.346</v>
      </c>
      <c r="R88">
        <f>VLOOKUP(CONCATENATE($A88,"_",R$4),assets_m6!$A:$D,4,FALSE)</f>
        <v>474.46600000000001</v>
      </c>
      <c r="S88">
        <f>VLOOKUP(CONCATENATE($A88,"_",S$4),assets_m6!$A:$D,4,FALSE)</f>
        <v>474.84500000000003</v>
      </c>
      <c r="T88">
        <f>VLOOKUP(CONCATENATE($A88,"_",T$4),assets_m6!$A:$D,4,FALSE)</f>
        <v>483.94799999999998</v>
      </c>
      <c r="U88">
        <f>VLOOKUP(CONCATENATE($A88,"_",U$4),assets_m6!$A:$D,4,FALSE)</f>
        <v>485.154</v>
      </c>
      <c r="V88">
        <f>VLOOKUP(CONCATENATE($A88,"_",V$4),assets_m6!$A:$D,4,FALSE)</f>
        <v>497.17899999999997</v>
      </c>
      <c r="X88" t="str">
        <f t="shared" si="158"/>
        <v>UNH</v>
      </c>
      <c r="Y88">
        <f t="shared" si="115"/>
        <v>481.74400000000003</v>
      </c>
      <c r="Z88">
        <f t="shared" si="116"/>
        <v>482.27300000000002</v>
      </c>
      <c r="AA88">
        <f t="shared" si="117"/>
        <v>491.95400000000001</v>
      </c>
      <c r="AB88">
        <f t="shared" si="118"/>
        <v>496.63</v>
      </c>
      <c r="AC88">
        <f t="shared" si="119"/>
        <v>485.28399999999999</v>
      </c>
      <c r="AD88">
        <f t="shared" si="120"/>
        <v>476.71899999999999</v>
      </c>
      <c r="AE88">
        <f t="shared" si="121"/>
        <v>473</v>
      </c>
      <c r="AF88">
        <f t="shared" si="122"/>
        <v>476.81900000000002</v>
      </c>
      <c r="AG88">
        <f t="shared" si="123"/>
        <v>478.63400000000001</v>
      </c>
      <c r="AH88">
        <f t="shared" si="124"/>
        <v>468.952</v>
      </c>
      <c r="AI88">
        <f t="shared" si="125"/>
        <v>466.43</v>
      </c>
      <c r="AJ88">
        <f t="shared" si="126"/>
        <v>466.43</v>
      </c>
      <c r="AK88">
        <f t="shared" si="127"/>
        <v>461.14499999999998</v>
      </c>
      <c r="AL88">
        <f t="shared" si="128"/>
        <v>458.26400000000001</v>
      </c>
      <c r="AM88">
        <f t="shared" si="129"/>
        <v>454.54500000000002</v>
      </c>
      <c r="AN88">
        <f t="shared" si="130"/>
        <v>474.346</v>
      </c>
      <c r="AO88">
        <f t="shared" si="131"/>
        <v>474.46600000000001</v>
      </c>
      <c r="AP88">
        <f t="shared" si="132"/>
        <v>474.84500000000003</v>
      </c>
      <c r="AQ88">
        <f t="shared" si="133"/>
        <v>483.94799999999998</v>
      </c>
      <c r="AR88">
        <f t="shared" si="134"/>
        <v>485.154</v>
      </c>
      <c r="AS88">
        <f t="shared" si="135"/>
        <v>497.17899999999997</v>
      </c>
      <c r="AU88" t="str">
        <f t="shared" si="159"/>
        <v>UNH</v>
      </c>
      <c r="AV88">
        <f t="shared" si="136"/>
        <v>1.0980935932777499E-5</v>
      </c>
      <c r="AW88">
        <f t="shared" si="137"/>
        <v>2.0073692701022002E-4</v>
      </c>
      <c r="AX88">
        <f t="shared" si="138"/>
        <v>9.5049537151847285E-5</v>
      </c>
      <c r="AY88">
        <f t="shared" si="139"/>
        <v>-2.2845981918128192E-4</v>
      </c>
      <c r="AZ88">
        <f t="shared" si="140"/>
        <v>-1.7649458873566815E-4</v>
      </c>
      <c r="BA88">
        <f t="shared" si="141"/>
        <v>-7.801241402167721E-5</v>
      </c>
      <c r="BB88">
        <f t="shared" si="142"/>
        <v>8.0739957716702263E-5</v>
      </c>
      <c r="BC88">
        <f t="shared" si="143"/>
        <v>3.8064758325486146E-5</v>
      </c>
      <c r="BD88">
        <f t="shared" si="144"/>
        <v>-2.0228399988300071E-4</v>
      </c>
      <c r="BE88">
        <f t="shared" si="145"/>
        <v>-5.3779491291219385E-5</v>
      </c>
      <c r="BF88">
        <f t="shared" si="146"/>
        <v>0</v>
      </c>
      <c r="BG88">
        <f t="shared" si="147"/>
        <v>-1.1330746307055775E-4</v>
      </c>
      <c r="BH88">
        <f t="shared" si="148"/>
        <v>-6.247492654154272E-5</v>
      </c>
      <c r="BI88">
        <f t="shared" si="149"/>
        <v>-8.115409458303497E-5</v>
      </c>
      <c r="BJ88">
        <f t="shared" si="150"/>
        <v>4.3562243562243535E-4</v>
      </c>
      <c r="BK88">
        <f t="shared" si="151"/>
        <v>2.529798923149021E-6</v>
      </c>
      <c r="BL88">
        <f t="shared" si="152"/>
        <v>7.9879274805785683E-6</v>
      </c>
      <c r="BM88">
        <f t="shared" si="153"/>
        <v>1.9170466152112692E-4</v>
      </c>
      <c r="BN88">
        <f t="shared" si="154"/>
        <v>2.4920032730789618E-5</v>
      </c>
      <c r="BO88">
        <f t="shared" si="155"/>
        <v>2.4785944256875092E-4</v>
      </c>
      <c r="BQ88" t="s">
        <v>86</v>
      </c>
      <c r="BR88" s="7">
        <v>0.2</v>
      </c>
      <c r="BS88" s="7">
        <v>0.2</v>
      </c>
      <c r="BT88" s="7">
        <v>0.2</v>
      </c>
      <c r="BU88" s="7">
        <v>0.2</v>
      </c>
      <c r="BV88" s="7">
        <v>0.2</v>
      </c>
      <c r="BW88" s="7">
        <v>0.01</v>
      </c>
      <c r="BY88">
        <f t="shared" si="160"/>
        <v>3.2039838586469048E-2</v>
      </c>
      <c r="BZ88">
        <f t="shared" si="161"/>
        <v>78</v>
      </c>
      <c r="CA88">
        <f t="shared" si="162"/>
        <v>4</v>
      </c>
      <c r="CB88">
        <f t="shared" si="163"/>
        <v>0.12000000000000002</v>
      </c>
      <c r="CC88">
        <f t="shared" si="164"/>
        <v>0</v>
      </c>
      <c r="CD88">
        <f t="shared" si="165"/>
        <v>0</v>
      </c>
      <c r="CE88">
        <f t="shared" si="166"/>
        <v>0</v>
      </c>
      <c r="CF88">
        <f t="shared" si="167"/>
        <v>1</v>
      </c>
      <c r="CG88">
        <f t="shared" si="168"/>
        <v>0</v>
      </c>
      <c r="CI88">
        <f t="shared" si="169"/>
        <v>0</v>
      </c>
      <c r="CJ88">
        <f t="shared" si="170"/>
        <v>0</v>
      </c>
      <c r="CK88">
        <f t="shared" si="170"/>
        <v>0</v>
      </c>
      <c r="CL88">
        <f t="shared" si="170"/>
        <v>1</v>
      </c>
      <c r="CM88">
        <f t="shared" si="170"/>
        <v>1</v>
      </c>
      <c r="CN88">
        <f t="shared" si="156"/>
        <v>0.2</v>
      </c>
      <c r="CO88">
        <f t="shared" si="157"/>
        <v>0.4</v>
      </c>
      <c r="CP88">
        <f t="shared" si="157"/>
        <v>0.60000000000000009</v>
      </c>
      <c r="CQ88">
        <f t="shared" si="157"/>
        <v>0.8</v>
      </c>
      <c r="CR88">
        <f t="shared" si="157"/>
        <v>1</v>
      </c>
    </row>
    <row r="89" spans="1:96" x14ac:dyDescent="0.25">
      <c r="A89" t="s">
        <v>87</v>
      </c>
      <c r="B89">
        <f>VLOOKUP(CONCATENATE($A89,"_",B$4),assets_m6!$A:$D,4,FALSE)</f>
        <v>312.29000000000002</v>
      </c>
      <c r="C89">
        <f>VLOOKUP(CONCATENATE($A89,"_",C$4),assets_m6!$A:$D,4,FALSE)</f>
        <v>315.77999999999997</v>
      </c>
      <c r="D89">
        <f>VLOOKUP(CONCATENATE($A89,"_",D$4),assets_m6!$A:$D,4,FALSE)</f>
        <v>323.39</v>
      </c>
      <c r="E89">
        <f>VLOOKUP(CONCATENATE($A89,"_",E$4),assets_m6!$A:$D,4,FALSE)</f>
        <v>334.19</v>
      </c>
      <c r="F89">
        <f>VLOOKUP(CONCATENATE($A89,"_",F$4),assets_m6!$A:$D,4,FALSE)</f>
        <v>325.68</v>
      </c>
      <c r="G89">
        <f>VLOOKUP(CONCATENATE($A89,"_",G$4),assets_m6!$A:$D,4,FALSE)</f>
        <v>312.91000000000003</v>
      </c>
      <c r="H89">
        <f>VLOOKUP(CONCATENATE($A89,"_",H$4),assets_m6!$A:$D,4,FALSE)</f>
        <v>313.25</v>
      </c>
      <c r="I89">
        <f>VLOOKUP(CONCATENATE($A89,"_",I$4),assets_m6!$A:$D,4,FALSE)</f>
        <v>322.87</v>
      </c>
      <c r="J89">
        <f>VLOOKUP(CONCATENATE($A89,"_",J$4),assets_m6!$A:$D,4,FALSE)</f>
        <v>325.12</v>
      </c>
      <c r="K89">
        <f>VLOOKUP(CONCATENATE($A89,"_",K$4),assets_m6!$A:$D,4,FALSE)</f>
        <v>314.20999999999998</v>
      </c>
      <c r="L89">
        <f>VLOOKUP(CONCATENATE($A89,"_",L$4),assets_m6!$A:$D,4,FALSE)</f>
        <v>311.82</v>
      </c>
      <c r="M89" t="e">
        <f>VLOOKUP(CONCATENATE($A89,"_",M$4),assets_m6!$A:$D,4,FALSE)</f>
        <v>#N/A</v>
      </c>
      <c r="N89">
        <f>VLOOKUP(CONCATENATE($A89,"_",N$4),assets_m6!$A:$D,4,FALSE)</f>
        <v>312.32</v>
      </c>
      <c r="O89">
        <f>VLOOKUP(CONCATENATE($A89,"_",O$4),assets_m6!$A:$D,4,FALSE)</f>
        <v>299.2</v>
      </c>
      <c r="P89">
        <f>VLOOKUP(CONCATENATE($A89,"_",P$4),assets_m6!$A:$D,4,FALSE)</f>
        <v>308.32</v>
      </c>
      <c r="Q89">
        <f>VLOOKUP(CONCATENATE($A89,"_",Q$4),assets_m6!$A:$D,4,FALSE)</f>
        <v>316.31</v>
      </c>
      <c r="R89">
        <f>VLOOKUP(CONCATENATE($A89,"_",R$4),assets_m6!$A:$D,4,FALSE)</f>
        <v>321.62</v>
      </c>
      <c r="S89">
        <f>VLOOKUP(CONCATENATE($A89,"_",S$4),assets_m6!$A:$D,4,FALSE)</f>
        <v>313.04000000000002</v>
      </c>
      <c r="T89">
        <f>VLOOKUP(CONCATENATE($A89,"_",T$4),assets_m6!$A:$D,4,FALSE)</f>
        <v>326.31</v>
      </c>
      <c r="U89">
        <f>VLOOKUP(CONCATENATE($A89,"_",U$4),assets_m6!$A:$D,4,FALSE)</f>
        <v>328.64</v>
      </c>
      <c r="V89">
        <f>VLOOKUP(CONCATENATE($A89,"_",V$4),assets_m6!$A:$D,4,FALSE)</f>
        <v>316.51</v>
      </c>
      <c r="X89" t="str">
        <f t="shared" si="158"/>
        <v>URI</v>
      </c>
      <c r="Y89">
        <f t="shared" si="115"/>
        <v>312.29000000000002</v>
      </c>
      <c r="Z89">
        <f t="shared" si="116"/>
        <v>315.77999999999997</v>
      </c>
      <c r="AA89">
        <f t="shared" si="117"/>
        <v>323.39</v>
      </c>
      <c r="AB89">
        <f t="shared" si="118"/>
        <v>334.19</v>
      </c>
      <c r="AC89">
        <f t="shared" si="119"/>
        <v>325.68</v>
      </c>
      <c r="AD89">
        <f t="shared" si="120"/>
        <v>312.91000000000003</v>
      </c>
      <c r="AE89">
        <f t="shared" si="121"/>
        <v>313.25</v>
      </c>
      <c r="AF89">
        <f t="shared" si="122"/>
        <v>322.87</v>
      </c>
      <c r="AG89">
        <f t="shared" si="123"/>
        <v>325.12</v>
      </c>
      <c r="AH89">
        <f t="shared" si="124"/>
        <v>314.20999999999998</v>
      </c>
      <c r="AI89">
        <f t="shared" si="125"/>
        <v>311.82</v>
      </c>
      <c r="AJ89">
        <f t="shared" si="126"/>
        <v>311.82</v>
      </c>
      <c r="AK89">
        <f t="shared" si="127"/>
        <v>312.32</v>
      </c>
      <c r="AL89">
        <f t="shared" si="128"/>
        <v>299.2</v>
      </c>
      <c r="AM89">
        <f t="shared" si="129"/>
        <v>308.32</v>
      </c>
      <c r="AN89">
        <f t="shared" si="130"/>
        <v>316.31</v>
      </c>
      <c r="AO89">
        <f t="shared" si="131"/>
        <v>321.62</v>
      </c>
      <c r="AP89">
        <f t="shared" si="132"/>
        <v>313.04000000000002</v>
      </c>
      <c r="AQ89">
        <f t="shared" si="133"/>
        <v>326.31</v>
      </c>
      <c r="AR89">
        <f t="shared" si="134"/>
        <v>328.64</v>
      </c>
      <c r="AS89">
        <f t="shared" si="135"/>
        <v>316.51</v>
      </c>
      <c r="AU89" t="str">
        <f t="shared" si="159"/>
        <v>URI</v>
      </c>
      <c r="AV89">
        <f t="shared" si="136"/>
        <v>1.1175509942681328E-4</v>
      </c>
      <c r="AW89">
        <f t="shared" si="137"/>
        <v>2.4099056305022529E-4</v>
      </c>
      <c r="AX89">
        <f t="shared" si="138"/>
        <v>3.3396208911840226E-4</v>
      </c>
      <c r="AY89">
        <f t="shared" si="139"/>
        <v>-2.5464556090846498E-4</v>
      </c>
      <c r="AZ89">
        <f t="shared" si="140"/>
        <v>-3.9210267747482133E-4</v>
      </c>
      <c r="BA89">
        <f t="shared" si="141"/>
        <v>1.0865744143682687E-5</v>
      </c>
      <c r="BB89">
        <f t="shared" si="142"/>
        <v>3.0710295291300893E-4</v>
      </c>
      <c r="BC89">
        <f t="shared" si="143"/>
        <v>6.9687490321181903E-5</v>
      </c>
      <c r="BD89">
        <f t="shared" si="144"/>
        <v>-3.355684055118118E-4</v>
      </c>
      <c r="BE89">
        <f t="shared" si="145"/>
        <v>-7.6063779001304442E-5</v>
      </c>
      <c r="BF89">
        <f t="shared" si="146"/>
        <v>0</v>
      </c>
      <c r="BG89">
        <f t="shared" si="147"/>
        <v>1.6034891924828427E-5</v>
      </c>
      <c r="BH89">
        <f t="shared" si="148"/>
        <v>-4.2008196721311488E-4</v>
      </c>
      <c r="BI89">
        <f t="shared" si="149"/>
        <v>3.0481283422459908E-4</v>
      </c>
      <c r="BJ89">
        <f t="shared" si="150"/>
        <v>2.5914634146341497E-4</v>
      </c>
      <c r="BK89">
        <f t="shared" si="151"/>
        <v>1.6787328886219222E-4</v>
      </c>
      <c r="BL89">
        <f t="shared" si="152"/>
        <v>-2.6677445432497933E-4</v>
      </c>
      <c r="BM89">
        <f t="shared" si="153"/>
        <v>4.2390748786097564E-4</v>
      </c>
      <c r="BN89">
        <f t="shared" si="154"/>
        <v>7.1404492660353169E-5</v>
      </c>
      <c r="BO89">
        <f t="shared" si="155"/>
        <v>-3.6909688412852958E-4</v>
      </c>
      <c r="BQ89" t="s">
        <v>87</v>
      </c>
      <c r="BR89" s="7">
        <v>0.2</v>
      </c>
      <c r="BS89" s="7">
        <v>0.2</v>
      </c>
      <c r="BT89" s="7">
        <v>0.2</v>
      </c>
      <c r="BU89" s="7">
        <v>0.2</v>
      </c>
      <c r="BV89" s="7">
        <v>0.2</v>
      </c>
      <c r="BW89" s="7">
        <v>0.01</v>
      </c>
      <c r="BY89">
        <f t="shared" si="160"/>
        <v>1.351308079029098E-2</v>
      </c>
      <c r="BZ89">
        <f t="shared" si="161"/>
        <v>76</v>
      </c>
      <c r="CA89">
        <f t="shared" si="162"/>
        <v>4</v>
      </c>
      <c r="CB89">
        <f t="shared" si="163"/>
        <v>0.12000000000000002</v>
      </c>
      <c r="CC89">
        <f t="shared" si="164"/>
        <v>0</v>
      </c>
      <c r="CD89">
        <f t="shared" si="165"/>
        <v>0</v>
      </c>
      <c r="CE89">
        <f t="shared" si="166"/>
        <v>0</v>
      </c>
      <c r="CF89">
        <f t="shared" si="167"/>
        <v>1</v>
      </c>
      <c r="CG89">
        <f t="shared" si="168"/>
        <v>0</v>
      </c>
      <c r="CI89">
        <f t="shared" si="169"/>
        <v>0</v>
      </c>
      <c r="CJ89">
        <f t="shared" si="170"/>
        <v>0</v>
      </c>
      <c r="CK89">
        <f t="shared" si="170"/>
        <v>0</v>
      </c>
      <c r="CL89">
        <f t="shared" si="170"/>
        <v>1</v>
      </c>
      <c r="CM89">
        <f t="shared" si="170"/>
        <v>1</v>
      </c>
      <c r="CN89">
        <f t="shared" si="156"/>
        <v>0.2</v>
      </c>
      <c r="CO89">
        <f t="shared" si="157"/>
        <v>0.4</v>
      </c>
      <c r="CP89">
        <f t="shared" si="157"/>
        <v>0.60000000000000009</v>
      </c>
      <c r="CQ89">
        <f t="shared" si="157"/>
        <v>0.8</v>
      </c>
      <c r="CR89">
        <f t="shared" si="157"/>
        <v>1</v>
      </c>
    </row>
    <row r="90" spans="1:96" x14ac:dyDescent="0.25">
      <c r="A90" t="s">
        <v>88</v>
      </c>
      <c r="B90">
        <f>VLOOKUP(CONCATENATE($A90,"_",B$4),assets_m6!$A:$D,4,FALSE)</f>
        <v>228.01900000000001</v>
      </c>
      <c r="C90">
        <f>VLOOKUP(CONCATENATE($A90,"_",C$4),assets_m6!$A:$D,4,FALSE)</f>
        <v>226.791</v>
      </c>
      <c r="D90">
        <f>VLOOKUP(CONCATENATE($A90,"_",D$4),assets_m6!$A:$D,4,FALSE)</f>
        <v>227.57</v>
      </c>
      <c r="E90">
        <f>VLOOKUP(CONCATENATE($A90,"_",E$4),assets_m6!$A:$D,4,FALSE)</f>
        <v>230.495</v>
      </c>
      <c r="F90">
        <f>VLOOKUP(CONCATENATE($A90,"_",F$4),assets_m6!$A:$D,4,FALSE)</f>
        <v>225.59</v>
      </c>
      <c r="G90">
        <f>VLOOKUP(CONCATENATE($A90,"_",G$4),assets_m6!$A:$D,4,FALSE)</f>
        <v>224.69</v>
      </c>
      <c r="H90">
        <f>VLOOKUP(CONCATENATE($A90,"_",H$4),assets_m6!$A:$D,4,FALSE)</f>
        <v>225.34</v>
      </c>
      <c r="I90">
        <f>VLOOKUP(CONCATENATE($A90,"_",I$4),assets_m6!$A:$D,4,FALSE)</f>
        <v>227.82</v>
      </c>
      <c r="J90">
        <f>VLOOKUP(CONCATENATE($A90,"_",J$4),assets_m6!$A:$D,4,FALSE)</f>
        <v>228.82</v>
      </c>
      <c r="K90">
        <f>VLOOKUP(CONCATENATE($A90,"_",K$4),assets_m6!$A:$D,4,FALSE)</f>
        <v>224.61</v>
      </c>
      <c r="L90">
        <f>VLOOKUP(CONCATENATE($A90,"_",L$4),assets_m6!$A:$D,4,FALSE)</f>
        <v>222.69</v>
      </c>
      <c r="M90" t="e">
        <f>VLOOKUP(CONCATENATE($A90,"_",M$4),assets_m6!$A:$D,4,FALSE)</f>
        <v>#N/A</v>
      </c>
      <c r="N90">
        <f>VLOOKUP(CONCATENATE($A90,"_",N$4),assets_m6!$A:$D,4,FALSE)</f>
        <v>221.32</v>
      </c>
      <c r="O90">
        <f>VLOOKUP(CONCATENATE($A90,"_",O$4),assets_m6!$A:$D,4,FALSE)</f>
        <v>215.95</v>
      </c>
      <c r="P90">
        <f>VLOOKUP(CONCATENATE($A90,"_",P$4),assets_m6!$A:$D,4,FALSE)</f>
        <v>217.3</v>
      </c>
      <c r="Q90">
        <f>VLOOKUP(CONCATENATE($A90,"_",Q$4),assets_m6!$A:$D,4,FALSE)</f>
        <v>219.27</v>
      </c>
      <c r="R90">
        <f>VLOOKUP(CONCATENATE($A90,"_",R$4),assets_m6!$A:$D,4,FALSE)</f>
        <v>216.12</v>
      </c>
      <c r="S90">
        <f>VLOOKUP(CONCATENATE($A90,"_",S$4),assets_m6!$A:$D,4,FALSE)</f>
        <v>208.97</v>
      </c>
      <c r="T90">
        <f>VLOOKUP(CONCATENATE($A90,"_",T$4),assets_m6!$A:$D,4,FALSE)</f>
        <v>208.48</v>
      </c>
      <c r="U90">
        <f>VLOOKUP(CONCATENATE($A90,"_",U$4),assets_m6!$A:$D,4,FALSE)</f>
        <v>207.23</v>
      </c>
      <c r="V90">
        <f>VLOOKUP(CONCATENATE($A90,"_",V$4),assets_m6!$A:$D,4,FALSE)</f>
        <v>200.29</v>
      </c>
      <c r="X90" t="str">
        <f t="shared" si="158"/>
        <v>V</v>
      </c>
      <c r="Y90">
        <f t="shared" si="115"/>
        <v>228.01900000000001</v>
      </c>
      <c r="Z90">
        <f t="shared" si="116"/>
        <v>226.791</v>
      </c>
      <c r="AA90">
        <f t="shared" si="117"/>
        <v>227.57</v>
      </c>
      <c r="AB90">
        <f t="shared" si="118"/>
        <v>230.495</v>
      </c>
      <c r="AC90">
        <f t="shared" si="119"/>
        <v>225.59</v>
      </c>
      <c r="AD90">
        <f t="shared" si="120"/>
        <v>224.69</v>
      </c>
      <c r="AE90">
        <f t="shared" si="121"/>
        <v>225.34</v>
      </c>
      <c r="AF90">
        <f t="shared" si="122"/>
        <v>227.82</v>
      </c>
      <c r="AG90">
        <f t="shared" si="123"/>
        <v>228.82</v>
      </c>
      <c r="AH90">
        <f t="shared" si="124"/>
        <v>224.61</v>
      </c>
      <c r="AI90">
        <f t="shared" si="125"/>
        <v>222.69</v>
      </c>
      <c r="AJ90">
        <f t="shared" si="126"/>
        <v>222.69</v>
      </c>
      <c r="AK90">
        <f t="shared" si="127"/>
        <v>221.32</v>
      </c>
      <c r="AL90">
        <f t="shared" si="128"/>
        <v>215.95</v>
      </c>
      <c r="AM90">
        <f t="shared" si="129"/>
        <v>217.3</v>
      </c>
      <c r="AN90">
        <f t="shared" si="130"/>
        <v>219.27</v>
      </c>
      <c r="AO90">
        <f t="shared" si="131"/>
        <v>216.12</v>
      </c>
      <c r="AP90">
        <f t="shared" si="132"/>
        <v>208.97</v>
      </c>
      <c r="AQ90">
        <f t="shared" si="133"/>
        <v>208.48</v>
      </c>
      <c r="AR90">
        <f t="shared" si="134"/>
        <v>207.23</v>
      </c>
      <c r="AS90">
        <f t="shared" si="135"/>
        <v>200.29</v>
      </c>
      <c r="AU90" t="str">
        <f t="shared" si="159"/>
        <v>V</v>
      </c>
      <c r="AV90">
        <f t="shared" si="136"/>
        <v>-5.3855161192708004E-5</v>
      </c>
      <c r="AW90">
        <f t="shared" si="137"/>
        <v>3.4348805728622226E-5</v>
      </c>
      <c r="AX90">
        <f t="shared" si="138"/>
        <v>1.2853188030056736E-4</v>
      </c>
      <c r="AY90">
        <f t="shared" si="139"/>
        <v>-2.128028807566325E-4</v>
      </c>
      <c r="AZ90">
        <f t="shared" si="140"/>
        <v>-3.9895385433751745E-5</v>
      </c>
      <c r="BA90">
        <f t="shared" si="141"/>
        <v>2.8928746272642561E-5</v>
      </c>
      <c r="BB90">
        <f t="shared" si="142"/>
        <v>1.1005591550545797E-4</v>
      </c>
      <c r="BC90">
        <f t="shared" si="143"/>
        <v>4.3894302519532967E-5</v>
      </c>
      <c r="BD90">
        <f t="shared" si="144"/>
        <v>-1.8398741368761383E-4</v>
      </c>
      <c r="BE90">
        <f t="shared" si="145"/>
        <v>-8.5481501268866737E-5</v>
      </c>
      <c r="BF90">
        <f t="shared" si="146"/>
        <v>0</v>
      </c>
      <c r="BG90">
        <f t="shared" si="147"/>
        <v>-6.1520499348870827E-5</v>
      </c>
      <c r="BH90">
        <f t="shared" si="148"/>
        <v>-2.4263509849990986E-4</v>
      </c>
      <c r="BI90">
        <f t="shared" si="149"/>
        <v>6.2514470942348817E-5</v>
      </c>
      <c r="BJ90">
        <f t="shared" si="150"/>
        <v>9.0658076392084619E-5</v>
      </c>
      <c r="BK90">
        <f t="shared" si="151"/>
        <v>-1.4365850321521436E-4</v>
      </c>
      <c r="BL90">
        <f t="shared" si="152"/>
        <v>-3.30834721451046E-4</v>
      </c>
      <c r="BM90">
        <f t="shared" si="153"/>
        <v>-2.3448341867254106E-5</v>
      </c>
      <c r="BN90">
        <f t="shared" si="154"/>
        <v>-5.9957789716039912E-5</v>
      </c>
      <c r="BO90">
        <f t="shared" si="155"/>
        <v>-3.34893596486995E-4</v>
      </c>
      <c r="BQ90" t="s">
        <v>88</v>
      </c>
      <c r="BR90" s="7">
        <v>0.2</v>
      </c>
      <c r="BS90" s="7">
        <v>0.2</v>
      </c>
      <c r="BT90" s="7">
        <v>0.2</v>
      </c>
      <c r="BU90" s="7">
        <v>0.2</v>
      </c>
      <c r="BV90" s="7">
        <v>0.2</v>
      </c>
      <c r="BW90" s="7">
        <v>0.01</v>
      </c>
      <c r="BY90">
        <f t="shared" si="160"/>
        <v>-0.12160828702871257</v>
      </c>
      <c r="BZ90">
        <f t="shared" si="161"/>
        <v>8</v>
      </c>
      <c r="CA90">
        <f t="shared" si="162"/>
        <v>1</v>
      </c>
      <c r="CB90">
        <f t="shared" si="163"/>
        <v>0.24</v>
      </c>
      <c r="CC90">
        <f t="shared" si="164"/>
        <v>1</v>
      </c>
      <c r="CD90">
        <f t="shared" si="165"/>
        <v>0</v>
      </c>
      <c r="CE90">
        <f t="shared" si="166"/>
        <v>0</v>
      </c>
      <c r="CF90">
        <f t="shared" si="167"/>
        <v>0</v>
      </c>
      <c r="CG90">
        <f t="shared" si="168"/>
        <v>0</v>
      </c>
      <c r="CI90">
        <f t="shared" si="169"/>
        <v>1</v>
      </c>
      <c r="CJ90">
        <f t="shared" si="170"/>
        <v>1</v>
      </c>
      <c r="CK90">
        <f t="shared" si="170"/>
        <v>1</v>
      </c>
      <c r="CL90">
        <f t="shared" si="170"/>
        <v>1</v>
      </c>
      <c r="CM90">
        <f t="shared" si="170"/>
        <v>1</v>
      </c>
      <c r="CN90">
        <f t="shared" si="156"/>
        <v>0.2</v>
      </c>
      <c r="CO90">
        <f t="shared" si="157"/>
        <v>0.4</v>
      </c>
      <c r="CP90">
        <f t="shared" si="157"/>
        <v>0.60000000000000009</v>
      </c>
      <c r="CQ90">
        <f t="shared" si="157"/>
        <v>0.8</v>
      </c>
      <c r="CR90">
        <f t="shared" si="157"/>
        <v>1</v>
      </c>
    </row>
    <row r="91" spans="1:96" x14ac:dyDescent="0.25">
      <c r="A91" t="s">
        <v>89</v>
      </c>
      <c r="B91">
        <f>VLOOKUP(CONCATENATE($A91,"_",B$4),assets_m6!$A:$D,4,FALSE)</f>
        <v>197.41300000000001</v>
      </c>
      <c r="C91">
        <f>VLOOKUP(CONCATENATE($A91,"_",C$4),assets_m6!$A:$D,4,FALSE)</f>
        <v>196.69399999999999</v>
      </c>
      <c r="D91">
        <f>VLOOKUP(CONCATENATE($A91,"_",D$4),assets_m6!$A:$D,4,FALSE)</f>
        <v>197.852</v>
      </c>
      <c r="E91">
        <f>VLOOKUP(CONCATENATE($A91,"_",E$4),assets_m6!$A:$D,4,FALSE)</f>
        <v>198.721</v>
      </c>
      <c r="F91">
        <f>VLOOKUP(CONCATENATE($A91,"_",F$4),assets_m6!$A:$D,4,FALSE)</f>
        <v>194.358</v>
      </c>
      <c r="G91">
        <f>VLOOKUP(CONCATENATE($A91,"_",G$4),assets_m6!$A:$D,4,FALSE)</f>
        <v>192.58199999999999</v>
      </c>
      <c r="H91">
        <f>VLOOKUP(CONCATENATE($A91,"_",H$4),assets_m6!$A:$D,4,FALSE)</f>
        <v>191.483</v>
      </c>
      <c r="I91">
        <f>VLOOKUP(CONCATENATE($A91,"_",I$4),assets_m6!$A:$D,4,FALSE)</f>
        <v>193.93899999999999</v>
      </c>
      <c r="J91">
        <f>VLOOKUP(CONCATENATE($A91,"_",J$4),assets_m6!$A:$D,4,FALSE)</f>
        <v>193.74</v>
      </c>
      <c r="K91">
        <f>VLOOKUP(CONCATENATE($A91,"_",K$4),assets_m6!$A:$D,4,FALSE)</f>
        <v>189.976</v>
      </c>
      <c r="L91">
        <f>VLOOKUP(CONCATENATE($A91,"_",L$4),assets_m6!$A:$D,4,FALSE)</f>
        <v>188.97800000000001</v>
      </c>
      <c r="M91" t="e">
        <f>VLOOKUP(CONCATENATE($A91,"_",M$4),assets_m6!$A:$D,4,FALSE)</f>
        <v>#N/A</v>
      </c>
      <c r="N91">
        <f>VLOOKUP(CONCATENATE($A91,"_",N$4),assets_m6!$A:$D,4,FALSE)</f>
        <v>186.12200000000001</v>
      </c>
      <c r="O91">
        <f>VLOOKUP(CONCATENATE($A91,"_",O$4),assets_m6!$A:$D,4,FALSE)</f>
        <v>177.31800000000001</v>
      </c>
      <c r="P91">
        <f>VLOOKUP(CONCATENATE($A91,"_",P$4),assets_m6!$A:$D,4,FALSE)</f>
        <v>178.91499999999999</v>
      </c>
      <c r="Q91">
        <f>VLOOKUP(CONCATENATE($A91,"_",Q$4),assets_m6!$A:$D,4,FALSE)</f>
        <v>179.23400000000001</v>
      </c>
      <c r="R91">
        <f>VLOOKUP(CONCATENATE($A91,"_",R$4),assets_m6!$A:$D,4,FALSE)</f>
        <v>177.03800000000001</v>
      </c>
      <c r="S91">
        <f>VLOOKUP(CONCATENATE($A91,"_",S$4),assets_m6!$A:$D,4,FALSE)</f>
        <v>179.05500000000001</v>
      </c>
      <c r="T91">
        <f>VLOOKUP(CONCATENATE($A91,"_",T$4),assets_m6!$A:$D,4,FALSE)</f>
        <v>181.42</v>
      </c>
      <c r="U91">
        <f>VLOOKUP(CONCATENATE($A91,"_",U$4),assets_m6!$A:$D,4,FALSE)</f>
        <v>182.369</v>
      </c>
      <c r="V91">
        <f>VLOOKUP(CONCATENATE($A91,"_",V$4),assets_m6!$A:$D,4,FALSE)</f>
        <v>187.38</v>
      </c>
      <c r="X91" t="str">
        <f t="shared" si="158"/>
        <v>VRSK</v>
      </c>
      <c r="Y91">
        <f t="shared" si="115"/>
        <v>197.41300000000001</v>
      </c>
      <c r="Z91">
        <f t="shared" si="116"/>
        <v>196.69399999999999</v>
      </c>
      <c r="AA91">
        <f t="shared" si="117"/>
        <v>197.852</v>
      </c>
      <c r="AB91">
        <f t="shared" si="118"/>
        <v>198.721</v>
      </c>
      <c r="AC91">
        <f t="shared" si="119"/>
        <v>194.358</v>
      </c>
      <c r="AD91">
        <f t="shared" si="120"/>
        <v>192.58199999999999</v>
      </c>
      <c r="AE91">
        <f t="shared" si="121"/>
        <v>191.483</v>
      </c>
      <c r="AF91">
        <f t="shared" si="122"/>
        <v>193.93899999999999</v>
      </c>
      <c r="AG91">
        <f t="shared" si="123"/>
        <v>193.74</v>
      </c>
      <c r="AH91">
        <f t="shared" si="124"/>
        <v>189.976</v>
      </c>
      <c r="AI91">
        <f t="shared" si="125"/>
        <v>188.97800000000001</v>
      </c>
      <c r="AJ91">
        <f t="shared" si="126"/>
        <v>188.97800000000001</v>
      </c>
      <c r="AK91">
        <f t="shared" si="127"/>
        <v>186.12200000000001</v>
      </c>
      <c r="AL91">
        <f t="shared" si="128"/>
        <v>177.31800000000001</v>
      </c>
      <c r="AM91">
        <f t="shared" si="129"/>
        <v>178.91499999999999</v>
      </c>
      <c r="AN91">
        <f t="shared" si="130"/>
        <v>179.23400000000001</v>
      </c>
      <c r="AO91">
        <f t="shared" si="131"/>
        <v>177.03800000000001</v>
      </c>
      <c r="AP91">
        <f t="shared" si="132"/>
        <v>179.05500000000001</v>
      </c>
      <c r="AQ91">
        <f t="shared" si="133"/>
        <v>181.42</v>
      </c>
      <c r="AR91">
        <f t="shared" si="134"/>
        <v>182.369</v>
      </c>
      <c r="AS91">
        <f t="shared" si="135"/>
        <v>187.38</v>
      </c>
      <c r="AU91" t="str">
        <f t="shared" si="159"/>
        <v>VRSK</v>
      </c>
      <c r="AV91">
        <f t="shared" si="136"/>
        <v>-3.6421107019295711E-5</v>
      </c>
      <c r="AW91">
        <f t="shared" si="137"/>
        <v>5.8873173558929886E-5</v>
      </c>
      <c r="AX91">
        <f t="shared" si="138"/>
        <v>4.392171926490507E-5</v>
      </c>
      <c r="AY91">
        <f t="shared" si="139"/>
        <v>-2.1955404813784146E-4</v>
      </c>
      <c r="AZ91">
        <f t="shared" si="140"/>
        <v>-9.1377766801469993E-5</v>
      </c>
      <c r="BA91">
        <f t="shared" si="141"/>
        <v>-5.7066600201472079E-5</v>
      </c>
      <c r="BB91">
        <f t="shared" si="142"/>
        <v>1.2826203892773712E-4</v>
      </c>
      <c r="BC91">
        <f t="shared" si="143"/>
        <v>-1.0260958342570802E-5</v>
      </c>
      <c r="BD91">
        <f t="shared" si="144"/>
        <v>-1.942809951481372E-4</v>
      </c>
      <c r="BE91">
        <f t="shared" si="145"/>
        <v>-5.2532951530719165E-5</v>
      </c>
      <c r="BF91">
        <f t="shared" si="146"/>
        <v>0</v>
      </c>
      <c r="BG91">
        <f t="shared" si="147"/>
        <v>-1.5112870281196723E-4</v>
      </c>
      <c r="BH91">
        <f t="shared" si="148"/>
        <v>-4.7302307088898689E-4</v>
      </c>
      <c r="BI91">
        <f t="shared" si="149"/>
        <v>9.0064178481596903E-5</v>
      </c>
      <c r="BJ91">
        <f t="shared" si="150"/>
        <v>1.7829695665540444E-5</v>
      </c>
      <c r="BK91">
        <f t="shared" si="151"/>
        <v>-1.2252139661001808E-4</v>
      </c>
      <c r="BL91">
        <f t="shared" si="152"/>
        <v>1.1393034263830341E-4</v>
      </c>
      <c r="BM91">
        <f t="shared" si="153"/>
        <v>1.3208232107452908E-4</v>
      </c>
      <c r="BN91">
        <f t="shared" si="154"/>
        <v>5.2309557931871483E-5</v>
      </c>
      <c r="BO91">
        <f t="shared" si="155"/>
        <v>2.7477257647955496E-4</v>
      </c>
      <c r="BQ91" t="s">
        <v>89</v>
      </c>
      <c r="BR91" s="7">
        <v>0.2</v>
      </c>
      <c r="BS91" s="7">
        <v>0.2</v>
      </c>
      <c r="BT91" s="7">
        <v>0.2</v>
      </c>
      <c r="BU91" s="7">
        <v>0.2</v>
      </c>
      <c r="BV91" s="7">
        <v>0.2</v>
      </c>
      <c r="BW91" s="7">
        <v>0.01</v>
      </c>
      <c r="BY91">
        <f t="shared" si="160"/>
        <v>-5.0822387583391242E-2</v>
      </c>
      <c r="BZ91">
        <f t="shared" si="161"/>
        <v>38</v>
      </c>
      <c r="CA91">
        <f t="shared" si="162"/>
        <v>2</v>
      </c>
      <c r="CB91">
        <f t="shared" si="163"/>
        <v>0.11999999999999997</v>
      </c>
      <c r="CC91">
        <f t="shared" si="164"/>
        <v>0</v>
      </c>
      <c r="CD91">
        <f t="shared" si="165"/>
        <v>1</v>
      </c>
      <c r="CE91">
        <f t="shared" si="166"/>
        <v>0</v>
      </c>
      <c r="CF91">
        <f t="shared" si="167"/>
        <v>0</v>
      </c>
      <c r="CG91">
        <f t="shared" si="168"/>
        <v>0</v>
      </c>
      <c r="CI91">
        <f t="shared" si="169"/>
        <v>0</v>
      </c>
      <c r="CJ91">
        <f t="shared" si="170"/>
        <v>1</v>
      </c>
      <c r="CK91">
        <f t="shared" si="170"/>
        <v>1</v>
      </c>
      <c r="CL91">
        <f t="shared" si="170"/>
        <v>1</v>
      </c>
      <c r="CM91">
        <f t="shared" si="170"/>
        <v>1</v>
      </c>
      <c r="CN91">
        <f t="shared" si="156"/>
        <v>0.2</v>
      </c>
      <c r="CO91">
        <f t="shared" si="157"/>
        <v>0.4</v>
      </c>
      <c r="CP91">
        <f t="shared" si="157"/>
        <v>0.60000000000000009</v>
      </c>
      <c r="CQ91">
        <f t="shared" si="157"/>
        <v>0.8</v>
      </c>
      <c r="CR91">
        <f t="shared" si="157"/>
        <v>1</v>
      </c>
    </row>
    <row r="92" spans="1:96" x14ac:dyDescent="0.25">
      <c r="A92" t="s">
        <v>90</v>
      </c>
      <c r="B92">
        <f>VLOOKUP(CONCATENATE($A92,"_",B$4),assets_m6!$A:$D,4,FALSE)</f>
        <v>21</v>
      </c>
      <c r="C92">
        <f>VLOOKUP(CONCATENATE($A92,"_",C$4),assets_m6!$A:$D,4,FALSE)</f>
        <v>20.420000000000002</v>
      </c>
      <c r="D92">
        <f>VLOOKUP(CONCATENATE($A92,"_",D$4),assets_m6!$A:$D,4,FALSE)</f>
        <v>19.5</v>
      </c>
      <c r="E92">
        <f>VLOOKUP(CONCATENATE($A92,"_",E$4),assets_m6!$A:$D,4,FALSE)</f>
        <v>18.71</v>
      </c>
      <c r="F92">
        <f>VLOOKUP(CONCATENATE($A92,"_",F$4),assets_m6!$A:$D,4,FALSE)</f>
        <v>20.46</v>
      </c>
      <c r="G92">
        <f>VLOOKUP(CONCATENATE($A92,"_",G$4),assets_m6!$A:$D,4,FALSE)</f>
        <v>23.24</v>
      </c>
      <c r="H92">
        <f>VLOOKUP(CONCATENATE($A92,"_",H$4),assets_m6!$A:$D,4,FALSE)</f>
        <v>23.31</v>
      </c>
      <c r="I92">
        <f>VLOOKUP(CONCATENATE($A92,"_",I$4),assets_m6!$A:$D,4,FALSE)</f>
        <v>21.39</v>
      </c>
      <c r="J92">
        <f>VLOOKUP(CONCATENATE($A92,"_",J$4),assets_m6!$A:$D,4,FALSE)</f>
        <v>20.53</v>
      </c>
      <c r="K92">
        <f>VLOOKUP(CONCATENATE($A92,"_",K$4),assets_m6!$A:$D,4,FALSE)</f>
        <v>22.96</v>
      </c>
      <c r="L92">
        <f>VLOOKUP(CONCATENATE($A92,"_",L$4),assets_m6!$A:$D,4,FALSE)</f>
        <v>23.45</v>
      </c>
      <c r="M92" t="e">
        <f>VLOOKUP(CONCATENATE($A92,"_",M$4),assets_m6!$A:$D,4,FALSE)</f>
        <v>#N/A</v>
      </c>
      <c r="N92">
        <f>VLOOKUP(CONCATENATE($A92,"_",N$4),assets_m6!$A:$D,4,FALSE)</f>
        <v>23.36</v>
      </c>
      <c r="O92">
        <f>VLOOKUP(CONCATENATE($A92,"_",O$4),assets_m6!$A:$D,4,FALSE)</f>
        <v>24.7</v>
      </c>
      <c r="P92">
        <f>VLOOKUP(CONCATENATE($A92,"_",P$4),assets_m6!$A:$D,4,FALSE)</f>
        <v>23.925000000000001</v>
      </c>
      <c r="Q92">
        <f>VLOOKUP(CONCATENATE($A92,"_",Q$4),assets_m6!$A:$D,4,FALSE)</f>
        <v>22.95</v>
      </c>
      <c r="R92">
        <f>VLOOKUP(CONCATENATE($A92,"_",R$4),assets_m6!$A:$D,4,FALSE)</f>
        <v>24</v>
      </c>
      <c r="S92">
        <f>VLOOKUP(CONCATENATE($A92,"_",S$4),assets_m6!$A:$D,4,FALSE)</f>
        <v>26.67</v>
      </c>
      <c r="T92">
        <f>VLOOKUP(CONCATENATE($A92,"_",T$4),assets_m6!$A:$D,4,FALSE)</f>
        <v>24.96</v>
      </c>
      <c r="U92">
        <f>VLOOKUP(CONCATENATE($A92,"_",U$4),assets_m6!$A:$D,4,FALSE)</f>
        <v>25.11</v>
      </c>
      <c r="V92">
        <f>VLOOKUP(CONCATENATE($A92,"_",V$4),assets_m6!$A:$D,4,FALSE)</f>
        <v>26.2</v>
      </c>
      <c r="X92" t="str">
        <f t="shared" si="158"/>
        <v>VXX</v>
      </c>
      <c r="Y92">
        <f t="shared" si="115"/>
        <v>21</v>
      </c>
      <c r="Z92">
        <f t="shared" si="116"/>
        <v>20.420000000000002</v>
      </c>
      <c r="AA92">
        <f t="shared" si="117"/>
        <v>19.5</v>
      </c>
      <c r="AB92">
        <f t="shared" si="118"/>
        <v>18.71</v>
      </c>
      <c r="AC92">
        <f t="shared" si="119"/>
        <v>20.46</v>
      </c>
      <c r="AD92">
        <f t="shared" si="120"/>
        <v>23.24</v>
      </c>
      <c r="AE92">
        <f t="shared" si="121"/>
        <v>23.31</v>
      </c>
      <c r="AF92">
        <f t="shared" si="122"/>
        <v>21.39</v>
      </c>
      <c r="AG92">
        <f t="shared" si="123"/>
        <v>20.53</v>
      </c>
      <c r="AH92">
        <f t="shared" si="124"/>
        <v>22.96</v>
      </c>
      <c r="AI92">
        <f t="shared" si="125"/>
        <v>23.45</v>
      </c>
      <c r="AJ92">
        <f t="shared" si="126"/>
        <v>23.45</v>
      </c>
      <c r="AK92">
        <f t="shared" si="127"/>
        <v>23.36</v>
      </c>
      <c r="AL92">
        <f t="shared" si="128"/>
        <v>24.7</v>
      </c>
      <c r="AM92">
        <f t="shared" si="129"/>
        <v>23.925000000000001</v>
      </c>
      <c r="AN92">
        <f t="shared" si="130"/>
        <v>22.95</v>
      </c>
      <c r="AO92">
        <f t="shared" si="131"/>
        <v>24</v>
      </c>
      <c r="AP92">
        <f t="shared" si="132"/>
        <v>26.67</v>
      </c>
      <c r="AQ92">
        <f t="shared" si="133"/>
        <v>24.96</v>
      </c>
      <c r="AR92">
        <f t="shared" si="134"/>
        <v>25.11</v>
      </c>
      <c r="AS92">
        <f t="shared" si="135"/>
        <v>26.2</v>
      </c>
      <c r="AU92" t="str">
        <f t="shared" si="159"/>
        <v>VXX</v>
      </c>
      <c r="AV92">
        <f t="shared" si="136"/>
        <v>-2.7619047619047539E-4</v>
      </c>
      <c r="AW92">
        <f t="shared" si="137"/>
        <v>-4.5053868756121532E-4</v>
      </c>
      <c r="AX92">
        <f t="shared" si="138"/>
        <v>-4.0512820512820472E-4</v>
      </c>
      <c r="AY92">
        <f t="shared" si="139"/>
        <v>9.3532870122928918E-4</v>
      </c>
      <c r="AZ92">
        <f t="shared" si="140"/>
        <v>1.3587487781036157E-3</v>
      </c>
      <c r="BA92">
        <f t="shared" si="141"/>
        <v>3.0120481927710967E-5</v>
      </c>
      <c r="BB92">
        <f t="shared" si="142"/>
        <v>-8.236808236808229E-4</v>
      </c>
      <c r="BC92">
        <f t="shared" si="143"/>
        <v>-4.0205703599812971E-4</v>
      </c>
      <c r="BD92">
        <f t="shared" si="144"/>
        <v>1.1836337067705795E-3</v>
      </c>
      <c r="BE92">
        <f t="shared" si="145"/>
        <v>2.1341463414634076E-4</v>
      </c>
      <c r="BF92">
        <f t="shared" si="146"/>
        <v>0</v>
      </c>
      <c r="BG92">
        <f t="shared" si="147"/>
        <v>-3.8379530916844288E-5</v>
      </c>
      <c r="BH92">
        <f t="shared" si="148"/>
        <v>5.7363013698630131E-4</v>
      </c>
      <c r="BI92">
        <f t="shared" si="149"/>
        <v>-3.1376518218623428E-4</v>
      </c>
      <c r="BJ92">
        <f t="shared" si="150"/>
        <v>-4.0752351097178742E-4</v>
      </c>
      <c r="BK92">
        <f t="shared" si="151"/>
        <v>4.5751633986928142E-4</v>
      </c>
      <c r="BL92">
        <f t="shared" si="152"/>
        <v>1.1125000000000009E-3</v>
      </c>
      <c r="BM92">
        <f t="shared" si="153"/>
        <v>-6.4116985376827919E-4</v>
      </c>
      <c r="BN92">
        <f t="shared" si="154"/>
        <v>6.0096153846153274E-5</v>
      </c>
      <c r="BO92">
        <f t="shared" si="155"/>
        <v>4.3409000398247704E-4</v>
      </c>
      <c r="BQ92" t="s">
        <v>90</v>
      </c>
      <c r="BR92" s="7">
        <v>0.2</v>
      </c>
      <c r="BS92" s="7">
        <v>0.2</v>
      </c>
      <c r="BT92" s="7">
        <v>0.2</v>
      </c>
      <c r="BU92" s="7">
        <v>0.2</v>
      </c>
      <c r="BV92" s="7">
        <v>0.2</v>
      </c>
      <c r="BW92" s="7">
        <v>0.01</v>
      </c>
      <c r="BY92">
        <f t="shared" si="160"/>
        <v>0.24761904761904757</v>
      </c>
      <c r="BZ92">
        <f t="shared" si="161"/>
        <v>99</v>
      </c>
      <c r="CA92">
        <f t="shared" si="162"/>
        <v>5</v>
      </c>
      <c r="CB92">
        <f t="shared" si="163"/>
        <v>0.24000000000000005</v>
      </c>
      <c r="CC92">
        <f t="shared" si="164"/>
        <v>0</v>
      </c>
      <c r="CD92">
        <f t="shared" si="165"/>
        <v>0</v>
      </c>
      <c r="CE92">
        <f t="shared" si="166"/>
        <v>0</v>
      </c>
      <c r="CF92">
        <f t="shared" si="167"/>
        <v>0</v>
      </c>
      <c r="CG92">
        <f t="shared" si="168"/>
        <v>1</v>
      </c>
      <c r="CI92">
        <f t="shared" si="169"/>
        <v>0</v>
      </c>
      <c r="CJ92">
        <f t="shared" si="170"/>
        <v>0</v>
      </c>
      <c r="CK92">
        <f t="shared" si="170"/>
        <v>0</v>
      </c>
      <c r="CL92">
        <f t="shared" si="170"/>
        <v>0</v>
      </c>
      <c r="CM92">
        <f t="shared" si="170"/>
        <v>1</v>
      </c>
      <c r="CN92">
        <f t="shared" si="156"/>
        <v>0.2</v>
      </c>
      <c r="CO92">
        <f t="shared" si="157"/>
        <v>0.4</v>
      </c>
      <c r="CP92">
        <f t="shared" si="157"/>
        <v>0.60000000000000009</v>
      </c>
      <c r="CQ92">
        <f t="shared" si="157"/>
        <v>0.8</v>
      </c>
      <c r="CR92">
        <f t="shared" si="157"/>
        <v>1</v>
      </c>
    </row>
    <row r="93" spans="1:96" x14ac:dyDescent="0.25">
      <c r="A93" t="s">
        <v>91</v>
      </c>
      <c r="B93">
        <f>VLOOKUP(CONCATENATE($A93,"_",B$4),assets_m6!$A:$D,4,FALSE)</f>
        <v>45.131</v>
      </c>
      <c r="C93">
        <f>VLOOKUP(CONCATENATE($A93,"_",C$4),assets_m6!$A:$D,4,FALSE)</f>
        <v>45.051000000000002</v>
      </c>
      <c r="D93">
        <f>VLOOKUP(CONCATENATE($A93,"_",D$4),assets_m6!$A:$D,4,FALSE)</f>
        <v>46.872</v>
      </c>
      <c r="E93">
        <f>VLOOKUP(CONCATENATE($A93,"_",E$4),assets_m6!$A:$D,4,FALSE)</f>
        <v>47.15</v>
      </c>
      <c r="F93">
        <f>VLOOKUP(CONCATENATE($A93,"_",F$4),assets_m6!$A:$D,4,FALSE)</f>
        <v>46.67</v>
      </c>
      <c r="G93">
        <f>VLOOKUP(CONCATENATE($A93,"_",G$4),assets_m6!$A:$D,4,FALSE)</f>
        <v>46.46</v>
      </c>
      <c r="H93">
        <f>VLOOKUP(CONCATENATE($A93,"_",H$4),assets_m6!$A:$D,4,FALSE)</f>
        <v>45.79</v>
      </c>
      <c r="I93">
        <f>VLOOKUP(CONCATENATE($A93,"_",I$4),assets_m6!$A:$D,4,FALSE)</f>
        <v>47.44</v>
      </c>
      <c r="J93">
        <f>VLOOKUP(CONCATENATE($A93,"_",J$4),assets_m6!$A:$D,4,FALSE)</f>
        <v>47.16</v>
      </c>
      <c r="K93">
        <f>VLOOKUP(CONCATENATE($A93,"_",K$4),assets_m6!$A:$D,4,FALSE)</f>
        <v>46.51</v>
      </c>
      <c r="L93">
        <f>VLOOKUP(CONCATENATE($A93,"_",L$4),assets_m6!$A:$D,4,FALSE)</f>
        <v>46.65</v>
      </c>
      <c r="M93" t="e">
        <f>VLOOKUP(CONCATENATE($A93,"_",M$4),assets_m6!$A:$D,4,FALSE)</f>
        <v>#N/A</v>
      </c>
      <c r="N93">
        <f>VLOOKUP(CONCATENATE($A93,"_",N$4),assets_m6!$A:$D,4,FALSE)</f>
        <v>46.47</v>
      </c>
      <c r="O93">
        <f>VLOOKUP(CONCATENATE($A93,"_",O$4),assets_m6!$A:$D,4,FALSE)</f>
        <v>45.02</v>
      </c>
      <c r="P93">
        <f>VLOOKUP(CONCATENATE($A93,"_",P$4),assets_m6!$A:$D,4,FALSE)</f>
        <v>44.51</v>
      </c>
      <c r="Q93">
        <f>VLOOKUP(CONCATENATE($A93,"_",Q$4),assets_m6!$A:$D,4,FALSE)</f>
        <v>46.24</v>
      </c>
      <c r="R93">
        <f>VLOOKUP(CONCATENATE($A93,"_",R$4),assets_m6!$A:$D,4,FALSE)</f>
        <v>45.27</v>
      </c>
      <c r="S93">
        <f>VLOOKUP(CONCATENATE($A93,"_",S$4),assets_m6!$A:$D,4,FALSE)</f>
        <v>43.39</v>
      </c>
      <c r="T93">
        <f>VLOOKUP(CONCATENATE($A93,"_",T$4),assets_m6!$A:$D,4,FALSE)</f>
        <v>43.98</v>
      </c>
      <c r="U93">
        <f>VLOOKUP(CONCATENATE($A93,"_",U$4),assets_m6!$A:$D,4,FALSE)</f>
        <v>44.33</v>
      </c>
      <c r="V93">
        <f>VLOOKUP(CONCATENATE($A93,"_",V$4),assets_m6!$A:$D,4,FALSE)</f>
        <v>43.71</v>
      </c>
      <c r="X93" t="str">
        <f t="shared" si="158"/>
        <v>WRK</v>
      </c>
      <c r="Y93">
        <f t="shared" si="115"/>
        <v>45.131</v>
      </c>
      <c r="Z93">
        <f t="shared" si="116"/>
        <v>45.051000000000002</v>
      </c>
      <c r="AA93">
        <f t="shared" si="117"/>
        <v>46.872</v>
      </c>
      <c r="AB93">
        <f t="shared" si="118"/>
        <v>47.15</v>
      </c>
      <c r="AC93">
        <f t="shared" si="119"/>
        <v>46.67</v>
      </c>
      <c r="AD93">
        <f t="shared" si="120"/>
        <v>46.46</v>
      </c>
      <c r="AE93">
        <f t="shared" si="121"/>
        <v>45.79</v>
      </c>
      <c r="AF93">
        <f t="shared" si="122"/>
        <v>47.44</v>
      </c>
      <c r="AG93">
        <f t="shared" si="123"/>
        <v>47.16</v>
      </c>
      <c r="AH93">
        <f t="shared" si="124"/>
        <v>46.51</v>
      </c>
      <c r="AI93">
        <f t="shared" si="125"/>
        <v>46.65</v>
      </c>
      <c r="AJ93">
        <f t="shared" si="126"/>
        <v>46.65</v>
      </c>
      <c r="AK93">
        <f t="shared" si="127"/>
        <v>46.47</v>
      </c>
      <c r="AL93">
        <f t="shared" si="128"/>
        <v>45.02</v>
      </c>
      <c r="AM93">
        <f t="shared" si="129"/>
        <v>44.51</v>
      </c>
      <c r="AN93">
        <f t="shared" si="130"/>
        <v>46.24</v>
      </c>
      <c r="AO93">
        <f t="shared" si="131"/>
        <v>45.27</v>
      </c>
      <c r="AP93">
        <f t="shared" si="132"/>
        <v>43.39</v>
      </c>
      <c r="AQ93">
        <f t="shared" si="133"/>
        <v>43.98</v>
      </c>
      <c r="AR93">
        <f t="shared" si="134"/>
        <v>44.33</v>
      </c>
      <c r="AS93">
        <f t="shared" si="135"/>
        <v>43.71</v>
      </c>
      <c r="AU93" t="str">
        <f t="shared" si="159"/>
        <v>WRK</v>
      </c>
      <c r="AV93">
        <f t="shared" si="136"/>
        <v>-1.7726174913030578E-5</v>
      </c>
      <c r="AW93">
        <f t="shared" si="137"/>
        <v>4.0420856362788794E-4</v>
      </c>
      <c r="AX93">
        <f t="shared" si="138"/>
        <v>5.9310462536268705E-5</v>
      </c>
      <c r="AY93">
        <f t="shared" si="139"/>
        <v>-1.0180275715800571E-4</v>
      </c>
      <c r="AZ93">
        <f t="shared" si="140"/>
        <v>-4.4996785943861337E-5</v>
      </c>
      <c r="BA93">
        <f t="shared" si="141"/>
        <v>-1.4421007318123153E-4</v>
      </c>
      <c r="BB93">
        <f t="shared" si="142"/>
        <v>3.603406857392441E-4</v>
      </c>
      <c r="BC93">
        <f t="shared" si="143"/>
        <v>-5.9021922428330763E-5</v>
      </c>
      <c r="BD93">
        <f t="shared" si="144"/>
        <v>-1.3782866836301922E-4</v>
      </c>
      <c r="BE93">
        <f t="shared" si="145"/>
        <v>3.0101053536873914E-5</v>
      </c>
      <c r="BF93">
        <f t="shared" si="146"/>
        <v>0</v>
      </c>
      <c r="BG93">
        <f t="shared" si="147"/>
        <v>-3.8585209003215373E-5</v>
      </c>
      <c r="BH93">
        <f t="shared" si="148"/>
        <v>-3.1202926619324205E-4</v>
      </c>
      <c r="BI93">
        <f t="shared" si="149"/>
        <v>-1.1328298533985009E-4</v>
      </c>
      <c r="BJ93">
        <f t="shared" si="150"/>
        <v>3.8867670186475042E-4</v>
      </c>
      <c r="BK93">
        <f t="shared" si="151"/>
        <v>-2.0977508650519005E-4</v>
      </c>
      <c r="BL93">
        <f t="shared" si="152"/>
        <v>-4.1528606140932235E-4</v>
      </c>
      <c r="BM93">
        <f t="shared" si="153"/>
        <v>1.3597603134362672E-4</v>
      </c>
      <c r="BN93">
        <f t="shared" si="154"/>
        <v>7.9581628012733393E-5</v>
      </c>
      <c r="BO93">
        <f t="shared" si="155"/>
        <v>-1.3986013986013929E-4</v>
      </c>
      <c r="BQ93" t="s">
        <v>91</v>
      </c>
      <c r="BR93" s="7">
        <v>0.2</v>
      </c>
      <c r="BS93" s="7">
        <v>0.2</v>
      </c>
      <c r="BT93" s="7">
        <v>0.2</v>
      </c>
      <c r="BU93" s="7">
        <v>0.2</v>
      </c>
      <c r="BV93" s="7">
        <v>0.2</v>
      </c>
      <c r="BW93" s="7">
        <v>0.01</v>
      </c>
      <c r="BY93">
        <f t="shared" si="160"/>
        <v>-3.1486118189271217E-2</v>
      </c>
      <c r="BZ93">
        <f t="shared" si="161"/>
        <v>48</v>
      </c>
      <c r="CA93">
        <f t="shared" si="162"/>
        <v>3</v>
      </c>
      <c r="CB93">
        <f t="shared" si="163"/>
        <v>7.9999999999999988E-2</v>
      </c>
      <c r="CC93">
        <f t="shared" si="164"/>
        <v>0</v>
      </c>
      <c r="CD93">
        <f t="shared" si="165"/>
        <v>0</v>
      </c>
      <c r="CE93">
        <f t="shared" si="166"/>
        <v>1</v>
      </c>
      <c r="CF93">
        <f t="shared" si="167"/>
        <v>0</v>
      </c>
      <c r="CG93">
        <f t="shared" si="168"/>
        <v>0</v>
      </c>
      <c r="CI93">
        <f t="shared" si="169"/>
        <v>0</v>
      </c>
      <c r="CJ93">
        <f t="shared" si="170"/>
        <v>0</v>
      </c>
      <c r="CK93">
        <f t="shared" si="170"/>
        <v>1</v>
      </c>
      <c r="CL93">
        <f t="shared" si="170"/>
        <v>1</v>
      </c>
      <c r="CM93">
        <f t="shared" si="170"/>
        <v>1</v>
      </c>
      <c r="CN93">
        <f t="shared" si="156"/>
        <v>0.2</v>
      </c>
      <c r="CO93">
        <f t="shared" si="157"/>
        <v>0.4</v>
      </c>
      <c r="CP93">
        <f t="shared" si="157"/>
        <v>0.60000000000000009</v>
      </c>
      <c r="CQ93">
        <f t="shared" si="157"/>
        <v>0.8</v>
      </c>
      <c r="CR93">
        <f t="shared" si="157"/>
        <v>1</v>
      </c>
    </row>
    <row r="94" spans="1:96" x14ac:dyDescent="0.25">
      <c r="A94" t="s">
        <v>92</v>
      </c>
      <c r="B94">
        <f>VLOOKUP(CONCATENATE($A94,"_",B$4),assets_m6!$A:$D,4,FALSE)</f>
        <v>82.808999999999997</v>
      </c>
      <c r="C94">
        <f>VLOOKUP(CONCATENATE($A94,"_",C$4),assets_m6!$A:$D,4,FALSE)</f>
        <v>82.4</v>
      </c>
      <c r="D94">
        <f>VLOOKUP(CONCATENATE($A94,"_",D$4),assets_m6!$A:$D,4,FALSE)</f>
        <v>83.674999999999997</v>
      </c>
      <c r="E94">
        <f>VLOOKUP(CONCATENATE($A94,"_",E$4),assets_m6!$A:$D,4,FALSE)</f>
        <v>85.498000000000005</v>
      </c>
      <c r="F94">
        <f>VLOOKUP(CONCATENATE($A94,"_",F$4),assets_m6!$A:$D,4,FALSE)</f>
        <v>85</v>
      </c>
      <c r="G94">
        <f>VLOOKUP(CONCATENATE($A94,"_",G$4),assets_m6!$A:$D,4,FALSE)</f>
        <v>83.685000000000002</v>
      </c>
      <c r="H94">
        <f>VLOOKUP(CONCATENATE($A94,"_",H$4),assets_m6!$A:$D,4,FALSE)</f>
        <v>82.998000000000005</v>
      </c>
      <c r="I94">
        <f>VLOOKUP(CONCATENATE($A94,"_",I$4),assets_m6!$A:$D,4,FALSE)</f>
        <v>84.522000000000006</v>
      </c>
      <c r="J94">
        <f>VLOOKUP(CONCATENATE($A94,"_",J$4),assets_m6!$A:$D,4,FALSE)</f>
        <v>85.14</v>
      </c>
      <c r="K94">
        <f>VLOOKUP(CONCATENATE($A94,"_",K$4),assets_m6!$A:$D,4,FALSE)</f>
        <v>83.685000000000002</v>
      </c>
      <c r="L94">
        <f>VLOOKUP(CONCATENATE($A94,"_",L$4),assets_m6!$A:$D,4,FALSE)</f>
        <v>83.546000000000006</v>
      </c>
      <c r="M94" t="e">
        <f>VLOOKUP(CONCATENATE($A94,"_",M$4),assets_m6!$A:$D,4,FALSE)</f>
        <v>#N/A</v>
      </c>
      <c r="N94">
        <f>VLOOKUP(CONCATENATE($A94,"_",N$4),assets_m6!$A:$D,4,FALSE)</f>
        <v>82.36</v>
      </c>
      <c r="O94">
        <f>VLOOKUP(CONCATENATE($A94,"_",O$4),assets_m6!$A:$D,4,FALSE)</f>
        <v>81.304000000000002</v>
      </c>
      <c r="P94">
        <f>VLOOKUP(CONCATENATE($A94,"_",P$4),assets_m6!$A:$D,4,FALSE)</f>
        <v>81.064999999999998</v>
      </c>
      <c r="Q94">
        <f>VLOOKUP(CONCATENATE($A94,"_",Q$4),assets_m6!$A:$D,4,FALSE)</f>
        <v>84.024000000000001</v>
      </c>
      <c r="R94">
        <f>VLOOKUP(CONCATENATE($A94,"_",R$4),assets_m6!$A:$D,4,FALSE)</f>
        <v>83.067999999999998</v>
      </c>
      <c r="S94">
        <f>VLOOKUP(CONCATENATE($A94,"_",S$4),assets_m6!$A:$D,4,FALSE)</f>
        <v>81.155000000000001</v>
      </c>
      <c r="T94">
        <f>VLOOKUP(CONCATENATE($A94,"_",T$4),assets_m6!$A:$D,4,FALSE)</f>
        <v>82.938000000000002</v>
      </c>
      <c r="U94">
        <f>VLOOKUP(CONCATENATE($A94,"_",U$4),assets_m6!$A:$D,4,FALSE)</f>
        <v>83.037999999999997</v>
      </c>
      <c r="V94">
        <f>VLOOKUP(CONCATENATE($A94,"_",V$4),assets_m6!$A:$D,4,FALSE)</f>
        <v>82.748999999999995</v>
      </c>
      <c r="X94" t="str">
        <f t="shared" si="158"/>
        <v>XLB</v>
      </c>
      <c r="Y94">
        <f t="shared" si="115"/>
        <v>82.808999999999997</v>
      </c>
      <c r="Z94">
        <f t="shared" si="116"/>
        <v>82.4</v>
      </c>
      <c r="AA94">
        <f t="shared" si="117"/>
        <v>83.674999999999997</v>
      </c>
      <c r="AB94">
        <f t="shared" si="118"/>
        <v>85.498000000000005</v>
      </c>
      <c r="AC94">
        <f t="shared" si="119"/>
        <v>85</v>
      </c>
      <c r="AD94">
        <f t="shared" si="120"/>
        <v>83.685000000000002</v>
      </c>
      <c r="AE94">
        <f t="shared" si="121"/>
        <v>82.998000000000005</v>
      </c>
      <c r="AF94">
        <f t="shared" si="122"/>
        <v>84.522000000000006</v>
      </c>
      <c r="AG94">
        <f t="shared" si="123"/>
        <v>85.14</v>
      </c>
      <c r="AH94">
        <f t="shared" si="124"/>
        <v>83.685000000000002</v>
      </c>
      <c r="AI94">
        <f t="shared" si="125"/>
        <v>83.546000000000006</v>
      </c>
      <c r="AJ94">
        <f t="shared" si="126"/>
        <v>83.546000000000006</v>
      </c>
      <c r="AK94">
        <f t="shared" si="127"/>
        <v>82.36</v>
      </c>
      <c r="AL94">
        <f t="shared" si="128"/>
        <v>81.304000000000002</v>
      </c>
      <c r="AM94">
        <f t="shared" si="129"/>
        <v>81.064999999999998</v>
      </c>
      <c r="AN94">
        <f t="shared" si="130"/>
        <v>84.024000000000001</v>
      </c>
      <c r="AO94">
        <f t="shared" si="131"/>
        <v>83.067999999999998</v>
      </c>
      <c r="AP94">
        <f t="shared" si="132"/>
        <v>81.155000000000001</v>
      </c>
      <c r="AQ94">
        <f t="shared" si="133"/>
        <v>82.938000000000002</v>
      </c>
      <c r="AR94">
        <f t="shared" si="134"/>
        <v>83.037999999999997</v>
      </c>
      <c r="AS94">
        <f t="shared" si="135"/>
        <v>82.748999999999995</v>
      </c>
      <c r="AU94" t="str">
        <f t="shared" si="159"/>
        <v>XLB</v>
      </c>
      <c r="AV94">
        <f t="shared" si="136"/>
        <v>-4.9390766704101228E-5</v>
      </c>
      <c r="AW94">
        <f t="shared" si="137"/>
        <v>1.5473300970873682E-4</v>
      </c>
      <c r="AX94">
        <f t="shared" si="138"/>
        <v>2.178667463400069E-4</v>
      </c>
      <c r="AY94">
        <f t="shared" si="139"/>
        <v>-5.8246976537463412E-5</v>
      </c>
      <c r="AZ94">
        <f t="shared" si="140"/>
        <v>-1.5470588235294092E-4</v>
      </c>
      <c r="BA94">
        <f t="shared" si="141"/>
        <v>-8.2093565155045417E-5</v>
      </c>
      <c r="BB94">
        <f t="shared" si="142"/>
        <v>1.8361888238270811E-4</v>
      </c>
      <c r="BC94">
        <f t="shared" si="143"/>
        <v>7.311705828068373E-5</v>
      </c>
      <c r="BD94">
        <f t="shared" si="144"/>
        <v>-1.7089499647639163E-4</v>
      </c>
      <c r="BE94">
        <f t="shared" si="145"/>
        <v>-1.6609906195852996E-5</v>
      </c>
      <c r="BF94">
        <f t="shared" si="146"/>
        <v>0</v>
      </c>
      <c r="BG94">
        <f t="shared" si="147"/>
        <v>-1.4195772388863703E-4</v>
      </c>
      <c r="BH94">
        <f t="shared" si="148"/>
        <v>-1.2821758135016966E-4</v>
      </c>
      <c r="BI94">
        <f t="shared" si="149"/>
        <v>-2.9395847682771364E-5</v>
      </c>
      <c r="BJ94">
        <f t="shared" si="150"/>
        <v>3.6501572811941074E-4</v>
      </c>
      <c r="BK94">
        <f t="shared" si="151"/>
        <v>-1.1377701609064113E-4</v>
      </c>
      <c r="BL94">
        <f t="shared" si="152"/>
        <v>-2.302932537198436E-4</v>
      </c>
      <c r="BM94">
        <f t="shared" si="153"/>
        <v>2.1970303739757269E-4</v>
      </c>
      <c r="BN94">
        <f t="shared" si="154"/>
        <v>1.205719935373343E-5</v>
      </c>
      <c r="BO94">
        <f t="shared" si="155"/>
        <v>-3.4803343047761447E-5</v>
      </c>
      <c r="BQ94" t="s">
        <v>92</v>
      </c>
      <c r="BR94" s="7">
        <v>0.2</v>
      </c>
      <c r="BS94" s="7">
        <v>0.2</v>
      </c>
      <c r="BT94" s="7">
        <v>0.2</v>
      </c>
      <c r="BU94" s="7">
        <v>0.2</v>
      </c>
      <c r="BV94" s="7">
        <v>0.2</v>
      </c>
      <c r="BW94" s="7">
        <v>0.01</v>
      </c>
      <c r="BY94">
        <f t="shared" si="160"/>
        <v>-7.2455892475458317E-4</v>
      </c>
      <c r="BZ94">
        <f t="shared" si="161"/>
        <v>65</v>
      </c>
      <c r="CA94">
        <f t="shared" si="162"/>
        <v>4</v>
      </c>
      <c r="CB94">
        <f t="shared" si="163"/>
        <v>0.12000000000000002</v>
      </c>
      <c r="CC94">
        <f t="shared" si="164"/>
        <v>0</v>
      </c>
      <c r="CD94">
        <f t="shared" si="165"/>
        <v>0</v>
      </c>
      <c r="CE94">
        <f t="shared" si="166"/>
        <v>0</v>
      </c>
      <c r="CF94">
        <f t="shared" si="167"/>
        <v>1</v>
      </c>
      <c r="CG94">
        <f t="shared" si="168"/>
        <v>0</v>
      </c>
      <c r="CI94">
        <f t="shared" si="169"/>
        <v>0</v>
      </c>
      <c r="CJ94">
        <f t="shared" si="170"/>
        <v>0</v>
      </c>
      <c r="CK94">
        <f t="shared" si="170"/>
        <v>0</v>
      </c>
      <c r="CL94">
        <f t="shared" si="170"/>
        <v>1</v>
      </c>
      <c r="CM94">
        <f t="shared" si="170"/>
        <v>1</v>
      </c>
      <c r="CN94">
        <f t="shared" si="156"/>
        <v>0.2</v>
      </c>
      <c r="CO94">
        <f t="shared" si="157"/>
        <v>0.4</v>
      </c>
      <c r="CP94">
        <f t="shared" si="157"/>
        <v>0.60000000000000009</v>
      </c>
      <c r="CQ94">
        <f t="shared" si="157"/>
        <v>0.8</v>
      </c>
      <c r="CR94">
        <f t="shared" si="157"/>
        <v>1</v>
      </c>
    </row>
    <row r="95" spans="1:96" x14ac:dyDescent="0.25">
      <c r="A95" t="s">
        <v>93</v>
      </c>
      <c r="B95">
        <f>VLOOKUP(CONCATENATE($A95,"_",B$4),assets_m6!$A:$D,4,FALSE)</f>
        <v>70.989999999999995</v>
      </c>
      <c r="C95">
        <f>VLOOKUP(CONCATENATE($A95,"_",C$4),assets_m6!$A:$D,4,FALSE)</f>
        <v>69.753</v>
      </c>
      <c r="D95">
        <f>VLOOKUP(CONCATENATE($A95,"_",D$4),assets_m6!$A:$D,4,FALSE)</f>
        <v>69.722999999999999</v>
      </c>
      <c r="E95">
        <f>VLOOKUP(CONCATENATE($A95,"_",E$4),assets_m6!$A:$D,4,FALSE)</f>
        <v>71.688000000000002</v>
      </c>
      <c r="F95">
        <f>VLOOKUP(CONCATENATE($A95,"_",F$4),assets_m6!$A:$D,4,FALSE)</f>
        <v>70.661000000000001</v>
      </c>
      <c r="G95">
        <f>VLOOKUP(CONCATENATE($A95,"_",G$4),assets_m6!$A:$D,4,FALSE)</f>
        <v>69.134</v>
      </c>
      <c r="H95">
        <f>VLOOKUP(CONCATENATE($A95,"_",H$4),assets_m6!$A:$D,4,FALSE)</f>
        <v>69.144000000000005</v>
      </c>
      <c r="I95">
        <f>VLOOKUP(CONCATENATE($A95,"_",I$4),assets_m6!$A:$D,4,FALSE)</f>
        <v>70.111999999999995</v>
      </c>
      <c r="J95">
        <f>VLOOKUP(CONCATENATE($A95,"_",J$4),assets_m6!$A:$D,4,FALSE)</f>
        <v>69.623000000000005</v>
      </c>
      <c r="K95">
        <f>VLOOKUP(CONCATENATE($A95,"_",K$4),assets_m6!$A:$D,4,FALSE)</f>
        <v>67.768000000000001</v>
      </c>
      <c r="L95">
        <f>VLOOKUP(CONCATENATE($A95,"_",L$4),assets_m6!$A:$D,4,FALSE)</f>
        <v>67.239000000000004</v>
      </c>
      <c r="M95" t="e">
        <f>VLOOKUP(CONCATENATE($A95,"_",M$4),assets_m6!$A:$D,4,FALSE)</f>
        <v>#N/A</v>
      </c>
      <c r="N95">
        <f>VLOOKUP(CONCATENATE($A95,"_",N$4),assets_m6!$A:$D,4,FALSE)</f>
        <v>66.551000000000002</v>
      </c>
      <c r="O95">
        <f>VLOOKUP(CONCATENATE($A95,"_",O$4),assets_m6!$A:$D,4,FALSE)</f>
        <v>65.433999999999997</v>
      </c>
      <c r="P95">
        <f>VLOOKUP(CONCATENATE($A95,"_",P$4),assets_m6!$A:$D,4,FALSE)</f>
        <v>67.269000000000005</v>
      </c>
      <c r="Q95">
        <f>VLOOKUP(CONCATENATE($A95,"_",Q$4),assets_m6!$A:$D,4,FALSE)</f>
        <v>68.355999999999995</v>
      </c>
      <c r="R95">
        <f>VLOOKUP(CONCATENATE($A95,"_",R$4),assets_m6!$A:$D,4,FALSE)</f>
        <v>68.277000000000001</v>
      </c>
      <c r="S95">
        <f>VLOOKUP(CONCATENATE($A95,"_",S$4),assets_m6!$A:$D,4,FALSE)</f>
        <v>67.418999999999997</v>
      </c>
      <c r="T95">
        <f>VLOOKUP(CONCATENATE($A95,"_",T$4),assets_m6!$A:$D,4,FALSE)</f>
        <v>67.997</v>
      </c>
      <c r="U95">
        <f>VLOOKUP(CONCATENATE($A95,"_",U$4),assets_m6!$A:$D,4,FALSE)</f>
        <v>67.289000000000001</v>
      </c>
      <c r="V95">
        <f>VLOOKUP(CONCATENATE($A95,"_",V$4),assets_m6!$A:$D,4,FALSE)</f>
        <v>66.322000000000003</v>
      </c>
      <c r="X95" t="str">
        <f t="shared" si="158"/>
        <v>XLC</v>
      </c>
      <c r="Y95">
        <f t="shared" si="115"/>
        <v>70.989999999999995</v>
      </c>
      <c r="Z95">
        <f t="shared" si="116"/>
        <v>69.753</v>
      </c>
      <c r="AA95">
        <f t="shared" si="117"/>
        <v>69.722999999999999</v>
      </c>
      <c r="AB95">
        <f t="shared" si="118"/>
        <v>71.688000000000002</v>
      </c>
      <c r="AC95">
        <f t="shared" si="119"/>
        <v>70.661000000000001</v>
      </c>
      <c r="AD95">
        <f t="shared" si="120"/>
        <v>69.134</v>
      </c>
      <c r="AE95">
        <f t="shared" si="121"/>
        <v>69.144000000000005</v>
      </c>
      <c r="AF95">
        <f t="shared" si="122"/>
        <v>70.111999999999995</v>
      </c>
      <c r="AG95">
        <f t="shared" si="123"/>
        <v>69.623000000000005</v>
      </c>
      <c r="AH95">
        <f t="shared" si="124"/>
        <v>67.768000000000001</v>
      </c>
      <c r="AI95">
        <f t="shared" si="125"/>
        <v>67.239000000000004</v>
      </c>
      <c r="AJ95">
        <f t="shared" si="126"/>
        <v>67.239000000000004</v>
      </c>
      <c r="AK95">
        <f t="shared" si="127"/>
        <v>66.551000000000002</v>
      </c>
      <c r="AL95">
        <f t="shared" si="128"/>
        <v>65.433999999999997</v>
      </c>
      <c r="AM95">
        <f t="shared" si="129"/>
        <v>67.269000000000005</v>
      </c>
      <c r="AN95">
        <f t="shared" si="130"/>
        <v>68.355999999999995</v>
      </c>
      <c r="AO95">
        <f t="shared" si="131"/>
        <v>68.277000000000001</v>
      </c>
      <c r="AP95">
        <f t="shared" si="132"/>
        <v>67.418999999999997</v>
      </c>
      <c r="AQ95">
        <f t="shared" si="133"/>
        <v>67.997</v>
      </c>
      <c r="AR95">
        <f t="shared" si="134"/>
        <v>67.289000000000001</v>
      </c>
      <c r="AS95">
        <f t="shared" si="135"/>
        <v>66.322000000000003</v>
      </c>
      <c r="AU95" t="str">
        <f t="shared" si="159"/>
        <v>XLC</v>
      </c>
      <c r="AV95">
        <f t="shared" si="136"/>
        <v>-1.7424989435131639E-4</v>
      </c>
      <c r="AW95">
        <f t="shared" si="137"/>
        <v>-4.3008902842890107E-6</v>
      </c>
      <c r="AX95">
        <f t="shared" si="138"/>
        <v>2.8182952540768523E-4</v>
      </c>
      <c r="AY95">
        <f t="shared" si="139"/>
        <v>-1.432596808391922E-4</v>
      </c>
      <c r="AZ95">
        <f t="shared" si="140"/>
        <v>-2.161022346131531E-4</v>
      </c>
      <c r="BA95">
        <f t="shared" si="141"/>
        <v>1.4464662828716864E-6</v>
      </c>
      <c r="BB95">
        <f t="shared" si="142"/>
        <v>1.3999768598865981E-4</v>
      </c>
      <c r="BC95">
        <f t="shared" si="143"/>
        <v>-6.9745549977177966E-5</v>
      </c>
      <c r="BD95">
        <f t="shared" si="144"/>
        <v>-2.6643494247590647E-4</v>
      </c>
      <c r="BE95">
        <f t="shared" si="145"/>
        <v>-7.8060441506315131E-5</v>
      </c>
      <c r="BF95">
        <f t="shared" si="146"/>
        <v>0</v>
      </c>
      <c r="BG95">
        <f t="shared" si="147"/>
        <v>-1.0232156932732527E-4</v>
      </c>
      <c r="BH95">
        <f t="shared" si="148"/>
        <v>-1.6784120448979045E-4</v>
      </c>
      <c r="BI95">
        <f t="shared" si="149"/>
        <v>2.8043524773053888E-4</v>
      </c>
      <c r="BJ95">
        <f t="shared" si="150"/>
        <v>1.6159003404242505E-4</v>
      </c>
      <c r="BK95">
        <f t="shared" si="151"/>
        <v>-1.1557142021182269E-5</v>
      </c>
      <c r="BL95">
        <f t="shared" si="152"/>
        <v>-1.2566457225712964E-4</v>
      </c>
      <c r="BM95">
        <f t="shared" si="153"/>
        <v>8.5732508639998079E-5</v>
      </c>
      <c r="BN95">
        <f t="shared" si="154"/>
        <v>-1.041222406870889E-4</v>
      </c>
      <c r="BO95">
        <f t="shared" si="155"/>
        <v>-1.43708481326814E-4</v>
      </c>
      <c r="BQ95" t="s">
        <v>93</v>
      </c>
      <c r="BR95" s="7">
        <v>0.2</v>
      </c>
      <c r="BS95" s="7">
        <v>0.2</v>
      </c>
      <c r="BT95" s="7">
        <v>0.2</v>
      </c>
      <c r="BU95" s="7">
        <v>0.2</v>
      </c>
      <c r="BV95" s="7">
        <v>0.2</v>
      </c>
      <c r="BW95" s="7">
        <v>0.01</v>
      </c>
      <c r="BY95">
        <f t="shared" si="160"/>
        <v>-6.5755740245104832E-2</v>
      </c>
      <c r="BZ95">
        <f t="shared" si="161"/>
        <v>32</v>
      </c>
      <c r="CA95">
        <f t="shared" si="162"/>
        <v>2</v>
      </c>
      <c r="CB95">
        <f t="shared" si="163"/>
        <v>0.11999999999999997</v>
      </c>
      <c r="CC95">
        <f t="shared" si="164"/>
        <v>0</v>
      </c>
      <c r="CD95">
        <f t="shared" si="165"/>
        <v>1</v>
      </c>
      <c r="CE95">
        <f t="shared" si="166"/>
        <v>0</v>
      </c>
      <c r="CF95">
        <f t="shared" si="167"/>
        <v>0</v>
      </c>
      <c r="CG95">
        <f t="shared" si="168"/>
        <v>0</v>
      </c>
      <c r="CI95">
        <f t="shared" si="169"/>
        <v>0</v>
      </c>
      <c r="CJ95">
        <f t="shared" si="170"/>
        <v>1</v>
      </c>
      <c r="CK95">
        <f t="shared" si="170"/>
        <v>1</v>
      </c>
      <c r="CL95">
        <f t="shared" si="170"/>
        <v>1</v>
      </c>
      <c r="CM95">
        <f t="shared" si="170"/>
        <v>1</v>
      </c>
      <c r="CN95">
        <f t="shared" si="156"/>
        <v>0.2</v>
      </c>
      <c r="CO95">
        <f t="shared" si="157"/>
        <v>0.4</v>
      </c>
      <c r="CP95">
        <f t="shared" si="157"/>
        <v>0.60000000000000009</v>
      </c>
      <c r="CQ95">
        <f t="shared" si="157"/>
        <v>0.8</v>
      </c>
      <c r="CR95">
        <f t="shared" si="157"/>
        <v>1</v>
      </c>
    </row>
    <row r="96" spans="1:96" x14ac:dyDescent="0.25">
      <c r="A96" t="s">
        <v>94</v>
      </c>
      <c r="B96">
        <f>VLOOKUP(CONCATENATE($A96,"_",B$4),assets_m6!$A:$D,4,FALSE)</f>
        <v>68.247</v>
      </c>
      <c r="C96">
        <f>VLOOKUP(CONCATENATE($A96,"_",C$4),assets_m6!$A:$D,4,FALSE)</f>
        <v>69.119</v>
      </c>
      <c r="D96">
        <f>VLOOKUP(CONCATENATE($A96,"_",D$4),assets_m6!$A:$D,4,FALSE)</f>
        <v>67.632999999999996</v>
      </c>
      <c r="E96">
        <f>VLOOKUP(CONCATENATE($A96,"_",E$4),assets_m6!$A:$D,4,FALSE)</f>
        <v>68.197999999999993</v>
      </c>
      <c r="F96">
        <f>VLOOKUP(CONCATENATE($A96,"_",F$4),assets_m6!$A:$D,4,FALSE)</f>
        <v>67.772000000000006</v>
      </c>
      <c r="G96">
        <f>VLOOKUP(CONCATENATE($A96,"_",G$4),assets_m6!$A:$D,4,FALSE)</f>
        <v>69.742999999999995</v>
      </c>
      <c r="H96">
        <f>VLOOKUP(CONCATENATE($A96,"_",H$4),assets_m6!$A:$D,4,FALSE)</f>
        <v>68.099000000000004</v>
      </c>
      <c r="I96">
        <f>VLOOKUP(CONCATENATE($A96,"_",I$4),assets_m6!$A:$D,4,FALSE)</f>
        <v>67.385999999999996</v>
      </c>
      <c r="J96">
        <f>VLOOKUP(CONCATENATE($A96,"_",J$4),assets_m6!$A:$D,4,FALSE)</f>
        <v>67.930000000000007</v>
      </c>
      <c r="K96">
        <f>VLOOKUP(CONCATENATE($A96,"_",K$4),assets_m6!$A:$D,4,FALSE)</f>
        <v>67.820999999999998</v>
      </c>
      <c r="L96">
        <f>VLOOKUP(CONCATENATE($A96,"_",L$4),assets_m6!$A:$D,4,FALSE)</f>
        <v>67.405000000000001</v>
      </c>
      <c r="M96" t="e">
        <f>VLOOKUP(CONCATENATE($A96,"_",M$4),assets_m6!$A:$D,4,FALSE)</f>
        <v>#N/A</v>
      </c>
      <c r="N96">
        <f>VLOOKUP(CONCATENATE($A96,"_",N$4),assets_m6!$A:$D,4,FALSE)</f>
        <v>66.316000000000003</v>
      </c>
      <c r="O96">
        <f>VLOOKUP(CONCATENATE($A96,"_",O$4),assets_m6!$A:$D,4,FALSE)</f>
        <v>66.998999999999995</v>
      </c>
      <c r="P96">
        <f>VLOOKUP(CONCATENATE($A96,"_",P$4),assets_m6!$A:$D,4,FALSE)</f>
        <v>66.474000000000004</v>
      </c>
      <c r="Q96">
        <f>VLOOKUP(CONCATENATE($A96,"_",Q$4),assets_m6!$A:$D,4,FALSE)</f>
        <v>68.227000000000004</v>
      </c>
      <c r="R96">
        <f>VLOOKUP(CONCATENATE($A96,"_",R$4),assets_m6!$A:$D,4,FALSE)</f>
        <v>69.911000000000001</v>
      </c>
      <c r="S96">
        <f>VLOOKUP(CONCATENATE($A96,"_",S$4),assets_m6!$A:$D,4,FALSE)</f>
        <v>70.614999999999995</v>
      </c>
      <c r="T96">
        <f>VLOOKUP(CONCATENATE($A96,"_",T$4),assets_m6!$A:$D,4,FALSE)</f>
        <v>72.228999999999999</v>
      </c>
      <c r="U96">
        <f>VLOOKUP(CONCATENATE($A96,"_",U$4),assets_m6!$A:$D,4,FALSE)</f>
        <v>72.427000000000007</v>
      </c>
      <c r="V96">
        <f>VLOOKUP(CONCATENATE($A96,"_",V$4),assets_m6!$A:$D,4,FALSE)</f>
        <v>74.516999999999996</v>
      </c>
      <c r="X96" t="str">
        <f t="shared" si="158"/>
        <v>XLE</v>
      </c>
      <c r="Y96">
        <f t="shared" si="115"/>
        <v>68.247</v>
      </c>
      <c r="Z96">
        <f t="shared" si="116"/>
        <v>69.119</v>
      </c>
      <c r="AA96">
        <f t="shared" si="117"/>
        <v>67.632999999999996</v>
      </c>
      <c r="AB96">
        <f t="shared" si="118"/>
        <v>68.197999999999993</v>
      </c>
      <c r="AC96">
        <f t="shared" si="119"/>
        <v>67.772000000000006</v>
      </c>
      <c r="AD96">
        <f t="shared" si="120"/>
        <v>69.742999999999995</v>
      </c>
      <c r="AE96">
        <f t="shared" si="121"/>
        <v>68.099000000000004</v>
      </c>
      <c r="AF96">
        <f t="shared" si="122"/>
        <v>67.385999999999996</v>
      </c>
      <c r="AG96">
        <f t="shared" si="123"/>
        <v>67.930000000000007</v>
      </c>
      <c r="AH96">
        <f t="shared" si="124"/>
        <v>67.820999999999998</v>
      </c>
      <c r="AI96">
        <f t="shared" si="125"/>
        <v>67.405000000000001</v>
      </c>
      <c r="AJ96">
        <f t="shared" si="126"/>
        <v>67.405000000000001</v>
      </c>
      <c r="AK96">
        <f t="shared" si="127"/>
        <v>66.316000000000003</v>
      </c>
      <c r="AL96">
        <f t="shared" si="128"/>
        <v>66.998999999999995</v>
      </c>
      <c r="AM96">
        <f t="shared" si="129"/>
        <v>66.474000000000004</v>
      </c>
      <c r="AN96">
        <f t="shared" si="130"/>
        <v>68.227000000000004</v>
      </c>
      <c r="AO96">
        <f t="shared" si="131"/>
        <v>69.911000000000001</v>
      </c>
      <c r="AP96">
        <f t="shared" si="132"/>
        <v>70.614999999999995</v>
      </c>
      <c r="AQ96">
        <f t="shared" si="133"/>
        <v>72.228999999999999</v>
      </c>
      <c r="AR96">
        <f t="shared" si="134"/>
        <v>72.427000000000007</v>
      </c>
      <c r="AS96">
        <f t="shared" si="135"/>
        <v>74.516999999999996</v>
      </c>
      <c r="AU96" t="str">
        <f t="shared" si="159"/>
        <v>XLE</v>
      </c>
      <c r="AV96">
        <f t="shared" si="136"/>
        <v>1.2777118408135153E-4</v>
      </c>
      <c r="AW96">
        <f t="shared" si="137"/>
        <v>-2.1499153633588509E-4</v>
      </c>
      <c r="AX96">
        <f t="shared" si="138"/>
        <v>8.3539100734848036E-5</v>
      </c>
      <c r="AY96">
        <f t="shared" si="139"/>
        <v>-6.2465174931814388E-5</v>
      </c>
      <c r="AZ96">
        <f t="shared" si="140"/>
        <v>2.9082807058962245E-4</v>
      </c>
      <c r="BA96">
        <f t="shared" si="141"/>
        <v>-2.3572258147770979E-4</v>
      </c>
      <c r="BB96">
        <f t="shared" si="142"/>
        <v>-1.0470050955227067E-4</v>
      </c>
      <c r="BC96">
        <f t="shared" si="143"/>
        <v>8.072893479357896E-5</v>
      </c>
      <c r="BD96">
        <f t="shared" si="144"/>
        <v>-1.6045929633447499E-5</v>
      </c>
      <c r="BE96">
        <f t="shared" si="145"/>
        <v>-6.1337933678358748E-5</v>
      </c>
      <c r="BF96">
        <f t="shared" si="146"/>
        <v>0</v>
      </c>
      <c r="BG96">
        <f t="shared" si="147"/>
        <v>-1.6156071508048345E-4</v>
      </c>
      <c r="BH96">
        <f t="shared" si="148"/>
        <v>1.0299173653416863E-4</v>
      </c>
      <c r="BI96">
        <f t="shared" si="149"/>
        <v>-7.8359378498185268E-5</v>
      </c>
      <c r="BJ96">
        <f t="shared" si="150"/>
        <v>2.6371212805006468E-4</v>
      </c>
      <c r="BK96">
        <f t="shared" si="151"/>
        <v>2.4682310522227237E-4</v>
      </c>
      <c r="BL96">
        <f t="shared" si="152"/>
        <v>1.0069946074294367E-4</v>
      </c>
      <c r="BM96">
        <f t="shared" si="153"/>
        <v>2.2856333640161502E-4</v>
      </c>
      <c r="BN96">
        <f t="shared" si="154"/>
        <v>2.741281202841068E-5</v>
      </c>
      <c r="BO96">
        <f t="shared" si="155"/>
        <v>2.8856641860079652E-4</v>
      </c>
      <c r="BQ96" t="s">
        <v>94</v>
      </c>
      <c r="BR96" s="7">
        <v>0.2</v>
      </c>
      <c r="BS96" s="7">
        <v>0.2</v>
      </c>
      <c r="BT96" s="7">
        <v>0.2</v>
      </c>
      <c r="BU96" s="7">
        <v>0.2</v>
      </c>
      <c r="BV96" s="7">
        <v>0.2</v>
      </c>
      <c r="BW96" s="7">
        <v>0.01</v>
      </c>
      <c r="BY96">
        <f t="shared" si="160"/>
        <v>9.1872170205283696E-2</v>
      </c>
      <c r="BZ96">
        <f t="shared" si="161"/>
        <v>92</v>
      </c>
      <c r="CA96">
        <f t="shared" si="162"/>
        <v>5</v>
      </c>
      <c r="CB96">
        <f t="shared" si="163"/>
        <v>0.24000000000000005</v>
      </c>
      <c r="CC96">
        <f t="shared" si="164"/>
        <v>0</v>
      </c>
      <c r="CD96">
        <f t="shared" si="165"/>
        <v>0</v>
      </c>
      <c r="CE96">
        <f t="shared" si="166"/>
        <v>0</v>
      </c>
      <c r="CF96">
        <f t="shared" si="167"/>
        <v>0</v>
      </c>
      <c r="CG96">
        <f t="shared" si="168"/>
        <v>1</v>
      </c>
      <c r="CI96">
        <f t="shared" si="169"/>
        <v>0</v>
      </c>
      <c r="CJ96">
        <f t="shared" si="170"/>
        <v>0</v>
      </c>
      <c r="CK96">
        <f t="shared" si="170"/>
        <v>0</v>
      </c>
      <c r="CL96">
        <f t="shared" si="170"/>
        <v>0</v>
      </c>
      <c r="CM96">
        <f t="shared" si="170"/>
        <v>1</v>
      </c>
      <c r="CN96">
        <f t="shared" si="156"/>
        <v>0.2</v>
      </c>
      <c r="CO96">
        <f t="shared" si="157"/>
        <v>0.4</v>
      </c>
      <c r="CP96">
        <f t="shared" si="157"/>
        <v>0.60000000000000009</v>
      </c>
      <c r="CQ96">
        <f t="shared" si="157"/>
        <v>0.8</v>
      </c>
      <c r="CR96">
        <f t="shared" si="157"/>
        <v>1</v>
      </c>
    </row>
    <row r="97" spans="1:96" x14ac:dyDescent="0.25">
      <c r="A97" t="s">
        <v>95</v>
      </c>
      <c r="B97">
        <f>VLOOKUP(CONCATENATE($A97,"_",B$4),assets_m6!$A:$D,4,FALSE)</f>
        <v>39.944000000000003</v>
      </c>
      <c r="C97">
        <f>VLOOKUP(CONCATENATE($A97,"_",C$4),assets_m6!$A:$D,4,FALSE)</f>
        <v>40.063000000000002</v>
      </c>
      <c r="D97">
        <f>VLOOKUP(CONCATENATE($A97,"_",D$4),assets_m6!$A:$D,4,FALSE)</f>
        <v>40.621000000000002</v>
      </c>
      <c r="E97">
        <f>VLOOKUP(CONCATENATE($A97,"_",E$4),assets_m6!$A:$D,4,FALSE)</f>
        <v>40.880000000000003</v>
      </c>
      <c r="F97">
        <f>VLOOKUP(CONCATENATE($A97,"_",F$4),assets_m6!$A:$D,4,FALSE)</f>
        <v>40.521999999999998</v>
      </c>
      <c r="G97">
        <f>VLOOKUP(CONCATENATE($A97,"_",G$4),assets_m6!$A:$D,4,FALSE)</f>
        <v>39.954000000000001</v>
      </c>
      <c r="H97">
        <f>VLOOKUP(CONCATENATE($A97,"_",H$4),assets_m6!$A:$D,4,FALSE)</f>
        <v>39.506</v>
      </c>
      <c r="I97">
        <f>VLOOKUP(CONCATENATE($A97,"_",I$4),assets_m6!$A:$D,4,FALSE)</f>
        <v>40.042999999999999</v>
      </c>
      <c r="J97">
        <f>VLOOKUP(CONCATENATE($A97,"_",J$4),assets_m6!$A:$D,4,FALSE)</f>
        <v>40.073</v>
      </c>
      <c r="K97">
        <f>VLOOKUP(CONCATENATE($A97,"_",K$4),assets_m6!$A:$D,4,FALSE)</f>
        <v>39.076999999999998</v>
      </c>
      <c r="L97">
        <f>VLOOKUP(CONCATENATE($A97,"_",L$4),assets_m6!$A:$D,4,FALSE)</f>
        <v>39.067</v>
      </c>
      <c r="M97" t="e">
        <f>VLOOKUP(CONCATENATE($A97,"_",M$4),assets_m6!$A:$D,4,FALSE)</f>
        <v>#N/A</v>
      </c>
      <c r="N97">
        <f>VLOOKUP(CONCATENATE($A97,"_",N$4),assets_m6!$A:$D,4,FALSE)</f>
        <v>38.868000000000002</v>
      </c>
      <c r="O97">
        <f>VLOOKUP(CONCATENATE($A97,"_",O$4),assets_m6!$A:$D,4,FALSE)</f>
        <v>38.191000000000003</v>
      </c>
      <c r="P97">
        <f>VLOOKUP(CONCATENATE($A97,"_",P$4),assets_m6!$A:$D,4,FALSE)</f>
        <v>37.731999999999999</v>
      </c>
      <c r="Q97">
        <f>VLOOKUP(CONCATENATE($A97,"_",Q$4),assets_m6!$A:$D,4,FALSE)</f>
        <v>38.948</v>
      </c>
      <c r="R97">
        <f>VLOOKUP(CONCATENATE($A97,"_",R$4),assets_m6!$A:$D,4,FALSE)</f>
        <v>38.369999999999997</v>
      </c>
      <c r="S97">
        <f>VLOOKUP(CONCATENATE($A97,"_",S$4),assets_m6!$A:$D,4,FALSE)</f>
        <v>36.956000000000003</v>
      </c>
      <c r="T97">
        <f>VLOOKUP(CONCATENATE($A97,"_",T$4),assets_m6!$A:$D,4,FALSE)</f>
        <v>37.911999999999999</v>
      </c>
      <c r="U97">
        <f>VLOOKUP(CONCATENATE($A97,"_",U$4),assets_m6!$A:$D,4,FALSE)</f>
        <v>37.792000000000002</v>
      </c>
      <c r="V97">
        <f>VLOOKUP(CONCATENATE($A97,"_",V$4),assets_m6!$A:$D,4,FALSE)</f>
        <v>37.085000000000001</v>
      </c>
      <c r="X97" t="str">
        <f t="shared" si="158"/>
        <v>XLF</v>
      </c>
      <c r="Y97">
        <f t="shared" si="115"/>
        <v>39.944000000000003</v>
      </c>
      <c r="Z97">
        <f t="shared" si="116"/>
        <v>40.063000000000002</v>
      </c>
      <c r="AA97">
        <f t="shared" si="117"/>
        <v>40.621000000000002</v>
      </c>
      <c r="AB97">
        <f t="shared" si="118"/>
        <v>40.880000000000003</v>
      </c>
      <c r="AC97">
        <f t="shared" si="119"/>
        <v>40.521999999999998</v>
      </c>
      <c r="AD97">
        <f t="shared" si="120"/>
        <v>39.954000000000001</v>
      </c>
      <c r="AE97">
        <f t="shared" si="121"/>
        <v>39.506</v>
      </c>
      <c r="AF97">
        <f t="shared" si="122"/>
        <v>40.042999999999999</v>
      </c>
      <c r="AG97">
        <f t="shared" si="123"/>
        <v>40.073</v>
      </c>
      <c r="AH97">
        <f t="shared" si="124"/>
        <v>39.076999999999998</v>
      </c>
      <c r="AI97">
        <f t="shared" si="125"/>
        <v>39.067</v>
      </c>
      <c r="AJ97">
        <f t="shared" si="126"/>
        <v>39.067</v>
      </c>
      <c r="AK97">
        <f t="shared" si="127"/>
        <v>38.868000000000002</v>
      </c>
      <c r="AL97">
        <f t="shared" si="128"/>
        <v>38.191000000000003</v>
      </c>
      <c r="AM97">
        <f t="shared" si="129"/>
        <v>37.731999999999999</v>
      </c>
      <c r="AN97">
        <f t="shared" si="130"/>
        <v>38.948</v>
      </c>
      <c r="AO97">
        <f t="shared" si="131"/>
        <v>38.369999999999997</v>
      </c>
      <c r="AP97">
        <f t="shared" si="132"/>
        <v>36.956000000000003</v>
      </c>
      <c r="AQ97">
        <f t="shared" si="133"/>
        <v>37.911999999999999</v>
      </c>
      <c r="AR97">
        <f t="shared" si="134"/>
        <v>37.792000000000002</v>
      </c>
      <c r="AS97">
        <f t="shared" si="135"/>
        <v>37.085000000000001</v>
      </c>
      <c r="AU97" t="str">
        <f t="shared" si="159"/>
        <v>XLF</v>
      </c>
      <c r="AV97">
        <f t="shared" si="136"/>
        <v>2.9791708391748388E-5</v>
      </c>
      <c r="AW97">
        <f t="shared" si="137"/>
        <v>1.3928063300302018E-4</v>
      </c>
      <c r="AX97">
        <f t="shared" si="138"/>
        <v>6.3760124073755027E-5</v>
      </c>
      <c r="AY97">
        <f t="shared" si="139"/>
        <v>-8.7573385518591995E-5</v>
      </c>
      <c r="AZ97">
        <f t="shared" si="140"/>
        <v>-1.4017077143280141E-4</v>
      </c>
      <c r="BA97">
        <f t="shared" si="141"/>
        <v>-1.1212894829053421E-4</v>
      </c>
      <c r="BB97">
        <f t="shared" si="142"/>
        <v>1.3592871968814838E-4</v>
      </c>
      <c r="BC97">
        <f t="shared" si="143"/>
        <v>7.4919461578805626E-6</v>
      </c>
      <c r="BD97">
        <f t="shared" si="144"/>
        <v>-2.4854640281486343E-4</v>
      </c>
      <c r="BE97">
        <f t="shared" si="145"/>
        <v>-2.5590500806095685E-6</v>
      </c>
      <c r="BF97">
        <f t="shared" si="146"/>
        <v>0</v>
      </c>
      <c r="BG97">
        <f t="shared" si="147"/>
        <v>-5.0938131927201489E-5</v>
      </c>
      <c r="BH97">
        <f t="shared" si="148"/>
        <v>-1.741792734383039E-4</v>
      </c>
      <c r="BI97">
        <f t="shared" si="149"/>
        <v>-1.2018538399099346E-4</v>
      </c>
      <c r="BJ97">
        <f t="shared" si="150"/>
        <v>3.2227287183292727E-4</v>
      </c>
      <c r="BK97">
        <f t="shared" si="151"/>
        <v>-1.4840299887028936E-4</v>
      </c>
      <c r="BL97">
        <f t="shared" si="152"/>
        <v>-3.6851707062809344E-4</v>
      </c>
      <c r="BM97">
        <f t="shared" si="153"/>
        <v>2.5868600497889267E-4</v>
      </c>
      <c r="BN97">
        <f t="shared" si="154"/>
        <v>-3.1652247309558304E-5</v>
      </c>
      <c r="BO97">
        <f t="shared" si="155"/>
        <v>-1.8707662997459798E-4</v>
      </c>
      <c r="BQ97" t="s">
        <v>95</v>
      </c>
      <c r="BR97" s="7">
        <v>0.2</v>
      </c>
      <c r="BS97" s="7">
        <v>0.2</v>
      </c>
      <c r="BT97" s="7">
        <v>0.2</v>
      </c>
      <c r="BU97" s="7">
        <v>0.2</v>
      </c>
      <c r="BV97" s="7">
        <v>0.2</v>
      </c>
      <c r="BW97" s="7">
        <v>0.01</v>
      </c>
      <c r="BY97">
        <f t="shared" si="160"/>
        <v>-7.1575205287402396E-2</v>
      </c>
      <c r="BZ97">
        <f t="shared" si="161"/>
        <v>28</v>
      </c>
      <c r="CA97">
        <f t="shared" si="162"/>
        <v>2</v>
      </c>
      <c r="CB97">
        <f t="shared" si="163"/>
        <v>0.11999999999999997</v>
      </c>
      <c r="CC97">
        <f t="shared" si="164"/>
        <v>0</v>
      </c>
      <c r="CD97">
        <f t="shared" si="165"/>
        <v>1</v>
      </c>
      <c r="CE97">
        <f t="shared" si="166"/>
        <v>0</v>
      </c>
      <c r="CF97">
        <f t="shared" si="167"/>
        <v>0</v>
      </c>
      <c r="CG97">
        <f t="shared" si="168"/>
        <v>0</v>
      </c>
      <c r="CI97">
        <f t="shared" si="169"/>
        <v>0</v>
      </c>
      <c r="CJ97">
        <f t="shared" si="170"/>
        <v>1</v>
      </c>
      <c r="CK97">
        <f t="shared" si="170"/>
        <v>1</v>
      </c>
      <c r="CL97">
        <f t="shared" si="170"/>
        <v>1</v>
      </c>
      <c r="CM97">
        <f t="shared" si="170"/>
        <v>1</v>
      </c>
      <c r="CN97">
        <f t="shared" si="156"/>
        <v>0.2</v>
      </c>
      <c r="CO97">
        <f t="shared" si="157"/>
        <v>0.4</v>
      </c>
      <c r="CP97">
        <f t="shared" si="157"/>
        <v>0.60000000000000009</v>
      </c>
      <c r="CQ97">
        <f t="shared" si="157"/>
        <v>0.8</v>
      </c>
      <c r="CR97">
        <f t="shared" si="157"/>
        <v>1</v>
      </c>
    </row>
    <row r="98" spans="1:96" x14ac:dyDescent="0.25">
      <c r="A98" t="s">
        <v>96</v>
      </c>
      <c r="B98">
        <f>VLOOKUP(CONCATENATE($A98,"_",B$4),assets_m6!$A:$D,4,FALSE)</f>
        <v>99.778000000000006</v>
      </c>
      <c r="C98">
        <f>VLOOKUP(CONCATENATE($A98,"_",C$4),assets_m6!$A:$D,4,FALSE)</f>
        <v>99.858000000000004</v>
      </c>
      <c r="D98">
        <f>VLOOKUP(CONCATENATE($A98,"_",D$4),assets_m6!$A:$D,4,FALSE)</f>
        <v>100.855</v>
      </c>
      <c r="E98">
        <f>VLOOKUP(CONCATENATE($A98,"_",E$4),assets_m6!$A:$D,4,FALSE)</f>
        <v>102.24</v>
      </c>
      <c r="F98">
        <f>VLOOKUP(CONCATENATE($A98,"_",F$4),assets_m6!$A:$D,4,FALSE)</f>
        <v>100.566</v>
      </c>
      <c r="G98">
        <f>VLOOKUP(CONCATENATE($A98,"_",G$4),assets_m6!$A:$D,4,FALSE)</f>
        <v>99.031000000000006</v>
      </c>
      <c r="H98">
        <f>VLOOKUP(CONCATENATE($A98,"_",H$4),assets_m6!$A:$D,4,FALSE)</f>
        <v>98.662000000000006</v>
      </c>
      <c r="I98">
        <f>VLOOKUP(CONCATENATE($A98,"_",I$4),assets_m6!$A:$D,4,FALSE)</f>
        <v>100.14700000000001</v>
      </c>
      <c r="J98">
        <f>VLOOKUP(CONCATENATE($A98,"_",J$4),assets_m6!$A:$D,4,FALSE)</f>
        <v>100.676</v>
      </c>
      <c r="K98">
        <f>VLOOKUP(CONCATENATE($A98,"_",K$4),assets_m6!$A:$D,4,FALSE)</f>
        <v>98.831999999999994</v>
      </c>
      <c r="L98">
        <f>VLOOKUP(CONCATENATE($A98,"_",L$4),assets_m6!$A:$D,4,FALSE)</f>
        <v>98.013999999999996</v>
      </c>
      <c r="M98" t="e">
        <f>VLOOKUP(CONCATENATE($A98,"_",M$4),assets_m6!$A:$D,4,FALSE)</f>
        <v>#N/A</v>
      </c>
      <c r="N98">
        <f>VLOOKUP(CONCATENATE($A98,"_",N$4),assets_m6!$A:$D,4,FALSE)</f>
        <v>97.067999999999998</v>
      </c>
      <c r="O98">
        <f>VLOOKUP(CONCATENATE($A98,"_",O$4),assets_m6!$A:$D,4,FALSE)</f>
        <v>95.283000000000001</v>
      </c>
      <c r="P98">
        <f>VLOOKUP(CONCATENATE($A98,"_",P$4),assets_m6!$A:$D,4,FALSE)</f>
        <v>96.498999999999995</v>
      </c>
      <c r="Q98">
        <f>VLOOKUP(CONCATENATE($A98,"_",Q$4),assets_m6!$A:$D,4,FALSE)</f>
        <v>98.802000000000007</v>
      </c>
      <c r="R98">
        <f>VLOOKUP(CONCATENATE($A98,"_",R$4),assets_m6!$A:$D,4,FALSE)</f>
        <v>99.558999999999997</v>
      </c>
      <c r="S98">
        <f>VLOOKUP(CONCATENATE($A98,"_",S$4),assets_m6!$A:$D,4,FALSE)</f>
        <v>98.073999999999998</v>
      </c>
      <c r="T98">
        <f>VLOOKUP(CONCATENATE($A98,"_",T$4),assets_m6!$A:$D,4,FALSE)</f>
        <v>100.167</v>
      </c>
      <c r="U98">
        <f>VLOOKUP(CONCATENATE($A98,"_",U$4),assets_m6!$A:$D,4,FALSE)</f>
        <v>100.277</v>
      </c>
      <c r="V98">
        <f>VLOOKUP(CONCATENATE($A98,"_",V$4),assets_m6!$A:$D,4,FALSE)</f>
        <v>100.05800000000001</v>
      </c>
      <c r="X98" t="str">
        <f t="shared" si="158"/>
        <v>XLI</v>
      </c>
      <c r="Y98">
        <f t="shared" si="115"/>
        <v>99.778000000000006</v>
      </c>
      <c r="Z98">
        <f t="shared" si="116"/>
        <v>99.858000000000004</v>
      </c>
      <c r="AA98">
        <f t="shared" si="117"/>
        <v>100.855</v>
      </c>
      <c r="AB98">
        <f t="shared" si="118"/>
        <v>102.24</v>
      </c>
      <c r="AC98">
        <f t="shared" si="119"/>
        <v>100.566</v>
      </c>
      <c r="AD98">
        <f t="shared" si="120"/>
        <v>99.031000000000006</v>
      </c>
      <c r="AE98">
        <f t="shared" si="121"/>
        <v>98.662000000000006</v>
      </c>
      <c r="AF98">
        <f t="shared" si="122"/>
        <v>100.14700000000001</v>
      </c>
      <c r="AG98">
        <f t="shared" si="123"/>
        <v>100.676</v>
      </c>
      <c r="AH98">
        <f t="shared" si="124"/>
        <v>98.831999999999994</v>
      </c>
      <c r="AI98">
        <f t="shared" si="125"/>
        <v>98.013999999999996</v>
      </c>
      <c r="AJ98">
        <f t="shared" si="126"/>
        <v>98.013999999999996</v>
      </c>
      <c r="AK98">
        <f t="shared" si="127"/>
        <v>97.067999999999998</v>
      </c>
      <c r="AL98">
        <f t="shared" si="128"/>
        <v>95.283000000000001</v>
      </c>
      <c r="AM98">
        <f t="shared" si="129"/>
        <v>96.498999999999995</v>
      </c>
      <c r="AN98">
        <f t="shared" si="130"/>
        <v>98.802000000000007</v>
      </c>
      <c r="AO98">
        <f t="shared" si="131"/>
        <v>99.558999999999997</v>
      </c>
      <c r="AP98">
        <f t="shared" si="132"/>
        <v>98.073999999999998</v>
      </c>
      <c r="AQ98">
        <f t="shared" si="133"/>
        <v>100.167</v>
      </c>
      <c r="AR98">
        <f t="shared" si="134"/>
        <v>100.277</v>
      </c>
      <c r="AS98">
        <f t="shared" si="135"/>
        <v>100.05800000000001</v>
      </c>
      <c r="AU98" t="str">
        <f t="shared" si="159"/>
        <v>XLI</v>
      </c>
      <c r="AV98">
        <f t="shared" si="136"/>
        <v>8.0177995149229587E-6</v>
      </c>
      <c r="AW98">
        <f t="shared" si="137"/>
        <v>9.9841775320955747E-5</v>
      </c>
      <c r="AX98">
        <f t="shared" si="138"/>
        <v>1.3732586386396221E-4</v>
      </c>
      <c r="AY98">
        <f t="shared" si="139"/>
        <v>-1.6373239436619645E-4</v>
      </c>
      <c r="AZ98">
        <f t="shared" si="140"/>
        <v>-1.5263607978839732E-4</v>
      </c>
      <c r="BA98">
        <f t="shared" si="141"/>
        <v>-3.7261059668184687E-5</v>
      </c>
      <c r="BB98">
        <f t="shared" si="142"/>
        <v>1.5051387565628098E-4</v>
      </c>
      <c r="BC98">
        <f t="shared" si="143"/>
        <v>5.2822351143818222E-5</v>
      </c>
      <c r="BD98">
        <f t="shared" si="144"/>
        <v>-1.8316182605586322E-4</v>
      </c>
      <c r="BE98">
        <f t="shared" si="145"/>
        <v>-8.2766715233932125E-5</v>
      </c>
      <c r="BF98">
        <f t="shared" si="146"/>
        <v>0</v>
      </c>
      <c r="BG98">
        <f t="shared" si="147"/>
        <v>-9.651682412716531E-5</v>
      </c>
      <c r="BH98">
        <f t="shared" si="148"/>
        <v>-1.8389170478427461E-4</v>
      </c>
      <c r="BI98">
        <f t="shared" si="149"/>
        <v>1.276198272514503E-4</v>
      </c>
      <c r="BJ98">
        <f t="shared" si="150"/>
        <v>2.3865532285308777E-4</v>
      </c>
      <c r="BK98">
        <f t="shared" si="151"/>
        <v>7.6617882229103738E-5</v>
      </c>
      <c r="BL98">
        <f t="shared" si="152"/>
        <v>-1.4915778583553466E-4</v>
      </c>
      <c r="BM98">
        <f t="shared" si="153"/>
        <v>2.1341028203193544E-4</v>
      </c>
      <c r="BN98">
        <f t="shared" si="154"/>
        <v>1.0981660626753267E-5</v>
      </c>
      <c r="BO98">
        <f t="shared" si="155"/>
        <v>-2.1839504572334044E-5</v>
      </c>
      <c r="BQ98" t="s">
        <v>96</v>
      </c>
      <c r="BR98" s="7">
        <v>0.2</v>
      </c>
      <c r="BS98" s="7">
        <v>0.2</v>
      </c>
      <c r="BT98" s="7">
        <v>0.2</v>
      </c>
      <c r="BU98" s="7">
        <v>0.2</v>
      </c>
      <c r="BV98" s="7">
        <v>0.2</v>
      </c>
      <c r="BW98" s="7">
        <v>0.01</v>
      </c>
      <c r="BY98">
        <f t="shared" si="160"/>
        <v>2.8062298302231063E-3</v>
      </c>
      <c r="BZ98">
        <f t="shared" si="161"/>
        <v>73</v>
      </c>
      <c r="CA98">
        <f t="shared" si="162"/>
        <v>4</v>
      </c>
      <c r="CB98">
        <f t="shared" si="163"/>
        <v>0.12000000000000002</v>
      </c>
      <c r="CC98">
        <f t="shared" si="164"/>
        <v>0</v>
      </c>
      <c r="CD98">
        <f t="shared" si="165"/>
        <v>0</v>
      </c>
      <c r="CE98">
        <f t="shared" si="166"/>
        <v>0</v>
      </c>
      <c r="CF98">
        <f t="shared" si="167"/>
        <v>1</v>
      </c>
      <c r="CG98">
        <f t="shared" si="168"/>
        <v>0</v>
      </c>
      <c r="CI98">
        <f t="shared" si="169"/>
        <v>0</v>
      </c>
      <c r="CJ98">
        <f t="shared" si="170"/>
        <v>0</v>
      </c>
      <c r="CK98">
        <f t="shared" si="170"/>
        <v>0</v>
      </c>
      <c r="CL98">
        <f t="shared" si="170"/>
        <v>1</v>
      </c>
      <c r="CM98">
        <f t="shared" si="170"/>
        <v>1</v>
      </c>
      <c r="CN98">
        <f t="shared" si="156"/>
        <v>0.2</v>
      </c>
      <c r="CO98">
        <f t="shared" si="157"/>
        <v>0.4</v>
      </c>
      <c r="CP98">
        <f t="shared" si="157"/>
        <v>0.60000000000000009</v>
      </c>
      <c r="CQ98">
        <f t="shared" si="157"/>
        <v>0.8</v>
      </c>
      <c r="CR98">
        <f t="shared" si="157"/>
        <v>1</v>
      </c>
    </row>
    <row r="99" spans="1:96" x14ac:dyDescent="0.25">
      <c r="A99" t="s">
        <v>97</v>
      </c>
      <c r="B99">
        <f>VLOOKUP(CONCATENATE($A99,"_",B$4),assets_m6!$A:$D,4,FALSE)</f>
        <v>159.30600000000001</v>
      </c>
      <c r="C99">
        <f>VLOOKUP(CONCATENATE($A99,"_",C$4),assets_m6!$A:$D,4,FALSE)</f>
        <v>158.24799999999999</v>
      </c>
      <c r="D99">
        <f>VLOOKUP(CONCATENATE($A99,"_",D$4),assets_m6!$A:$D,4,FALSE)</f>
        <v>160.20400000000001</v>
      </c>
      <c r="E99">
        <f>VLOOKUP(CONCATENATE($A99,"_",E$4),assets_m6!$A:$D,4,FALSE)</f>
        <v>163.75800000000001</v>
      </c>
      <c r="F99">
        <f>VLOOKUP(CONCATENATE($A99,"_",F$4),assets_m6!$A:$D,4,FALSE)</f>
        <v>159.476</v>
      </c>
      <c r="G99">
        <f>VLOOKUP(CONCATENATE($A99,"_",G$4),assets_m6!$A:$D,4,FALSE)</f>
        <v>154.60499999999999</v>
      </c>
      <c r="H99">
        <f>VLOOKUP(CONCATENATE($A99,"_",H$4),assets_m6!$A:$D,4,FALSE)</f>
        <v>154.55500000000001</v>
      </c>
      <c r="I99">
        <f>VLOOKUP(CONCATENATE($A99,"_",I$4),assets_m6!$A:$D,4,FALSE)</f>
        <v>158.61699999999999</v>
      </c>
      <c r="J99">
        <f>VLOOKUP(CONCATENATE($A99,"_",J$4),assets_m6!$A:$D,4,FALSE)</f>
        <v>158.458</v>
      </c>
      <c r="K99">
        <f>VLOOKUP(CONCATENATE($A99,"_",K$4),assets_m6!$A:$D,4,FALSE)</f>
        <v>153.71600000000001</v>
      </c>
      <c r="L99">
        <f>VLOOKUP(CONCATENATE($A99,"_",L$4),assets_m6!$A:$D,4,FALSE)</f>
        <v>152.15899999999999</v>
      </c>
      <c r="M99" t="e">
        <f>VLOOKUP(CONCATENATE($A99,"_",M$4),assets_m6!$A:$D,4,FALSE)</f>
        <v>#N/A</v>
      </c>
      <c r="N99">
        <f>VLOOKUP(CONCATENATE($A99,"_",N$4),assets_m6!$A:$D,4,FALSE)</f>
        <v>150.75200000000001</v>
      </c>
      <c r="O99">
        <f>VLOOKUP(CONCATENATE($A99,"_",O$4),assets_m6!$A:$D,4,FALSE)</f>
        <v>146.97900000000001</v>
      </c>
      <c r="P99">
        <f>VLOOKUP(CONCATENATE($A99,"_",P$4),assets_m6!$A:$D,4,FALSE)</f>
        <v>152</v>
      </c>
      <c r="Q99">
        <f>VLOOKUP(CONCATENATE($A99,"_",Q$4),assets_m6!$A:$D,4,FALSE)</f>
        <v>154.066</v>
      </c>
      <c r="R99">
        <f>VLOOKUP(CONCATENATE($A99,"_",R$4),assets_m6!$A:$D,4,FALSE)</f>
        <v>153.786</v>
      </c>
      <c r="S99">
        <f>VLOOKUP(CONCATENATE($A99,"_",S$4),assets_m6!$A:$D,4,FALSE)</f>
        <v>150.71199999999999</v>
      </c>
      <c r="T99">
        <f>VLOOKUP(CONCATENATE($A99,"_",T$4),assets_m6!$A:$D,4,FALSE)</f>
        <v>153.976</v>
      </c>
      <c r="U99">
        <f>VLOOKUP(CONCATENATE($A99,"_",U$4),assets_m6!$A:$D,4,FALSE)</f>
        <v>152.13900000000001</v>
      </c>
      <c r="V99">
        <f>VLOOKUP(CONCATENATE($A99,"_",V$4),assets_m6!$A:$D,4,FALSE)</f>
        <v>149.47399999999999</v>
      </c>
      <c r="X99" t="str">
        <f t="shared" si="158"/>
        <v>XLK</v>
      </c>
      <c r="Y99">
        <f t="shared" si="115"/>
        <v>159.30600000000001</v>
      </c>
      <c r="Z99">
        <f t="shared" si="116"/>
        <v>158.24799999999999</v>
      </c>
      <c r="AA99">
        <f t="shared" si="117"/>
        <v>160.20400000000001</v>
      </c>
      <c r="AB99">
        <f t="shared" si="118"/>
        <v>163.75800000000001</v>
      </c>
      <c r="AC99">
        <f t="shared" si="119"/>
        <v>159.476</v>
      </c>
      <c r="AD99">
        <f t="shared" si="120"/>
        <v>154.60499999999999</v>
      </c>
      <c r="AE99">
        <f t="shared" si="121"/>
        <v>154.55500000000001</v>
      </c>
      <c r="AF99">
        <f t="shared" si="122"/>
        <v>158.61699999999999</v>
      </c>
      <c r="AG99">
        <f t="shared" si="123"/>
        <v>158.458</v>
      </c>
      <c r="AH99">
        <f t="shared" si="124"/>
        <v>153.71600000000001</v>
      </c>
      <c r="AI99">
        <f t="shared" si="125"/>
        <v>152.15899999999999</v>
      </c>
      <c r="AJ99">
        <f t="shared" si="126"/>
        <v>152.15899999999999</v>
      </c>
      <c r="AK99">
        <f t="shared" si="127"/>
        <v>150.75200000000001</v>
      </c>
      <c r="AL99">
        <f t="shared" si="128"/>
        <v>146.97900000000001</v>
      </c>
      <c r="AM99">
        <f t="shared" si="129"/>
        <v>152</v>
      </c>
      <c r="AN99">
        <f t="shared" si="130"/>
        <v>154.066</v>
      </c>
      <c r="AO99">
        <f t="shared" si="131"/>
        <v>153.786</v>
      </c>
      <c r="AP99">
        <f t="shared" si="132"/>
        <v>150.71199999999999</v>
      </c>
      <c r="AQ99">
        <f t="shared" si="133"/>
        <v>153.976</v>
      </c>
      <c r="AR99">
        <f t="shared" si="134"/>
        <v>152.13900000000001</v>
      </c>
      <c r="AS99">
        <f t="shared" si="135"/>
        <v>149.47399999999999</v>
      </c>
      <c r="AU99" t="str">
        <f t="shared" si="159"/>
        <v>XLK</v>
      </c>
      <c r="AV99">
        <f t="shared" si="136"/>
        <v>-6.6413066676711559E-5</v>
      </c>
      <c r="AW99">
        <f t="shared" si="137"/>
        <v>1.2360345786360761E-4</v>
      </c>
      <c r="AX99">
        <f t="shared" si="138"/>
        <v>2.2184215125714728E-4</v>
      </c>
      <c r="AY99">
        <f t="shared" si="139"/>
        <v>-2.6148340844416826E-4</v>
      </c>
      <c r="AZ99">
        <f t="shared" si="140"/>
        <v>-3.0543780882389884E-4</v>
      </c>
      <c r="BA99">
        <f t="shared" si="141"/>
        <v>-3.2340480579530383E-6</v>
      </c>
      <c r="BB99">
        <f t="shared" si="142"/>
        <v>2.6281906117563218E-4</v>
      </c>
      <c r="BC99">
        <f t="shared" si="143"/>
        <v>-1.0024146213835328E-5</v>
      </c>
      <c r="BD99">
        <f t="shared" si="144"/>
        <v>-2.9925910966943864E-4</v>
      </c>
      <c r="BE99">
        <f t="shared" si="145"/>
        <v>-1.0129069192536992E-4</v>
      </c>
      <c r="BF99">
        <f t="shared" si="146"/>
        <v>0</v>
      </c>
      <c r="BG99">
        <f t="shared" si="147"/>
        <v>-9.2469061968071704E-5</v>
      </c>
      <c r="BH99">
        <f t="shared" si="148"/>
        <v>-2.5027860326894477E-4</v>
      </c>
      <c r="BI99">
        <f t="shared" si="149"/>
        <v>3.4161342776859187E-4</v>
      </c>
      <c r="BJ99">
        <f t="shared" si="150"/>
        <v>1.3592105263157911E-4</v>
      </c>
      <c r="BK99">
        <f t="shared" si="151"/>
        <v>-1.8174029312113062E-5</v>
      </c>
      <c r="BL99">
        <f t="shared" si="152"/>
        <v>-1.9988815626910202E-4</v>
      </c>
      <c r="BM99">
        <f t="shared" si="153"/>
        <v>2.1657200488348706E-4</v>
      </c>
      <c r="BN99">
        <f t="shared" si="154"/>
        <v>-1.1930430716475223E-4</v>
      </c>
      <c r="BO99">
        <f t="shared" si="155"/>
        <v>-1.7516876014697221E-4</v>
      </c>
      <c r="BQ99" t="s">
        <v>97</v>
      </c>
      <c r="BR99" s="7">
        <v>0.2</v>
      </c>
      <c r="BS99" s="7">
        <v>0.2</v>
      </c>
      <c r="BT99" s="7">
        <v>0.2</v>
      </c>
      <c r="BU99" s="7">
        <v>0.2</v>
      </c>
      <c r="BV99" s="7">
        <v>0.2</v>
      </c>
      <c r="BW99" s="7">
        <v>0.01</v>
      </c>
      <c r="BY99">
        <f t="shared" si="160"/>
        <v>-6.1717700526031795E-2</v>
      </c>
      <c r="BZ99">
        <f t="shared" si="161"/>
        <v>33</v>
      </c>
      <c r="CA99">
        <f t="shared" si="162"/>
        <v>2</v>
      </c>
      <c r="CB99">
        <f t="shared" si="163"/>
        <v>0.11999999999999997</v>
      </c>
      <c r="CC99">
        <f t="shared" si="164"/>
        <v>0</v>
      </c>
      <c r="CD99">
        <f t="shared" si="165"/>
        <v>1</v>
      </c>
      <c r="CE99">
        <f t="shared" si="166"/>
        <v>0</v>
      </c>
      <c r="CF99">
        <f t="shared" si="167"/>
        <v>0</v>
      </c>
      <c r="CG99">
        <f t="shared" si="168"/>
        <v>0</v>
      </c>
      <c r="CI99">
        <f t="shared" si="169"/>
        <v>0</v>
      </c>
      <c r="CJ99">
        <f t="shared" si="170"/>
        <v>1</v>
      </c>
      <c r="CK99">
        <f t="shared" si="170"/>
        <v>1</v>
      </c>
      <c r="CL99">
        <f t="shared" si="170"/>
        <v>1</v>
      </c>
      <c r="CM99">
        <f t="shared" si="170"/>
        <v>1</v>
      </c>
      <c r="CN99">
        <f t="shared" si="156"/>
        <v>0.2</v>
      </c>
      <c r="CO99">
        <f t="shared" si="157"/>
        <v>0.4</v>
      </c>
      <c r="CP99">
        <f t="shared" si="157"/>
        <v>0.60000000000000009</v>
      </c>
      <c r="CQ99">
        <f t="shared" si="157"/>
        <v>0.8</v>
      </c>
      <c r="CR99">
        <f t="shared" si="157"/>
        <v>1</v>
      </c>
    </row>
    <row r="100" spans="1:96" x14ac:dyDescent="0.25">
      <c r="A100" t="s">
        <v>98</v>
      </c>
      <c r="B100">
        <f>VLOOKUP(CONCATENATE($A100,"_",B$4),assets_m6!$A:$D,4,FALSE)</f>
        <v>75.546999999999997</v>
      </c>
      <c r="C100">
        <f>VLOOKUP(CONCATENATE($A100,"_",C$4),assets_m6!$A:$D,4,FALSE)</f>
        <v>75.686999999999998</v>
      </c>
      <c r="D100">
        <f>VLOOKUP(CONCATENATE($A100,"_",D$4),assets_m6!$A:$D,4,FALSE)</f>
        <v>75.975999999999999</v>
      </c>
      <c r="E100">
        <f>VLOOKUP(CONCATENATE($A100,"_",E$4),assets_m6!$A:$D,4,FALSE)</f>
        <v>75.995000000000005</v>
      </c>
      <c r="F100">
        <f>VLOOKUP(CONCATENATE($A100,"_",F$4),assets_m6!$A:$D,4,FALSE)</f>
        <v>75.179000000000002</v>
      </c>
      <c r="G100">
        <f>VLOOKUP(CONCATENATE($A100,"_",G$4),assets_m6!$A:$D,4,FALSE)</f>
        <v>74.91</v>
      </c>
      <c r="H100">
        <f>VLOOKUP(CONCATENATE($A100,"_",H$4),assets_m6!$A:$D,4,FALSE)</f>
        <v>74.700999999999993</v>
      </c>
      <c r="I100">
        <f>VLOOKUP(CONCATENATE($A100,"_",I$4),assets_m6!$A:$D,4,FALSE)</f>
        <v>74.831000000000003</v>
      </c>
      <c r="J100">
        <f>VLOOKUP(CONCATENATE($A100,"_",J$4),assets_m6!$A:$D,4,FALSE)</f>
        <v>74.97</v>
      </c>
      <c r="K100">
        <f>VLOOKUP(CONCATENATE($A100,"_",K$4),assets_m6!$A:$D,4,FALSE)</f>
        <v>75.546999999999997</v>
      </c>
      <c r="L100">
        <f>VLOOKUP(CONCATENATE($A100,"_",L$4),assets_m6!$A:$D,4,FALSE)</f>
        <v>75.686999999999998</v>
      </c>
      <c r="M100" t="e">
        <f>VLOOKUP(CONCATENATE($A100,"_",M$4),assets_m6!$A:$D,4,FALSE)</f>
        <v>#N/A</v>
      </c>
      <c r="N100">
        <f>VLOOKUP(CONCATENATE($A100,"_",N$4),assets_m6!$A:$D,4,FALSE)</f>
        <v>75.099000000000004</v>
      </c>
      <c r="O100">
        <f>VLOOKUP(CONCATENATE($A100,"_",O$4),assets_m6!$A:$D,4,FALSE)</f>
        <v>74.492000000000004</v>
      </c>
      <c r="P100">
        <f>VLOOKUP(CONCATENATE($A100,"_",P$4),assets_m6!$A:$D,4,FALSE)</f>
        <v>73.207999999999998</v>
      </c>
      <c r="Q100">
        <f>VLOOKUP(CONCATENATE($A100,"_",Q$4),assets_m6!$A:$D,4,FALSE)</f>
        <v>75.566999999999993</v>
      </c>
      <c r="R100">
        <f>VLOOKUP(CONCATENATE($A100,"_",R$4),assets_m6!$A:$D,4,FALSE)</f>
        <v>74.561999999999998</v>
      </c>
      <c r="S100">
        <f>VLOOKUP(CONCATENATE($A100,"_",S$4),assets_m6!$A:$D,4,FALSE)</f>
        <v>74.123999999999995</v>
      </c>
      <c r="T100">
        <f>VLOOKUP(CONCATENATE($A100,"_",T$4),assets_m6!$A:$D,4,FALSE)</f>
        <v>74.91</v>
      </c>
      <c r="U100">
        <f>VLOOKUP(CONCATENATE($A100,"_",U$4),assets_m6!$A:$D,4,FALSE)</f>
        <v>75.518000000000001</v>
      </c>
      <c r="V100">
        <f>VLOOKUP(CONCATENATE($A100,"_",V$4),assets_m6!$A:$D,4,FALSE)</f>
        <v>75.528000000000006</v>
      </c>
      <c r="X100" t="str">
        <f t="shared" si="158"/>
        <v>XLP</v>
      </c>
      <c r="Y100">
        <f t="shared" si="115"/>
        <v>75.546999999999997</v>
      </c>
      <c r="Z100">
        <f t="shared" si="116"/>
        <v>75.686999999999998</v>
      </c>
      <c r="AA100">
        <f t="shared" si="117"/>
        <v>75.975999999999999</v>
      </c>
      <c r="AB100">
        <f t="shared" si="118"/>
        <v>75.995000000000005</v>
      </c>
      <c r="AC100">
        <f t="shared" si="119"/>
        <v>75.179000000000002</v>
      </c>
      <c r="AD100">
        <f t="shared" si="120"/>
        <v>74.91</v>
      </c>
      <c r="AE100">
        <f t="shared" si="121"/>
        <v>74.700999999999993</v>
      </c>
      <c r="AF100">
        <f t="shared" si="122"/>
        <v>74.831000000000003</v>
      </c>
      <c r="AG100">
        <f t="shared" si="123"/>
        <v>74.97</v>
      </c>
      <c r="AH100">
        <f t="shared" si="124"/>
        <v>75.546999999999997</v>
      </c>
      <c r="AI100">
        <f t="shared" si="125"/>
        <v>75.686999999999998</v>
      </c>
      <c r="AJ100">
        <f t="shared" si="126"/>
        <v>75.686999999999998</v>
      </c>
      <c r="AK100">
        <f t="shared" si="127"/>
        <v>75.099000000000004</v>
      </c>
      <c r="AL100">
        <f t="shared" si="128"/>
        <v>74.492000000000004</v>
      </c>
      <c r="AM100">
        <f t="shared" si="129"/>
        <v>73.207999999999998</v>
      </c>
      <c r="AN100">
        <f t="shared" si="130"/>
        <v>75.566999999999993</v>
      </c>
      <c r="AO100">
        <f t="shared" si="131"/>
        <v>74.561999999999998</v>
      </c>
      <c r="AP100">
        <f t="shared" si="132"/>
        <v>74.123999999999995</v>
      </c>
      <c r="AQ100">
        <f t="shared" si="133"/>
        <v>74.91</v>
      </c>
      <c r="AR100">
        <f t="shared" si="134"/>
        <v>75.518000000000001</v>
      </c>
      <c r="AS100">
        <f t="shared" si="135"/>
        <v>75.528000000000006</v>
      </c>
      <c r="AU100" t="str">
        <f t="shared" si="159"/>
        <v>XLP</v>
      </c>
      <c r="AV100">
        <f t="shared" si="136"/>
        <v>1.853151018571228E-5</v>
      </c>
      <c r="AW100">
        <f t="shared" si="137"/>
        <v>3.818357181550352E-5</v>
      </c>
      <c r="AX100">
        <f t="shared" si="138"/>
        <v>2.5007897230711617E-6</v>
      </c>
      <c r="AY100">
        <f t="shared" si="139"/>
        <v>-1.0737548522929172E-4</v>
      </c>
      <c r="AZ100">
        <f t="shared" si="140"/>
        <v>-3.5781268705357276E-5</v>
      </c>
      <c r="BA100">
        <f t="shared" si="141"/>
        <v>-2.7900146842878549E-5</v>
      </c>
      <c r="BB100">
        <f t="shared" si="142"/>
        <v>1.7402712145755703E-5</v>
      </c>
      <c r="BC100">
        <f t="shared" si="143"/>
        <v>1.8575189426841252E-5</v>
      </c>
      <c r="BD100">
        <f t="shared" si="144"/>
        <v>7.6964118980925458E-5</v>
      </c>
      <c r="BE100">
        <f t="shared" si="145"/>
        <v>1.853151018571228E-5</v>
      </c>
      <c r="BF100">
        <f t="shared" si="146"/>
        <v>0</v>
      </c>
      <c r="BG100">
        <f t="shared" si="147"/>
        <v>-7.7688374489673774E-5</v>
      </c>
      <c r="BH100">
        <f t="shared" si="148"/>
        <v>-8.0826642165674547E-5</v>
      </c>
      <c r="BI100">
        <f t="shared" si="149"/>
        <v>-1.7236750255061024E-4</v>
      </c>
      <c r="BJ100">
        <f t="shared" si="150"/>
        <v>3.2223254289148658E-4</v>
      </c>
      <c r="BK100">
        <f t="shared" si="151"/>
        <v>-1.3299456111794773E-4</v>
      </c>
      <c r="BL100">
        <f t="shared" si="152"/>
        <v>-5.8743059467289284E-5</v>
      </c>
      <c r="BM100">
        <f t="shared" si="153"/>
        <v>1.0603853003075947E-4</v>
      </c>
      <c r="BN100">
        <f t="shared" si="154"/>
        <v>8.1164063542918727E-5</v>
      </c>
      <c r="BO100">
        <f t="shared" si="155"/>
        <v>1.3241876109013899E-6</v>
      </c>
      <c r="BQ100" t="s">
        <v>98</v>
      </c>
      <c r="BR100" s="7">
        <v>0.2</v>
      </c>
      <c r="BS100" s="7">
        <v>0.2</v>
      </c>
      <c r="BT100" s="7">
        <v>0.2</v>
      </c>
      <c r="BU100" s="7">
        <v>0.2</v>
      </c>
      <c r="BV100" s="7">
        <v>0.2</v>
      </c>
      <c r="BW100" s="7">
        <v>0.01</v>
      </c>
      <c r="BY100">
        <f t="shared" si="160"/>
        <v>-2.5149906680597836E-4</v>
      </c>
      <c r="BZ100">
        <f t="shared" si="161"/>
        <v>68</v>
      </c>
      <c r="CA100">
        <f t="shared" si="162"/>
        <v>4</v>
      </c>
      <c r="CB100">
        <f t="shared" si="163"/>
        <v>0.12000000000000002</v>
      </c>
      <c r="CC100">
        <f t="shared" si="164"/>
        <v>0</v>
      </c>
      <c r="CD100">
        <f t="shared" si="165"/>
        <v>0</v>
      </c>
      <c r="CE100">
        <f t="shared" si="166"/>
        <v>0</v>
      </c>
      <c r="CF100">
        <f t="shared" si="167"/>
        <v>1</v>
      </c>
      <c r="CG100">
        <f t="shared" si="168"/>
        <v>0</v>
      </c>
      <c r="CI100">
        <f t="shared" si="169"/>
        <v>0</v>
      </c>
      <c r="CJ100">
        <f t="shared" si="170"/>
        <v>0</v>
      </c>
      <c r="CK100">
        <f t="shared" si="170"/>
        <v>0</v>
      </c>
      <c r="CL100">
        <f t="shared" si="170"/>
        <v>1</v>
      </c>
      <c r="CM100">
        <f t="shared" si="170"/>
        <v>1</v>
      </c>
      <c r="CN100">
        <f t="shared" si="156"/>
        <v>0.2</v>
      </c>
      <c r="CO100">
        <f t="shared" si="157"/>
        <v>0.4</v>
      </c>
      <c r="CP100">
        <f t="shared" si="157"/>
        <v>0.60000000000000009</v>
      </c>
      <c r="CQ100">
        <f t="shared" si="157"/>
        <v>0.8</v>
      </c>
      <c r="CR100">
        <f t="shared" si="157"/>
        <v>1</v>
      </c>
    </row>
    <row r="101" spans="1:96" x14ac:dyDescent="0.25">
      <c r="A101" t="s">
        <v>99</v>
      </c>
      <c r="B101">
        <f>VLOOKUP(CONCATENATE($A101,"_",B$4),assets_m6!$A:$D,4,FALSE)</f>
        <v>68.025999999999996</v>
      </c>
      <c r="C101">
        <f>VLOOKUP(CONCATENATE($A101,"_",C$4),assets_m6!$A:$D,4,FALSE)</f>
        <v>67.927000000000007</v>
      </c>
      <c r="D101">
        <f>VLOOKUP(CONCATENATE($A101,"_",D$4),assets_m6!$A:$D,4,FALSE)</f>
        <v>67.975999999999999</v>
      </c>
      <c r="E101">
        <f>VLOOKUP(CONCATENATE($A101,"_",E$4),assets_m6!$A:$D,4,FALSE)</f>
        <v>68.274000000000001</v>
      </c>
      <c r="F101">
        <f>VLOOKUP(CONCATENATE($A101,"_",F$4),assets_m6!$A:$D,4,FALSE)</f>
        <v>66.546000000000006</v>
      </c>
      <c r="G101">
        <f>VLOOKUP(CONCATENATE($A101,"_",G$4),assets_m6!$A:$D,4,FALSE)</f>
        <v>66.585999999999999</v>
      </c>
      <c r="H101">
        <f>VLOOKUP(CONCATENATE($A101,"_",H$4),assets_m6!$A:$D,4,FALSE)</f>
        <v>66.019000000000005</v>
      </c>
      <c r="I101">
        <f>VLOOKUP(CONCATENATE($A101,"_",I$4),assets_m6!$A:$D,4,FALSE)</f>
        <v>65.710999999999999</v>
      </c>
      <c r="J101">
        <f>VLOOKUP(CONCATENATE($A101,"_",J$4),assets_m6!$A:$D,4,FALSE)</f>
        <v>65.86</v>
      </c>
      <c r="K101">
        <f>VLOOKUP(CONCATENATE($A101,"_",K$4),assets_m6!$A:$D,4,FALSE)</f>
        <v>65.900000000000006</v>
      </c>
      <c r="L101">
        <f>VLOOKUP(CONCATENATE($A101,"_",L$4),assets_m6!$A:$D,4,FALSE)</f>
        <v>65.781000000000006</v>
      </c>
      <c r="M101" t="e">
        <f>VLOOKUP(CONCATENATE($A101,"_",M$4),assets_m6!$A:$D,4,FALSE)</f>
        <v>#N/A</v>
      </c>
      <c r="N101">
        <f>VLOOKUP(CONCATENATE($A101,"_",N$4),assets_m6!$A:$D,4,FALSE)</f>
        <v>65.710999999999999</v>
      </c>
      <c r="O101">
        <f>VLOOKUP(CONCATENATE($A101,"_",O$4),assets_m6!$A:$D,4,FALSE)</f>
        <v>64.599000000000004</v>
      </c>
      <c r="P101">
        <f>VLOOKUP(CONCATENATE($A101,"_",P$4),assets_m6!$A:$D,4,FALSE)</f>
        <v>65.114999999999995</v>
      </c>
      <c r="Q101">
        <f>VLOOKUP(CONCATENATE($A101,"_",Q$4),assets_m6!$A:$D,4,FALSE)</f>
        <v>67.132000000000005</v>
      </c>
      <c r="R101">
        <f>VLOOKUP(CONCATENATE($A101,"_",R$4),assets_m6!$A:$D,4,FALSE)</f>
        <v>67.48</v>
      </c>
      <c r="S101">
        <f>VLOOKUP(CONCATENATE($A101,"_",S$4),assets_m6!$A:$D,4,FALSE)</f>
        <v>66.894000000000005</v>
      </c>
      <c r="T101">
        <f>VLOOKUP(CONCATENATE($A101,"_",T$4),assets_m6!$A:$D,4,FALSE)</f>
        <v>67.707999999999998</v>
      </c>
      <c r="U101">
        <f>VLOOKUP(CONCATENATE($A101,"_",U$4),assets_m6!$A:$D,4,FALSE)</f>
        <v>68.900000000000006</v>
      </c>
      <c r="V101">
        <f>VLOOKUP(CONCATENATE($A101,"_",V$4),assets_m6!$A:$D,4,FALSE)</f>
        <v>70.42</v>
      </c>
      <c r="X101" t="str">
        <f t="shared" si="158"/>
        <v>XLU</v>
      </c>
      <c r="Y101">
        <f t="shared" si="115"/>
        <v>68.025999999999996</v>
      </c>
      <c r="Z101">
        <f t="shared" ref="Z101:Z104" si="171">IFERROR(C101,Y101)</f>
        <v>67.927000000000007</v>
      </c>
      <c r="AA101">
        <f t="shared" ref="AA101:AA104" si="172">IFERROR(D101,Z101)</f>
        <v>67.975999999999999</v>
      </c>
      <c r="AB101">
        <f t="shared" ref="AB101:AB104" si="173">IFERROR(E101,AA101)</f>
        <v>68.274000000000001</v>
      </c>
      <c r="AC101">
        <f t="shared" ref="AC101:AC104" si="174">IFERROR(F101,AB101)</f>
        <v>66.546000000000006</v>
      </c>
      <c r="AD101">
        <f t="shared" ref="AD101:AD104" si="175">IFERROR(G101,AC101)</f>
        <v>66.585999999999999</v>
      </c>
      <c r="AE101">
        <f t="shared" ref="AE101:AE104" si="176">IFERROR(H101,AD101)</f>
        <v>66.019000000000005</v>
      </c>
      <c r="AF101">
        <f t="shared" ref="AF101:AF104" si="177">IFERROR(I101,AE101)</f>
        <v>65.710999999999999</v>
      </c>
      <c r="AG101">
        <f t="shared" ref="AG101:AG104" si="178">IFERROR(J101,AF101)</f>
        <v>65.86</v>
      </c>
      <c r="AH101">
        <f t="shared" ref="AH101:AH104" si="179">IFERROR(K101,AG101)</f>
        <v>65.900000000000006</v>
      </c>
      <c r="AI101">
        <f t="shared" ref="AI101:AI104" si="180">IFERROR(L101,AH101)</f>
        <v>65.781000000000006</v>
      </c>
      <c r="AJ101">
        <f t="shared" ref="AJ101:AJ104" si="181">IFERROR(M101,AI101)</f>
        <v>65.781000000000006</v>
      </c>
      <c r="AK101">
        <f t="shared" ref="AK101:AK104" si="182">IFERROR(N101,AJ101)</f>
        <v>65.710999999999999</v>
      </c>
      <c r="AL101">
        <f t="shared" ref="AL101:AL104" si="183">IFERROR(O101,AK101)</f>
        <v>64.599000000000004</v>
      </c>
      <c r="AM101">
        <f t="shared" ref="AM101:AM104" si="184">IFERROR(P101,AL101)</f>
        <v>65.114999999999995</v>
      </c>
      <c r="AN101">
        <f t="shared" ref="AN101:AN104" si="185">IFERROR(Q101,AM101)</f>
        <v>67.132000000000005</v>
      </c>
      <c r="AO101">
        <f t="shared" ref="AO101:AO104" si="186">IFERROR(R101,AN101)</f>
        <v>67.48</v>
      </c>
      <c r="AP101">
        <f t="shared" ref="AP101:AP104" si="187">IFERROR(S101,AO101)</f>
        <v>66.894000000000005</v>
      </c>
      <c r="AQ101">
        <f t="shared" ref="AQ101:AQ104" si="188">IFERROR(T101,AP101)</f>
        <v>67.707999999999998</v>
      </c>
      <c r="AR101">
        <f t="shared" ref="AR101:AR104" si="189">IFERROR(U101,AQ101)</f>
        <v>68.900000000000006</v>
      </c>
      <c r="AS101">
        <f t="shared" ref="AS101:AS104" si="190">IFERROR(V101,AR101)</f>
        <v>70.42</v>
      </c>
      <c r="AU101" t="str">
        <f t="shared" si="159"/>
        <v>XLU</v>
      </c>
      <c r="AV101">
        <f t="shared" si="136"/>
        <v>-1.4553259048009519E-5</v>
      </c>
      <c r="AW101">
        <f t="shared" si="137"/>
        <v>7.2136263930384648E-6</v>
      </c>
      <c r="AX101">
        <f t="shared" si="138"/>
        <v>4.3839002000706402E-5</v>
      </c>
      <c r="AY101">
        <f t="shared" si="139"/>
        <v>-2.5309781175850171E-4</v>
      </c>
      <c r="AZ101">
        <f t="shared" si="140"/>
        <v>6.0108796922417635E-6</v>
      </c>
      <c r="BA101">
        <f t="shared" si="141"/>
        <v>-8.5153035172557767E-5</v>
      </c>
      <c r="BB101">
        <f t="shared" si="142"/>
        <v>-4.6653236189582834E-5</v>
      </c>
      <c r="BC101">
        <f t="shared" si="143"/>
        <v>2.2675046795818193E-5</v>
      </c>
      <c r="BD101">
        <f t="shared" si="144"/>
        <v>6.0734892195575843E-6</v>
      </c>
      <c r="BE101">
        <f t="shared" si="145"/>
        <v>-1.8057663125948372E-5</v>
      </c>
      <c r="BF101">
        <f t="shared" si="146"/>
        <v>0</v>
      </c>
      <c r="BG101">
        <f t="shared" si="147"/>
        <v>-1.0641370608535502E-5</v>
      </c>
      <c r="BH101">
        <f t="shared" si="148"/>
        <v>-1.6922585259697689E-4</v>
      </c>
      <c r="BI101">
        <f t="shared" si="149"/>
        <v>7.987739748293179E-5</v>
      </c>
      <c r="BJ101">
        <f t="shared" si="150"/>
        <v>3.0975965599324432E-4</v>
      </c>
      <c r="BK101">
        <f t="shared" si="151"/>
        <v>5.1838169576356877E-5</v>
      </c>
      <c r="BL101">
        <f t="shared" si="152"/>
        <v>-8.6840545346769183E-5</v>
      </c>
      <c r="BM101">
        <f t="shared" si="153"/>
        <v>1.2168505396597497E-4</v>
      </c>
      <c r="BN101">
        <f t="shared" si="154"/>
        <v>1.7605009747740405E-4</v>
      </c>
      <c r="BO101">
        <f t="shared" si="155"/>
        <v>2.2060957910014455E-4</v>
      </c>
      <c r="BQ101" t="s">
        <v>99</v>
      </c>
      <c r="BR101" s="7">
        <v>0.2</v>
      </c>
      <c r="BS101" s="7">
        <v>0.2</v>
      </c>
      <c r="BT101" s="7">
        <v>0.2</v>
      </c>
      <c r="BU101" s="7">
        <v>0.2</v>
      </c>
      <c r="BV101" s="7">
        <v>0.2</v>
      </c>
      <c r="BW101" s="7">
        <v>0.01</v>
      </c>
      <c r="BY101">
        <f t="shared" si="160"/>
        <v>3.5192426425190451E-2</v>
      </c>
      <c r="BZ101">
        <f t="shared" si="161"/>
        <v>79</v>
      </c>
      <c r="CA101">
        <f t="shared" si="162"/>
        <v>4</v>
      </c>
      <c r="CB101">
        <f t="shared" si="163"/>
        <v>0.12000000000000002</v>
      </c>
      <c r="CC101">
        <f t="shared" si="164"/>
        <v>0</v>
      </c>
      <c r="CD101">
        <f t="shared" si="165"/>
        <v>0</v>
      </c>
      <c r="CE101">
        <f t="shared" si="166"/>
        <v>0</v>
      </c>
      <c r="CF101">
        <f t="shared" si="167"/>
        <v>1</v>
      </c>
      <c r="CG101">
        <f t="shared" si="168"/>
        <v>0</v>
      </c>
      <c r="CI101">
        <f t="shared" si="169"/>
        <v>0</v>
      </c>
      <c r="CJ101">
        <f t="shared" si="170"/>
        <v>0</v>
      </c>
      <c r="CK101">
        <f t="shared" si="170"/>
        <v>0</v>
      </c>
      <c r="CL101">
        <f t="shared" si="170"/>
        <v>1</v>
      </c>
      <c r="CM101">
        <f t="shared" si="170"/>
        <v>1</v>
      </c>
      <c r="CN101">
        <f t="shared" si="156"/>
        <v>0.2</v>
      </c>
      <c r="CO101">
        <f t="shared" ref="CO101:CR104" si="191">CN101+BS101</f>
        <v>0.4</v>
      </c>
      <c r="CP101">
        <f t="shared" si="191"/>
        <v>0.60000000000000009</v>
      </c>
      <c r="CQ101">
        <f t="shared" si="191"/>
        <v>0.8</v>
      </c>
      <c r="CR101">
        <f t="shared" si="191"/>
        <v>1</v>
      </c>
    </row>
    <row r="102" spans="1:96" x14ac:dyDescent="0.25">
      <c r="A102" t="s">
        <v>100</v>
      </c>
      <c r="B102">
        <f>VLOOKUP(CONCATENATE($A102,"_",B$4),assets_m6!$A:$D,4,FALSE)</f>
        <v>131.88800000000001</v>
      </c>
      <c r="C102">
        <f>VLOOKUP(CONCATENATE($A102,"_",C$4),assets_m6!$A:$D,4,FALSE)</f>
        <v>131.65899999999999</v>
      </c>
      <c r="D102">
        <f>VLOOKUP(CONCATENATE($A102,"_",D$4),assets_m6!$A:$D,4,FALSE)</f>
        <v>132.73599999999999</v>
      </c>
      <c r="E102">
        <f>VLOOKUP(CONCATENATE($A102,"_",E$4),assets_m6!$A:$D,4,FALSE)</f>
        <v>133.762</v>
      </c>
      <c r="F102">
        <f>VLOOKUP(CONCATENATE($A102,"_",F$4),assets_m6!$A:$D,4,FALSE)</f>
        <v>131.66900000000001</v>
      </c>
      <c r="G102">
        <f>VLOOKUP(CONCATENATE($A102,"_",G$4),assets_m6!$A:$D,4,FALSE)</f>
        <v>129.845</v>
      </c>
      <c r="H102">
        <f>VLOOKUP(CONCATENATE($A102,"_",H$4),assets_m6!$A:$D,4,FALSE)</f>
        <v>128.51900000000001</v>
      </c>
      <c r="I102">
        <f>VLOOKUP(CONCATENATE($A102,"_",I$4),assets_m6!$A:$D,4,FALSE)</f>
        <v>129.964</v>
      </c>
      <c r="J102">
        <f>VLOOKUP(CONCATENATE($A102,"_",J$4),assets_m6!$A:$D,4,FALSE)</f>
        <v>130.16399999999999</v>
      </c>
      <c r="K102">
        <f>VLOOKUP(CONCATENATE($A102,"_",K$4),assets_m6!$A:$D,4,FALSE)</f>
        <v>128.07</v>
      </c>
      <c r="L102">
        <f>VLOOKUP(CONCATENATE($A102,"_",L$4),assets_m6!$A:$D,4,FALSE)</f>
        <v>127.113</v>
      </c>
      <c r="M102" t="e">
        <f>VLOOKUP(CONCATENATE($A102,"_",M$4),assets_m6!$A:$D,4,FALSE)</f>
        <v>#N/A</v>
      </c>
      <c r="N102">
        <f>VLOOKUP(CONCATENATE($A102,"_",N$4),assets_m6!$A:$D,4,FALSE)</f>
        <v>126.794</v>
      </c>
      <c r="O102">
        <f>VLOOKUP(CONCATENATE($A102,"_",O$4),assets_m6!$A:$D,4,FALSE)</f>
        <v>126.15600000000001</v>
      </c>
      <c r="P102">
        <f>VLOOKUP(CONCATENATE($A102,"_",P$4),assets_m6!$A:$D,4,FALSE)</f>
        <v>126.664</v>
      </c>
      <c r="Q102">
        <f>VLOOKUP(CONCATENATE($A102,"_",Q$4),assets_m6!$A:$D,4,FALSE)</f>
        <v>130.542</v>
      </c>
      <c r="R102">
        <f>VLOOKUP(CONCATENATE($A102,"_",R$4),assets_m6!$A:$D,4,FALSE)</f>
        <v>129.55600000000001</v>
      </c>
      <c r="S102">
        <f>VLOOKUP(CONCATENATE($A102,"_",S$4),assets_m6!$A:$D,4,FALSE)</f>
        <v>128.83799999999999</v>
      </c>
      <c r="T102">
        <f>VLOOKUP(CONCATENATE($A102,"_",T$4),assets_m6!$A:$D,4,FALSE)</f>
        <v>130.78200000000001</v>
      </c>
      <c r="U102">
        <f>VLOOKUP(CONCATENATE($A102,"_",U$4),assets_m6!$A:$D,4,FALSE)</f>
        <v>131.44999999999999</v>
      </c>
      <c r="V102">
        <f>VLOOKUP(CONCATENATE($A102,"_",V$4),assets_m6!$A:$D,4,FALSE)</f>
        <v>132.108</v>
      </c>
      <c r="X102" t="str">
        <f t="shared" si="158"/>
        <v>XLV</v>
      </c>
      <c r="Y102">
        <f t="shared" si="115"/>
        <v>131.88800000000001</v>
      </c>
      <c r="Z102">
        <f t="shared" si="171"/>
        <v>131.65899999999999</v>
      </c>
      <c r="AA102">
        <f t="shared" si="172"/>
        <v>132.73599999999999</v>
      </c>
      <c r="AB102">
        <f t="shared" si="173"/>
        <v>133.762</v>
      </c>
      <c r="AC102">
        <f t="shared" si="174"/>
        <v>131.66900000000001</v>
      </c>
      <c r="AD102">
        <f t="shared" si="175"/>
        <v>129.845</v>
      </c>
      <c r="AE102">
        <f t="shared" si="176"/>
        <v>128.51900000000001</v>
      </c>
      <c r="AF102">
        <f t="shared" si="177"/>
        <v>129.964</v>
      </c>
      <c r="AG102">
        <f t="shared" si="178"/>
        <v>130.16399999999999</v>
      </c>
      <c r="AH102">
        <f t="shared" si="179"/>
        <v>128.07</v>
      </c>
      <c r="AI102">
        <f t="shared" si="180"/>
        <v>127.113</v>
      </c>
      <c r="AJ102">
        <f t="shared" si="181"/>
        <v>127.113</v>
      </c>
      <c r="AK102">
        <f t="shared" si="182"/>
        <v>126.794</v>
      </c>
      <c r="AL102">
        <f t="shared" si="183"/>
        <v>126.15600000000001</v>
      </c>
      <c r="AM102">
        <f t="shared" si="184"/>
        <v>126.664</v>
      </c>
      <c r="AN102">
        <f t="shared" si="185"/>
        <v>130.542</v>
      </c>
      <c r="AO102">
        <f t="shared" si="186"/>
        <v>129.55600000000001</v>
      </c>
      <c r="AP102">
        <f t="shared" si="187"/>
        <v>128.83799999999999</v>
      </c>
      <c r="AQ102">
        <f t="shared" si="188"/>
        <v>130.78200000000001</v>
      </c>
      <c r="AR102">
        <f t="shared" si="189"/>
        <v>131.44999999999999</v>
      </c>
      <c r="AS102">
        <f t="shared" si="190"/>
        <v>132.108</v>
      </c>
      <c r="AU102" t="str">
        <f t="shared" si="159"/>
        <v>XLV</v>
      </c>
      <c r="AV102">
        <f t="shared" si="136"/>
        <v>-1.7363217275264878E-5</v>
      </c>
      <c r="AW102">
        <f t="shared" si="137"/>
        <v>8.1802231522341677E-5</v>
      </c>
      <c r="AX102">
        <f t="shared" si="138"/>
        <v>7.7296287367406767E-5</v>
      </c>
      <c r="AY102">
        <f t="shared" si="139"/>
        <v>-1.5647194270420518E-4</v>
      </c>
      <c r="AZ102">
        <f t="shared" si="140"/>
        <v>-1.3852919062193927E-4</v>
      </c>
      <c r="BA102">
        <f t="shared" si="141"/>
        <v>-1.0212176056066799E-4</v>
      </c>
      <c r="BB102">
        <f t="shared" si="142"/>
        <v>1.1243473727619986E-4</v>
      </c>
      <c r="BC102">
        <f t="shared" si="143"/>
        <v>1.5388876919761522E-5</v>
      </c>
      <c r="BD102">
        <f t="shared" si="144"/>
        <v>-1.6087397437079332E-4</v>
      </c>
      <c r="BE102">
        <f t="shared" si="145"/>
        <v>-7.4724759896930873E-5</v>
      </c>
      <c r="BF102">
        <f t="shared" si="146"/>
        <v>0</v>
      </c>
      <c r="BG102">
        <f t="shared" si="147"/>
        <v>-2.5095780919339691E-5</v>
      </c>
      <c r="BH102">
        <f t="shared" si="148"/>
        <v>-5.0317838383519014E-5</v>
      </c>
      <c r="BI102">
        <f t="shared" si="149"/>
        <v>4.0267605187228164E-5</v>
      </c>
      <c r="BJ102">
        <f t="shared" si="150"/>
        <v>3.0616434030190112E-4</v>
      </c>
      <c r="BK102">
        <f t="shared" si="151"/>
        <v>-7.5531246648587424E-5</v>
      </c>
      <c r="BL102">
        <f t="shared" si="152"/>
        <v>-5.5420050016982439E-5</v>
      </c>
      <c r="BM102">
        <f t="shared" si="153"/>
        <v>1.5088716062031519E-4</v>
      </c>
      <c r="BN102">
        <f t="shared" si="154"/>
        <v>5.107736538667232E-5</v>
      </c>
      <c r="BO102">
        <f t="shared" si="155"/>
        <v>5.0057055914797686E-5</v>
      </c>
      <c r="BQ102" t="s">
        <v>100</v>
      </c>
      <c r="BR102" s="7">
        <v>0.2</v>
      </c>
      <c r="BS102" s="7">
        <v>0.2</v>
      </c>
      <c r="BT102" s="7">
        <v>0.2</v>
      </c>
      <c r="BU102" s="7">
        <v>0.2</v>
      </c>
      <c r="BV102" s="7">
        <v>0.2</v>
      </c>
      <c r="BW102" s="7">
        <v>0.01</v>
      </c>
      <c r="BY102">
        <f t="shared" si="160"/>
        <v>1.6680820089773054E-3</v>
      </c>
      <c r="BZ102">
        <f t="shared" si="161"/>
        <v>71</v>
      </c>
      <c r="CA102">
        <f t="shared" si="162"/>
        <v>4</v>
      </c>
      <c r="CB102">
        <f t="shared" si="163"/>
        <v>0.12000000000000002</v>
      </c>
      <c r="CC102">
        <f t="shared" si="164"/>
        <v>0</v>
      </c>
      <c r="CD102">
        <f t="shared" si="165"/>
        <v>0</v>
      </c>
      <c r="CE102">
        <f t="shared" si="166"/>
        <v>0</v>
      </c>
      <c r="CF102">
        <f t="shared" si="167"/>
        <v>1</v>
      </c>
      <c r="CG102">
        <f t="shared" si="168"/>
        <v>0</v>
      </c>
      <c r="CI102">
        <f t="shared" si="169"/>
        <v>0</v>
      </c>
      <c r="CJ102">
        <f t="shared" si="170"/>
        <v>0</v>
      </c>
      <c r="CK102">
        <f t="shared" si="170"/>
        <v>0</v>
      </c>
      <c r="CL102">
        <f t="shared" si="170"/>
        <v>1</v>
      </c>
      <c r="CM102">
        <f t="shared" si="170"/>
        <v>1</v>
      </c>
      <c r="CN102">
        <f t="shared" si="156"/>
        <v>0.2</v>
      </c>
      <c r="CO102">
        <f t="shared" si="191"/>
        <v>0.4</v>
      </c>
      <c r="CP102">
        <f t="shared" si="191"/>
        <v>0.60000000000000009</v>
      </c>
      <c r="CQ102">
        <f t="shared" si="191"/>
        <v>0.8</v>
      </c>
      <c r="CR102">
        <f t="shared" si="191"/>
        <v>1</v>
      </c>
    </row>
    <row r="103" spans="1:96" x14ac:dyDescent="0.25">
      <c r="A103" t="s">
        <v>101</v>
      </c>
      <c r="B103">
        <f>VLOOKUP(CONCATENATE($A103,"_",B$4),assets_m6!$A:$D,4,FALSE)</f>
        <v>184.11699999999999</v>
      </c>
      <c r="C103">
        <f>VLOOKUP(CONCATENATE($A103,"_",C$4),assets_m6!$A:$D,4,FALSE)</f>
        <v>183.738</v>
      </c>
      <c r="D103">
        <f>VLOOKUP(CONCATENATE($A103,"_",D$4),assets_m6!$A:$D,4,FALSE)</f>
        <v>186.32400000000001</v>
      </c>
      <c r="E103">
        <f>VLOOKUP(CONCATENATE($A103,"_",E$4),assets_m6!$A:$D,4,FALSE)</f>
        <v>188.79</v>
      </c>
      <c r="F103">
        <f>VLOOKUP(CONCATENATE($A103,"_",F$4),assets_m6!$A:$D,4,FALSE)</f>
        <v>185.535</v>
      </c>
      <c r="G103">
        <f>VLOOKUP(CONCATENATE($A103,"_",G$4),assets_m6!$A:$D,4,FALSE)</f>
        <v>180.203</v>
      </c>
      <c r="H103">
        <f>VLOOKUP(CONCATENATE($A103,"_",H$4),assets_m6!$A:$D,4,FALSE)</f>
        <v>181.232</v>
      </c>
      <c r="I103">
        <f>VLOOKUP(CONCATENATE($A103,"_",I$4),assets_m6!$A:$D,4,FALSE)</f>
        <v>185.286</v>
      </c>
      <c r="J103">
        <f>VLOOKUP(CONCATENATE($A103,"_",J$4),assets_m6!$A:$D,4,FALSE)</f>
        <v>185.815</v>
      </c>
      <c r="K103">
        <f>VLOOKUP(CONCATENATE($A103,"_",K$4),assets_m6!$A:$D,4,FALSE)</f>
        <v>180.84200000000001</v>
      </c>
      <c r="L103">
        <f>VLOOKUP(CONCATENATE($A103,"_",L$4),assets_m6!$A:$D,4,FALSE)</f>
        <v>179.72399999999999</v>
      </c>
      <c r="M103" t="e">
        <f>VLOOKUP(CONCATENATE($A103,"_",M$4),assets_m6!$A:$D,4,FALSE)</f>
        <v>#N/A</v>
      </c>
      <c r="N103">
        <f>VLOOKUP(CONCATENATE($A103,"_",N$4),assets_m6!$A:$D,4,FALSE)</f>
        <v>174.482</v>
      </c>
      <c r="O103">
        <f>VLOOKUP(CONCATENATE($A103,"_",O$4),assets_m6!$A:$D,4,FALSE)</f>
        <v>168.65100000000001</v>
      </c>
      <c r="P103">
        <f>VLOOKUP(CONCATENATE($A103,"_",P$4),assets_m6!$A:$D,4,FALSE)</f>
        <v>172.505</v>
      </c>
      <c r="Q103">
        <f>VLOOKUP(CONCATENATE($A103,"_",Q$4),assets_m6!$A:$D,4,FALSE)</f>
        <v>175.92</v>
      </c>
      <c r="R103">
        <f>VLOOKUP(CONCATENATE($A103,"_",R$4),assets_m6!$A:$D,4,FALSE)</f>
        <v>177.15799999999999</v>
      </c>
      <c r="S103">
        <f>VLOOKUP(CONCATENATE($A103,"_",S$4),assets_m6!$A:$D,4,FALSE)</f>
        <v>174.47200000000001</v>
      </c>
      <c r="T103">
        <f>VLOOKUP(CONCATENATE($A103,"_",T$4),assets_m6!$A:$D,4,FALSE)</f>
        <v>178.137</v>
      </c>
      <c r="U103">
        <f>VLOOKUP(CONCATENATE($A103,"_",U$4),assets_m6!$A:$D,4,FALSE)</f>
        <v>174.10300000000001</v>
      </c>
      <c r="V103">
        <f>VLOOKUP(CONCATENATE($A103,"_",V$4),assets_m6!$A:$D,4,FALSE)</f>
        <v>171.33699999999999</v>
      </c>
      <c r="X103" t="str">
        <f t="shared" si="158"/>
        <v>XLY</v>
      </c>
      <c r="Y103">
        <f t="shared" si="115"/>
        <v>184.11699999999999</v>
      </c>
      <c r="Z103">
        <f t="shared" si="171"/>
        <v>183.738</v>
      </c>
      <c r="AA103">
        <f t="shared" si="172"/>
        <v>186.32400000000001</v>
      </c>
      <c r="AB103">
        <f t="shared" si="173"/>
        <v>188.79</v>
      </c>
      <c r="AC103">
        <f t="shared" si="174"/>
        <v>185.535</v>
      </c>
      <c r="AD103">
        <f t="shared" si="175"/>
        <v>180.203</v>
      </c>
      <c r="AE103">
        <f t="shared" si="176"/>
        <v>181.232</v>
      </c>
      <c r="AF103">
        <f t="shared" si="177"/>
        <v>185.286</v>
      </c>
      <c r="AG103">
        <f t="shared" si="178"/>
        <v>185.815</v>
      </c>
      <c r="AH103">
        <f t="shared" si="179"/>
        <v>180.84200000000001</v>
      </c>
      <c r="AI103">
        <f t="shared" si="180"/>
        <v>179.72399999999999</v>
      </c>
      <c r="AJ103">
        <f t="shared" si="181"/>
        <v>179.72399999999999</v>
      </c>
      <c r="AK103">
        <f t="shared" si="182"/>
        <v>174.482</v>
      </c>
      <c r="AL103">
        <f t="shared" si="183"/>
        <v>168.65100000000001</v>
      </c>
      <c r="AM103">
        <f t="shared" si="184"/>
        <v>172.505</v>
      </c>
      <c r="AN103">
        <f t="shared" si="185"/>
        <v>175.92</v>
      </c>
      <c r="AO103">
        <f t="shared" si="186"/>
        <v>177.15799999999999</v>
      </c>
      <c r="AP103">
        <f t="shared" si="187"/>
        <v>174.47200000000001</v>
      </c>
      <c r="AQ103">
        <f t="shared" si="188"/>
        <v>178.137</v>
      </c>
      <c r="AR103">
        <f t="shared" si="189"/>
        <v>174.10300000000001</v>
      </c>
      <c r="AS103">
        <f t="shared" si="190"/>
        <v>171.33699999999999</v>
      </c>
      <c r="AU103" t="str">
        <f t="shared" si="159"/>
        <v>XLY</v>
      </c>
      <c r="AV103">
        <f t="shared" si="136"/>
        <v>-2.0584736879266483E-5</v>
      </c>
      <c r="AW103">
        <f t="shared" si="137"/>
        <v>1.4074388531496005E-4</v>
      </c>
      <c r="AX103">
        <f t="shared" si="138"/>
        <v>1.3235009982610825E-4</v>
      </c>
      <c r="AY103">
        <f t="shared" si="139"/>
        <v>-1.7241379310344805E-4</v>
      </c>
      <c r="AZ103">
        <f t="shared" si="140"/>
        <v>-2.8738512949039234E-4</v>
      </c>
      <c r="BA103">
        <f t="shared" si="141"/>
        <v>5.7102267997757886E-5</v>
      </c>
      <c r="BB103">
        <f t="shared" si="142"/>
        <v>2.2369118036549848E-4</v>
      </c>
      <c r="BC103">
        <f t="shared" si="143"/>
        <v>2.8550457131137613E-5</v>
      </c>
      <c r="BD103">
        <f t="shared" si="144"/>
        <v>-2.6763178430158949E-4</v>
      </c>
      <c r="BE103">
        <f t="shared" si="145"/>
        <v>-6.1821921898675281E-5</v>
      </c>
      <c r="BF103">
        <f t="shared" si="146"/>
        <v>0</v>
      </c>
      <c r="BG103">
        <f t="shared" si="147"/>
        <v>-2.9166944871024408E-4</v>
      </c>
      <c r="BH103">
        <f t="shared" si="148"/>
        <v>-3.3418920003209439E-4</v>
      </c>
      <c r="BI103">
        <f t="shared" si="149"/>
        <v>2.2851924981174052E-4</v>
      </c>
      <c r="BJ103">
        <f t="shared" si="150"/>
        <v>1.9796527636880046E-4</v>
      </c>
      <c r="BK103">
        <f t="shared" si="151"/>
        <v>7.0372896771259637E-5</v>
      </c>
      <c r="BL103">
        <f t="shared" si="152"/>
        <v>-1.5161607152936807E-4</v>
      </c>
      <c r="BM103">
        <f t="shared" si="153"/>
        <v>2.1006235957632123E-4</v>
      </c>
      <c r="BN103">
        <f t="shared" si="154"/>
        <v>-2.2645491952822782E-4</v>
      </c>
      <c r="BO103">
        <f t="shared" si="155"/>
        <v>-1.588714726340166E-4</v>
      </c>
      <c r="BQ103" t="s">
        <v>101</v>
      </c>
      <c r="BR103" s="7">
        <v>0.2</v>
      </c>
      <c r="BS103" s="7">
        <v>0.2</v>
      </c>
      <c r="BT103" s="7">
        <v>0.2</v>
      </c>
      <c r="BU103" s="7">
        <v>0.2</v>
      </c>
      <c r="BV103" s="7">
        <v>0.2</v>
      </c>
      <c r="BW103" s="7">
        <v>0.01</v>
      </c>
      <c r="BY103">
        <f t="shared" si="160"/>
        <v>-6.9412384516367318E-2</v>
      </c>
      <c r="BZ103">
        <f t="shared" si="161"/>
        <v>31</v>
      </c>
      <c r="CA103">
        <f t="shared" si="162"/>
        <v>2</v>
      </c>
      <c r="CB103">
        <f t="shared" si="163"/>
        <v>0.11999999999999997</v>
      </c>
      <c r="CC103">
        <f t="shared" si="164"/>
        <v>0</v>
      </c>
      <c r="CD103">
        <f t="shared" si="165"/>
        <v>1</v>
      </c>
      <c r="CE103">
        <f t="shared" si="166"/>
        <v>0</v>
      </c>
      <c r="CF103">
        <f t="shared" si="167"/>
        <v>0</v>
      </c>
      <c r="CG103">
        <f t="shared" si="168"/>
        <v>0</v>
      </c>
      <c r="CI103">
        <f t="shared" si="169"/>
        <v>0</v>
      </c>
      <c r="CJ103">
        <f t="shared" si="170"/>
        <v>1</v>
      </c>
      <c r="CK103">
        <f t="shared" si="170"/>
        <v>1</v>
      </c>
      <c r="CL103">
        <f t="shared" si="170"/>
        <v>1</v>
      </c>
      <c r="CM103">
        <f t="shared" si="170"/>
        <v>1</v>
      </c>
      <c r="CN103">
        <f t="shared" si="156"/>
        <v>0.2</v>
      </c>
      <c r="CO103">
        <f t="shared" si="191"/>
        <v>0.4</v>
      </c>
      <c r="CP103">
        <f t="shared" si="191"/>
        <v>0.60000000000000009</v>
      </c>
      <c r="CQ103">
        <f t="shared" si="191"/>
        <v>0.8</v>
      </c>
      <c r="CR103">
        <f t="shared" si="191"/>
        <v>1</v>
      </c>
    </row>
    <row r="104" spans="1:96" x14ac:dyDescent="0.25">
      <c r="A104" t="s">
        <v>102</v>
      </c>
      <c r="B104">
        <f>VLOOKUP(CONCATENATE($A104,"_",B$4),assets_m6!$A:$D,4,FALSE)</f>
        <v>80.516999999999996</v>
      </c>
      <c r="C104">
        <f>VLOOKUP(CONCATENATE($A104,"_",C$4),assets_m6!$A:$D,4,FALSE)</f>
        <v>81.486999999999995</v>
      </c>
      <c r="D104">
        <f>VLOOKUP(CONCATENATE($A104,"_",D$4),assets_m6!$A:$D,4,FALSE)</f>
        <v>79.38</v>
      </c>
      <c r="E104">
        <f>VLOOKUP(CONCATENATE($A104,"_",E$4),assets_m6!$A:$D,4,FALSE)</f>
        <v>79</v>
      </c>
      <c r="F104">
        <f>VLOOKUP(CONCATENATE($A104,"_",F$4),assets_m6!$A:$D,4,FALSE)</f>
        <v>78.239999999999995</v>
      </c>
      <c r="G104">
        <f>VLOOKUP(CONCATENATE($A104,"_",G$4),assets_m6!$A:$D,4,FALSE)</f>
        <v>80.209999999999994</v>
      </c>
      <c r="H104">
        <f>VLOOKUP(CONCATENATE($A104,"_",H$4),assets_m6!$A:$D,4,FALSE)</f>
        <v>78.98</v>
      </c>
      <c r="I104">
        <f>VLOOKUP(CONCATENATE($A104,"_",I$4),assets_m6!$A:$D,4,FALSE)</f>
        <v>77.989999999999995</v>
      </c>
      <c r="J104">
        <f>VLOOKUP(CONCATENATE($A104,"_",J$4),assets_m6!$A:$D,4,FALSE)</f>
        <v>78.349999999999994</v>
      </c>
      <c r="K104">
        <f>VLOOKUP(CONCATENATE($A104,"_",K$4),assets_m6!$A:$D,4,FALSE)</f>
        <v>78.23</v>
      </c>
      <c r="L104">
        <f>VLOOKUP(CONCATENATE($A104,"_",L$4),assets_m6!$A:$D,4,FALSE)</f>
        <v>77.36</v>
      </c>
      <c r="M104" t="e">
        <f>VLOOKUP(CONCATENATE($A104,"_",M$4),assets_m6!$A:$D,4,FALSE)</f>
        <v>#N/A</v>
      </c>
      <c r="N104">
        <f>VLOOKUP(CONCATENATE($A104,"_",N$4),assets_m6!$A:$D,4,FALSE)</f>
        <v>76.459999999999994</v>
      </c>
      <c r="O104">
        <f>VLOOKUP(CONCATENATE($A104,"_",O$4),assets_m6!$A:$D,4,FALSE)</f>
        <v>76.77</v>
      </c>
      <c r="P104">
        <f>VLOOKUP(CONCATENATE($A104,"_",P$4),assets_m6!$A:$D,4,FALSE)</f>
        <v>75.8</v>
      </c>
      <c r="Q104">
        <f>VLOOKUP(CONCATENATE($A104,"_",Q$4),assets_m6!$A:$D,4,FALSE)</f>
        <v>77.84</v>
      </c>
      <c r="R104">
        <f>VLOOKUP(CONCATENATE($A104,"_",R$4),assets_m6!$A:$D,4,FALSE)</f>
        <v>78.42</v>
      </c>
      <c r="S104">
        <f>VLOOKUP(CONCATENATE($A104,"_",S$4),assets_m6!$A:$D,4,FALSE)</f>
        <v>79.17</v>
      </c>
      <c r="T104">
        <f>VLOOKUP(CONCATENATE($A104,"_",T$4),assets_m6!$A:$D,4,FALSE)</f>
        <v>80.53</v>
      </c>
      <c r="U104">
        <f>VLOOKUP(CONCATENATE($A104,"_",U$4),assets_m6!$A:$D,4,FALSE)</f>
        <v>81.040000000000006</v>
      </c>
      <c r="V104">
        <f>VLOOKUP(CONCATENATE($A104,"_",V$4),assets_m6!$A:$D,4,FALSE)</f>
        <v>84.09</v>
      </c>
      <c r="X104" t="str">
        <f t="shared" si="158"/>
        <v>XOM</v>
      </c>
      <c r="Y104">
        <f t="shared" si="115"/>
        <v>80.516999999999996</v>
      </c>
      <c r="Z104">
        <f t="shared" si="171"/>
        <v>81.486999999999995</v>
      </c>
      <c r="AA104">
        <f t="shared" si="172"/>
        <v>79.38</v>
      </c>
      <c r="AB104">
        <f t="shared" si="173"/>
        <v>79</v>
      </c>
      <c r="AC104">
        <f t="shared" si="174"/>
        <v>78.239999999999995</v>
      </c>
      <c r="AD104">
        <f t="shared" si="175"/>
        <v>80.209999999999994</v>
      </c>
      <c r="AE104">
        <f t="shared" si="176"/>
        <v>78.98</v>
      </c>
      <c r="AF104">
        <f t="shared" si="177"/>
        <v>77.989999999999995</v>
      </c>
      <c r="AG104">
        <f t="shared" si="178"/>
        <v>78.349999999999994</v>
      </c>
      <c r="AH104">
        <f t="shared" si="179"/>
        <v>78.23</v>
      </c>
      <c r="AI104">
        <f t="shared" si="180"/>
        <v>77.36</v>
      </c>
      <c r="AJ104">
        <f t="shared" si="181"/>
        <v>77.36</v>
      </c>
      <c r="AK104">
        <f t="shared" si="182"/>
        <v>76.459999999999994</v>
      </c>
      <c r="AL104">
        <f t="shared" si="183"/>
        <v>76.77</v>
      </c>
      <c r="AM104">
        <f t="shared" si="184"/>
        <v>75.8</v>
      </c>
      <c r="AN104">
        <f t="shared" si="185"/>
        <v>77.84</v>
      </c>
      <c r="AO104">
        <f t="shared" si="186"/>
        <v>78.42</v>
      </c>
      <c r="AP104">
        <f t="shared" si="187"/>
        <v>79.17</v>
      </c>
      <c r="AQ104">
        <f t="shared" si="188"/>
        <v>80.53</v>
      </c>
      <c r="AR104">
        <f t="shared" si="189"/>
        <v>81.040000000000006</v>
      </c>
      <c r="AS104">
        <f t="shared" si="190"/>
        <v>84.09</v>
      </c>
      <c r="AU104" t="str">
        <f t="shared" si="159"/>
        <v>XOM</v>
      </c>
      <c r="AV104">
        <f t="shared" si="136"/>
        <v>1.204714532334785E-4</v>
      </c>
      <c r="AW104">
        <f t="shared" si="137"/>
        <v>-2.5856885147324107E-4</v>
      </c>
      <c r="AX104">
        <f t="shared" si="138"/>
        <v>-4.7871000251952061E-5</v>
      </c>
      <c r="AY104">
        <f t="shared" si="139"/>
        <v>-9.6202531645570271E-5</v>
      </c>
      <c r="AZ104">
        <f t="shared" si="140"/>
        <v>2.5178936605316959E-4</v>
      </c>
      <c r="BA104">
        <f t="shared" si="141"/>
        <v>-1.5334746290986034E-4</v>
      </c>
      <c r="BB104">
        <f t="shared" si="142"/>
        <v>-1.2534818941504293E-4</v>
      </c>
      <c r="BC104">
        <f t="shared" si="143"/>
        <v>4.6159764072316894E-5</v>
      </c>
      <c r="BD104">
        <f t="shared" si="144"/>
        <v>-1.5315890236118741E-5</v>
      </c>
      <c r="BE104">
        <f t="shared" si="145"/>
        <v>-1.1121053304358999E-4</v>
      </c>
      <c r="BF104">
        <f t="shared" si="146"/>
        <v>0</v>
      </c>
      <c r="BG104">
        <f t="shared" si="147"/>
        <v>-1.1633919338159329E-4</v>
      </c>
      <c r="BH104">
        <f t="shared" si="148"/>
        <v>4.0544075333508017E-5</v>
      </c>
      <c r="BI104">
        <f t="shared" si="149"/>
        <v>-1.2635143936433487E-4</v>
      </c>
      <c r="BJ104">
        <f t="shared" si="150"/>
        <v>2.6912928759894542E-4</v>
      </c>
      <c r="BK104">
        <f t="shared" si="151"/>
        <v>7.451181911613544E-5</v>
      </c>
      <c r="BL104">
        <f t="shared" si="152"/>
        <v>9.5638867635807189E-5</v>
      </c>
      <c r="BM104">
        <f t="shared" si="153"/>
        <v>1.717822407477579E-4</v>
      </c>
      <c r="BN104">
        <f t="shared" si="154"/>
        <v>6.3330435862412167E-5</v>
      </c>
      <c r="BO104">
        <f t="shared" si="155"/>
        <v>3.76357354392892E-4</v>
      </c>
      <c r="BQ104" t="s">
        <v>102</v>
      </c>
      <c r="BR104" s="7">
        <v>0.2</v>
      </c>
      <c r="BS104" s="7">
        <v>0.2</v>
      </c>
      <c r="BT104" s="7">
        <v>0.2</v>
      </c>
      <c r="BU104" s="7">
        <v>0.2</v>
      </c>
      <c r="BV104" s="7">
        <v>0.2</v>
      </c>
      <c r="BW104" s="7">
        <v>0.01</v>
      </c>
      <c r="BY104">
        <f t="shared" si="160"/>
        <v>4.4375721897239186E-2</v>
      </c>
      <c r="BZ104">
        <f t="shared" si="161"/>
        <v>82</v>
      </c>
      <c r="CA104">
        <f t="shared" si="162"/>
        <v>5</v>
      </c>
      <c r="CB104">
        <f t="shared" si="163"/>
        <v>0.24000000000000005</v>
      </c>
      <c r="CC104">
        <f t="shared" si="164"/>
        <v>0</v>
      </c>
      <c r="CD104">
        <f t="shared" si="165"/>
        <v>0</v>
      </c>
      <c r="CE104">
        <f t="shared" si="166"/>
        <v>0</v>
      </c>
      <c r="CF104">
        <f t="shared" si="167"/>
        <v>0</v>
      </c>
      <c r="CG104">
        <f t="shared" si="168"/>
        <v>1</v>
      </c>
      <c r="CI104">
        <f t="shared" si="169"/>
        <v>0</v>
      </c>
      <c r="CJ104">
        <f t="shared" si="170"/>
        <v>0</v>
      </c>
      <c r="CK104">
        <f t="shared" si="170"/>
        <v>0</v>
      </c>
      <c r="CL104">
        <f t="shared" si="170"/>
        <v>0</v>
      </c>
      <c r="CM104">
        <f t="shared" si="170"/>
        <v>1</v>
      </c>
      <c r="CN104">
        <f t="shared" si="156"/>
        <v>0.2</v>
      </c>
      <c r="CO104">
        <f t="shared" si="191"/>
        <v>0.4</v>
      </c>
      <c r="CP104">
        <f t="shared" si="191"/>
        <v>0.60000000000000009</v>
      </c>
      <c r="CQ104">
        <f t="shared" si="191"/>
        <v>0.8</v>
      </c>
      <c r="CR104">
        <f t="shared" si="191"/>
        <v>1</v>
      </c>
    </row>
  </sheetData>
  <mergeCells count="8">
    <mergeCell ref="CC1:CG3"/>
    <mergeCell ref="CI1:CM3"/>
    <mergeCell ref="CN1:CR3"/>
    <mergeCell ref="AU1:AU2"/>
    <mergeCell ref="AV1:AV2"/>
    <mergeCell ref="BQ1:BW3"/>
    <mergeCell ref="BY1:CA3"/>
    <mergeCell ref="CB1:C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4"/>
  <sheetViews>
    <sheetView topLeftCell="AO1" zoomScale="90" zoomScaleNormal="90" workbookViewId="0">
      <pane ySplit="1" topLeftCell="A2" activePane="bottomLeft" state="frozen"/>
      <selection activeCell="BL1" sqref="BL1"/>
      <selection pane="bottomLeft" activeCell="AV3" sqref="AV3"/>
    </sheetView>
  </sheetViews>
  <sheetFormatPr defaultRowHeight="15" x14ac:dyDescent="0.25"/>
  <cols>
    <col min="1" max="1" width="10.28515625" bestFit="1" customWidth="1"/>
    <col min="2" max="2" width="10.28515625" customWidth="1"/>
    <col min="12" max="12" width="9" bestFit="1" customWidth="1"/>
    <col min="13" max="22" width="9" customWidth="1"/>
    <col min="23" max="23" width="4.42578125" customWidth="1"/>
    <col min="24" max="24" width="10.7109375" bestFit="1" customWidth="1"/>
    <col min="46" max="46" width="3.42578125" customWidth="1"/>
    <col min="47" max="47" width="10.7109375" bestFit="1" customWidth="1"/>
    <col min="49" max="49" width="10.5703125" bestFit="1" customWidth="1"/>
    <col min="50" max="50" width="10.42578125" bestFit="1" customWidth="1"/>
    <col min="53" max="53" width="13" bestFit="1" customWidth="1"/>
    <col min="76" max="76" width="4.42578125" customWidth="1"/>
    <col min="80" max="80" width="10.7109375" bestFit="1" customWidth="1"/>
    <col min="86" max="86" width="2.42578125" customWidth="1"/>
  </cols>
  <sheetData>
    <row r="1" spans="1:96" x14ac:dyDescent="0.25">
      <c r="A1" s="2" t="s">
        <v>105</v>
      </c>
      <c r="B1">
        <f t="shared" ref="B1:V1" si="0">WEEKDAY(B4)</f>
        <v>6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2</v>
      </c>
      <c r="N1">
        <f t="shared" si="0"/>
        <v>3</v>
      </c>
      <c r="O1">
        <f t="shared" si="0"/>
        <v>4</v>
      </c>
      <c r="P1">
        <f t="shared" si="0"/>
        <v>5</v>
      </c>
      <c r="Q1">
        <f t="shared" si="0"/>
        <v>6</v>
      </c>
      <c r="R1">
        <f t="shared" si="0"/>
        <v>2</v>
      </c>
      <c r="S1">
        <f t="shared" si="0"/>
        <v>3</v>
      </c>
      <c r="T1">
        <f t="shared" si="0"/>
        <v>4</v>
      </c>
      <c r="U1">
        <f t="shared" si="0"/>
        <v>5</v>
      </c>
      <c r="V1">
        <f t="shared" si="0"/>
        <v>6</v>
      </c>
      <c r="X1" s="2" t="s">
        <v>105</v>
      </c>
      <c r="Y1">
        <f t="shared" ref="Y1:AS1" si="1">WEEKDAY(Y4)</f>
        <v>6</v>
      </c>
      <c r="Z1">
        <f t="shared" si="1"/>
        <v>2</v>
      </c>
      <c r="AA1">
        <f t="shared" si="1"/>
        <v>3</v>
      </c>
      <c r="AB1">
        <f t="shared" si="1"/>
        <v>4</v>
      </c>
      <c r="AC1">
        <f t="shared" si="1"/>
        <v>5</v>
      </c>
      <c r="AD1">
        <f t="shared" si="1"/>
        <v>6</v>
      </c>
      <c r="AE1">
        <f t="shared" si="1"/>
        <v>2</v>
      </c>
      <c r="AF1">
        <f t="shared" si="1"/>
        <v>3</v>
      </c>
      <c r="AG1">
        <f t="shared" si="1"/>
        <v>4</v>
      </c>
      <c r="AH1">
        <f t="shared" si="1"/>
        <v>5</v>
      </c>
      <c r="AI1">
        <f t="shared" si="1"/>
        <v>6</v>
      </c>
      <c r="AJ1">
        <f t="shared" si="1"/>
        <v>2</v>
      </c>
      <c r="AK1">
        <f t="shared" si="1"/>
        <v>3</v>
      </c>
      <c r="AL1">
        <f t="shared" si="1"/>
        <v>4</v>
      </c>
      <c r="AM1">
        <f t="shared" si="1"/>
        <v>5</v>
      </c>
      <c r="AN1">
        <f t="shared" si="1"/>
        <v>6</v>
      </c>
      <c r="AO1">
        <f t="shared" si="1"/>
        <v>2</v>
      </c>
      <c r="AP1">
        <f t="shared" si="1"/>
        <v>3</v>
      </c>
      <c r="AQ1">
        <f t="shared" si="1"/>
        <v>4</v>
      </c>
      <c r="AR1">
        <f t="shared" si="1"/>
        <v>5</v>
      </c>
      <c r="AS1">
        <f t="shared" si="1"/>
        <v>6</v>
      </c>
      <c r="AU1" s="20" t="s">
        <v>118</v>
      </c>
      <c r="AV1" s="21">
        <f>SUM(AV3:BO3)/STDEV(AV3:BO3)</f>
        <v>3.9443138970136635</v>
      </c>
      <c r="AX1" s="8"/>
      <c r="BQ1" s="22" t="s">
        <v>115</v>
      </c>
      <c r="BR1" s="22"/>
      <c r="BS1" s="22"/>
      <c r="BT1" s="22"/>
      <c r="BU1" s="22"/>
      <c r="BV1" s="22"/>
      <c r="BW1" s="22"/>
      <c r="BY1" s="23" t="s">
        <v>116</v>
      </c>
      <c r="BZ1" s="23"/>
      <c r="CA1" s="23"/>
      <c r="CB1" s="24">
        <f>AVERAGE(CB5:CB104)</f>
        <v>0.15999999999999998</v>
      </c>
      <c r="CC1" s="16" t="s">
        <v>126</v>
      </c>
      <c r="CD1" s="16"/>
      <c r="CE1" s="16"/>
      <c r="CF1" s="16"/>
      <c r="CG1" s="16"/>
      <c r="CI1" s="16" t="s">
        <v>126</v>
      </c>
      <c r="CJ1" s="16"/>
      <c r="CK1" s="16"/>
      <c r="CL1" s="16"/>
      <c r="CM1" s="16"/>
      <c r="CN1" s="18" t="s">
        <v>115</v>
      </c>
      <c r="CO1" s="18"/>
      <c r="CP1" s="18"/>
      <c r="CQ1" s="18"/>
      <c r="CR1" s="18"/>
    </row>
    <row r="2" spans="1:96" x14ac:dyDescent="0.25">
      <c r="A2" s="2" t="s">
        <v>106</v>
      </c>
      <c r="B2">
        <f>COUNT(B5:B104)</f>
        <v>100</v>
      </c>
      <c r="C2">
        <f>COUNT(C5:C104)</f>
        <v>100</v>
      </c>
      <c r="D2">
        <f t="shared" ref="D2:V2" si="2">COUNT(D5:D104)</f>
        <v>100</v>
      </c>
      <c r="E2">
        <f t="shared" si="2"/>
        <v>100</v>
      </c>
      <c r="F2">
        <f t="shared" si="2"/>
        <v>100</v>
      </c>
      <c r="G2">
        <f t="shared" si="2"/>
        <v>100</v>
      </c>
      <c r="H2">
        <f t="shared" si="2"/>
        <v>100</v>
      </c>
      <c r="I2">
        <f t="shared" si="2"/>
        <v>100</v>
      </c>
      <c r="J2">
        <f t="shared" si="2"/>
        <v>100</v>
      </c>
      <c r="K2">
        <f t="shared" si="2"/>
        <v>100</v>
      </c>
      <c r="L2">
        <f t="shared" si="2"/>
        <v>100</v>
      </c>
      <c r="M2">
        <f t="shared" si="2"/>
        <v>100</v>
      </c>
      <c r="N2">
        <f t="shared" si="2"/>
        <v>100</v>
      </c>
      <c r="O2">
        <f t="shared" si="2"/>
        <v>100</v>
      </c>
      <c r="P2">
        <f t="shared" si="2"/>
        <v>100</v>
      </c>
      <c r="Q2">
        <f t="shared" si="2"/>
        <v>100</v>
      </c>
      <c r="R2">
        <f t="shared" si="2"/>
        <v>100</v>
      </c>
      <c r="S2">
        <f t="shared" si="2"/>
        <v>100</v>
      </c>
      <c r="T2">
        <f t="shared" si="2"/>
        <v>100</v>
      </c>
      <c r="U2">
        <f t="shared" si="2"/>
        <v>100</v>
      </c>
      <c r="V2">
        <f t="shared" si="2"/>
        <v>100</v>
      </c>
      <c r="X2" s="2" t="s">
        <v>106</v>
      </c>
      <c r="Y2">
        <f>COUNT(Y5:Y104)</f>
        <v>100</v>
      </c>
      <c r="Z2">
        <f>COUNT(Z5:Z104)</f>
        <v>100</v>
      </c>
      <c r="AA2">
        <f t="shared" ref="AA2:AS2" si="3">COUNT(AA5:AA104)</f>
        <v>100</v>
      </c>
      <c r="AB2">
        <f t="shared" si="3"/>
        <v>100</v>
      </c>
      <c r="AC2">
        <f t="shared" si="3"/>
        <v>100</v>
      </c>
      <c r="AD2">
        <f t="shared" si="3"/>
        <v>100</v>
      </c>
      <c r="AE2">
        <f t="shared" si="3"/>
        <v>100</v>
      </c>
      <c r="AF2">
        <f t="shared" si="3"/>
        <v>100</v>
      </c>
      <c r="AG2">
        <f t="shared" si="3"/>
        <v>100</v>
      </c>
      <c r="AH2">
        <f t="shared" si="3"/>
        <v>100</v>
      </c>
      <c r="AI2">
        <f t="shared" si="3"/>
        <v>100</v>
      </c>
      <c r="AJ2">
        <f t="shared" si="3"/>
        <v>100</v>
      </c>
      <c r="AK2">
        <f t="shared" si="3"/>
        <v>100</v>
      </c>
      <c r="AL2">
        <f t="shared" si="3"/>
        <v>100</v>
      </c>
      <c r="AM2">
        <f t="shared" si="3"/>
        <v>100</v>
      </c>
      <c r="AN2">
        <f t="shared" si="3"/>
        <v>100</v>
      </c>
      <c r="AO2">
        <f t="shared" si="3"/>
        <v>100</v>
      </c>
      <c r="AP2">
        <f t="shared" si="3"/>
        <v>100</v>
      </c>
      <c r="AQ2">
        <f t="shared" si="3"/>
        <v>100</v>
      </c>
      <c r="AR2">
        <f t="shared" si="3"/>
        <v>100</v>
      </c>
      <c r="AS2">
        <f t="shared" si="3"/>
        <v>100</v>
      </c>
      <c r="AU2" s="20"/>
      <c r="AV2" s="21"/>
      <c r="BQ2" s="22"/>
      <c r="BR2" s="22"/>
      <c r="BS2" s="22"/>
      <c r="BT2" s="22"/>
      <c r="BU2" s="22"/>
      <c r="BV2" s="22"/>
      <c r="BW2" s="22"/>
      <c r="BY2" s="23"/>
      <c r="BZ2" s="23"/>
      <c r="CA2" s="23"/>
      <c r="CB2" s="24"/>
      <c r="CC2" s="16"/>
      <c r="CD2" s="16"/>
      <c r="CE2" s="16"/>
      <c r="CF2" s="16"/>
      <c r="CG2" s="16"/>
      <c r="CI2" s="16"/>
      <c r="CJ2" s="16"/>
      <c r="CK2" s="16"/>
      <c r="CL2" s="16"/>
      <c r="CM2" s="16"/>
      <c r="CN2" s="18"/>
      <c r="CO2" s="18"/>
      <c r="CP2" s="18"/>
      <c r="CQ2" s="18"/>
      <c r="CR2" s="18"/>
    </row>
    <row r="3" spans="1:96" ht="18.600000000000001" customHeight="1" x14ac:dyDescent="0.25">
      <c r="A3" s="2" t="s">
        <v>107</v>
      </c>
      <c r="B3">
        <f>IF(OR(OR(B1=1,B1=7),B2=0),0,1)</f>
        <v>1</v>
      </c>
      <c r="C3">
        <f>IF(OR(OR(C1=1,C1=7),C2=0),0,1)</f>
        <v>1</v>
      </c>
      <c r="D3">
        <f t="shared" ref="D3:V3" si="4">IF(OR(OR(D1=1,D1=7),D2=0),0,1)</f>
        <v>1</v>
      </c>
      <c r="E3">
        <f t="shared" si="4"/>
        <v>1</v>
      </c>
      <c r="F3">
        <f t="shared" si="4"/>
        <v>1</v>
      </c>
      <c r="G3">
        <f t="shared" si="4"/>
        <v>1</v>
      </c>
      <c r="H3">
        <f t="shared" si="4"/>
        <v>1</v>
      </c>
      <c r="I3">
        <f t="shared" si="4"/>
        <v>1</v>
      </c>
      <c r="J3">
        <f t="shared" si="4"/>
        <v>1</v>
      </c>
      <c r="K3">
        <f t="shared" si="4"/>
        <v>1</v>
      </c>
      <c r="L3">
        <f t="shared" si="4"/>
        <v>1</v>
      </c>
      <c r="M3">
        <f t="shared" si="4"/>
        <v>1</v>
      </c>
      <c r="N3">
        <f t="shared" si="4"/>
        <v>1</v>
      </c>
      <c r="O3">
        <f t="shared" si="4"/>
        <v>1</v>
      </c>
      <c r="P3">
        <f t="shared" si="4"/>
        <v>1</v>
      </c>
      <c r="Q3">
        <f t="shared" si="4"/>
        <v>1</v>
      </c>
      <c r="R3">
        <f t="shared" si="4"/>
        <v>1</v>
      </c>
      <c r="S3">
        <f t="shared" si="4"/>
        <v>1</v>
      </c>
      <c r="T3">
        <f t="shared" si="4"/>
        <v>1</v>
      </c>
      <c r="U3">
        <f t="shared" si="4"/>
        <v>1</v>
      </c>
      <c r="V3">
        <f t="shared" si="4"/>
        <v>1</v>
      </c>
      <c r="X3" s="2" t="s">
        <v>107</v>
      </c>
      <c r="Y3">
        <f>IF(OR(OR(Y1=1,Y1=7),Y2=0),0,1)</f>
        <v>1</v>
      </c>
      <c r="Z3">
        <f>IF(OR(OR(Z1=1,Z1=7),Z2=0),0,1)</f>
        <v>1</v>
      </c>
      <c r="AA3">
        <f t="shared" ref="AA3:AS3" si="5">IF(OR(OR(AA1=1,AA1=7),AA2=0),0,1)</f>
        <v>1</v>
      </c>
      <c r="AB3">
        <f t="shared" si="5"/>
        <v>1</v>
      </c>
      <c r="AC3">
        <f t="shared" si="5"/>
        <v>1</v>
      </c>
      <c r="AD3">
        <f t="shared" si="5"/>
        <v>1</v>
      </c>
      <c r="AE3">
        <f t="shared" si="5"/>
        <v>1</v>
      </c>
      <c r="AF3">
        <f t="shared" si="5"/>
        <v>1</v>
      </c>
      <c r="AG3">
        <f t="shared" si="5"/>
        <v>1</v>
      </c>
      <c r="AH3">
        <f t="shared" si="5"/>
        <v>1</v>
      </c>
      <c r="AI3">
        <f t="shared" si="5"/>
        <v>1</v>
      </c>
      <c r="AJ3">
        <f t="shared" si="5"/>
        <v>1</v>
      </c>
      <c r="AK3">
        <f t="shared" si="5"/>
        <v>1</v>
      </c>
      <c r="AL3">
        <f t="shared" si="5"/>
        <v>1</v>
      </c>
      <c r="AM3">
        <f t="shared" si="5"/>
        <v>1</v>
      </c>
      <c r="AN3">
        <f t="shared" si="5"/>
        <v>1</v>
      </c>
      <c r="AO3">
        <f t="shared" si="5"/>
        <v>1</v>
      </c>
      <c r="AP3">
        <f t="shared" si="5"/>
        <v>1</v>
      </c>
      <c r="AQ3">
        <f t="shared" si="5"/>
        <v>1</v>
      </c>
      <c r="AR3">
        <f t="shared" si="5"/>
        <v>1</v>
      </c>
      <c r="AS3">
        <f t="shared" si="5"/>
        <v>1</v>
      </c>
      <c r="AU3" s="2" t="s">
        <v>117</v>
      </c>
      <c r="AV3">
        <f>LN(1+SUM(AV5:AV104))</f>
        <v>-2.3553695136023088E-2</v>
      </c>
      <c r="AW3">
        <f t="shared" ref="AW3:BO3" si="6">LN(1+SUM(AW5:AW104))</f>
        <v>-2.5989014996764064E-3</v>
      </c>
      <c r="AX3">
        <f t="shared" si="6"/>
        <v>1.9389365541617878E-2</v>
      </c>
      <c r="AY3">
        <f t="shared" si="6"/>
        <v>-4.9997314968446621E-3</v>
      </c>
      <c r="AZ3">
        <f t="shared" si="6"/>
        <v>-7.2318957875735657E-3</v>
      </c>
      <c r="BA3">
        <f t="shared" si="6"/>
        <v>-2.4782808360856454E-3</v>
      </c>
      <c r="BB3">
        <f t="shared" si="6"/>
        <v>1.0836712355847407E-2</v>
      </c>
      <c r="BC3">
        <f t="shared" si="6"/>
        <v>2.2359819455152072E-2</v>
      </c>
      <c r="BD3">
        <f t="shared" si="6"/>
        <v>1.1549845573712563E-2</v>
      </c>
      <c r="BE3">
        <f t="shared" si="6"/>
        <v>7.8581234379309171E-3</v>
      </c>
      <c r="BF3">
        <f t="shared" si="6"/>
        <v>-2.4027940132636512E-3</v>
      </c>
      <c r="BG3">
        <f t="shared" si="6"/>
        <v>6.4165113371087764E-3</v>
      </c>
      <c r="BH3">
        <f t="shared" si="6"/>
        <v>-8.8085764397297841E-3</v>
      </c>
      <c r="BI3">
        <f t="shared" si="6"/>
        <v>8.8203955405126433E-3</v>
      </c>
      <c r="BJ3">
        <f t="shared" si="6"/>
        <v>4.0628858550266142E-3</v>
      </c>
      <c r="BK3">
        <f t="shared" si="6"/>
        <v>1.9442511393193873E-3</v>
      </c>
      <c r="BL3">
        <f t="shared" si="6"/>
        <v>1.3666114888006753E-2</v>
      </c>
      <c r="BM3">
        <f t="shared" si="6"/>
        <v>-3.5429527944532118E-3</v>
      </c>
      <c r="BN3">
        <f t="shared" si="6"/>
        <v>-1.1931038286963295E-2</v>
      </c>
      <c r="BO3">
        <f t="shared" si="6"/>
        <v>4.2353663385542323E-3</v>
      </c>
      <c r="BQ3" s="22"/>
      <c r="BR3" s="22"/>
      <c r="BS3" s="22"/>
      <c r="BT3" s="22"/>
      <c r="BU3" s="22"/>
      <c r="BV3" s="22"/>
      <c r="BW3" s="22"/>
      <c r="BY3" s="23"/>
      <c r="BZ3" s="23"/>
      <c r="CA3" s="23"/>
      <c r="CB3" s="24"/>
      <c r="CC3" s="17"/>
      <c r="CD3" s="17"/>
      <c r="CE3" s="17"/>
      <c r="CF3" s="17"/>
      <c r="CG3" s="17"/>
      <c r="CI3" s="17"/>
      <c r="CJ3" s="17"/>
      <c r="CK3" s="17"/>
      <c r="CL3" s="17"/>
      <c r="CM3" s="17"/>
      <c r="CN3" s="19"/>
      <c r="CO3" s="19"/>
      <c r="CP3" s="19"/>
      <c r="CQ3" s="19"/>
      <c r="CR3" s="19"/>
    </row>
    <row r="4" spans="1:96" x14ac:dyDescent="0.25">
      <c r="A4" s="2" t="s">
        <v>103</v>
      </c>
      <c r="B4" s="4">
        <v>44624</v>
      </c>
      <c r="C4" s="5">
        <v>44627</v>
      </c>
      <c r="D4" s="5">
        <v>44628</v>
      </c>
      <c r="E4" s="5">
        <v>44629</v>
      </c>
      <c r="F4" s="5">
        <v>44630</v>
      </c>
      <c r="G4" s="5">
        <v>44631</v>
      </c>
      <c r="H4" s="5">
        <v>44634</v>
      </c>
      <c r="I4" s="5">
        <v>44635</v>
      </c>
      <c r="J4" s="5">
        <v>44636</v>
      </c>
      <c r="K4" s="5">
        <v>44637</v>
      </c>
      <c r="L4" s="5">
        <v>44638</v>
      </c>
      <c r="M4" s="5">
        <v>44641</v>
      </c>
      <c r="N4" s="5">
        <v>44642</v>
      </c>
      <c r="O4" s="5">
        <v>44643</v>
      </c>
      <c r="P4" s="5">
        <v>44644</v>
      </c>
      <c r="Q4" s="5">
        <v>44645</v>
      </c>
      <c r="R4" s="5">
        <v>44648</v>
      </c>
      <c r="S4" s="5">
        <v>44649</v>
      </c>
      <c r="T4" s="5">
        <v>44650</v>
      </c>
      <c r="U4" s="5">
        <v>44651</v>
      </c>
      <c r="V4" s="5">
        <v>44652</v>
      </c>
      <c r="W4" s="5"/>
      <c r="X4" s="2" t="s">
        <v>103</v>
      </c>
      <c r="Y4" s="4">
        <f t="shared" ref="Y4:AS19" si="7">B4</f>
        <v>44624</v>
      </c>
      <c r="Z4" s="5">
        <f t="shared" si="7"/>
        <v>44627</v>
      </c>
      <c r="AA4" s="5">
        <f t="shared" si="7"/>
        <v>44628</v>
      </c>
      <c r="AB4" s="5">
        <f t="shared" si="7"/>
        <v>44629</v>
      </c>
      <c r="AC4" s="5">
        <f t="shared" si="7"/>
        <v>44630</v>
      </c>
      <c r="AD4" s="5">
        <f t="shared" si="7"/>
        <v>44631</v>
      </c>
      <c r="AE4" s="5">
        <f t="shared" si="7"/>
        <v>44634</v>
      </c>
      <c r="AF4" s="5">
        <f t="shared" si="7"/>
        <v>44635</v>
      </c>
      <c r="AG4" s="5">
        <f t="shared" si="7"/>
        <v>44636</v>
      </c>
      <c r="AH4" s="5">
        <f t="shared" si="7"/>
        <v>44637</v>
      </c>
      <c r="AI4" s="5">
        <f t="shared" si="7"/>
        <v>44638</v>
      </c>
      <c r="AJ4" s="5">
        <f t="shared" si="7"/>
        <v>44641</v>
      </c>
      <c r="AK4" s="5">
        <f t="shared" si="7"/>
        <v>44642</v>
      </c>
      <c r="AL4" s="5">
        <f t="shared" si="7"/>
        <v>44643</v>
      </c>
      <c r="AM4" s="5">
        <f t="shared" si="7"/>
        <v>44644</v>
      </c>
      <c r="AN4" s="5">
        <f t="shared" si="7"/>
        <v>44645</v>
      </c>
      <c r="AO4" s="5">
        <f t="shared" si="7"/>
        <v>44648</v>
      </c>
      <c r="AP4" s="5">
        <f t="shared" si="7"/>
        <v>44649</v>
      </c>
      <c r="AQ4" s="5">
        <f t="shared" si="7"/>
        <v>44650</v>
      </c>
      <c r="AR4" s="5">
        <f t="shared" si="7"/>
        <v>44651</v>
      </c>
      <c r="AS4" s="5">
        <f t="shared" si="7"/>
        <v>44652</v>
      </c>
      <c r="AT4" s="5"/>
      <c r="AU4" s="2" t="s">
        <v>103</v>
      </c>
      <c r="AV4" s="5">
        <f t="shared" ref="AV4:BO4" si="8">Z4</f>
        <v>44627</v>
      </c>
      <c r="AW4" s="5">
        <f t="shared" si="8"/>
        <v>44628</v>
      </c>
      <c r="AX4" s="5">
        <f t="shared" si="8"/>
        <v>44629</v>
      </c>
      <c r="AY4" s="5">
        <f t="shared" si="8"/>
        <v>44630</v>
      </c>
      <c r="AZ4" s="5">
        <f t="shared" si="8"/>
        <v>44631</v>
      </c>
      <c r="BA4" s="5">
        <f t="shared" si="8"/>
        <v>44634</v>
      </c>
      <c r="BB4" s="5">
        <f t="shared" si="8"/>
        <v>44635</v>
      </c>
      <c r="BC4" s="5">
        <f t="shared" si="8"/>
        <v>44636</v>
      </c>
      <c r="BD4" s="5">
        <f t="shared" si="8"/>
        <v>44637</v>
      </c>
      <c r="BE4" s="5">
        <f t="shared" si="8"/>
        <v>44638</v>
      </c>
      <c r="BF4" s="5">
        <f t="shared" si="8"/>
        <v>44641</v>
      </c>
      <c r="BG4" s="5">
        <f t="shared" si="8"/>
        <v>44642</v>
      </c>
      <c r="BH4" s="5">
        <f t="shared" si="8"/>
        <v>44643</v>
      </c>
      <c r="BI4" s="5">
        <f t="shared" si="8"/>
        <v>44644</v>
      </c>
      <c r="BJ4" s="5">
        <f t="shared" si="8"/>
        <v>44645</v>
      </c>
      <c r="BK4" s="5">
        <f t="shared" si="8"/>
        <v>44648</v>
      </c>
      <c r="BL4" s="5">
        <f t="shared" si="8"/>
        <v>44649</v>
      </c>
      <c r="BM4" s="5">
        <f t="shared" si="8"/>
        <v>44650</v>
      </c>
      <c r="BN4" s="5">
        <f t="shared" si="8"/>
        <v>44651</v>
      </c>
      <c r="BO4" s="5">
        <f t="shared" si="8"/>
        <v>44652</v>
      </c>
      <c r="BQ4" s="6" t="s">
        <v>108</v>
      </c>
      <c r="BR4" s="6" t="s">
        <v>109</v>
      </c>
      <c r="BS4" s="6" t="s">
        <v>110</v>
      </c>
      <c r="BT4" s="6" t="s">
        <v>111</v>
      </c>
      <c r="BU4" s="6" t="s">
        <v>112</v>
      </c>
      <c r="BV4" s="6" t="s">
        <v>113</v>
      </c>
      <c r="BW4" s="6" t="s">
        <v>114</v>
      </c>
      <c r="BY4" s="9" t="s">
        <v>127</v>
      </c>
      <c r="BZ4" t="s">
        <v>128</v>
      </c>
      <c r="CA4" t="s">
        <v>129</v>
      </c>
      <c r="CB4" t="s">
        <v>130</v>
      </c>
      <c r="CC4" s="6" t="s">
        <v>109</v>
      </c>
      <c r="CD4" s="6" t="s">
        <v>110</v>
      </c>
      <c r="CE4" s="6" t="s">
        <v>111</v>
      </c>
      <c r="CF4" s="6" t="s">
        <v>112</v>
      </c>
      <c r="CG4" s="6" t="s">
        <v>113</v>
      </c>
      <c r="CI4" s="6" t="s">
        <v>109</v>
      </c>
      <c r="CJ4" s="6" t="s">
        <v>110</v>
      </c>
      <c r="CK4" s="6" t="s">
        <v>111</v>
      </c>
      <c r="CL4" s="6" t="s">
        <v>112</v>
      </c>
      <c r="CM4" s="6" t="s">
        <v>113</v>
      </c>
      <c r="CN4" s="6" t="s">
        <v>109</v>
      </c>
      <c r="CO4" s="6" t="s">
        <v>110</v>
      </c>
      <c r="CP4" s="6" t="s">
        <v>111</v>
      </c>
      <c r="CQ4" s="6" t="s">
        <v>112</v>
      </c>
      <c r="CR4" s="6" t="s">
        <v>113</v>
      </c>
    </row>
    <row r="5" spans="1:96" x14ac:dyDescent="0.25">
      <c r="A5" t="s">
        <v>3</v>
      </c>
      <c r="B5">
        <f>VLOOKUP(CONCATENATE($A5,"_",B$4),assets_m6!$A:$D,4,FALSE)</f>
        <v>150.56</v>
      </c>
      <c r="C5">
        <f>VLOOKUP(CONCATENATE($A5,"_",C$4),assets_m6!$A:$D,4,FALSE)</f>
        <v>148.19</v>
      </c>
      <c r="D5">
        <f>VLOOKUP(CONCATENATE($A5,"_",D$4),assets_m6!$A:$D,4,FALSE)</f>
        <v>145.91</v>
      </c>
      <c r="E5">
        <f>VLOOKUP(CONCATENATE($A5,"_",E$4),assets_m6!$A:$D,4,FALSE)</f>
        <v>147.58600000000001</v>
      </c>
      <c r="F5">
        <f>VLOOKUP(CONCATENATE($A5,"_",F$4),assets_m6!$A:$D,4,FALSE)</f>
        <v>147.91300000000001</v>
      </c>
      <c r="G5">
        <f>VLOOKUP(CONCATENATE($A5,"_",G$4),assets_m6!$A:$D,4,FALSE)</f>
        <v>147.804</v>
      </c>
      <c r="H5">
        <f>VLOOKUP(CONCATENATE($A5,"_",H$4),assets_m6!$A:$D,4,FALSE)</f>
        <v>150.81800000000001</v>
      </c>
      <c r="I5">
        <f>VLOOKUP(CONCATENATE($A5,"_",I$4),assets_m6!$A:$D,4,FALSE)</f>
        <v>154.566</v>
      </c>
      <c r="J5">
        <f>VLOOKUP(CONCATENATE($A5,"_",J$4),assets_m6!$A:$D,4,FALSE)</f>
        <v>154.73500000000001</v>
      </c>
      <c r="K5">
        <f>VLOOKUP(CONCATENATE($A5,"_",K$4),assets_m6!$A:$D,4,FALSE)</f>
        <v>157.25399999999999</v>
      </c>
      <c r="L5">
        <f>VLOOKUP(CONCATENATE($A5,"_",L$4),assets_m6!$A:$D,4,FALSE)</f>
        <v>157.858</v>
      </c>
      <c r="M5">
        <f>VLOOKUP(CONCATENATE($A5,"_",M$4),assets_m6!$A:$D,4,FALSE)</f>
        <v>158.70099999999999</v>
      </c>
      <c r="N5">
        <f>VLOOKUP(CONCATENATE($A5,"_",N$4),assets_m6!$A:$D,4,FALSE)</f>
        <v>158.66200000000001</v>
      </c>
      <c r="O5">
        <f>VLOOKUP(CONCATENATE($A5,"_",O$4),assets_m6!$A:$D,4,FALSE)</f>
        <v>157.08500000000001</v>
      </c>
      <c r="P5">
        <f>VLOOKUP(CONCATENATE($A5,"_",P$4),assets_m6!$A:$D,4,FALSE)</f>
        <v>158.929</v>
      </c>
      <c r="Q5">
        <f>VLOOKUP(CONCATENATE($A5,"_",Q$4),assets_m6!$A:$D,4,FALSE)</f>
        <v>159.97</v>
      </c>
      <c r="R5">
        <f>VLOOKUP(CONCATENATE($A5,"_",R$4),assets_m6!$A:$D,4,FALSE)</f>
        <v>160.60499999999999</v>
      </c>
      <c r="S5">
        <f>VLOOKUP(CONCATENATE($A5,"_",S$4),assets_m6!$A:$D,4,FALSE)</f>
        <v>160.81299999999999</v>
      </c>
      <c r="T5">
        <f>VLOOKUP(CONCATENATE($A5,"_",T$4),assets_m6!$A:$D,4,FALSE)</f>
        <v>162.37</v>
      </c>
      <c r="U5">
        <f>VLOOKUP(CONCATENATE($A5,"_",U$4),assets_m6!$A:$D,4,FALSE)</f>
        <v>160.744</v>
      </c>
      <c r="V5">
        <f>VLOOKUP(CONCATENATE($A5,"_",V$4),assets_m6!$A:$D,4,FALSE)</f>
        <v>161.309</v>
      </c>
      <c r="X5" t="str">
        <f>A5</f>
        <v>ABBV</v>
      </c>
      <c r="Y5">
        <f t="shared" si="7"/>
        <v>150.56</v>
      </c>
      <c r="Z5">
        <f t="shared" ref="Z5:AO20" si="9">IFERROR(C5,Y5)</f>
        <v>148.19</v>
      </c>
      <c r="AA5">
        <f t="shared" si="9"/>
        <v>145.91</v>
      </c>
      <c r="AB5">
        <f t="shared" si="9"/>
        <v>147.58600000000001</v>
      </c>
      <c r="AC5">
        <f t="shared" si="9"/>
        <v>147.91300000000001</v>
      </c>
      <c r="AD5">
        <f t="shared" si="9"/>
        <v>147.804</v>
      </c>
      <c r="AE5">
        <f t="shared" si="9"/>
        <v>150.81800000000001</v>
      </c>
      <c r="AF5">
        <f t="shared" si="9"/>
        <v>154.566</v>
      </c>
      <c r="AG5">
        <f t="shared" si="9"/>
        <v>154.73500000000001</v>
      </c>
      <c r="AH5">
        <f t="shared" si="9"/>
        <v>157.25399999999999</v>
      </c>
      <c r="AI5">
        <f t="shared" si="9"/>
        <v>157.858</v>
      </c>
      <c r="AJ5">
        <f t="shared" si="9"/>
        <v>158.70099999999999</v>
      </c>
      <c r="AK5">
        <f t="shared" si="9"/>
        <v>158.66200000000001</v>
      </c>
      <c r="AL5">
        <f t="shared" si="9"/>
        <v>157.08500000000001</v>
      </c>
      <c r="AM5">
        <f t="shared" si="9"/>
        <v>158.929</v>
      </c>
      <c r="AN5">
        <f t="shared" si="9"/>
        <v>159.97</v>
      </c>
      <c r="AO5">
        <f t="shared" si="9"/>
        <v>160.60499999999999</v>
      </c>
      <c r="AP5">
        <f t="shared" ref="AP5:AS36" si="10">IFERROR(S5,AO5)</f>
        <v>160.81299999999999</v>
      </c>
      <c r="AQ5">
        <f t="shared" si="10"/>
        <v>162.37</v>
      </c>
      <c r="AR5">
        <f t="shared" si="10"/>
        <v>160.744</v>
      </c>
      <c r="AS5">
        <f t="shared" si="10"/>
        <v>161.309</v>
      </c>
      <c r="AU5" t="s">
        <v>3</v>
      </c>
      <c r="AV5">
        <f>$BW5*(Z5-Y5)/Y5</f>
        <v>-1.5741232731137121E-4</v>
      </c>
      <c r="AW5">
        <f t="shared" ref="AW5:BL20" si="11">$BW5*(AA5-Z5)/Z5</f>
        <v>-1.5385653552871321E-4</v>
      </c>
      <c r="AX5">
        <f t="shared" si="11"/>
        <v>1.1486532794188309E-4</v>
      </c>
      <c r="AY5">
        <f t="shared" si="11"/>
        <v>2.2156573116691159E-5</v>
      </c>
      <c r="AZ5">
        <f t="shared" si="11"/>
        <v>-7.3691967575540261E-6</v>
      </c>
      <c r="BA5">
        <f t="shared" si="11"/>
        <v>2.039187031474121E-4</v>
      </c>
      <c r="BB5">
        <f t="shared" si="11"/>
        <v>2.485114508878244E-4</v>
      </c>
      <c r="BC5">
        <f t="shared" si="11"/>
        <v>1.093384056002039E-5</v>
      </c>
      <c r="BD5">
        <f t="shared" si="11"/>
        <v>1.6279445503602786E-4</v>
      </c>
      <c r="BE5">
        <f t="shared" si="11"/>
        <v>3.8409197858242937E-5</v>
      </c>
      <c r="BF5">
        <f t="shared" si="11"/>
        <v>5.3402424964207665E-5</v>
      </c>
      <c r="BG5">
        <f t="shared" si="11"/>
        <v>-2.4574514338275919E-6</v>
      </c>
      <c r="BH5">
        <f t="shared" si="11"/>
        <v>-9.9393679646039889E-5</v>
      </c>
      <c r="BI5">
        <f t="shared" si="11"/>
        <v>1.1738867492122062E-4</v>
      </c>
      <c r="BJ5">
        <f t="shared" si="11"/>
        <v>6.550094696373832E-5</v>
      </c>
      <c r="BK5">
        <f t="shared" si="11"/>
        <v>3.9694942801774771E-5</v>
      </c>
      <c r="BL5">
        <f t="shared" si="11"/>
        <v>1.295102892188901E-5</v>
      </c>
      <c r="BM5">
        <f t="shared" ref="BM5:BO36" si="12">$BW5*(AQ5-AP5)/AP5</f>
        <v>9.6820530678490949E-5</v>
      </c>
      <c r="BN5">
        <f t="shared" si="12"/>
        <v>-1.0014165178296513E-4</v>
      </c>
      <c r="BO5">
        <f t="shared" si="12"/>
        <v>3.5149056885482366E-5</v>
      </c>
      <c r="BQ5" s="7" t="str">
        <f>A5</f>
        <v>ABBV</v>
      </c>
      <c r="BR5" s="7">
        <v>0.2</v>
      </c>
      <c r="BS5" s="7">
        <v>0.2</v>
      </c>
      <c r="BT5" s="7">
        <v>0.2</v>
      </c>
      <c r="BU5" s="7">
        <v>0.2</v>
      </c>
      <c r="BV5" s="7">
        <v>0.2</v>
      </c>
      <c r="BW5" s="7">
        <v>0.01</v>
      </c>
      <c r="BY5">
        <f>(AS5-Y5)/Y5</f>
        <v>7.1393464399574891E-2</v>
      </c>
      <c r="BZ5">
        <f>RANK(BY5,BY$5:BY$104,1)</f>
        <v>64</v>
      </c>
      <c r="CA5">
        <f>IF(BZ5&lt;=20,1,IF(BZ5&lt;=40,2,IF(BZ5&lt;=60,3,IF(BZ5&lt;=80,4,5))))</f>
        <v>4</v>
      </c>
      <c r="CB5">
        <f>((CI5-CN5)^2+(CJ5-CO5)^2+(CK5-CP5)^2+(CL5-CQ5)^2+(CM5-CR5)^2)/5</f>
        <v>0.12000000000000002</v>
      </c>
      <c r="CC5">
        <f>IF(CA5=1,1,0)</f>
        <v>0</v>
      </c>
      <c r="CD5">
        <f>IF(CA5=2,1,0)</f>
        <v>0</v>
      </c>
      <c r="CE5">
        <f>IF(CA5=3,1,0)</f>
        <v>0</v>
      </c>
      <c r="CF5">
        <f>IF(CA5=4,1,0)</f>
        <v>1</v>
      </c>
      <c r="CG5">
        <f>IF(CA5=5,1,0)</f>
        <v>0</v>
      </c>
      <c r="CI5">
        <f>CC5</f>
        <v>0</v>
      </c>
      <c r="CJ5">
        <f>CI5+CD5</f>
        <v>0</v>
      </c>
      <c r="CK5">
        <f t="shared" ref="CK5:CM20" si="13">CJ5+CE5</f>
        <v>0</v>
      </c>
      <c r="CL5">
        <f t="shared" si="13"/>
        <v>1</v>
      </c>
      <c r="CM5">
        <f t="shared" si="13"/>
        <v>1</v>
      </c>
      <c r="CN5">
        <f>BR5</f>
        <v>0.2</v>
      </c>
      <c r="CO5">
        <f>CN5+BS5</f>
        <v>0.4</v>
      </c>
      <c r="CP5">
        <f t="shared" ref="CO5:CR36" si="14">CO5+BT5</f>
        <v>0.60000000000000009</v>
      </c>
      <c r="CQ5">
        <f t="shared" si="14"/>
        <v>0.8</v>
      </c>
      <c r="CR5">
        <f>CQ5+BV5</f>
        <v>1</v>
      </c>
    </row>
    <row r="6" spans="1:96" x14ac:dyDescent="0.25">
      <c r="A6" t="s">
        <v>4</v>
      </c>
      <c r="B6">
        <f>VLOOKUP(CONCATENATE($A6,"_",B$4),assets_m6!$A:$D,4,FALSE)</f>
        <v>314.16000000000003</v>
      </c>
      <c r="C6">
        <f>VLOOKUP(CONCATENATE($A6,"_",C$4),assets_m6!$A:$D,4,FALSE)</f>
        <v>304.11399999999998</v>
      </c>
      <c r="D6">
        <f>VLOOKUP(CONCATENATE($A6,"_",D$4),assets_m6!$A:$D,4,FALSE)</f>
        <v>300.72399999999999</v>
      </c>
      <c r="E6">
        <f>VLOOKUP(CONCATENATE($A6,"_",E$4),assets_m6!$A:$D,4,FALSE)</f>
        <v>308.50099999999998</v>
      </c>
      <c r="F6">
        <f>VLOOKUP(CONCATENATE($A6,"_",F$4),assets_m6!$A:$D,4,FALSE)</f>
        <v>308.601</v>
      </c>
      <c r="G6">
        <f>VLOOKUP(CONCATENATE($A6,"_",G$4),assets_m6!$A:$D,4,FALSE)</f>
        <v>310.65499999999997</v>
      </c>
      <c r="H6">
        <f>VLOOKUP(CONCATENATE($A6,"_",H$4),assets_m6!$A:$D,4,FALSE)</f>
        <v>306.767</v>
      </c>
      <c r="I6">
        <f>VLOOKUP(CONCATENATE($A6,"_",I$4),assets_m6!$A:$D,4,FALSE)</f>
        <v>315.291</v>
      </c>
      <c r="J6">
        <f>VLOOKUP(CONCATENATE($A6,"_",J$4),assets_m6!$A:$D,4,FALSE)</f>
        <v>323.94499999999999</v>
      </c>
      <c r="K6">
        <f>VLOOKUP(CONCATENATE($A6,"_",K$4),assets_m6!$A:$D,4,FALSE)</f>
        <v>318.55200000000002</v>
      </c>
      <c r="L6">
        <f>VLOOKUP(CONCATENATE($A6,"_",L$4),assets_m6!$A:$D,4,FALSE)</f>
        <v>322.988</v>
      </c>
      <c r="M6">
        <f>VLOOKUP(CONCATENATE($A6,"_",M$4),assets_m6!$A:$D,4,FALSE)</f>
        <v>323.53699999999998</v>
      </c>
      <c r="N6">
        <f>VLOOKUP(CONCATENATE($A6,"_",N$4),assets_m6!$A:$D,4,FALSE)</f>
        <v>326.49799999999999</v>
      </c>
      <c r="O6">
        <f>VLOOKUP(CONCATENATE($A6,"_",O$4),assets_m6!$A:$D,4,FALSE)</f>
        <v>319.548</v>
      </c>
      <c r="P6">
        <f>VLOOKUP(CONCATENATE($A6,"_",P$4),assets_m6!$A:$D,4,FALSE)</f>
        <v>324.32400000000001</v>
      </c>
      <c r="Q6">
        <f>VLOOKUP(CONCATENATE($A6,"_",Q$4),assets_m6!$A:$D,4,FALSE)</f>
        <v>326.73700000000002</v>
      </c>
      <c r="R6">
        <f>VLOOKUP(CONCATENATE($A6,"_",R$4),assets_m6!$A:$D,4,FALSE)</f>
        <v>329.75799999999998</v>
      </c>
      <c r="S6">
        <f>VLOOKUP(CONCATENATE($A6,"_",S$4),assets_m6!$A:$D,4,FALSE)</f>
        <v>339.67899999999997</v>
      </c>
      <c r="T6">
        <f>VLOOKUP(CONCATENATE($A6,"_",T$4),assets_m6!$A:$D,4,FALSE)</f>
        <v>337.45499999999998</v>
      </c>
      <c r="U6">
        <f>VLOOKUP(CONCATENATE($A6,"_",U$4),assets_m6!$A:$D,4,FALSE)</f>
        <v>336.22899999999998</v>
      </c>
      <c r="V6">
        <f>VLOOKUP(CONCATENATE($A6,"_",V$4),assets_m6!$A:$D,4,FALSE)</f>
        <v>339.62900000000002</v>
      </c>
      <c r="X6" t="str">
        <f t="shared" ref="X6:X69" si="15">A6</f>
        <v>ACN</v>
      </c>
      <c r="Y6">
        <f t="shared" si="7"/>
        <v>314.16000000000003</v>
      </c>
      <c r="Z6">
        <f t="shared" si="9"/>
        <v>304.11399999999998</v>
      </c>
      <c r="AA6">
        <f t="shared" si="9"/>
        <v>300.72399999999999</v>
      </c>
      <c r="AB6">
        <f t="shared" si="9"/>
        <v>308.50099999999998</v>
      </c>
      <c r="AC6">
        <f t="shared" si="9"/>
        <v>308.601</v>
      </c>
      <c r="AD6">
        <f t="shared" si="9"/>
        <v>310.65499999999997</v>
      </c>
      <c r="AE6">
        <f t="shared" si="9"/>
        <v>306.767</v>
      </c>
      <c r="AF6">
        <f t="shared" si="9"/>
        <v>315.291</v>
      </c>
      <c r="AG6">
        <f t="shared" si="9"/>
        <v>323.94499999999999</v>
      </c>
      <c r="AH6">
        <f t="shared" si="9"/>
        <v>318.55200000000002</v>
      </c>
      <c r="AI6">
        <f t="shared" si="9"/>
        <v>322.988</v>
      </c>
      <c r="AJ6">
        <f t="shared" si="9"/>
        <v>323.53699999999998</v>
      </c>
      <c r="AK6">
        <f t="shared" si="9"/>
        <v>326.49799999999999</v>
      </c>
      <c r="AL6">
        <f t="shared" si="9"/>
        <v>319.548</v>
      </c>
      <c r="AM6">
        <f t="shared" si="9"/>
        <v>324.32400000000001</v>
      </c>
      <c r="AN6">
        <f t="shared" si="9"/>
        <v>326.73700000000002</v>
      </c>
      <c r="AO6">
        <f t="shared" si="9"/>
        <v>329.75799999999998</v>
      </c>
      <c r="AP6">
        <f t="shared" si="10"/>
        <v>339.67899999999997</v>
      </c>
      <c r="AQ6">
        <f t="shared" si="10"/>
        <v>337.45499999999998</v>
      </c>
      <c r="AR6">
        <f t="shared" si="10"/>
        <v>336.22899999999998</v>
      </c>
      <c r="AS6">
        <f t="shared" si="10"/>
        <v>339.62900000000002</v>
      </c>
      <c r="AU6" t="s">
        <v>4</v>
      </c>
      <c r="AV6">
        <f t="shared" ref="AV6:BK35" si="16">$BW6*(Z6-Y6)/Y6</f>
        <v>-3.1977336389101251E-4</v>
      </c>
      <c r="AW6">
        <f t="shared" si="11"/>
        <v>-1.1147135613618535E-4</v>
      </c>
      <c r="AX6">
        <f t="shared" si="11"/>
        <v>2.586092230749786E-4</v>
      </c>
      <c r="AY6">
        <f t="shared" si="11"/>
        <v>3.2414805786698505E-6</v>
      </c>
      <c r="AZ6">
        <f t="shared" si="11"/>
        <v>6.6558436298002062E-5</v>
      </c>
      <c r="BA6">
        <f t="shared" si="11"/>
        <v>-1.251549146158915E-4</v>
      </c>
      <c r="BB6">
        <f t="shared" si="11"/>
        <v>2.7786561135976167E-4</v>
      </c>
      <c r="BC6">
        <f t="shared" si="11"/>
        <v>2.7447659463796924E-4</v>
      </c>
      <c r="BD6">
        <f t="shared" si="11"/>
        <v>-1.6647887758724388E-4</v>
      </c>
      <c r="BE6">
        <f t="shared" si="11"/>
        <v>1.392551294608095E-4</v>
      </c>
      <c r="BF6">
        <f t="shared" si="11"/>
        <v>1.6997535512154575E-5</v>
      </c>
      <c r="BG6">
        <f t="shared" si="11"/>
        <v>9.1519671629520366E-5</v>
      </c>
      <c r="BH6">
        <f t="shared" si="11"/>
        <v>-2.128650098928627E-4</v>
      </c>
      <c r="BI6">
        <f t="shared" si="11"/>
        <v>1.4946111382327571E-4</v>
      </c>
      <c r="BJ6">
        <f t="shared" si="11"/>
        <v>7.4400907734241403E-5</v>
      </c>
      <c r="BK6">
        <f t="shared" si="11"/>
        <v>9.2459684700537672E-5</v>
      </c>
      <c r="BL6">
        <f t="shared" si="11"/>
        <v>3.0085699209723472E-4</v>
      </c>
      <c r="BM6">
        <f t="shared" si="12"/>
        <v>-6.5473579467673594E-5</v>
      </c>
      <c r="BN6">
        <f t="shared" si="12"/>
        <v>-3.633077002859638E-5</v>
      </c>
      <c r="BO6">
        <f t="shared" si="12"/>
        <v>1.0112155703404627E-4</v>
      </c>
      <c r="BQ6" s="7" t="str">
        <f t="shared" ref="BQ6:BQ69" si="17">A6</f>
        <v>ACN</v>
      </c>
      <c r="BR6" s="7">
        <v>0.2</v>
      </c>
      <c r="BS6" s="7">
        <v>0.2</v>
      </c>
      <c r="BT6" s="7">
        <v>0.2</v>
      </c>
      <c r="BU6" s="7">
        <v>0.2</v>
      </c>
      <c r="BV6" s="7">
        <v>0.2</v>
      </c>
      <c r="BW6" s="7">
        <v>0.01</v>
      </c>
      <c r="BY6">
        <f t="shared" ref="BY6:BY69" si="18">(AS6-Y6)/Y6</f>
        <v>8.1070155334861185E-2</v>
      </c>
      <c r="BZ6">
        <f t="shared" ref="BZ6:BZ69" si="19">RANK(BY6,BY$5:BY$104,1)</f>
        <v>77</v>
      </c>
      <c r="CA6">
        <f t="shared" ref="CA6:CA69" si="20">IF(BZ6&lt;=20,1,IF(BZ6&lt;=40,2,IF(BZ6&lt;=60,3,IF(BZ6&lt;=80,4,5))))</f>
        <v>4</v>
      </c>
      <c r="CB6">
        <f t="shared" ref="CB6:CB69" si="21">((CI6-CN6)^2+(CJ6-CO6)^2+(CK6-CP6)^2+(CL6-CQ6)^2+(CM6-CR6)^2)/5</f>
        <v>0.12000000000000002</v>
      </c>
      <c r="CC6">
        <f t="shared" ref="CC6:CC69" si="22">IF(CA6=1,1,0)</f>
        <v>0</v>
      </c>
      <c r="CD6">
        <f t="shared" ref="CD6:CD69" si="23">IF(CA6=2,1,0)</f>
        <v>0</v>
      </c>
      <c r="CE6">
        <f t="shared" ref="CE6:CE69" si="24">IF(CA6=3,1,0)</f>
        <v>0</v>
      </c>
      <c r="CF6">
        <f t="shared" ref="CF6:CF69" si="25">IF(CA6=4,1,0)</f>
        <v>1</v>
      </c>
      <c r="CG6">
        <f t="shared" ref="CG6:CG69" si="26">IF(CA6=5,1,0)</f>
        <v>0</v>
      </c>
      <c r="CI6">
        <f t="shared" ref="CI6:CI69" si="27">CC6</f>
        <v>0</v>
      </c>
      <c r="CJ6">
        <f t="shared" ref="CJ6:CM69" si="28">CI6+CD6</f>
        <v>0</v>
      </c>
      <c r="CK6">
        <f t="shared" si="13"/>
        <v>0</v>
      </c>
      <c r="CL6">
        <f t="shared" si="13"/>
        <v>1</v>
      </c>
      <c r="CM6">
        <f t="shared" si="13"/>
        <v>1</v>
      </c>
      <c r="CN6">
        <f t="shared" ref="CN6:CN68" si="29">BR6</f>
        <v>0.2</v>
      </c>
      <c r="CO6">
        <f t="shared" si="14"/>
        <v>0.4</v>
      </c>
      <c r="CP6">
        <f t="shared" si="14"/>
        <v>0.60000000000000009</v>
      </c>
      <c r="CQ6">
        <f t="shared" si="14"/>
        <v>0.8</v>
      </c>
      <c r="CR6">
        <f t="shared" si="14"/>
        <v>1</v>
      </c>
    </row>
    <row r="7" spans="1:96" x14ac:dyDescent="0.25">
      <c r="A7" t="s">
        <v>5</v>
      </c>
      <c r="B7">
        <f>VLOOKUP(CONCATENATE($A7,"_",B$4),assets_m6!$A:$D,4,FALSE)</f>
        <v>96.33</v>
      </c>
      <c r="C7">
        <f>VLOOKUP(CONCATENATE($A7,"_",C$4),assets_m6!$A:$D,4,FALSE)</f>
        <v>97.26</v>
      </c>
      <c r="D7">
        <f>VLOOKUP(CONCATENATE($A7,"_",D$4),assets_m6!$A:$D,4,FALSE)</f>
        <v>95.25</v>
      </c>
      <c r="E7">
        <f>VLOOKUP(CONCATENATE($A7,"_",E$4),assets_m6!$A:$D,4,FALSE)</f>
        <v>95.01</v>
      </c>
      <c r="F7">
        <f>VLOOKUP(CONCATENATE($A7,"_",F$4),assets_m6!$A:$D,4,FALSE)</f>
        <v>95.99</v>
      </c>
      <c r="G7">
        <f>VLOOKUP(CONCATENATE($A7,"_",G$4),assets_m6!$A:$D,4,FALSE)</f>
        <v>95.54</v>
      </c>
      <c r="H7">
        <f>VLOOKUP(CONCATENATE($A7,"_",H$4),assets_m6!$A:$D,4,FALSE)</f>
        <v>94.74</v>
      </c>
      <c r="I7">
        <f>VLOOKUP(CONCATENATE($A7,"_",I$4),assets_m6!$A:$D,4,FALSE)</f>
        <v>96.11</v>
      </c>
      <c r="J7">
        <f>VLOOKUP(CONCATENATE($A7,"_",J$4),assets_m6!$A:$D,4,FALSE)</f>
        <v>95.07</v>
      </c>
      <c r="K7">
        <f>VLOOKUP(CONCATENATE($A7,"_",K$4),assets_m6!$A:$D,4,FALSE)</f>
        <v>94.94</v>
      </c>
      <c r="L7">
        <f>VLOOKUP(CONCATENATE($A7,"_",L$4),assets_m6!$A:$D,4,FALSE)</f>
        <v>94.07</v>
      </c>
      <c r="M7">
        <f>VLOOKUP(CONCATENATE($A7,"_",M$4),assets_m6!$A:$D,4,FALSE)</f>
        <v>94.69</v>
      </c>
      <c r="N7">
        <f>VLOOKUP(CONCATENATE($A7,"_",N$4),assets_m6!$A:$D,4,FALSE)</f>
        <v>95.25</v>
      </c>
      <c r="O7">
        <f>VLOOKUP(CONCATENATE($A7,"_",O$4),assets_m6!$A:$D,4,FALSE)</f>
        <v>96.01</v>
      </c>
      <c r="P7">
        <f>VLOOKUP(CONCATENATE($A7,"_",P$4),assets_m6!$A:$D,4,FALSE)</f>
        <v>96.44</v>
      </c>
      <c r="Q7">
        <f>VLOOKUP(CONCATENATE($A7,"_",Q$4),assets_m6!$A:$D,4,FALSE)</f>
        <v>96.84</v>
      </c>
      <c r="R7">
        <f>VLOOKUP(CONCATENATE($A7,"_",R$4),assets_m6!$A:$D,4,FALSE)</f>
        <v>97.61</v>
      </c>
      <c r="S7">
        <f>VLOOKUP(CONCATENATE($A7,"_",S$4),assets_m6!$A:$D,4,FALSE)</f>
        <v>98.69</v>
      </c>
      <c r="T7">
        <f>VLOOKUP(CONCATENATE($A7,"_",T$4),assets_m6!$A:$D,4,FALSE)</f>
        <v>99.42</v>
      </c>
      <c r="U7">
        <f>VLOOKUP(CONCATENATE($A7,"_",U$4),assets_m6!$A:$D,4,FALSE)</f>
        <v>98.989000000000004</v>
      </c>
      <c r="V7">
        <f>VLOOKUP(CONCATENATE($A7,"_",V$4),assets_m6!$A:$D,4,FALSE)</f>
        <v>100.715</v>
      </c>
      <c r="X7" t="str">
        <f t="shared" si="15"/>
        <v>AEP</v>
      </c>
      <c r="Y7">
        <f t="shared" si="7"/>
        <v>96.33</v>
      </c>
      <c r="Z7">
        <f t="shared" si="9"/>
        <v>97.26</v>
      </c>
      <c r="AA7">
        <f t="shared" si="9"/>
        <v>95.25</v>
      </c>
      <c r="AB7">
        <f t="shared" si="9"/>
        <v>95.01</v>
      </c>
      <c r="AC7">
        <f t="shared" si="9"/>
        <v>95.99</v>
      </c>
      <c r="AD7">
        <f t="shared" si="9"/>
        <v>95.54</v>
      </c>
      <c r="AE7">
        <f t="shared" si="9"/>
        <v>94.74</v>
      </c>
      <c r="AF7">
        <f t="shared" si="9"/>
        <v>96.11</v>
      </c>
      <c r="AG7">
        <f t="shared" si="9"/>
        <v>95.07</v>
      </c>
      <c r="AH7">
        <f t="shared" si="9"/>
        <v>94.94</v>
      </c>
      <c r="AI7">
        <f t="shared" si="9"/>
        <v>94.07</v>
      </c>
      <c r="AJ7">
        <f t="shared" si="9"/>
        <v>94.69</v>
      </c>
      <c r="AK7">
        <f t="shared" si="9"/>
        <v>95.25</v>
      </c>
      <c r="AL7">
        <f t="shared" si="9"/>
        <v>96.01</v>
      </c>
      <c r="AM7">
        <f t="shared" si="9"/>
        <v>96.44</v>
      </c>
      <c r="AN7">
        <f t="shared" si="9"/>
        <v>96.84</v>
      </c>
      <c r="AO7">
        <f t="shared" si="9"/>
        <v>97.61</v>
      </c>
      <c r="AP7">
        <f t="shared" si="10"/>
        <v>98.69</v>
      </c>
      <c r="AQ7">
        <f t="shared" si="10"/>
        <v>99.42</v>
      </c>
      <c r="AR7">
        <f t="shared" si="10"/>
        <v>98.989000000000004</v>
      </c>
      <c r="AS7">
        <f t="shared" si="10"/>
        <v>100.715</v>
      </c>
      <c r="AU7" t="s">
        <v>5</v>
      </c>
      <c r="AV7">
        <f t="shared" si="16"/>
        <v>9.6543132980380655E-5</v>
      </c>
      <c r="AW7">
        <f t="shared" si="11"/>
        <v>-2.0666255397902583E-4</v>
      </c>
      <c r="AX7">
        <f t="shared" si="11"/>
        <v>-2.5196850393700252E-5</v>
      </c>
      <c r="AY7">
        <f t="shared" si="11"/>
        <v>1.0314703715398271E-4</v>
      </c>
      <c r="AZ7">
        <f t="shared" si="11"/>
        <v>-4.6879883321178107E-5</v>
      </c>
      <c r="BA7">
        <f t="shared" si="11"/>
        <v>-8.3734561440235647E-5</v>
      </c>
      <c r="BB7">
        <f t="shared" si="11"/>
        <v>1.4460629090141489E-4</v>
      </c>
      <c r="BC7">
        <f t="shared" si="11"/>
        <v>-1.0820934346061869E-4</v>
      </c>
      <c r="BD7">
        <f t="shared" si="11"/>
        <v>-1.3674134848006256E-5</v>
      </c>
      <c r="BE7">
        <f t="shared" si="11"/>
        <v>-9.1636823256794253E-5</v>
      </c>
      <c r="BF7">
        <f t="shared" si="11"/>
        <v>6.5908366110343857E-5</v>
      </c>
      <c r="BG7">
        <f t="shared" si="11"/>
        <v>5.9140352729961165E-5</v>
      </c>
      <c r="BH7">
        <f t="shared" si="11"/>
        <v>7.9790026246719703E-5</v>
      </c>
      <c r="BI7">
        <f t="shared" si="11"/>
        <v>4.4787001354024853E-5</v>
      </c>
      <c r="BJ7">
        <f t="shared" si="11"/>
        <v>4.1476565740357292E-5</v>
      </c>
      <c r="BK7">
        <f t="shared" si="11"/>
        <v>7.951259809995828E-5</v>
      </c>
      <c r="BL7">
        <f t="shared" si="11"/>
        <v>1.1064440118840266E-4</v>
      </c>
      <c r="BM7">
        <f t="shared" si="12"/>
        <v>7.3968993819029696E-5</v>
      </c>
      <c r="BN7">
        <f t="shared" si="12"/>
        <v>-4.3351438342385575E-5</v>
      </c>
      <c r="BO7">
        <f t="shared" si="12"/>
        <v>1.7436280798876632E-4</v>
      </c>
      <c r="BQ7" s="7" t="str">
        <f t="shared" si="17"/>
        <v>AEP</v>
      </c>
      <c r="BR7" s="7">
        <v>0.2</v>
      </c>
      <c r="BS7" s="7">
        <v>0.2</v>
      </c>
      <c r="BT7" s="7">
        <v>0.2</v>
      </c>
      <c r="BU7" s="7">
        <v>0.2</v>
      </c>
      <c r="BV7" s="7">
        <v>0.2</v>
      </c>
      <c r="BW7" s="7">
        <v>0.01</v>
      </c>
      <c r="BY7">
        <f t="shared" si="18"/>
        <v>4.5520606249351239E-2</v>
      </c>
      <c r="BZ7">
        <f t="shared" si="19"/>
        <v>53</v>
      </c>
      <c r="CA7">
        <f t="shared" si="20"/>
        <v>3</v>
      </c>
      <c r="CB7">
        <f t="shared" si="21"/>
        <v>7.9999999999999988E-2</v>
      </c>
      <c r="CC7">
        <f t="shared" si="22"/>
        <v>0</v>
      </c>
      <c r="CD7">
        <f t="shared" si="23"/>
        <v>0</v>
      </c>
      <c r="CE7">
        <f t="shared" si="24"/>
        <v>1</v>
      </c>
      <c r="CF7">
        <f t="shared" si="25"/>
        <v>0</v>
      </c>
      <c r="CG7">
        <f t="shared" si="26"/>
        <v>0</v>
      </c>
      <c r="CI7">
        <f t="shared" si="27"/>
        <v>0</v>
      </c>
      <c r="CJ7">
        <f t="shared" si="28"/>
        <v>0</v>
      </c>
      <c r="CK7">
        <f t="shared" si="13"/>
        <v>1</v>
      </c>
      <c r="CL7">
        <f t="shared" si="13"/>
        <v>1</v>
      </c>
      <c r="CM7">
        <f t="shared" si="13"/>
        <v>1</v>
      </c>
      <c r="CN7">
        <f t="shared" si="29"/>
        <v>0.2</v>
      </c>
      <c r="CO7">
        <f t="shared" si="14"/>
        <v>0.4</v>
      </c>
      <c r="CP7">
        <f t="shared" si="14"/>
        <v>0.60000000000000009</v>
      </c>
      <c r="CQ7">
        <f t="shared" si="14"/>
        <v>0.8</v>
      </c>
      <c r="CR7">
        <f t="shared" si="14"/>
        <v>1</v>
      </c>
    </row>
    <row r="8" spans="1:96" x14ac:dyDescent="0.25">
      <c r="A8" t="s">
        <v>6</v>
      </c>
      <c r="B8">
        <f>VLOOKUP(CONCATENATE($A8,"_",B$4),assets_m6!$A:$D,4,FALSE)</f>
        <v>169.39</v>
      </c>
      <c r="C8">
        <f>VLOOKUP(CONCATENATE($A8,"_",C$4),assets_m6!$A:$D,4,FALSE)</f>
        <v>168.25</v>
      </c>
      <c r="D8">
        <f>VLOOKUP(CONCATENATE($A8,"_",D$4),assets_m6!$A:$D,4,FALSE)</f>
        <v>166.19</v>
      </c>
      <c r="E8">
        <f>VLOOKUP(CONCATENATE($A8,"_",E$4),assets_m6!$A:$D,4,FALSE)</f>
        <v>168.77</v>
      </c>
      <c r="F8">
        <f>VLOOKUP(CONCATENATE($A8,"_",F$4),assets_m6!$A:$D,4,FALSE)</f>
        <v>169.4</v>
      </c>
      <c r="G8">
        <f>VLOOKUP(CONCATENATE($A8,"_",G$4),assets_m6!$A:$D,4,FALSE)</f>
        <v>169.95</v>
      </c>
      <c r="H8">
        <f>VLOOKUP(CONCATENATE($A8,"_",H$4),assets_m6!$A:$D,4,FALSE)</f>
        <v>170.64</v>
      </c>
      <c r="I8">
        <f>VLOOKUP(CONCATENATE($A8,"_",I$4),assets_m6!$A:$D,4,FALSE)</f>
        <v>173.51</v>
      </c>
      <c r="J8">
        <f>VLOOKUP(CONCATENATE($A8,"_",J$4),assets_m6!$A:$D,4,FALSE)</f>
        <v>174.36</v>
      </c>
      <c r="K8">
        <f>VLOOKUP(CONCATENATE($A8,"_",K$4),assets_m6!$A:$D,4,FALSE)</f>
        <v>176.11</v>
      </c>
      <c r="L8">
        <f>VLOOKUP(CONCATENATE($A8,"_",L$4),assets_m6!$A:$D,4,FALSE)</f>
        <v>176.42</v>
      </c>
      <c r="M8">
        <f>VLOOKUP(CONCATENATE($A8,"_",M$4),assets_m6!$A:$D,4,FALSE)</f>
        <v>178.18</v>
      </c>
      <c r="N8">
        <f>VLOOKUP(CONCATENATE($A8,"_",N$4),assets_m6!$A:$D,4,FALSE)</f>
        <v>179.61</v>
      </c>
      <c r="O8">
        <f>VLOOKUP(CONCATENATE($A8,"_",O$4),assets_m6!$A:$D,4,FALSE)</f>
        <v>178.97</v>
      </c>
      <c r="P8">
        <f>VLOOKUP(CONCATENATE($A8,"_",P$4),assets_m6!$A:$D,4,FALSE)</f>
        <v>182.87</v>
      </c>
      <c r="Q8">
        <f>VLOOKUP(CONCATENATE($A8,"_",Q$4),assets_m6!$A:$D,4,FALSE)</f>
        <v>184.48</v>
      </c>
      <c r="R8">
        <f>VLOOKUP(CONCATENATE($A8,"_",R$4),assets_m6!$A:$D,4,FALSE)</f>
        <v>183.67</v>
      </c>
      <c r="S8">
        <f>VLOOKUP(CONCATENATE($A8,"_",S$4),assets_m6!$A:$D,4,FALSE)</f>
        <v>181.31</v>
      </c>
      <c r="T8">
        <f>VLOOKUP(CONCATENATE($A8,"_",T$4),assets_m6!$A:$D,4,FALSE)</f>
        <v>182.17</v>
      </c>
      <c r="U8">
        <f>VLOOKUP(CONCATENATE($A8,"_",U$4),assets_m6!$A:$D,4,FALSE)</f>
        <v>181.83</v>
      </c>
      <c r="V8">
        <f>VLOOKUP(CONCATENATE($A8,"_",V$4),assets_m6!$A:$D,4,FALSE)</f>
        <v>185.42</v>
      </c>
      <c r="X8" t="str">
        <f t="shared" si="15"/>
        <v>AIZ</v>
      </c>
      <c r="Y8">
        <f t="shared" si="7"/>
        <v>169.39</v>
      </c>
      <c r="Z8">
        <f t="shared" si="9"/>
        <v>168.25</v>
      </c>
      <c r="AA8">
        <f t="shared" si="9"/>
        <v>166.19</v>
      </c>
      <c r="AB8">
        <f t="shared" si="9"/>
        <v>168.77</v>
      </c>
      <c r="AC8">
        <f t="shared" si="9"/>
        <v>169.4</v>
      </c>
      <c r="AD8">
        <f t="shared" si="9"/>
        <v>169.95</v>
      </c>
      <c r="AE8">
        <f t="shared" si="9"/>
        <v>170.64</v>
      </c>
      <c r="AF8">
        <f t="shared" si="9"/>
        <v>173.51</v>
      </c>
      <c r="AG8">
        <f t="shared" si="9"/>
        <v>174.36</v>
      </c>
      <c r="AH8">
        <f t="shared" si="9"/>
        <v>176.11</v>
      </c>
      <c r="AI8">
        <f t="shared" si="9"/>
        <v>176.42</v>
      </c>
      <c r="AJ8">
        <f t="shared" si="9"/>
        <v>178.18</v>
      </c>
      <c r="AK8">
        <f t="shared" si="9"/>
        <v>179.61</v>
      </c>
      <c r="AL8">
        <f t="shared" si="9"/>
        <v>178.97</v>
      </c>
      <c r="AM8">
        <f t="shared" si="9"/>
        <v>182.87</v>
      </c>
      <c r="AN8">
        <f t="shared" si="9"/>
        <v>184.48</v>
      </c>
      <c r="AO8">
        <f t="shared" si="9"/>
        <v>183.67</v>
      </c>
      <c r="AP8">
        <f t="shared" si="10"/>
        <v>181.31</v>
      </c>
      <c r="AQ8">
        <f t="shared" si="10"/>
        <v>182.17</v>
      </c>
      <c r="AR8">
        <f t="shared" si="10"/>
        <v>181.83</v>
      </c>
      <c r="AS8">
        <f t="shared" si="10"/>
        <v>185.42</v>
      </c>
      <c r="AU8" t="s">
        <v>6</v>
      </c>
      <c r="AV8">
        <f t="shared" si="16"/>
        <v>-6.730031288741877E-5</v>
      </c>
      <c r="AW8">
        <f t="shared" si="11"/>
        <v>-1.2243684992570595E-4</v>
      </c>
      <c r="AX8">
        <f t="shared" si="11"/>
        <v>1.5524399783380544E-4</v>
      </c>
      <c r="AY8">
        <f t="shared" si="11"/>
        <v>3.7328909166320759E-5</v>
      </c>
      <c r="AZ8">
        <f t="shared" si="11"/>
        <v>3.2467532467531458E-5</v>
      </c>
      <c r="BA8">
        <f t="shared" si="11"/>
        <v>4.0600176522506489E-5</v>
      </c>
      <c r="BB8">
        <f t="shared" si="11"/>
        <v>1.6819034224097544E-4</v>
      </c>
      <c r="BC8">
        <f t="shared" si="11"/>
        <v>4.8988530920409361E-5</v>
      </c>
      <c r="BD8">
        <f t="shared" si="11"/>
        <v>1.0036705666437256E-4</v>
      </c>
      <c r="BE8">
        <f t="shared" si="11"/>
        <v>1.760263471693679E-5</v>
      </c>
      <c r="BF8">
        <f t="shared" si="11"/>
        <v>9.9761931753770529E-5</v>
      </c>
      <c r="BG8">
        <f t="shared" si="11"/>
        <v>8.025592097878588E-5</v>
      </c>
      <c r="BH8">
        <f t="shared" si="11"/>
        <v>-3.5632759868605016E-5</v>
      </c>
      <c r="BI8">
        <f t="shared" si="11"/>
        <v>2.1791361680728645E-4</v>
      </c>
      <c r="BJ8">
        <f t="shared" si="11"/>
        <v>8.8040684639360494E-5</v>
      </c>
      <c r="BK8">
        <f t="shared" si="11"/>
        <v>-4.3907198612315821E-5</v>
      </c>
      <c r="BL8">
        <f t="shared" si="11"/>
        <v>-1.2849131594707821E-4</v>
      </c>
      <c r="BM8">
        <f t="shared" si="12"/>
        <v>4.7432574044453434E-5</v>
      </c>
      <c r="BN8">
        <f t="shared" si="12"/>
        <v>-1.8663885381784873E-5</v>
      </c>
      <c r="BO8">
        <f t="shared" si="12"/>
        <v>1.9743716658417065E-4</v>
      </c>
      <c r="BQ8" s="7" t="str">
        <f t="shared" si="17"/>
        <v>AIZ</v>
      </c>
      <c r="BR8" s="7">
        <v>0.2</v>
      </c>
      <c r="BS8" s="7">
        <v>0.2</v>
      </c>
      <c r="BT8" s="7">
        <v>0.2</v>
      </c>
      <c r="BU8" s="7">
        <v>0.2</v>
      </c>
      <c r="BV8" s="7">
        <v>0.2</v>
      </c>
      <c r="BW8" s="7">
        <v>0.01</v>
      </c>
      <c r="BY8">
        <f t="shared" si="18"/>
        <v>9.4633685577661039E-2</v>
      </c>
      <c r="BZ8">
        <f t="shared" si="19"/>
        <v>84</v>
      </c>
      <c r="CA8">
        <f t="shared" si="20"/>
        <v>5</v>
      </c>
      <c r="CB8">
        <f t="shared" si="21"/>
        <v>0.24000000000000005</v>
      </c>
      <c r="CC8">
        <f t="shared" si="22"/>
        <v>0</v>
      </c>
      <c r="CD8">
        <f t="shared" si="23"/>
        <v>0</v>
      </c>
      <c r="CE8">
        <f t="shared" si="24"/>
        <v>0</v>
      </c>
      <c r="CF8">
        <f t="shared" si="25"/>
        <v>0</v>
      </c>
      <c r="CG8">
        <f t="shared" si="26"/>
        <v>1</v>
      </c>
      <c r="CI8">
        <f t="shared" si="27"/>
        <v>0</v>
      </c>
      <c r="CJ8">
        <f t="shared" si="28"/>
        <v>0</v>
      </c>
      <c r="CK8">
        <f t="shared" si="13"/>
        <v>0</v>
      </c>
      <c r="CL8">
        <f t="shared" si="13"/>
        <v>0</v>
      </c>
      <c r="CM8">
        <f t="shared" si="13"/>
        <v>1</v>
      </c>
      <c r="CN8">
        <f t="shared" si="29"/>
        <v>0.2</v>
      </c>
      <c r="CO8">
        <f t="shared" si="14"/>
        <v>0.4</v>
      </c>
      <c r="CP8">
        <f t="shared" si="14"/>
        <v>0.60000000000000009</v>
      </c>
      <c r="CQ8">
        <f t="shared" si="14"/>
        <v>0.8</v>
      </c>
      <c r="CR8">
        <f t="shared" si="14"/>
        <v>1</v>
      </c>
    </row>
    <row r="9" spans="1:96" x14ac:dyDescent="0.25">
      <c r="A9" t="s">
        <v>7</v>
      </c>
      <c r="B9">
        <f>VLOOKUP(CONCATENATE($A9,"_",B$4),assets_m6!$A:$D,4,FALSE)</f>
        <v>116.86</v>
      </c>
      <c r="C9">
        <f>VLOOKUP(CONCATENATE($A9,"_",C$4),assets_m6!$A:$D,4,FALSE)</f>
        <v>114.31</v>
      </c>
      <c r="D9">
        <f>VLOOKUP(CONCATENATE($A9,"_",D$4),assets_m6!$A:$D,4,FALSE)</f>
        <v>111.02200000000001</v>
      </c>
      <c r="E9">
        <f>VLOOKUP(CONCATENATE($A9,"_",E$4),assets_m6!$A:$D,4,FALSE)</f>
        <v>114.12</v>
      </c>
      <c r="F9">
        <f>VLOOKUP(CONCATENATE($A9,"_",F$4),assets_m6!$A:$D,4,FALSE)</f>
        <v>112.486</v>
      </c>
      <c r="G9">
        <f>VLOOKUP(CONCATENATE($A9,"_",G$4),assets_m6!$A:$D,4,FALSE)</f>
        <v>110.902</v>
      </c>
      <c r="H9">
        <f>VLOOKUP(CONCATENATE($A9,"_",H$4),assets_m6!$A:$D,4,FALSE)</f>
        <v>111.54</v>
      </c>
      <c r="I9">
        <f>VLOOKUP(CONCATENATE($A9,"_",I$4),assets_m6!$A:$D,4,FALSE)</f>
        <v>114.47</v>
      </c>
      <c r="J9">
        <f>VLOOKUP(CONCATENATE($A9,"_",J$4),assets_m6!$A:$D,4,FALSE)</f>
        <v>116.44</v>
      </c>
      <c r="K9">
        <f>VLOOKUP(CONCATENATE($A9,"_",K$4),assets_m6!$A:$D,4,FALSE)</f>
        <v>117.79</v>
      </c>
      <c r="L9">
        <f>VLOOKUP(CONCATENATE($A9,"_",L$4),assets_m6!$A:$D,4,FALSE)</f>
        <v>118.14</v>
      </c>
      <c r="M9">
        <f>VLOOKUP(CONCATENATE($A9,"_",M$4),assets_m6!$A:$D,4,FALSE)</f>
        <v>117.25</v>
      </c>
      <c r="N9">
        <f>VLOOKUP(CONCATENATE($A9,"_",N$4),assets_m6!$A:$D,4,FALSE)</f>
        <v>117.47</v>
      </c>
      <c r="O9">
        <f>VLOOKUP(CONCATENATE($A9,"_",O$4),assets_m6!$A:$D,4,FALSE)</f>
        <v>113.19</v>
      </c>
      <c r="P9">
        <f>VLOOKUP(CONCATENATE($A9,"_",P$4),assets_m6!$A:$D,4,FALSE)</f>
        <v>112.59</v>
      </c>
      <c r="Q9">
        <f>VLOOKUP(CONCATENATE($A9,"_",Q$4),assets_m6!$A:$D,4,FALSE)</f>
        <v>112.3</v>
      </c>
      <c r="R9">
        <f>VLOOKUP(CONCATENATE($A9,"_",R$4),assets_m6!$A:$D,4,FALSE)</f>
        <v>113.48</v>
      </c>
      <c r="S9">
        <f>VLOOKUP(CONCATENATE($A9,"_",S$4),assets_m6!$A:$D,4,FALSE)</f>
        <v>115.05</v>
      </c>
      <c r="T9">
        <f>VLOOKUP(CONCATENATE($A9,"_",T$4),assets_m6!$A:$D,4,FALSE)</f>
        <v>113.35</v>
      </c>
      <c r="U9">
        <f>VLOOKUP(CONCATENATE($A9,"_",U$4),assets_m6!$A:$D,4,FALSE)</f>
        <v>109.78</v>
      </c>
      <c r="V9">
        <f>VLOOKUP(CONCATENATE($A9,"_",V$4),assets_m6!$A:$D,4,FALSE)</f>
        <v>111.52</v>
      </c>
      <c r="X9" t="str">
        <f t="shared" si="15"/>
        <v>ALLE</v>
      </c>
      <c r="Y9">
        <f t="shared" si="7"/>
        <v>116.86</v>
      </c>
      <c r="Z9">
        <f t="shared" si="9"/>
        <v>114.31</v>
      </c>
      <c r="AA9">
        <f t="shared" si="9"/>
        <v>111.02200000000001</v>
      </c>
      <c r="AB9">
        <f t="shared" si="9"/>
        <v>114.12</v>
      </c>
      <c r="AC9">
        <f t="shared" si="9"/>
        <v>112.486</v>
      </c>
      <c r="AD9">
        <f t="shared" si="9"/>
        <v>110.902</v>
      </c>
      <c r="AE9">
        <f t="shared" si="9"/>
        <v>111.54</v>
      </c>
      <c r="AF9">
        <f t="shared" si="9"/>
        <v>114.47</v>
      </c>
      <c r="AG9">
        <f t="shared" si="9"/>
        <v>116.44</v>
      </c>
      <c r="AH9">
        <f t="shared" si="9"/>
        <v>117.79</v>
      </c>
      <c r="AI9">
        <f t="shared" si="9"/>
        <v>118.14</v>
      </c>
      <c r="AJ9">
        <f t="shared" si="9"/>
        <v>117.25</v>
      </c>
      <c r="AK9">
        <f t="shared" si="9"/>
        <v>117.47</v>
      </c>
      <c r="AL9">
        <f t="shared" si="9"/>
        <v>113.19</v>
      </c>
      <c r="AM9">
        <f t="shared" si="9"/>
        <v>112.59</v>
      </c>
      <c r="AN9">
        <f t="shared" si="9"/>
        <v>112.3</v>
      </c>
      <c r="AO9">
        <f t="shared" si="9"/>
        <v>113.48</v>
      </c>
      <c r="AP9">
        <f t="shared" si="10"/>
        <v>115.05</v>
      </c>
      <c r="AQ9">
        <f t="shared" si="10"/>
        <v>113.35</v>
      </c>
      <c r="AR9">
        <f t="shared" si="10"/>
        <v>109.78</v>
      </c>
      <c r="AS9">
        <f t="shared" si="10"/>
        <v>111.52</v>
      </c>
      <c r="AU9" t="s">
        <v>7</v>
      </c>
      <c r="AV9">
        <f t="shared" si="16"/>
        <v>-2.1820982372069118E-4</v>
      </c>
      <c r="AW9">
        <f t="shared" si="11"/>
        <v>-2.8763887673869271E-4</v>
      </c>
      <c r="AX9">
        <f t="shared" si="11"/>
        <v>2.7904379312208383E-4</v>
      </c>
      <c r="AY9">
        <f t="shared" si="11"/>
        <v>-1.4318261479144762E-4</v>
      </c>
      <c r="AZ9">
        <f t="shared" si="11"/>
        <v>-1.4081752395853734E-4</v>
      </c>
      <c r="BA9">
        <f t="shared" si="11"/>
        <v>5.7528268200754291E-5</v>
      </c>
      <c r="BB9">
        <f t="shared" si="11"/>
        <v>2.6268603191680046E-4</v>
      </c>
      <c r="BC9">
        <f t="shared" si="11"/>
        <v>1.7209749279287139E-4</v>
      </c>
      <c r="BD9">
        <f t="shared" si="11"/>
        <v>1.1593953967708765E-4</v>
      </c>
      <c r="BE9">
        <f t="shared" si="11"/>
        <v>2.9713897614398024E-5</v>
      </c>
      <c r="BF9">
        <f t="shared" si="11"/>
        <v>-7.5334349077365884E-5</v>
      </c>
      <c r="BG9">
        <f t="shared" si="11"/>
        <v>1.8763326226012698E-5</v>
      </c>
      <c r="BH9">
        <f t="shared" si="11"/>
        <v>-3.6434834425810858E-4</v>
      </c>
      <c r="BI9">
        <f t="shared" si="11"/>
        <v>-5.3008216273521889E-5</v>
      </c>
      <c r="BJ9">
        <f t="shared" si="11"/>
        <v>-2.5757172040146216E-5</v>
      </c>
      <c r="BK9">
        <f t="shared" si="11"/>
        <v>1.0507569011576197E-4</v>
      </c>
      <c r="BL9">
        <f t="shared" si="11"/>
        <v>1.3835037010926976E-4</v>
      </c>
      <c r="BM9">
        <f t="shared" si="12"/>
        <v>-1.4776184267709718E-4</v>
      </c>
      <c r="BN9">
        <f t="shared" si="12"/>
        <v>-3.1495368328186976E-4</v>
      </c>
      <c r="BO9">
        <f t="shared" si="12"/>
        <v>1.5849881581344463E-4</v>
      </c>
      <c r="BQ9" s="7" t="str">
        <f t="shared" si="17"/>
        <v>ALLE</v>
      </c>
      <c r="BR9" s="7">
        <v>0.2</v>
      </c>
      <c r="BS9" s="7">
        <v>0.2</v>
      </c>
      <c r="BT9" s="7">
        <v>0.2</v>
      </c>
      <c r="BU9" s="7">
        <v>0.2</v>
      </c>
      <c r="BV9" s="7">
        <v>0.2</v>
      </c>
      <c r="BW9" s="7">
        <v>0.01</v>
      </c>
      <c r="BY9">
        <f t="shared" si="18"/>
        <v>-4.5695704261509526E-2</v>
      </c>
      <c r="BZ9">
        <f t="shared" si="19"/>
        <v>5</v>
      </c>
      <c r="CA9">
        <f t="shared" si="20"/>
        <v>1</v>
      </c>
      <c r="CB9">
        <f t="shared" si="21"/>
        <v>0.24</v>
      </c>
      <c r="CC9">
        <f t="shared" si="22"/>
        <v>1</v>
      </c>
      <c r="CD9">
        <f t="shared" si="23"/>
        <v>0</v>
      </c>
      <c r="CE9">
        <f t="shared" si="24"/>
        <v>0</v>
      </c>
      <c r="CF9">
        <f t="shared" si="25"/>
        <v>0</v>
      </c>
      <c r="CG9">
        <f t="shared" si="26"/>
        <v>0</v>
      </c>
      <c r="CI9">
        <f t="shared" si="27"/>
        <v>1</v>
      </c>
      <c r="CJ9">
        <f t="shared" si="28"/>
        <v>1</v>
      </c>
      <c r="CK9">
        <f t="shared" si="13"/>
        <v>1</v>
      </c>
      <c r="CL9">
        <f t="shared" si="13"/>
        <v>1</v>
      </c>
      <c r="CM9">
        <f t="shared" si="13"/>
        <v>1</v>
      </c>
      <c r="CN9">
        <f t="shared" si="29"/>
        <v>0.2</v>
      </c>
      <c r="CO9">
        <f t="shared" si="14"/>
        <v>0.4</v>
      </c>
      <c r="CP9">
        <f t="shared" si="14"/>
        <v>0.60000000000000009</v>
      </c>
      <c r="CQ9">
        <f t="shared" si="14"/>
        <v>0.8</v>
      </c>
      <c r="CR9">
        <f t="shared" si="14"/>
        <v>1</v>
      </c>
    </row>
    <row r="10" spans="1:96" x14ac:dyDescent="0.25">
      <c r="A10" t="s">
        <v>8</v>
      </c>
      <c r="B10">
        <f>VLOOKUP(CONCATENATE($A10,"_",B$4),assets_m6!$A:$D,4,FALSE)</f>
        <v>125.74</v>
      </c>
      <c r="C10">
        <f>VLOOKUP(CONCATENATE($A10,"_",C$4),assets_m6!$A:$D,4,FALSE)</f>
        <v>119.22</v>
      </c>
      <c r="D10">
        <f>VLOOKUP(CONCATENATE($A10,"_",D$4),assets_m6!$A:$D,4,FALSE)</f>
        <v>124.15</v>
      </c>
      <c r="E10">
        <f>VLOOKUP(CONCATENATE($A10,"_",E$4),assets_m6!$A:$D,4,FALSE)</f>
        <v>128.62</v>
      </c>
      <c r="F10">
        <f>VLOOKUP(CONCATENATE($A10,"_",F$4),assets_m6!$A:$D,4,FALSE)</f>
        <v>124.97</v>
      </c>
      <c r="G10">
        <f>VLOOKUP(CONCATENATE($A10,"_",G$4),assets_m6!$A:$D,4,FALSE)</f>
        <v>123.64</v>
      </c>
      <c r="H10">
        <f>VLOOKUP(CONCATENATE($A10,"_",H$4),assets_m6!$A:$D,4,FALSE)</f>
        <v>120.13</v>
      </c>
      <c r="I10">
        <f>VLOOKUP(CONCATENATE($A10,"_",I$4),assets_m6!$A:$D,4,FALSE)</f>
        <v>124.41</v>
      </c>
      <c r="J10">
        <f>VLOOKUP(CONCATENATE($A10,"_",J$4),assets_m6!$A:$D,4,FALSE)</f>
        <v>130.47999999999999</v>
      </c>
      <c r="K10">
        <f>VLOOKUP(CONCATENATE($A10,"_",K$4),assets_m6!$A:$D,4,FALSE)</f>
        <v>131.99</v>
      </c>
      <c r="L10">
        <f>VLOOKUP(CONCATENATE($A10,"_",L$4),assets_m6!$A:$D,4,FALSE)</f>
        <v>135.13999999999999</v>
      </c>
      <c r="M10">
        <f>VLOOKUP(CONCATENATE($A10,"_",M$4),assets_m6!$A:$D,4,FALSE)</f>
        <v>134.19999999999999</v>
      </c>
      <c r="N10">
        <f>VLOOKUP(CONCATENATE($A10,"_",N$4),assets_m6!$A:$D,4,FALSE)</f>
        <v>135.47999999999999</v>
      </c>
      <c r="O10">
        <f>VLOOKUP(CONCATENATE($A10,"_",O$4),assets_m6!$A:$D,4,FALSE)</f>
        <v>131.41999999999999</v>
      </c>
      <c r="P10">
        <f>VLOOKUP(CONCATENATE($A10,"_",P$4),assets_m6!$A:$D,4,FALSE)</f>
        <v>138.59</v>
      </c>
      <c r="Q10">
        <f>VLOOKUP(CONCATENATE($A10,"_",Q$4),assets_m6!$A:$D,4,FALSE)</f>
        <v>137.06</v>
      </c>
      <c r="R10">
        <f>VLOOKUP(CONCATENATE($A10,"_",R$4),assets_m6!$A:$D,4,FALSE)</f>
        <v>137.66</v>
      </c>
      <c r="S10">
        <f>VLOOKUP(CONCATENATE($A10,"_",S$4),assets_m6!$A:$D,4,FALSE)</f>
        <v>141.44</v>
      </c>
      <c r="T10">
        <f>VLOOKUP(CONCATENATE($A10,"_",T$4),assets_m6!$A:$D,4,FALSE)</f>
        <v>135.80000000000001</v>
      </c>
      <c r="U10">
        <f>VLOOKUP(CONCATENATE($A10,"_",U$4),assets_m6!$A:$D,4,FALSE)</f>
        <v>131.80000000000001</v>
      </c>
      <c r="V10">
        <f>VLOOKUP(CONCATENATE($A10,"_",V$4),assets_m6!$A:$D,4,FALSE)</f>
        <v>127.41</v>
      </c>
      <c r="X10" t="str">
        <f t="shared" si="15"/>
        <v>AMAT</v>
      </c>
      <c r="Y10">
        <f t="shared" si="7"/>
        <v>125.74</v>
      </c>
      <c r="Z10">
        <f t="shared" si="9"/>
        <v>119.22</v>
      </c>
      <c r="AA10">
        <f t="shared" si="9"/>
        <v>124.15</v>
      </c>
      <c r="AB10">
        <f t="shared" si="9"/>
        <v>128.62</v>
      </c>
      <c r="AC10">
        <f t="shared" si="9"/>
        <v>124.97</v>
      </c>
      <c r="AD10">
        <f t="shared" si="9"/>
        <v>123.64</v>
      </c>
      <c r="AE10">
        <f t="shared" si="9"/>
        <v>120.13</v>
      </c>
      <c r="AF10">
        <f t="shared" si="9"/>
        <v>124.41</v>
      </c>
      <c r="AG10">
        <f t="shared" si="9"/>
        <v>130.47999999999999</v>
      </c>
      <c r="AH10">
        <f t="shared" si="9"/>
        <v>131.99</v>
      </c>
      <c r="AI10">
        <f t="shared" si="9"/>
        <v>135.13999999999999</v>
      </c>
      <c r="AJ10">
        <f t="shared" si="9"/>
        <v>134.19999999999999</v>
      </c>
      <c r="AK10">
        <f t="shared" si="9"/>
        <v>135.47999999999999</v>
      </c>
      <c r="AL10">
        <f t="shared" si="9"/>
        <v>131.41999999999999</v>
      </c>
      <c r="AM10">
        <f t="shared" si="9"/>
        <v>138.59</v>
      </c>
      <c r="AN10">
        <f t="shared" si="9"/>
        <v>137.06</v>
      </c>
      <c r="AO10">
        <f t="shared" si="9"/>
        <v>137.66</v>
      </c>
      <c r="AP10">
        <f t="shared" si="10"/>
        <v>141.44</v>
      </c>
      <c r="AQ10">
        <f t="shared" si="10"/>
        <v>135.80000000000001</v>
      </c>
      <c r="AR10">
        <f t="shared" si="10"/>
        <v>131.80000000000001</v>
      </c>
      <c r="AS10">
        <f t="shared" si="10"/>
        <v>127.41</v>
      </c>
      <c r="AU10" t="s">
        <v>8</v>
      </c>
      <c r="AV10">
        <f t="shared" si="16"/>
        <v>-5.1853030062032736E-4</v>
      </c>
      <c r="AW10">
        <f t="shared" si="11"/>
        <v>4.1352122127159927E-4</v>
      </c>
      <c r="AX10">
        <f t="shared" si="11"/>
        <v>3.6004832863471598E-4</v>
      </c>
      <c r="AY10">
        <f t="shared" si="11"/>
        <v>-2.8378168247550968E-4</v>
      </c>
      <c r="AZ10">
        <f t="shared" si="11"/>
        <v>-1.0642554213011109E-4</v>
      </c>
      <c r="BA10">
        <f t="shared" si="11"/>
        <v>-2.8388870915561351E-4</v>
      </c>
      <c r="BB10">
        <f t="shared" si="11"/>
        <v>3.5628069591276128E-4</v>
      </c>
      <c r="BC10">
        <f t="shared" si="11"/>
        <v>4.8790290169600461E-4</v>
      </c>
      <c r="BD10">
        <f t="shared" si="11"/>
        <v>1.1572654812998309E-4</v>
      </c>
      <c r="BE10">
        <f t="shared" si="11"/>
        <v>2.3865444351844661E-4</v>
      </c>
      <c r="BF10">
        <f t="shared" si="11"/>
        <v>-6.9557495930146353E-5</v>
      </c>
      <c r="BG10">
        <f t="shared" si="11"/>
        <v>9.5380029806259401E-5</v>
      </c>
      <c r="BH10">
        <f t="shared" si="11"/>
        <v>-2.9967522881606165E-4</v>
      </c>
      <c r="BI10">
        <f t="shared" si="11"/>
        <v>5.4557905950388199E-4</v>
      </c>
      <c r="BJ10">
        <f t="shared" si="11"/>
        <v>-1.1039757558265395E-4</v>
      </c>
      <c r="BK10">
        <f t="shared" si="11"/>
        <v>4.3776448270829875E-5</v>
      </c>
      <c r="BL10">
        <f t="shared" si="11"/>
        <v>2.7458956850210677E-4</v>
      </c>
      <c r="BM10">
        <f t="shared" si="12"/>
        <v>-3.9875565610859637E-4</v>
      </c>
      <c r="BN10">
        <f t="shared" si="12"/>
        <v>-2.9455081001472752E-4</v>
      </c>
      <c r="BO10">
        <f t="shared" si="12"/>
        <v>-3.3308042488619229E-4</v>
      </c>
      <c r="BQ10" s="7" t="str">
        <f t="shared" si="17"/>
        <v>AMAT</v>
      </c>
      <c r="BR10" s="7">
        <v>0.2</v>
      </c>
      <c r="BS10" s="7">
        <v>0.2</v>
      </c>
      <c r="BT10" s="7">
        <v>0.2</v>
      </c>
      <c r="BU10" s="7">
        <v>0.2</v>
      </c>
      <c r="BV10" s="7">
        <v>0.2</v>
      </c>
      <c r="BW10" s="7">
        <v>0.01</v>
      </c>
      <c r="BY10">
        <f t="shared" si="18"/>
        <v>1.3281374264355033E-2</v>
      </c>
      <c r="BZ10">
        <f t="shared" si="19"/>
        <v>31</v>
      </c>
      <c r="CA10">
        <f t="shared" si="20"/>
        <v>2</v>
      </c>
      <c r="CB10">
        <f t="shared" si="21"/>
        <v>0.11999999999999997</v>
      </c>
      <c r="CC10">
        <f t="shared" si="22"/>
        <v>0</v>
      </c>
      <c r="CD10">
        <f t="shared" si="23"/>
        <v>1</v>
      </c>
      <c r="CE10">
        <f t="shared" si="24"/>
        <v>0</v>
      </c>
      <c r="CF10">
        <f t="shared" si="25"/>
        <v>0</v>
      </c>
      <c r="CG10">
        <f t="shared" si="26"/>
        <v>0</v>
      </c>
      <c r="CI10">
        <f t="shared" si="27"/>
        <v>0</v>
      </c>
      <c r="CJ10">
        <f t="shared" si="28"/>
        <v>1</v>
      </c>
      <c r="CK10">
        <f t="shared" si="13"/>
        <v>1</v>
      </c>
      <c r="CL10">
        <f t="shared" si="13"/>
        <v>1</v>
      </c>
      <c r="CM10">
        <f t="shared" si="13"/>
        <v>1</v>
      </c>
      <c r="CN10">
        <f t="shared" si="29"/>
        <v>0.2</v>
      </c>
      <c r="CO10">
        <f t="shared" si="14"/>
        <v>0.4</v>
      </c>
      <c r="CP10">
        <f t="shared" si="14"/>
        <v>0.60000000000000009</v>
      </c>
      <c r="CQ10">
        <f t="shared" si="14"/>
        <v>0.8</v>
      </c>
      <c r="CR10">
        <f t="shared" si="14"/>
        <v>1</v>
      </c>
    </row>
    <row r="11" spans="1:96" x14ac:dyDescent="0.25">
      <c r="A11" t="s">
        <v>9</v>
      </c>
      <c r="B11">
        <f>VLOOKUP(CONCATENATE($A11,"_",B$4),assets_m6!$A:$D,4,FALSE)</f>
        <v>281.49</v>
      </c>
      <c r="C11">
        <f>VLOOKUP(CONCATENATE($A11,"_",C$4),assets_m6!$A:$D,4,FALSE)</f>
        <v>264.92</v>
      </c>
      <c r="D11">
        <f>VLOOKUP(CONCATENATE($A11,"_",D$4),assets_m6!$A:$D,4,FALSE)</f>
        <v>261.39</v>
      </c>
      <c r="E11">
        <f>VLOOKUP(CONCATENATE($A11,"_",E$4),assets_m6!$A:$D,4,FALSE)</f>
        <v>274.52</v>
      </c>
      <c r="F11">
        <f>VLOOKUP(CONCATENATE($A11,"_",F$4),assets_m6!$A:$D,4,FALSE)</f>
        <v>272.54000000000002</v>
      </c>
      <c r="G11">
        <f>VLOOKUP(CONCATENATE($A11,"_",G$4),assets_m6!$A:$D,4,FALSE)</f>
        <v>271.87</v>
      </c>
      <c r="H11">
        <f>VLOOKUP(CONCATENATE($A11,"_",H$4),assets_m6!$A:$D,4,FALSE)</f>
        <v>273.60000000000002</v>
      </c>
      <c r="I11">
        <f>VLOOKUP(CONCATENATE($A11,"_",I$4),assets_m6!$A:$D,4,FALSE)</f>
        <v>279.58999999999997</v>
      </c>
      <c r="J11">
        <f>VLOOKUP(CONCATENATE($A11,"_",J$4),assets_m6!$A:$D,4,FALSE)</f>
        <v>294.47000000000003</v>
      </c>
      <c r="K11">
        <f>VLOOKUP(CONCATENATE($A11,"_",K$4),assets_m6!$A:$D,4,FALSE)</f>
        <v>299.89999999999998</v>
      </c>
      <c r="L11">
        <f>VLOOKUP(CONCATENATE($A11,"_",L$4),assets_m6!$A:$D,4,FALSE)</f>
        <v>300.82</v>
      </c>
      <c r="M11">
        <f>VLOOKUP(CONCATENATE($A11,"_",M$4),assets_m6!$A:$D,4,FALSE)</f>
        <v>298.85000000000002</v>
      </c>
      <c r="N11">
        <f>VLOOKUP(CONCATENATE($A11,"_",N$4),assets_m6!$A:$D,4,FALSE)</f>
        <v>307.48</v>
      </c>
      <c r="O11">
        <f>VLOOKUP(CONCATENATE($A11,"_",O$4),assets_m6!$A:$D,4,FALSE)</f>
        <v>303.16000000000003</v>
      </c>
      <c r="P11">
        <f>VLOOKUP(CONCATENATE($A11,"_",P$4),assets_m6!$A:$D,4,FALSE)</f>
        <v>311.72000000000003</v>
      </c>
      <c r="Q11">
        <f>VLOOKUP(CONCATENATE($A11,"_",Q$4),assets_m6!$A:$D,4,FALSE)</f>
        <v>314.63</v>
      </c>
      <c r="R11">
        <f>VLOOKUP(CONCATENATE($A11,"_",R$4),assets_m6!$A:$D,4,FALSE)</f>
        <v>309.66300000000001</v>
      </c>
      <c r="S11">
        <f>VLOOKUP(CONCATENATE($A11,"_",S$4),assets_m6!$A:$D,4,FALSE)</f>
        <v>310.77800000000002</v>
      </c>
      <c r="T11">
        <f>VLOOKUP(CONCATENATE($A11,"_",T$4),assets_m6!$A:$D,4,FALSE)</f>
        <v>309.166</v>
      </c>
      <c r="U11">
        <f>VLOOKUP(CONCATENATE($A11,"_",U$4),assets_m6!$A:$D,4,FALSE)</f>
        <v>298.97300000000001</v>
      </c>
      <c r="V11">
        <f>VLOOKUP(CONCATENATE($A11,"_",V$4),assets_m6!$A:$D,4,FALSE)</f>
        <v>296.03699999999998</v>
      </c>
      <c r="X11" t="str">
        <f t="shared" si="15"/>
        <v>AMP</v>
      </c>
      <c r="Y11">
        <f t="shared" si="7"/>
        <v>281.49</v>
      </c>
      <c r="Z11">
        <f t="shared" si="9"/>
        <v>264.92</v>
      </c>
      <c r="AA11">
        <f t="shared" si="9"/>
        <v>261.39</v>
      </c>
      <c r="AB11">
        <f t="shared" si="9"/>
        <v>274.52</v>
      </c>
      <c r="AC11">
        <f t="shared" si="9"/>
        <v>272.54000000000002</v>
      </c>
      <c r="AD11">
        <f t="shared" si="9"/>
        <v>271.87</v>
      </c>
      <c r="AE11">
        <f t="shared" si="9"/>
        <v>273.60000000000002</v>
      </c>
      <c r="AF11">
        <f t="shared" si="9"/>
        <v>279.58999999999997</v>
      </c>
      <c r="AG11">
        <f t="shared" si="9"/>
        <v>294.47000000000003</v>
      </c>
      <c r="AH11">
        <f t="shared" si="9"/>
        <v>299.89999999999998</v>
      </c>
      <c r="AI11">
        <f t="shared" si="9"/>
        <v>300.82</v>
      </c>
      <c r="AJ11">
        <f t="shared" si="9"/>
        <v>298.85000000000002</v>
      </c>
      <c r="AK11">
        <f t="shared" si="9"/>
        <v>307.48</v>
      </c>
      <c r="AL11">
        <f t="shared" si="9"/>
        <v>303.16000000000003</v>
      </c>
      <c r="AM11">
        <f t="shared" si="9"/>
        <v>311.72000000000003</v>
      </c>
      <c r="AN11">
        <f t="shared" si="9"/>
        <v>314.63</v>
      </c>
      <c r="AO11">
        <f t="shared" si="9"/>
        <v>309.66300000000001</v>
      </c>
      <c r="AP11">
        <f t="shared" si="10"/>
        <v>310.77800000000002</v>
      </c>
      <c r="AQ11">
        <f t="shared" si="10"/>
        <v>309.166</v>
      </c>
      <c r="AR11">
        <f t="shared" si="10"/>
        <v>298.97300000000001</v>
      </c>
      <c r="AS11">
        <f t="shared" si="10"/>
        <v>296.03699999999998</v>
      </c>
      <c r="AU11" t="s">
        <v>9</v>
      </c>
      <c r="AV11">
        <f t="shared" si="16"/>
        <v>-5.8865323812568808E-4</v>
      </c>
      <c r="AW11">
        <f t="shared" si="11"/>
        <v>-1.332477729125785E-4</v>
      </c>
      <c r="AX11">
        <f t="shared" si="11"/>
        <v>5.0231454914112994E-4</v>
      </c>
      <c r="AY11">
        <f t="shared" si="11"/>
        <v>-7.212589246684983E-5</v>
      </c>
      <c r="AZ11">
        <f t="shared" si="11"/>
        <v>-2.4583547369194094E-5</v>
      </c>
      <c r="BA11">
        <f t="shared" si="11"/>
        <v>6.3633354176629206E-5</v>
      </c>
      <c r="BB11">
        <f t="shared" si="11"/>
        <v>2.1893274853800995E-4</v>
      </c>
      <c r="BC11">
        <f t="shared" si="11"/>
        <v>5.3220787581816423E-4</v>
      </c>
      <c r="BD11">
        <f t="shared" si="11"/>
        <v>1.8439908989030971E-4</v>
      </c>
      <c r="BE11">
        <f t="shared" si="11"/>
        <v>3.0676892297433013E-5</v>
      </c>
      <c r="BF11">
        <f t="shared" si="11"/>
        <v>-6.5487667043413687E-5</v>
      </c>
      <c r="BG11">
        <f t="shared" si="11"/>
        <v>2.8877363225698498E-4</v>
      </c>
      <c r="BH11">
        <f t="shared" si="11"/>
        <v>-1.4049694289059429E-4</v>
      </c>
      <c r="BI11">
        <f t="shared" si="11"/>
        <v>2.8235915028367866E-4</v>
      </c>
      <c r="BJ11">
        <f t="shared" si="11"/>
        <v>9.3353009110739383E-5</v>
      </c>
      <c r="BK11">
        <f t="shared" si="11"/>
        <v>-1.5786797190350522E-4</v>
      </c>
      <c r="BL11">
        <f t="shared" si="11"/>
        <v>3.600688490391196E-5</v>
      </c>
      <c r="BM11">
        <f t="shared" si="12"/>
        <v>-5.1869823475278913E-5</v>
      </c>
      <c r="BN11">
        <f t="shared" si="12"/>
        <v>-3.2969343330120339E-4</v>
      </c>
      <c r="BO11">
        <f t="shared" si="12"/>
        <v>-9.820284774879455E-5</v>
      </c>
      <c r="BQ11" s="7" t="str">
        <f t="shared" si="17"/>
        <v>AMP</v>
      </c>
      <c r="BR11" s="7">
        <v>0.2</v>
      </c>
      <c r="BS11" s="7">
        <v>0.2</v>
      </c>
      <c r="BT11" s="7">
        <v>0.2</v>
      </c>
      <c r="BU11" s="7">
        <v>0.2</v>
      </c>
      <c r="BV11" s="7">
        <v>0.2</v>
      </c>
      <c r="BW11" s="7">
        <v>0.01</v>
      </c>
      <c r="BY11">
        <f t="shared" si="18"/>
        <v>5.1678567622295529E-2</v>
      </c>
      <c r="BZ11">
        <f t="shared" si="19"/>
        <v>57</v>
      </c>
      <c r="CA11">
        <f t="shared" si="20"/>
        <v>3</v>
      </c>
      <c r="CB11">
        <f t="shared" si="21"/>
        <v>7.9999999999999988E-2</v>
      </c>
      <c r="CC11">
        <f t="shared" si="22"/>
        <v>0</v>
      </c>
      <c r="CD11">
        <f t="shared" si="23"/>
        <v>0</v>
      </c>
      <c r="CE11">
        <f t="shared" si="24"/>
        <v>1</v>
      </c>
      <c r="CF11">
        <f t="shared" si="25"/>
        <v>0</v>
      </c>
      <c r="CG11">
        <f t="shared" si="26"/>
        <v>0</v>
      </c>
      <c r="CI11">
        <f t="shared" si="27"/>
        <v>0</v>
      </c>
      <c r="CJ11">
        <f t="shared" si="28"/>
        <v>0</v>
      </c>
      <c r="CK11">
        <f t="shared" si="13"/>
        <v>1</v>
      </c>
      <c r="CL11">
        <f t="shared" si="13"/>
        <v>1</v>
      </c>
      <c r="CM11">
        <f t="shared" si="13"/>
        <v>1</v>
      </c>
      <c r="CN11">
        <f t="shared" si="29"/>
        <v>0.2</v>
      </c>
      <c r="CO11">
        <f t="shared" si="14"/>
        <v>0.4</v>
      </c>
      <c r="CP11">
        <f t="shared" si="14"/>
        <v>0.60000000000000009</v>
      </c>
      <c r="CQ11">
        <f t="shared" si="14"/>
        <v>0.8</v>
      </c>
      <c r="CR11">
        <f t="shared" si="14"/>
        <v>1</v>
      </c>
    </row>
    <row r="12" spans="1:96" x14ac:dyDescent="0.25">
      <c r="A12" t="s">
        <v>10</v>
      </c>
      <c r="B12">
        <f>VLOOKUP(CONCATENATE($A12,"_",B$4),assets_m6!$A:$D,4,FALSE)</f>
        <v>2912.82</v>
      </c>
      <c r="C12">
        <f>VLOOKUP(CONCATENATE($A12,"_",C$4),assets_m6!$A:$D,4,FALSE)</f>
        <v>2749.06</v>
      </c>
      <c r="D12">
        <f>VLOOKUP(CONCATENATE($A12,"_",D$4),assets_m6!$A:$D,4,FALSE)</f>
        <v>2720.29</v>
      </c>
      <c r="E12">
        <f>VLOOKUP(CONCATENATE($A12,"_",E$4),assets_m6!$A:$D,4,FALSE)</f>
        <v>2785.58</v>
      </c>
      <c r="F12">
        <f>VLOOKUP(CONCATENATE($A12,"_",F$4),assets_m6!$A:$D,4,FALSE)</f>
        <v>2936.35</v>
      </c>
      <c r="G12">
        <f>VLOOKUP(CONCATENATE($A12,"_",G$4),assets_m6!$A:$D,4,FALSE)</f>
        <v>2910.49</v>
      </c>
      <c r="H12">
        <f>VLOOKUP(CONCATENATE($A12,"_",H$4),assets_m6!$A:$D,4,FALSE)</f>
        <v>2837.06</v>
      </c>
      <c r="I12">
        <f>VLOOKUP(CONCATENATE($A12,"_",I$4),assets_m6!$A:$D,4,FALSE)</f>
        <v>2947.33</v>
      </c>
      <c r="J12">
        <f>VLOOKUP(CONCATENATE($A12,"_",J$4),assets_m6!$A:$D,4,FALSE)</f>
        <v>3062.08</v>
      </c>
      <c r="K12">
        <f>VLOOKUP(CONCATENATE($A12,"_",K$4),assets_m6!$A:$D,4,FALSE)</f>
        <v>3144.78</v>
      </c>
      <c r="L12">
        <f>VLOOKUP(CONCATENATE($A12,"_",L$4),assets_m6!$A:$D,4,FALSE)</f>
        <v>3225.01</v>
      </c>
      <c r="M12">
        <f>VLOOKUP(CONCATENATE($A12,"_",M$4),assets_m6!$A:$D,4,FALSE)</f>
        <v>3229.83</v>
      </c>
      <c r="N12">
        <f>VLOOKUP(CONCATENATE($A12,"_",N$4),assets_m6!$A:$D,4,FALSE)</f>
        <v>3297.78</v>
      </c>
      <c r="O12">
        <f>VLOOKUP(CONCATENATE($A12,"_",O$4),assets_m6!$A:$D,4,FALSE)</f>
        <v>3268.16</v>
      </c>
      <c r="P12">
        <f>VLOOKUP(CONCATENATE($A12,"_",P$4),assets_m6!$A:$D,4,FALSE)</f>
        <v>3272.99</v>
      </c>
      <c r="Q12">
        <f>VLOOKUP(CONCATENATE($A12,"_",Q$4),assets_m6!$A:$D,4,FALSE)</f>
        <v>3295.47</v>
      </c>
      <c r="R12">
        <f>VLOOKUP(CONCATENATE($A12,"_",R$4),assets_m6!$A:$D,4,FALSE)</f>
        <v>3379.81</v>
      </c>
      <c r="S12">
        <f>VLOOKUP(CONCATENATE($A12,"_",S$4),assets_m6!$A:$D,4,FALSE)</f>
        <v>3386.3</v>
      </c>
      <c r="T12">
        <f>VLOOKUP(CONCATENATE($A12,"_",T$4),assets_m6!$A:$D,4,FALSE)</f>
        <v>3326.02</v>
      </c>
      <c r="U12">
        <f>VLOOKUP(CONCATENATE($A12,"_",U$4),assets_m6!$A:$D,4,FALSE)</f>
        <v>3259.95</v>
      </c>
      <c r="V12">
        <f>VLOOKUP(CONCATENATE($A12,"_",V$4),assets_m6!$A:$D,4,FALSE)</f>
        <v>3271.2</v>
      </c>
      <c r="X12" t="str">
        <f t="shared" si="15"/>
        <v>AMZN</v>
      </c>
      <c r="Y12">
        <f t="shared" si="7"/>
        <v>2912.82</v>
      </c>
      <c r="Z12">
        <f t="shared" si="9"/>
        <v>2749.06</v>
      </c>
      <c r="AA12">
        <f t="shared" si="9"/>
        <v>2720.29</v>
      </c>
      <c r="AB12">
        <f t="shared" si="9"/>
        <v>2785.58</v>
      </c>
      <c r="AC12">
        <f t="shared" si="9"/>
        <v>2936.35</v>
      </c>
      <c r="AD12">
        <f t="shared" si="9"/>
        <v>2910.49</v>
      </c>
      <c r="AE12">
        <f t="shared" si="9"/>
        <v>2837.06</v>
      </c>
      <c r="AF12">
        <f t="shared" si="9"/>
        <v>2947.33</v>
      </c>
      <c r="AG12">
        <f t="shared" si="9"/>
        <v>3062.08</v>
      </c>
      <c r="AH12">
        <f t="shared" si="9"/>
        <v>3144.78</v>
      </c>
      <c r="AI12">
        <f t="shared" si="9"/>
        <v>3225.01</v>
      </c>
      <c r="AJ12">
        <f t="shared" si="9"/>
        <v>3229.83</v>
      </c>
      <c r="AK12">
        <f t="shared" si="9"/>
        <v>3297.78</v>
      </c>
      <c r="AL12">
        <f t="shared" si="9"/>
        <v>3268.16</v>
      </c>
      <c r="AM12">
        <f t="shared" si="9"/>
        <v>3272.99</v>
      </c>
      <c r="AN12">
        <f t="shared" si="9"/>
        <v>3295.47</v>
      </c>
      <c r="AO12">
        <f t="shared" si="9"/>
        <v>3379.81</v>
      </c>
      <c r="AP12">
        <f t="shared" si="10"/>
        <v>3386.3</v>
      </c>
      <c r="AQ12">
        <f t="shared" si="10"/>
        <v>3326.02</v>
      </c>
      <c r="AR12">
        <f t="shared" si="10"/>
        <v>3259.95</v>
      </c>
      <c r="AS12">
        <f t="shared" si="10"/>
        <v>3271.2</v>
      </c>
      <c r="AU12" t="s">
        <v>10</v>
      </c>
      <c r="AV12">
        <f t="shared" si="16"/>
        <v>-5.6220432433174794E-4</v>
      </c>
      <c r="AW12">
        <f t="shared" si="11"/>
        <v>-1.0465395444260942E-4</v>
      </c>
      <c r="AX12">
        <f t="shared" si="11"/>
        <v>2.4001117527910616E-4</v>
      </c>
      <c r="AY12">
        <f t="shared" si="11"/>
        <v>5.4125173213477975E-4</v>
      </c>
      <c r="AZ12">
        <f t="shared" si="11"/>
        <v>-8.8068520442045835E-5</v>
      </c>
      <c r="BA12">
        <f t="shared" si="11"/>
        <v>-2.5229428721624143E-4</v>
      </c>
      <c r="BB12">
        <f t="shared" si="11"/>
        <v>3.8867701070826834E-4</v>
      </c>
      <c r="BC12">
        <f t="shared" si="11"/>
        <v>3.893354324083153E-4</v>
      </c>
      <c r="BD12">
        <f t="shared" si="11"/>
        <v>2.7007785557529613E-4</v>
      </c>
      <c r="BE12">
        <f t="shared" si="11"/>
        <v>2.5512118494775473E-4</v>
      </c>
      <c r="BF12">
        <f t="shared" si="11"/>
        <v>1.4945690090882536E-5</v>
      </c>
      <c r="BG12">
        <f t="shared" si="11"/>
        <v>2.1038258979574862E-4</v>
      </c>
      <c r="BH12">
        <f t="shared" si="11"/>
        <v>-8.9817998774934486E-5</v>
      </c>
      <c r="BI12">
        <f t="shared" si="11"/>
        <v>1.4778958190541246E-5</v>
      </c>
      <c r="BJ12">
        <f t="shared" si="11"/>
        <v>6.8683375140162416E-5</v>
      </c>
      <c r="BK12">
        <f t="shared" si="11"/>
        <v>2.5592707565233534E-4</v>
      </c>
      <c r="BL12">
        <f t="shared" si="11"/>
        <v>1.9202262849095771E-5</v>
      </c>
      <c r="BM12">
        <f t="shared" si="12"/>
        <v>-1.780113988719257E-4</v>
      </c>
      <c r="BN12">
        <f t="shared" si="12"/>
        <v>-1.9864582894871396E-4</v>
      </c>
      <c r="BO12">
        <f t="shared" si="12"/>
        <v>3.4509731744351911E-5</v>
      </c>
      <c r="BQ12" s="7" t="str">
        <f t="shared" si="17"/>
        <v>AMZN</v>
      </c>
      <c r="BR12" s="7">
        <v>0.2</v>
      </c>
      <c r="BS12" s="7">
        <v>0.2</v>
      </c>
      <c r="BT12" s="7">
        <v>0.2</v>
      </c>
      <c r="BU12" s="7">
        <v>0.2</v>
      </c>
      <c r="BV12" s="7">
        <v>0.2</v>
      </c>
      <c r="BW12" s="7">
        <v>0.01</v>
      </c>
      <c r="BY12">
        <f t="shared" si="18"/>
        <v>0.12303540898510709</v>
      </c>
      <c r="BZ12">
        <f t="shared" si="19"/>
        <v>94</v>
      </c>
      <c r="CA12">
        <f t="shared" si="20"/>
        <v>5</v>
      </c>
      <c r="CB12">
        <f t="shared" si="21"/>
        <v>0.24000000000000005</v>
      </c>
      <c r="CC12">
        <f t="shared" si="22"/>
        <v>0</v>
      </c>
      <c r="CD12">
        <f t="shared" si="23"/>
        <v>0</v>
      </c>
      <c r="CE12">
        <f t="shared" si="24"/>
        <v>0</v>
      </c>
      <c r="CF12">
        <f t="shared" si="25"/>
        <v>0</v>
      </c>
      <c r="CG12">
        <f t="shared" si="26"/>
        <v>1</v>
      </c>
      <c r="CI12">
        <f t="shared" si="27"/>
        <v>0</v>
      </c>
      <c r="CJ12">
        <f t="shared" si="28"/>
        <v>0</v>
      </c>
      <c r="CK12">
        <f t="shared" si="13"/>
        <v>0</v>
      </c>
      <c r="CL12">
        <f t="shared" si="13"/>
        <v>0</v>
      </c>
      <c r="CM12">
        <f t="shared" si="13"/>
        <v>1</v>
      </c>
      <c r="CN12">
        <f t="shared" si="29"/>
        <v>0.2</v>
      </c>
      <c r="CO12">
        <f t="shared" si="14"/>
        <v>0.4</v>
      </c>
      <c r="CP12">
        <f t="shared" si="14"/>
        <v>0.60000000000000009</v>
      </c>
      <c r="CQ12">
        <f t="shared" si="14"/>
        <v>0.8</v>
      </c>
      <c r="CR12">
        <f t="shared" si="14"/>
        <v>1</v>
      </c>
    </row>
    <row r="13" spans="1:96" x14ac:dyDescent="0.25">
      <c r="A13" t="s">
        <v>11</v>
      </c>
      <c r="B13">
        <f>VLOOKUP(CONCATENATE($A13,"_",B$4),assets_m6!$A:$D,4,FALSE)</f>
        <v>245.81700000000001</v>
      </c>
      <c r="C13">
        <f>VLOOKUP(CONCATENATE($A13,"_",C$4),assets_m6!$A:$D,4,FALSE)</f>
        <v>243.07400000000001</v>
      </c>
      <c r="D13">
        <f>VLOOKUP(CONCATENATE($A13,"_",D$4),assets_m6!$A:$D,4,FALSE)</f>
        <v>238.47300000000001</v>
      </c>
      <c r="E13">
        <f>VLOOKUP(CONCATENATE($A13,"_",E$4),assets_m6!$A:$D,4,FALSE)</f>
        <v>242.95500000000001</v>
      </c>
      <c r="F13">
        <f>VLOOKUP(CONCATENATE($A13,"_",F$4),assets_m6!$A:$D,4,FALSE)</f>
        <v>242.518</v>
      </c>
      <c r="G13">
        <f>VLOOKUP(CONCATENATE($A13,"_",G$4),assets_m6!$A:$D,4,FALSE)</f>
        <v>239.636</v>
      </c>
      <c r="H13">
        <f>VLOOKUP(CONCATENATE($A13,"_",H$4),assets_m6!$A:$D,4,FALSE)</f>
        <v>237.84700000000001</v>
      </c>
      <c r="I13">
        <f>VLOOKUP(CONCATENATE($A13,"_",I$4),assets_m6!$A:$D,4,FALSE)</f>
        <v>238.74100000000001</v>
      </c>
      <c r="J13">
        <f>VLOOKUP(CONCATENATE($A13,"_",J$4),assets_m6!$A:$D,4,FALSE)</f>
        <v>241.51400000000001</v>
      </c>
      <c r="K13">
        <f>VLOOKUP(CONCATENATE($A13,"_",K$4),assets_m6!$A:$D,4,FALSE)</f>
        <v>244.45599999999999</v>
      </c>
      <c r="L13">
        <f>VLOOKUP(CONCATENATE($A13,"_",L$4),assets_m6!$A:$D,4,FALSE)</f>
        <v>243.869</v>
      </c>
      <c r="M13">
        <f>VLOOKUP(CONCATENATE($A13,"_",M$4),assets_m6!$A:$D,4,FALSE)</f>
        <v>243.32300000000001</v>
      </c>
      <c r="N13">
        <f>VLOOKUP(CONCATENATE($A13,"_",N$4),assets_m6!$A:$D,4,FALSE)</f>
        <v>241.57400000000001</v>
      </c>
      <c r="O13">
        <f>VLOOKUP(CONCATENATE($A13,"_",O$4),assets_m6!$A:$D,4,FALSE)</f>
        <v>239.95400000000001</v>
      </c>
      <c r="P13">
        <f>VLOOKUP(CONCATENATE($A13,"_",P$4),assets_m6!$A:$D,4,FALSE)</f>
        <v>241.703</v>
      </c>
      <c r="Q13">
        <f>VLOOKUP(CONCATENATE($A13,"_",Q$4),assets_m6!$A:$D,4,FALSE)</f>
        <v>245.71799999999999</v>
      </c>
      <c r="R13">
        <f>VLOOKUP(CONCATENATE($A13,"_",R$4),assets_m6!$A:$D,4,FALSE)</f>
        <v>248.45099999999999</v>
      </c>
      <c r="S13">
        <f>VLOOKUP(CONCATENATE($A13,"_",S$4),assets_m6!$A:$D,4,FALSE)</f>
        <v>256.67</v>
      </c>
      <c r="T13">
        <f>VLOOKUP(CONCATENATE($A13,"_",T$4),assets_m6!$A:$D,4,FALSE)</f>
        <v>251.95</v>
      </c>
      <c r="U13">
        <f>VLOOKUP(CONCATENATE($A13,"_",U$4),assets_m6!$A:$D,4,FALSE)</f>
        <v>248.37</v>
      </c>
      <c r="V13">
        <f>VLOOKUP(CONCATENATE($A13,"_",V$4),assets_m6!$A:$D,4,FALSE)</f>
        <v>254.44</v>
      </c>
      <c r="X13" t="str">
        <f t="shared" si="15"/>
        <v>AVB</v>
      </c>
      <c r="Y13">
        <f t="shared" si="7"/>
        <v>245.81700000000001</v>
      </c>
      <c r="Z13">
        <f t="shared" si="9"/>
        <v>243.07400000000001</v>
      </c>
      <c r="AA13">
        <f t="shared" si="9"/>
        <v>238.47300000000001</v>
      </c>
      <c r="AB13">
        <f t="shared" si="9"/>
        <v>242.95500000000001</v>
      </c>
      <c r="AC13">
        <f t="shared" si="9"/>
        <v>242.518</v>
      </c>
      <c r="AD13">
        <f t="shared" si="9"/>
        <v>239.636</v>
      </c>
      <c r="AE13">
        <f t="shared" si="9"/>
        <v>237.84700000000001</v>
      </c>
      <c r="AF13">
        <f t="shared" si="9"/>
        <v>238.74100000000001</v>
      </c>
      <c r="AG13">
        <f t="shared" si="9"/>
        <v>241.51400000000001</v>
      </c>
      <c r="AH13">
        <f t="shared" si="9"/>
        <v>244.45599999999999</v>
      </c>
      <c r="AI13">
        <f t="shared" si="9"/>
        <v>243.869</v>
      </c>
      <c r="AJ13">
        <f t="shared" si="9"/>
        <v>243.32300000000001</v>
      </c>
      <c r="AK13">
        <f t="shared" si="9"/>
        <v>241.57400000000001</v>
      </c>
      <c r="AL13">
        <f t="shared" si="9"/>
        <v>239.95400000000001</v>
      </c>
      <c r="AM13">
        <f t="shared" si="9"/>
        <v>241.703</v>
      </c>
      <c r="AN13">
        <f t="shared" si="9"/>
        <v>245.71799999999999</v>
      </c>
      <c r="AO13">
        <f t="shared" si="9"/>
        <v>248.45099999999999</v>
      </c>
      <c r="AP13">
        <f t="shared" si="10"/>
        <v>256.67</v>
      </c>
      <c r="AQ13">
        <f t="shared" si="10"/>
        <v>251.95</v>
      </c>
      <c r="AR13">
        <f t="shared" si="10"/>
        <v>248.37</v>
      </c>
      <c r="AS13">
        <f t="shared" si="10"/>
        <v>254.44</v>
      </c>
      <c r="AU13" t="s">
        <v>11</v>
      </c>
      <c r="AV13">
        <f t="shared" si="16"/>
        <v>-1.1158707493786008E-4</v>
      </c>
      <c r="AW13">
        <f t="shared" si="11"/>
        <v>-1.8928392176867945E-4</v>
      </c>
      <c r="AX13">
        <f t="shared" si="11"/>
        <v>1.8794580518549265E-4</v>
      </c>
      <c r="AY13">
        <f t="shared" si="11"/>
        <v>-1.7986869996501896E-5</v>
      </c>
      <c r="AZ13">
        <f t="shared" si="11"/>
        <v>-1.1883653996816752E-4</v>
      </c>
      <c r="BA13">
        <f t="shared" si="11"/>
        <v>-7.4654893254769218E-5</v>
      </c>
      <c r="BB13">
        <f t="shared" si="11"/>
        <v>3.7587188402628816E-5</v>
      </c>
      <c r="BC13">
        <f t="shared" si="11"/>
        <v>1.1615097532472412E-4</v>
      </c>
      <c r="BD13">
        <f t="shared" si="11"/>
        <v>1.2181488443734023E-4</v>
      </c>
      <c r="BE13">
        <f t="shared" si="11"/>
        <v>-2.4012501227214268E-5</v>
      </c>
      <c r="BF13">
        <f t="shared" si="11"/>
        <v>-2.2389069541433811E-5</v>
      </c>
      <c r="BG13">
        <f t="shared" si="11"/>
        <v>-7.1879764757133333E-5</v>
      </c>
      <c r="BH13">
        <f t="shared" si="11"/>
        <v>-6.7060196875491751E-5</v>
      </c>
      <c r="BI13">
        <f t="shared" si="11"/>
        <v>7.2888970385990459E-5</v>
      </c>
      <c r="BJ13">
        <f t="shared" si="11"/>
        <v>1.6611295681063067E-4</v>
      </c>
      <c r="BK13">
        <f t="shared" si="11"/>
        <v>1.1122506287695669E-4</v>
      </c>
      <c r="BL13">
        <f t="shared" si="11"/>
        <v>3.3080969688188103E-4</v>
      </c>
      <c r="BM13">
        <f t="shared" si="12"/>
        <v>-1.8389371566603137E-4</v>
      </c>
      <c r="BN13">
        <f t="shared" si="12"/>
        <v>-1.4209168485810613E-4</v>
      </c>
      <c r="BO13">
        <f t="shared" si="12"/>
        <v>2.4439344526311525E-4</v>
      </c>
      <c r="BQ13" s="7" t="str">
        <f t="shared" si="17"/>
        <v>AVB</v>
      </c>
      <c r="BR13" s="7">
        <v>0.2</v>
      </c>
      <c r="BS13" s="7">
        <v>0.2</v>
      </c>
      <c r="BT13" s="7">
        <v>0.2</v>
      </c>
      <c r="BU13" s="7">
        <v>0.2</v>
      </c>
      <c r="BV13" s="7">
        <v>0.2</v>
      </c>
      <c r="BW13" s="7">
        <v>0.01</v>
      </c>
      <c r="BY13">
        <f t="shared" si="18"/>
        <v>3.5078940838103104E-2</v>
      </c>
      <c r="BZ13">
        <f t="shared" si="19"/>
        <v>45</v>
      </c>
      <c r="CA13">
        <f t="shared" si="20"/>
        <v>3</v>
      </c>
      <c r="CB13">
        <f t="shared" si="21"/>
        <v>7.9999999999999988E-2</v>
      </c>
      <c r="CC13">
        <f t="shared" si="22"/>
        <v>0</v>
      </c>
      <c r="CD13">
        <f t="shared" si="23"/>
        <v>0</v>
      </c>
      <c r="CE13">
        <f t="shared" si="24"/>
        <v>1</v>
      </c>
      <c r="CF13">
        <f t="shared" si="25"/>
        <v>0</v>
      </c>
      <c r="CG13">
        <f t="shared" si="26"/>
        <v>0</v>
      </c>
      <c r="CI13">
        <f t="shared" si="27"/>
        <v>0</v>
      </c>
      <c r="CJ13">
        <f t="shared" si="28"/>
        <v>0</v>
      </c>
      <c r="CK13">
        <f t="shared" si="13"/>
        <v>1</v>
      </c>
      <c r="CL13">
        <f t="shared" si="13"/>
        <v>1</v>
      </c>
      <c r="CM13">
        <f t="shared" si="13"/>
        <v>1</v>
      </c>
      <c r="CN13">
        <f t="shared" si="29"/>
        <v>0.2</v>
      </c>
      <c r="CO13">
        <f t="shared" si="14"/>
        <v>0.4</v>
      </c>
      <c r="CP13">
        <f t="shared" si="14"/>
        <v>0.60000000000000009</v>
      </c>
      <c r="CQ13">
        <f t="shared" si="14"/>
        <v>0.8</v>
      </c>
      <c r="CR13">
        <f t="shared" si="14"/>
        <v>1</v>
      </c>
    </row>
    <row r="14" spans="1:96" x14ac:dyDescent="0.25">
      <c r="A14" t="s">
        <v>12</v>
      </c>
      <c r="B14">
        <f>VLOOKUP(CONCATENATE($A14,"_",B$4),assets_m6!$A:$D,4,FALSE)</f>
        <v>167.59</v>
      </c>
      <c r="C14">
        <f>VLOOKUP(CONCATENATE($A14,"_",C$4),assets_m6!$A:$D,4,FALSE)</f>
        <v>158.58000000000001</v>
      </c>
      <c r="D14">
        <f>VLOOKUP(CONCATENATE($A14,"_",D$4),assets_m6!$A:$D,4,FALSE)</f>
        <v>158.91999999999999</v>
      </c>
      <c r="E14">
        <f>VLOOKUP(CONCATENATE($A14,"_",E$4),assets_m6!$A:$D,4,FALSE)</f>
        <v>165.8</v>
      </c>
      <c r="F14">
        <f>VLOOKUP(CONCATENATE($A14,"_",F$4),assets_m6!$A:$D,4,FALSE)</f>
        <v>163.65</v>
      </c>
      <c r="G14">
        <f>VLOOKUP(CONCATENATE($A14,"_",G$4),assets_m6!$A:$D,4,FALSE)</f>
        <v>162.38</v>
      </c>
      <c r="H14">
        <f>VLOOKUP(CONCATENATE($A14,"_",H$4),assets_m6!$A:$D,4,FALSE)</f>
        <v>165.93</v>
      </c>
      <c r="I14">
        <f>VLOOKUP(CONCATENATE($A14,"_",I$4),assets_m6!$A:$D,4,FALSE)</f>
        <v>167.13</v>
      </c>
      <c r="J14">
        <f>VLOOKUP(CONCATENATE($A14,"_",J$4),assets_m6!$A:$D,4,FALSE)</f>
        <v>170.1</v>
      </c>
      <c r="K14">
        <f>VLOOKUP(CONCATENATE($A14,"_",K$4),assets_m6!$A:$D,4,FALSE)</f>
        <v>171.08</v>
      </c>
      <c r="L14">
        <f>VLOOKUP(CONCATENATE($A14,"_",L$4),assets_m6!$A:$D,4,FALSE)</f>
        <v>171.12</v>
      </c>
      <c r="M14">
        <f>VLOOKUP(CONCATENATE($A14,"_",M$4),assets_m6!$A:$D,4,FALSE)</f>
        <v>170.77</v>
      </c>
      <c r="N14">
        <f>VLOOKUP(CONCATENATE($A14,"_",N$4),assets_m6!$A:$D,4,FALSE)</f>
        <v>170.85</v>
      </c>
      <c r="O14">
        <f>VLOOKUP(CONCATENATE($A14,"_",O$4),assets_m6!$A:$D,4,FALSE)</f>
        <v>164.6</v>
      </c>
      <c r="P14">
        <f>VLOOKUP(CONCATENATE($A14,"_",P$4),assets_m6!$A:$D,4,FALSE)</f>
        <v>166.82</v>
      </c>
      <c r="Q14">
        <f>VLOOKUP(CONCATENATE($A14,"_",Q$4),assets_m6!$A:$D,4,FALSE)</f>
        <v>173.14</v>
      </c>
      <c r="R14">
        <f>VLOOKUP(CONCATENATE($A14,"_",R$4),assets_m6!$A:$D,4,FALSE)</f>
        <v>173.5</v>
      </c>
      <c r="S14">
        <f>VLOOKUP(CONCATENATE($A14,"_",S$4),assets_m6!$A:$D,4,FALSE)</f>
        <v>178.9</v>
      </c>
      <c r="T14">
        <f>VLOOKUP(CONCATENATE($A14,"_",T$4),assets_m6!$A:$D,4,FALSE)</f>
        <v>176.83</v>
      </c>
      <c r="U14">
        <f>VLOOKUP(CONCATENATE($A14,"_",U$4),assets_m6!$A:$D,4,FALSE)</f>
        <v>173.97</v>
      </c>
      <c r="V14">
        <f>VLOOKUP(CONCATENATE($A14,"_",V$4),assets_m6!$A:$D,4,FALSE)</f>
        <v>175.04</v>
      </c>
      <c r="X14" t="str">
        <f t="shared" si="15"/>
        <v>AVY</v>
      </c>
      <c r="Y14">
        <f t="shared" si="7"/>
        <v>167.59</v>
      </c>
      <c r="Z14">
        <f t="shared" si="9"/>
        <v>158.58000000000001</v>
      </c>
      <c r="AA14">
        <f t="shared" si="9"/>
        <v>158.91999999999999</v>
      </c>
      <c r="AB14">
        <f t="shared" si="9"/>
        <v>165.8</v>
      </c>
      <c r="AC14">
        <f t="shared" si="9"/>
        <v>163.65</v>
      </c>
      <c r="AD14">
        <f t="shared" si="9"/>
        <v>162.38</v>
      </c>
      <c r="AE14">
        <f t="shared" si="9"/>
        <v>165.93</v>
      </c>
      <c r="AF14">
        <f t="shared" si="9"/>
        <v>167.13</v>
      </c>
      <c r="AG14">
        <f t="shared" si="9"/>
        <v>170.1</v>
      </c>
      <c r="AH14">
        <f t="shared" si="9"/>
        <v>171.08</v>
      </c>
      <c r="AI14">
        <f t="shared" si="9"/>
        <v>171.12</v>
      </c>
      <c r="AJ14">
        <f t="shared" si="9"/>
        <v>170.77</v>
      </c>
      <c r="AK14">
        <f t="shared" si="9"/>
        <v>170.85</v>
      </c>
      <c r="AL14">
        <f t="shared" si="9"/>
        <v>164.6</v>
      </c>
      <c r="AM14">
        <f t="shared" si="9"/>
        <v>166.82</v>
      </c>
      <c r="AN14">
        <f t="shared" si="9"/>
        <v>173.14</v>
      </c>
      <c r="AO14">
        <f t="shared" si="9"/>
        <v>173.5</v>
      </c>
      <c r="AP14">
        <f t="shared" si="10"/>
        <v>178.9</v>
      </c>
      <c r="AQ14">
        <f t="shared" si="10"/>
        <v>176.83</v>
      </c>
      <c r="AR14">
        <f t="shared" si="10"/>
        <v>173.97</v>
      </c>
      <c r="AS14">
        <f t="shared" si="10"/>
        <v>175.04</v>
      </c>
      <c r="AU14" t="s">
        <v>12</v>
      </c>
      <c r="AV14">
        <f t="shared" si="16"/>
        <v>-5.3762157646637578E-4</v>
      </c>
      <c r="AW14">
        <f t="shared" si="11"/>
        <v>2.1440282507250281E-5</v>
      </c>
      <c r="AX14">
        <f t="shared" si="11"/>
        <v>4.3292222501887894E-4</v>
      </c>
      <c r="AY14">
        <f t="shared" si="11"/>
        <v>-1.296743063932452E-4</v>
      </c>
      <c r="AZ14">
        <f t="shared" si="11"/>
        <v>-7.7604644057440271E-5</v>
      </c>
      <c r="BA14">
        <f t="shared" si="11"/>
        <v>2.1862298312600145E-4</v>
      </c>
      <c r="BB14">
        <f t="shared" si="11"/>
        <v>7.2319652865665551E-5</v>
      </c>
      <c r="BC14">
        <f t="shared" si="11"/>
        <v>1.7770597738287554E-4</v>
      </c>
      <c r="BD14">
        <f t="shared" si="11"/>
        <v>5.7613168724280904E-5</v>
      </c>
      <c r="BE14">
        <f t="shared" si="11"/>
        <v>2.3380874444699579E-6</v>
      </c>
      <c r="BF14">
        <f t="shared" si="11"/>
        <v>-2.0453482935951048E-5</v>
      </c>
      <c r="BG14">
        <f t="shared" si="11"/>
        <v>4.6846635825955426E-6</v>
      </c>
      <c r="BH14">
        <f t="shared" si="11"/>
        <v>-3.6581796897863626E-4</v>
      </c>
      <c r="BI14">
        <f t="shared" si="11"/>
        <v>1.3487241798298901E-4</v>
      </c>
      <c r="BJ14">
        <f t="shared" si="11"/>
        <v>3.7885145665987255E-4</v>
      </c>
      <c r="BK14">
        <f t="shared" si="11"/>
        <v>2.0792422317200745E-5</v>
      </c>
      <c r="BL14">
        <f t="shared" si="11"/>
        <v>3.1123919308357381E-4</v>
      </c>
      <c r="BM14">
        <f t="shared" si="12"/>
        <v>-1.1570709893795379E-4</v>
      </c>
      <c r="BN14">
        <f t="shared" si="12"/>
        <v>-1.6173726177684858E-4</v>
      </c>
      <c r="BO14">
        <f t="shared" si="12"/>
        <v>6.1504857159279942E-5</v>
      </c>
      <c r="BQ14" s="7" t="str">
        <f t="shared" si="17"/>
        <v>AVY</v>
      </c>
      <c r="BR14" s="7">
        <v>0.2</v>
      </c>
      <c r="BS14" s="7">
        <v>0.2</v>
      </c>
      <c r="BT14" s="7">
        <v>0.2</v>
      </c>
      <c r="BU14" s="7">
        <v>0.2</v>
      </c>
      <c r="BV14" s="7">
        <v>0.2</v>
      </c>
      <c r="BW14" s="7">
        <v>0.01</v>
      </c>
      <c r="BY14">
        <f t="shared" si="18"/>
        <v>4.4453726355987759E-2</v>
      </c>
      <c r="BZ14">
        <f t="shared" si="19"/>
        <v>49</v>
      </c>
      <c r="CA14">
        <f t="shared" si="20"/>
        <v>3</v>
      </c>
      <c r="CB14">
        <f t="shared" si="21"/>
        <v>7.9999999999999988E-2</v>
      </c>
      <c r="CC14">
        <f t="shared" si="22"/>
        <v>0</v>
      </c>
      <c r="CD14">
        <f t="shared" si="23"/>
        <v>0</v>
      </c>
      <c r="CE14">
        <f t="shared" si="24"/>
        <v>1</v>
      </c>
      <c r="CF14">
        <f t="shared" si="25"/>
        <v>0</v>
      </c>
      <c r="CG14">
        <f t="shared" si="26"/>
        <v>0</v>
      </c>
      <c r="CI14">
        <f t="shared" si="27"/>
        <v>0</v>
      </c>
      <c r="CJ14">
        <f t="shared" si="28"/>
        <v>0</v>
      </c>
      <c r="CK14">
        <f t="shared" si="13"/>
        <v>1</v>
      </c>
      <c r="CL14">
        <f t="shared" si="13"/>
        <v>1</v>
      </c>
      <c r="CM14">
        <f t="shared" si="13"/>
        <v>1</v>
      </c>
      <c r="CN14">
        <f t="shared" si="29"/>
        <v>0.2</v>
      </c>
      <c r="CO14">
        <f t="shared" si="14"/>
        <v>0.4</v>
      </c>
      <c r="CP14">
        <f t="shared" si="14"/>
        <v>0.60000000000000009</v>
      </c>
      <c r="CQ14">
        <f t="shared" si="14"/>
        <v>0.8</v>
      </c>
      <c r="CR14">
        <f t="shared" si="14"/>
        <v>1</v>
      </c>
    </row>
    <row r="15" spans="1:96" x14ac:dyDescent="0.25">
      <c r="A15" t="s">
        <v>13</v>
      </c>
      <c r="B15">
        <f>VLOOKUP(CONCATENATE($A15,"_",B$4),assets_m6!$A:$D,4,FALSE)</f>
        <v>172.46</v>
      </c>
      <c r="C15">
        <f>VLOOKUP(CONCATENATE($A15,"_",C$4),assets_m6!$A:$D,4,FALSE)</f>
        <v>158.68</v>
      </c>
      <c r="D15">
        <f>VLOOKUP(CONCATENATE($A15,"_",D$4),assets_m6!$A:$D,4,FALSE)</f>
        <v>159.59700000000001</v>
      </c>
      <c r="E15">
        <f>VLOOKUP(CONCATENATE($A15,"_",E$4),assets_m6!$A:$D,4,FALSE)</f>
        <v>168.173</v>
      </c>
      <c r="F15">
        <f>VLOOKUP(CONCATENATE($A15,"_",F$4),assets_m6!$A:$D,4,FALSE)</f>
        <v>169.12</v>
      </c>
      <c r="G15">
        <f>VLOOKUP(CONCATENATE($A15,"_",G$4),assets_m6!$A:$D,4,FALSE)</f>
        <v>167.42500000000001</v>
      </c>
      <c r="H15">
        <f>VLOOKUP(CONCATENATE($A15,"_",H$4),assets_m6!$A:$D,4,FALSE)</f>
        <v>172.30099999999999</v>
      </c>
      <c r="I15">
        <f>VLOOKUP(CONCATENATE($A15,"_",I$4),assets_m6!$A:$D,4,FALSE)</f>
        <v>175.542</v>
      </c>
      <c r="J15">
        <f>VLOOKUP(CONCATENATE($A15,"_",J$4),assets_m6!$A:$D,4,FALSE)</f>
        <v>180.09899999999999</v>
      </c>
      <c r="K15">
        <f>VLOOKUP(CONCATENATE($A15,"_",K$4),assets_m6!$A:$D,4,FALSE)</f>
        <v>186.441</v>
      </c>
      <c r="L15">
        <f>VLOOKUP(CONCATENATE($A15,"_",L$4),assets_m6!$A:$D,4,FALSE)</f>
        <v>190.18</v>
      </c>
      <c r="M15">
        <f>VLOOKUP(CONCATENATE($A15,"_",M$4),assets_m6!$A:$D,4,FALSE)</f>
        <v>188.55500000000001</v>
      </c>
      <c r="N15">
        <f>VLOOKUP(CONCATENATE($A15,"_",N$4),assets_m6!$A:$D,4,FALSE)</f>
        <v>190.78800000000001</v>
      </c>
      <c r="O15">
        <f>VLOOKUP(CONCATENATE($A15,"_",O$4),assets_m6!$A:$D,4,FALSE)</f>
        <v>185.494</v>
      </c>
      <c r="P15">
        <f>VLOOKUP(CONCATENATE($A15,"_",P$4),assets_m6!$A:$D,4,FALSE)</f>
        <v>188.35499999999999</v>
      </c>
      <c r="Q15">
        <f>VLOOKUP(CONCATENATE($A15,"_",Q$4),assets_m6!$A:$D,4,FALSE)</f>
        <v>189.74100000000001</v>
      </c>
      <c r="R15">
        <f>VLOOKUP(CONCATENATE($A15,"_",R$4),assets_m6!$A:$D,4,FALSE)</f>
        <v>189.16300000000001</v>
      </c>
      <c r="S15">
        <f>VLOOKUP(CONCATENATE($A15,"_",S$4),assets_m6!$A:$D,4,FALSE)</f>
        <v>190.4</v>
      </c>
      <c r="T15">
        <f>VLOOKUP(CONCATENATE($A15,"_",T$4),assets_m6!$A:$D,4,FALSE)</f>
        <v>189.22300000000001</v>
      </c>
      <c r="U15">
        <f>VLOOKUP(CONCATENATE($A15,"_",U$4),assets_m6!$A:$D,4,FALSE)</f>
        <v>186.471</v>
      </c>
      <c r="V15">
        <f>VLOOKUP(CONCATENATE($A15,"_",V$4),assets_m6!$A:$D,4,FALSE)</f>
        <v>186.64</v>
      </c>
      <c r="X15" t="str">
        <f t="shared" si="15"/>
        <v>AXP</v>
      </c>
      <c r="Y15">
        <f t="shared" si="7"/>
        <v>172.46</v>
      </c>
      <c r="Z15">
        <f t="shared" si="9"/>
        <v>158.68</v>
      </c>
      <c r="AA15">
        <f t="shared" si="9"/>
        <v>159.59700000000001</v>
      </c>
      <c r="AB15">
        <f t="shared" si="9"/>
        <v>168.173</v>
      </c>
      <c r="AC15">
        <f t="shared" si="9"/>
        <v>169.12</v>
      </c>
      <c r="AD15">
        <f t="shared" si="9"/>
        <v>167.42500000000001</v>
      </c>
      <c r="AE15">
        <f t="shared" si="9"/>
        <v>172.30099999999999</v>
      </c>
      <c r="AF15">
        <f t="shared" si="9"/>
        <v>175.542</v>
      </c>
      <c r="AG15">
        <f t="shared" si="9"/>
        <v>180.09899999999999</v>
      </c>
      <c r="AH15">
        <f t="shared" si="9"/>
        <v>186.441</v>
      </c>
      <c r="AI15">
        <f t="shared" si="9"/>
        <v>190.18</v>
      </c>
      <c r="AJ15">
        <f t="shared" si="9"/>
        <v>188.55500000000001</v>
      </c>
      <c r="AK15">
        <f t="shared" si="9"/>
        <v>190.78800000000001</v>
      </c>
      <c r="AL15">
        <f t="shared" si="9"/>
        <v>185.494</v>
      </c>
      <c r="AM15">
        <f t="shared" si="9"/>
        <v>188.35499999999999</v>
      </c>
      <c r="AN15">
        <f t="shared" si="9"/>
        <v>189.74100000000001</v>
      </c>
      <c r="AO15">
        <f t="shared" si="9"/>
        <v>189.16300000000001</v>
      </c>
      <c r="AP15">
        <f t="shared" si="10"/>
        <v>190.4</v>
      </c>
      <c r="AQ15">
        <f t="shared" si="10"/>
        <v>189.22300000000001</v>
      </c>
      <c r="AR15">
        <f t="shared" si="10"/>
        <v>186.471</v>
      </c>
      <c r="AS15">
        <f t="shared" si="10"/>
        <v>186.64</v>
      </c>
      <c r="AU15" t="s">
        <v>13</v>
      </c>
      <c r="AV15">
        <f t="shared" si="16"/>
        <v>-7.9902586106923347E-4</v>
      </c>
      <c r="AW15">
        <f t="shared" si="11"/>
        <v>5.7789261406604593E-5</v>
      </c>
      <c r="AX15">
        <f t="shared" si="11"/>
        <v>5.3735345902491862E-4</v>
      </c>
      <c r="AY15">
        <f t="shared" si="11"/>
        <v>5.6311060633990155E-5</v>
      </c>
      <c r="AZ15">
        <f t="shared" si="11"/>
        <v>-1.0022469252601663E-4</v>
      </c>
      <c r="BA15">
        <f t="shared" si="11"/>
        <v>2.9123488129012846E-4</v>
      </c>
      <c r="BB15">
        <f t="shared" si="11"/>
        <v>1.8810105571064674E-4</v>
      </c>
      <c r="BC15">
        <f t="shared" si="11"/>
        <v>2.5959599412106438E-4</v>
      </c>
      <c r="BD15">
        <f t="shared" si="11"/>
        <v>3.5213965652224684E-4</v>
      </c>
      <c r="BE15">
        <f t="shared" si="11"/>
        <v>2.0054601723869771E-4</v>
      </c>
      <c r="BF15">
        <f t="shared" si="11"/>
        <v>-8.5445367546534867E-5</v>
      </c>
      <c r="BG15">
        <f t="shared" si="11"/>
        <v>1.1842698416907555E-4</v>
      </c>
      <c r="BH15">
        <f t="shared" si="11"/>
        <v>-2.7748076398935001E-4</v>
      </c>
      <c r="BI15">
        <f t="shared" si="11"/>
        <v>1.5423679472112252E-4</v>
      </c>
      <c r="BJ15">
        <f t="shared" si="11"/>
        <v>7.3584454885722398E-5</v>
      </c>
      <c r="BK15">
        <f t="shared" si="11"/>
        <v>-3.0462577935185488E-5</v>
      </c>
      <c r="BL15">
        <f t="shared" si="11"/>
        <v>6.5393338020648583E-5</v>
      </c>
      <c r="BM15">
        <f t="shared" si="12"/>
        <v>-6.1817226890755907E-5</v>
      </c>
      <c r="BN15">
        <f t="shared" si="12"/>
        <v>-1.4543686549732377E-4</v>
      </c>
      <c r="BO15">
        <f t="shared" si="12"/>
        <v>9.0630714695573429E-6</v>
      </c>
      <c r="BQ15" s="7" t="str">
        <f t="shared" si="17"/>
        <v>AXP</v>
      </c>
      <c r="BR15" s="7">
        <v>0.2</v>
      </c>
      <c r="BS15" s="7">
        <v>0.2</v>
      </c>
      <c r="BT15" s="7">
        <v>0.2</v>
      </c>
      <c r="BU15" s="7">
        <v>0.2</v>
      </c>
      <c r="BV15" s="7">
        <v>0.2</v>
      </c>
      <c r="BW15" s="7">
        <v>0.01</v>
      </c>
      <c r="BY15">
        <f t="shared" si="18"/>
        <v>8.2221964513510257E-2</v>
      </c>
      <c r="BZ15">
        <f t="shared" si="19"/>
        <v>79</v>
      </c>
      <c r="CA15">
        <f t="shared" si="20"/>
        <v>4</v>
      </c>
      <c r="CB15">
        <f t="shared" si="21"/>
        <v>0.12000000000000002</v>
      </c>
      <c r="CC15">
        <f t="shared" si="22"/>
        <v>0</v>
      </c>
      <c r="CD15">
        <f t="shared" si="23"/>
        <v>0</v>
      </c>
      <c r="CE15">
        <f t="shared" si="24"/>
        <v>0</v>
      </c>
      <c r="CF15">
        <f t="shared" si="25"/>
        <v>1</v>
      </c>
      <c r="CG15">
        <f t="shared" si="26"/>
        <v>0</v>
      </c>
      <c r="CI15">
        <f t="shared" si="27"/>
        <v>0</v>
      </c>
      <c r="CJ15">
        <f t="shared" si="28"/>
        <v>0</v>
      </c>
      <c r="CK15">
        <f t="shared" si="13"/>
        <v>0</v>
      </c>
      <c r="CL15">
        <f t="shared" si="13"/>
        <v>1</v>
      </c>
      <c r="CM15">
        <f t="shared" si="13"/>
        <v>1</v>
      </c>
      <c r="CN15">
        <f t="shared" si="29"/>
        <v>0.2</v>
      </c>
      <c r="CO15">
        <f t="shared" si="14"/>
        <v>0.4</v>
      </c>
      <c r="CP15">
        <f t="shared" si="14"/>
        <v>0.60000000000000009</v>
      </c>
      <c r="CQ15">
        <f t="shared" si="14"/>
        <v>0.8</v>
      </c>
      <c r="CR15">
        <f t="shared" si="14"/>
        <v>1</v>
      </c>
    </row>
    <row r="16" spans="1:96" x14ac:dyDescent="0.25">
      <c r="A16" t="s">
        <v>14</v>
      </c>
      <c r="B16">
        <f>VLOOKUP(CONCATENATE($A16,"_",B$4),assets_m6!$A:$D,4,FALSE)</f>
        <v>267.79899999999998</v>
      </c>
      <c r="C16">
        <f>VLOOKUP(CONCATENATE($A16,"_",C$4),assets_m6!$A:$D,4,FALSE)</f>
        <v>268.411</v>
      </c>
      <c r="D16">
        <f>VLOOKUP(CONCATENATE($A16,"_",D$4),assets_m6!$A:$D,4,FALSE)</f>
        <v>257.79300000000001</v>
      </c>
      <c r="E16">
        <f>VLOOKUP(CONCATENATE($A16,"_",E$4),assets_m6!$A:$D,4,FALSE)</f>
        <v>258.38</v>
      </c>
      <c r="F16">
        <f>VLOOKUP(CONCATENATE($A16,"_",F$4),assets_m6!$A:$D,4,FALSE)</f>
        <v>251.434</v>
      </c>
      <c r="G16">
        <f>VLOOKUP(CONCATENATE($A16,"_",G$4),assets_m6!$A:$D,4,FALSE)</f>
        <v>248.30199999999999</v>
      </c>
      <c r="H16">
        <f>VLOOKUP(CONCATENATE($A16,"_",H$4),assets_m6!$A:$D,4,FALSE)</f>
        <v>250.53700000000001</v>
      </c>
      <c r="I16">
        <f>VLOOKUP(CONCATENATE($A16,"_",I$4),assets_m6!$A:$D,4,FALSE)</f>
        <v>252.38</v>
      </c>
      <c r="J16">
        <f>VLOOKUP(CONCATENATE($A16,"_",J$4),assets_m6!$A:$D,4,FALSE)</f>
        <v>254.429</v>
      </c>
      <c r="K16">
        <f>VLOOKUP(CONCATENATE($A16,"_",K$4),assets_m6!$A:$D,4,FALSE)</f>
        <v>255.893</v>
      </c>
      <c r="L16">
        <f>VLOOKUP(CONCATENATE($A16,"_",L$4),assets_m6!$A:$D,4,FALSE)</f>
        <v>255.649</v>
      </c>
      <c r="M16">
        <f>VLOOKUP(CONCATENATE($A16,"_",M$4),assets_m6!$A:$D,4,FALSE)</f>
        <v>261.07299999999998</v>
      </c>
      <c r="N16">
        <f>VLOOKUP(CONCATENATE($A16,"_",N$4),assets_m6!$A:$D,4,FALSE)</f>
        <v>258.41000000000003</v>
      </c>
      <c r="O16">
        <f>VLOOKUP(CONCATENATE($A16,"_",O$4),assets_m6!$A:$D,4,FALSE)</f>
        <v>255.58</v>
      </c>
      <c r="P16">
        <f>VLOOKUP(CONCATENATE($A16,"_",P$4),assets_m6!$A:$D,4,FALSE)</f>
        <v>256.673</v>
      </c>
      <c r="Q16">
        <f>VLOOKUP(CONCATENATE($A16,"_",Q$4),assets_m6!$A:$D,4,FALSE)</f>
        <v>259.19</v>
      </c>
      <c r="R16">
        <f>VLOOKUP(CONCATENATE($A16,"_",R$4),assets_m6!$A:$D,4,FALSE)</f>
        <v>261.60000000000002</v>
      </c>
      <c r="S16">
        <f>VLOOKUP(CONCATENATE($A16,"_",S$4),assets_m6!$A:$D,4,FALSE)</f>
        <v>263.19</v>
      </c>
      <c r="T16">
        <f>VLOOKUP(CONCATENATE($A16,"_",T$4),assets_m6!$A:$D,4,FALSE)</f>
        <v>263.01499999999999</v>
      </c>
      <c r="U16">
        <f>VLOOKUP(CONCATENATE($A16,"_",U$4),assets_m6!$A:$D,4,FALSE)</f>
        <v>259.512</v>
      </c>
      <c r="V16">
        <f>VLOOKUP(CONCATENATE($A16,"_",V$4),assets_m6!$A:$D,4,FALSE)</f>
        <v>262.5</v>
      </c>
      <c r="X16" t="str">
        <f t="shared" si="15"/>
        <v>BDX</v>
      </c>
      <c r="Y16">
        <f t="shared" si="7"/>
        <v>267.79899999999998</v>
      </c>
      <c r="Z16">
        <f t="shared" si="9"/>
        <v>268.411</v>
      </c>
      <c r="AA16">
        <f t="shared" si="9"/>
        <v>257.79300000000001</v>
      </c>
      <c r="AB16">
        <f t="shared" si="9"/>
        <v>258.38</v>
      </c>
      <c r="AC16">
        <f t="shared" si="9"/>
        <v>251.434</v>
      </c>
      <c r="AD16">
        <f t="shared" si="9"/>
        <v>248.30199999999999</v>
      </c>
      <c r="AE16">
        <f t="shared" si="9"/>
        <v>250.53700000000001</v>
      </c>
      <c r="AF16">
        <f t="shared" si="9"/>
        <v>252.38</v>
      </c>
      <c r="AG16">
        <f t="shared" si="9"/>
        <v>254.429</v>
      </c>
      <c r="AH16">
        <f t="shared" si="9"/>
        <v>255.893</v>
      </c>
      <c r="AI16">
        <f t="shared" si="9"/>
        <v>255.649</v>
      </c>
      <c r="AJ16">
        <f t="shared" si="9"/>
        <v>261.07299999999998</v>
      </c>
      <c r="AK16">
        <f t="shared" si="9"/>
        <v>258.41000000000003</v>
      </c>
      <c r="AL16">
        <f t="shared" si="9"/>
        <v>255.58</v>
      </c>
      <c r="AM16">
        <f t="shared" si="9"/>
        <v>256.673</v>
      </c>
      <c r="AN16">
        <f t="shared" si="9"/>
        <v>259.19</v>
      </c>
      <c r="AO16">
        <f t="shared" si="9"/>
        <v>261.60000000000002</v>
      </c>
      <c r="AP16">
        <f t="shared" si="10"/>
        <v>263.19</v>
      </c>
      <c r="AQ16">
        <f t="shared" si="10"/>
        <v>263.01499999999999</v>
      </c>
      <c r="AR16">
        <f t="shared" si="10"/>
        <v>259.512</v>
      </c>
      <c r="AS16">
        <f t="shared" si="10"/>
        <v>262.5</v>
      </c>
      <c r="AU16" t="s">
        <v>14</v>
      </c>
      <c r="AV16">
        <f t="shared" si="16"/>
        <v>2.2852960615985246E-5</v>
      </c>
      <c r="AW16">
        <f t="shared" si="11"/>
        <v>-3.9558736415422601E-4</v>
      </c>
      <c r="AX16">
        <f t="shared" si="11"/>
        <v>2.277020710414903E-5</v>
      </c>
      <c r="AY16">
        <f t="shared" si="11"/>
        <v>-2.688288567226565E-4</v>
      </c>
      <c r="AZ16">
        <f t="shared" si="11"/>
        <v>-1.2456549233596113E-4</v>
      </c>
      <c r="BA16">
        <f t="shared" si="11"/>
        <v>9.0011357137679675E-5</v>
      </c>
      <c r="BB16">
        <f t="shared" si="11"/>
        <v>7.3561988847954172E-5</v>
      </c>
      <c r="BC16">
        <f t="shared" si="11"/>
        <v>8.11870988192411E-5</v>
      </c>
      <c r="BD16">
        <f t="shared" si="11"/>
        <v>5.7540610543609364E-5</v>
      </c>
      <c r="BE16">
        <f t="shared" si="11"/>
        <v>-9.535235430433806E-6</v>
      </c>
      <c r="BF16">
        <f t="shared" si="11"/>
        <v>2.1216589933854537E-4</v>
      </c>
      <c r="BG16">
        <f t="shared" si="11"/>
        <v>-1.0200212201184934E-4</v>
      </c>
      <c r="BH16">
        <f t="shared" si="11"/>
        <v>-1.0951588560814258E-4</v>
      </c>
      <c r="BI16">
        <f t="shared" si="11"/>
        <v>4.2765474606776319E-5</v>
      </c>
      <c r="BJ16">
        <f t="shared" si="11"/>
        <v>9.8062515340530405E-5</v>
      </c>
      <c r="BK16">
        <f t="shared" si="11"/>
        <v>9.2981982329566143E-5</v>
      </c>
      <c r="BL16">
        <f t="shared" si="11"/>
        <v>6.077981651376051E-5</v>
      </c>
      <c r="BM16">
        <f t="shared" si="12"/>
        <v>-6.6491887989669576E-6</v>
      </c>
      <c r="BN16">
        <f t="shared" si="12"/>
        <v>-1.331863201718528E-4</v>
      </c>
      <c r="BO16">
        <f t="shared" si="12"/>
        <v>1.1513918431517617E-4</v>
      </c>
      <c r="BQ16" s="7" t="str">
        <f t="shared" si="17"/>
        <v>BDX</v>
      </c>
      <c r="BR16" s="7">
        <v>0.2</v>
      </c>
      <c r="BS16" s="7">
        <v>0.2</v>
      </c>
      <c r="BT16" s="7">
        <v>0.2</v>
      </c>
      <c r="BU16" s="7">
        <v>0.2</v>
      </c>
      <c r="BV16" s="7">
        <v>0.2</v>
      </c>
      <c r="BW16" s="7">
        <v>0.01</v>
      </c>
      <c r="BY16">
        <f t="shared" si="18"/>
        <v>-1.9787228481062208E-2</v>
      </c>
      <c r="BZ16">
        <f t="shared" si="19"/>
        <v>16</v>
      </c>
      <c r="CA16">
        <f t="shared" si="20"/>
        <v>1</v>
      </c>
      <c r="CB16">
        <f t="shared" si="21"/>
        <v>0.24</v>
      </c>
      <c r="CC16">
        <f t="shared" si="22"/>
        <v>1</v>
      </c>
      <c r="CD16">
        <f t="shared" si="23"/>
        <v>0</v>
      </c>
      <c r="CE16">
        <f t="shared" si="24"/>
        <v>0</v>
      </c>
      <c r="CF16">
        <f t="shared" si="25"/>
        <v>0</v>
      </c>
      <c r="CG16">
        <f t="shared" si="26"/>
        <v>0</v>
      </c>
      <c r="CI16">
        <f t="shared" si="27"/>
        <v>1</v>
      </c>
      <c r="CJ16">
        <f t="shared" si="28"/>
        <v>1</v>
      </c>
      <c r="CK16">
        <f t="shared" si="13"/>
        <v>1</v>
      </c>
      <c r="CL16">
        <f t="shared" si="13"/>
        <v>1</v>
      </c>
      <c r="CM16">
        <f t="shared" si="13"/>
        <v>1</v>
      </c>
      <c r="CN16">
        <f t="shared" si="29"/>
        <v>0.2</v>
      </c>
      <c r="CO16">
        <f t="shared" si="14"/>
        <v>0.4</v>
      </c>
      <c r="CP16">
        <f t="shared" si="14"/>
        <v>0.60000000000000009</v>
      </c>
      <c r="CQ16">
        <f t="shared" si="14"/>
        <v>0.8</v>
      </c>
      <c r="CR16">
        <f t="shared" si="14"/>
        <v>1</v>
      </c>
    </row>
    <row r="17" spans="1:96" x14ac:dyDescent="0.25">
      <c r="A17" t="s">
        <v>15</v>
      </c>
      <c r="B17">
        <f>VLOOKUP(CONCATENATE($A17,"_",B$4),assets_m6!$A:$D,4,FALSE)</f>
        <v>69.801000000000002</v>
      </c>
      <c r="C17">
        <f>VLOOKUP(CONCATENATE($A17,"_",C$4),assets_m6!$A:$D,4,FALSE)</f>
        <v>67.760000000000005</v>
      </c>
      <c r="D17">
        <f>VLOOKUP(CONCATENATE($A17,"_",D$4),assets_m6!$A:$D,4,FALSE)</f>
        <v>64.05</v>
      </c>
      <c r="E17">
        <f>VLOOKUP(CONCATENATE($A17,"_",E$4),assets_m6!$A:$D,4,FALSE)</f>
        <v>64.239999999999995</v>
      </c>
      <c r="F17">
        <f>VLOOKUP(CONCATENATE($A17,"_",F$4),assets_m6!$A:$D,4,FALSE)</f>
        <v>63.56</v>
      </c>
      <c r="G17">
        <f>VLOOKUP(CONCATENATE($A17,"_",G$4),assets_m6!$A:$D,4,FALSE)</f>
        <v>62.55</v>
      </c>
      <c r="H17">
        <f>VLOOKUP(CONCATENATE($A17,"_",H$4),assets_m6!$A:$D,4,FALSE)</f>
        <v>62.36</v>
      </c>
      <c r="I17">
        <f>VLOOKUP(CONCATENATE($A17,"_",I$4),assets_m6!$A:$D,4,FALSE)</f>
        <v>63.56</v>
      </c>
      <c r="J17">
        <f>VLOOKUP(CONCATENATE($A17,"_",J$4),assets_m6!$A:$D,4,FALSE)</f>
        <v>64.13</v>
      </c>
      <c r="K17">
        <f>VLOOKUP(CONCATENATE($A17,"_",K$4),assets_m6!$A:$D,4,FALSE)</f>
        <v>64.510000000000005</v>
      </c>
      <c r="L17">
        <f>VLOOKUP(CONCATENATE($A17,"_",L$4),assets_m6!$A:$D,4,FALSE)</f>
        <v>64.760000000000005</v>
      </c>
      <c r="M17">
        <f>VLOOKUP(CONCATENATE($A17,"_",M$4),assets_m6!$A:$D,4,FALSE)</f>
        <v>64.94</v>
      </c>
      <c r="N17">
        <f>VLOOKUP(CONCATENATE($A17,"_",N$4),assets_m6!$A:$D,4,FALSE)</f>
        <v>66.12</v>
      </c>
      <c r="O17">
        <f>VLOOKUP(CONCATENATE($A17,"_",O$4),assets_m6!$A:$D,4,FALSE)</f>
        <v>65.11</v>
      </c>
      <c r="P17">
        <f>VLOOKUP(CONCATENATE($A17,"_",P$4),assets_m6!$A:$D,4,FALSE)</f>
        <v>66.430000000000007</v>
      </c>
      <c r="Q17">
        <f>VLOOKUP(CONCATENATE($A17,"_",Q$4),assets_m6!$A:$D,4,FALSE)</f>
        <v>66.650000000000006</v>
      </c>
      <c r="R17">
        <f>VLOOKUP(CONCATENATE($A17,"_",R$4),assets_m6!$A:$D,4,FALSE)</f>
        <v>66.84</v>
      </c>
      <c r="S17">
        <f>VLOOKUP(CONCATENATE($A17,"_",S$4),assets_m6!$A:$D,4,FALSE)</f>
        <v>67.53</v>
      </c>
      <c r="T17">
        <f>VLOOKUP(CONCATENATE($A17,"_",T$4),assets_m6!$A:$D,4,FALSE)</f>
        <v>67.31</v>
      </c>
      <c r="U17">
        <f>VLOOKUP(CONCATENATE($A17,"_",U$4),assets_m6!$A:$D,4,FALSE)</f>
        <v>67.02</v>
      </c>
      <c r="V17">
        <f>VLOOKUP(CONCATENATE($A17,"_",V$4),assets_m6!$A:$D,4,FALSE)</f>
        <v>67.849999999999994</v>
      </c>
      <c r="X17" t="str">
        <f t="shared" si="15"/>
        <v>BF-B</v>
      </c>
      <c r="Y17">
        <f t="shared" si="7"/>
        <v>69.801000000000002</v>
      </c>
      <c r="Z17">
        <f t="shared" si="9"/>
        <v>67.760000000000005</v>
      </c>
      <c r="AA17">
        <f t="shared" si="9"/>
        <v>64.05</v>
      </c>
      <c r="AB17">
        <f t="shared" si="9"/>
        <v>64.239999999999995</v>
      </c>
      <c r="AC17">
        <f t="shared" si="9"/>
        <v>63.56</v>
      </c>
      <c r="AD17">
        <f t="shared" si="9"/>
        <v>62.55</v>
      </c>
      <c r="AE17">
        <f t="shared" si="9"/>
        <v>62.36</v>
      </c>
      <c r="AF17">
        <f t="shared" si="9"/>
        <v>63.56</v>
      </c>
      <c r="AG17">
        <f t="shared" si="9"/>
        <v>64.13</v>
      </c>
      <c r="AH17">
        <f t="shared" si="9"/>
        <v>64.510000000000005</v>
      </c>
      <c r="AI17">
        <f t="shared" si="9"/>
        <v>64.760000000000005</v>
      </c>
      <c r="AJ17">
        <f t="shared" si="9"/>
        <v>64.94</v>
      </c>
      <c r="AK17">
        <f t="shared" si="9"/>
        <v>66.12</v>
      </c>
      <c r="AL17">
        <f t="shared" si="9"/>
        <v>65.11</v>
      </c>
      <c r="AM17">
        <f t="shared" si="9"/>
        <v>66.430000000000007</v>
      </c>
      <c r="AN17">
        <f t="shared" si="9"/>
        <v>66.650000000000006</v>
      </c>
      <c r="AO17">
        <f t="shared" si="9"/>
        <v>66.84</v>
      </c>
      <c r="AP17">
        <f t="shared" si="10"/>
        <v>67.53</v>
      </c>
      <c r="AQ17">
        <f t="shared" si="10"/>
        <v>67.31</v>
      </c>
      <c r="AR17">
        <f t="shared" si="10"/>
        <v>67.02</v>
      </c>
      <c r="AS17">
        <f t="shared" si="10"/>
        <v>67.849999999999994</v>
      </c>
      <c r="AU17" t="s">
        <v>15</v>
      </c>
      <c r="AV17">
        <f t="shared" si="16"/>
        <v>-2.9240268764057776E-4</v>
      </c>
      <c r="AW17">
        <f t="shared" si="11"/>
        <v>-5.4752066115702585E-4</v>
      </c>
      <c r="AX17">
        <f t="shared" si="11"/>
        <v>2.9664324746291604E-5</v>
      </c>
      <c r="AY17">
        <f t="shared" si="11"/>
        <v>-1.0585305105852937E-4</v>
      </c>
      <c r="AZ17">
        <f t="shared" si="11"/>
        <v>-1.5890497168030289E-4</v>
      </c>
      <c r="BA17">
        <f t="shared" si="11"/>
        <v>-3.0375699440447278E-5</v>
      </c>
      <c r="BB17">
        <f t="shared" si="11"/>
        <v>1.9243104554201456E-4</v>
      </c>
      <c r="BC17">
        <f t="shared" si="11"/>
        <v>8.9679043423535743E-5</v>
      </c>
      <c r="BD17">
        <f t="shared" si="11"/>
        <v>5.9254639014503305E-5</v>
      </c>
      <c r="BE17">
        <f t="shared" si="11"/>
        <v>3.8753681599751974E-5</v>
      </c>
      <c r="BF17">
        <f t="shared" si="11"/>
        <v>2.7794935145150188E-5</v>
      </c>
      <c r="BG17">
        <f t="shared" si="11"/>
        <v>1.8170619032953602E-4</v>
      </c>
      <c r="BH17">
        <f t="shared" si="11"/>
        <v>-1.5275257108288037E-4</v>
      </c>
      <c r="BI17">
        <f t="shared" si="11"/>
        <v>2.0273383504838081E-4</v>
      </c>
      <c r="BJ17">
        <f t="shared" si="11"/>
        <v>3.3117567364142533E-5</v>
      </c>
      <c r="BK17">
        <f t="shared" si="11"/>
        <v>2.850712678169508E-5</v>
      </c>
      <c r="BL17">
        <f t="shared" si="11"/>
        <v>1.032315978456011E-4</v>
      </c>
      <c r="BM17">
        <f t="shared" si="12"/>
        <v>-3.2578113431067509E-5</v>
      </c>
      <c r="BN17">
        <f t="shared" si="12"/>
        <v>-4.308423711187138E-5</v>
      </c>
      <c r="BO17">
        <f t="shared" si="12"/>
        <v>1.2384362876753183E-4</v>
      </c>
      <c r="BQ17" s="7" t="str">
        <f t="shared" si="17"/>
        <v>BF-B</v>
      </c>
      <c r="BR17" s="7">
        <v>0.2</v>
      </c>
      <c r="BS17" s="7">
        <v>0.2</v>
      </c>
      <c r="BT17" s="7">
        <v>0.2</v>
      </c>
      <c r="BU17" s="7">
        <v>0.2</v>
      </c>
      <c r="BV17" s="7">
        <v>0.2</v>
      </c>
      <c r="BW17" s="7">
        <v>0.01</v>
      </c>
      <c r="BY17">
        <f t="shared" si="18"/>
        <v>-2.7950888955745729E-2</v>
      </c>
      <c r="BZ17">
        <f t="shared" si="19"/>
        <v>9</v>
      </c>
      <c r="CA17">
        <f t="shared" si="20"/>
        <v>1</v>
      </c>
      <c r="CB17">
        <f t="shared" si="21"/>
        <v>0.24</v>
      </c>
      <c r="CC17">
        <f t="shared" si="22"/>
        <v>1</v>
      </c>
      <c r="CD17">
        <f t="shared" si="23"/>
        <v>0</v>
      </c>
      <c r="CE17">
        <f t="shared" si="24"/>
        <v>0</v>
      </c>
      <c r="CF17">
        <f t="shared" si="25"/>
        <v>0</v>
      </c>
      <c r="CG17">
        <f t="shared" si="26"/>
        <v>0</v>
      </c>
      <c r="CI17">
        <f t="shared" si="27"/>
        <v>1</v>
      </c>
      <c r="CJ17">
        <f t="shared" si="28"/>
        <v>1</v>
      </c>
      <c r="CK17">
        <f t="shared" si="13"/>
        <v>1</v>
      </c>
      <c r="CL17">
        <f t="shared" si="13"/>
        <v>1</v>
      </c>
      <c r="CM17">
        <f t="shared" si="13"/>
        <v>1</v>
      </c>
      <c r="CN17">
        <f t="shared" si="29"/>
        <v>0.2</v>
      </c>
      <c r="CO17">
        <f t="shared" si="14"/>
        <v>0.4</v>
      </c>
      <c r="CP17">
        <f t="shared" si="14"/>
        <v>0.60000000000000009</v>
      </c>
      <c r="CQ17">
        <f t="shared" si="14"/>
        <v>0.8</v>
      </c>
      <c r="CR17">
        <f t="shared" si="14"/>
        <v>1</v>
      </c>
    </row>
    <row r="18" spans="1:96" x14ac:dyDescent="0.25">
      <c r="A18" t="s">
        <v>16</v>
      </c>
      <c r="B18">
        <f>VLOOKUP(CONCATENATE($A18,"_",B$4),assets_m6!$A:$D,4,FALSE)</f>
        <v>68.852000000000004</v>
      </c>
      <c r="C18">
        <f>VLOOKUP(CONCATENATE($A18,"_",C$4),assets_m6!$A:$D,4,FALSE)</f>
        <v>68.266000000000005</v>
      </c>
      <c r="D18">
        <f>VLOOKUP(CONCATENATE($A18,"_",D$4),assets_m6!$A:$D,4,FALSE)</f>
        <v>67.244</v>
      </c>
      <c r="E18">
        <f>VLOOKUP(CONCATENATE($A18,"_",E$4),assets_m6!$A:$D,4,FALSE)</f>
        <v>67.631</v>
      </c>
      <c r="F18">
        <f>VLOOKUP(CONCATENATE($A18,"_",F$4),assets_m6!$A:$D,4,FALSE)</f>
        <v>67.918999999999997</v>
      </c>
      <c r="G18">
        <f>VLOOKUP(CONCATENATE($A18,"_",G$4),assets_m6!$A:$D,4,FALSE)</f>
        <v>68.366</v>
      </c>
      <c r="H18">
        <f>VLOOKUP(CONCATENATE($A18,"_",H$4),assets_m6!$A:$D,4,FALSE)</f>
        <v>68.733000000000004</v>
      </c>
      <c r="I18">
        <f>VLOOKUP(CONCATENATE($A18,"_",I$4),assets_m6!$A:$D,4,FALSE)</f>
        <v>69.239000000000004</v>
      </c>
      <c r="J18">
        <f>VLOOKUP(CONCATENATE($A18,"_",J$4),assets_m6!$A:$D,4,FALSE)</f>
        <v>69.150000000000006</v>
      </c>
      <c r="K18">
        <f>VLOOKUP(CONCATENATE($A18,"_",K$4),assets_m6!$A:$D,4,FALSE)</f>
        <v>70.003</v>
      </c>
      <c r="L18">
        <f>VLOOKUP(CONCATENATE($A18,"_",L$4),assets_m6!$A:$D,4,FALSE)</f>
        <v>70.5</v>
      </c>
      <c r="M18">
        <f>VLOOKUP(CONCATENATE($A18,"_",M$4),assets_m6!$A:$D,4,FALSE)</f>
        <v>70.53</v>
      </c>
      <c r="N18">
        <f>VLOOKUP(CONCATENATE($A18,"_",N$4),assets_m6!$A:$D,4,FALSE)</f>
        <v>70.301000000000002</v>
      </c>
      <c r="O18">
        <f>VLOOKUP(CONCATENATE($A18,"_",O$4),assets_m6!$A:$D,4,FALSE)</f>
        <v>70.856999999999999</v>
      </c>
      <c r="P18">
        <f>VLOOKUP(CONCATENATE($A18,"_",P$4),assets_m6!$A:$D,4,FALSE)</f>
        <v>71.88</v>
      </c>
      <c r="Q18">
        <f>VLOOKUP(CONCATENATE($A18,"_",Q$4),assets_m6!$A:$D,4,FALSE)</f>
        <v>72.742999999999995</v>
      </c>
      <c r="R18">
        <f>VLOOKUP(CONCATENATE($A18,"_",R$4),assets_m6!$A:$D,4,FALSE)</f>
        <v>72.573999999999998</v>
      </c>
      <c r="S18">
        <f>VLOOKUP(CONCATENATE($A18,"_",S$4),assets_m6!$A:$D,4,FALSE)</f>
        <v>72.694000000000003</v>
      </c>
      <c r="T18">
        <f>VLOOKUP(CONCATENATE($A18,"_",T$4),assets_m6!$A:$D,4,FALSE)</f>
        <v>73.180000000000007</v>
      </c>
      <c r="U18">
        <f>VLOOKUP(CONCATENATE($A18,"_",U$4),assets_m6!$A:$D,4,FALSE)</f>
        <v>73.03</v>
      </c>
      <c r="V18">
        <f>VLOOKUP(CONCATENATE($A18,"_",V$4),assets_m6!$A:$D,4,FALSE)</f>
        <v>73.819999999999993</v>
      </c>
      <c r="X18" t="str">
        <f t="shared" si="15"/>
        <v>BMY</v>
      </c>
      <c r="Y18">
        <f t="shared" si="7"/>
        <v>68.852000000000004</v>
      </c>
      <c r="Z18">
        <f t="shared" si="9"/>
        <v>68.266000000000005</v>
      </c>
      <c r="AA18">
        <f t="shared" si="9"/>
        <v>67.244</v>
      </c>
      <c r="AB18">
        <f t="shared" si="9"/>
        <v>67.631</v>
      </c>
      <c r="AC18">
        <f t="shared" si="9"/>
        <v>67.918999999999997</v>
      </c>
      <c r="AD18">
        <f t="shared" si="9"/>
        <v>68.366</v>
      </c>
      <c r="AE18">
        <f t="shared" si="9"/>
        <v>68.733000000000004</v>
      </c>
      <c r="AF18">
        <f t="shared" si="9"/>
        <v>69.239000000000004</v>
      </c>
      <c r="AG18">
        <f t="shared" si="9"/>
        <v>69.150000000000006</v>
      </c>
      <c r="AH18">
        <f t="shared" si="9"/>
        <v>70.003</v>
      </c>
      <c r="AI18">
        <f t="shared" si="9"/>
        <v>70.5</v>
      </c>
      <c r="AJ18">
        <f t="shared" si="9"/>
        <v>70.53</v>
      </c>
      <c r="AK18">
        <f t="shared" si="9"/>
        <v>70.301000000000002</v>
      </c>
      <c r="AL18">
        <f t="shared" si="9"/>
        <v>70.856999999999999</v>
      </c>
      <c r="AM18">
        <f t="shared" si="9"/>
        <v>71.88</v>
      </c>
      <c r="AN18">
        <f t="shared" si="9"/>
        <v>72.742999999999995</v>
      </c>
      <c r="AO18">
        <f t="shared" si="9"/>
        <v>72.573999999999998</v>
      </c>
      <c r="AP18">
        <f t="shared" si="10"/>
        <v>72.694000000000003</v>
      </c>
      <c r="AQ18">
        <f t="shared" si="10"/>
        <v>73.180000000000007</v>
      </c>
      <c r="AR18">
        <f t="shared" si="10"/>
        <v>73.03</v>
      </c>
      <c r="AS18">
        <f t="shared" si="10"/>
        <v>73.819999999999993</v>
      </c>
      <c r="AU18" t="s">
        <v>16</v>
      </c>
      <c r="AV18">
        <f t="shared" si="16"/>
        <v>-8.5110091210131655E-5</v>
      </c>
      <c r="AW18">
        <f t="shared" si="11"/>
        <v>-1.4970849324700517E-4</v>
      </c>
      <c r="AX18">
        <f t="shared" si="11"/>
        <v>5.7551603117006788E-5</v>
      </c>
      <c r="AY18">
        <f t="shared" si="11"/>
        <v>4.2584022120033226E-5</v>
      </c>
      <c r="AZ18">
        <f t="shared" si="11"/>
        <v>6.5813689836423215E-5</v>
      </c>
      <c r="BA18">
        <f t="shared" si="11"/>
        <v>5.3681654623643978E-5</v>
      </c>
      <c r="BB18">
        <f t="shared" si="11"/>
        <v>7.3618203774024143E-5</v>
      </c>
      <c r="BC18">
        <f t="shared" si="11"/>
        <v>-1.2854027354525431E-5</v>
      </c>
      <c r="BD18">
        <f t="shared" si="11"/>
        <v>1.2335502530730214E-4</v>
      </c>
      <c r="BE18">
        <f t="shared" si="11"/>
        <v>7.0996957273259694E-5</v>
      </c>
      <c r="BF18">
        <f t="shared" si="11"/>
        <v>4.2553191489363316E-6</v>
      </c>
      <c r="BG18">
        <f t="shared" si="11"/>
        <v>-3.2468453140507473E-5</v>
      </c>
      <c r="BH18">
        <f t="shared" si="11"/>
        <v>7.9088490917625262E-5</v>
      </c>
      <c r="BI18">
        <f t="shared" si="11"/>
        <v>1.4437529107921534E-4</v>
      </c>
      <c r="BJ18">
        <f t="shared" si="11"/>
        <v>1.2006121313299938E-4</v>
      </c>
      <c r="BK18">
        <f t="shared" si="11"/>
        <v>-2.3232475977069537E-5</v>
      </c>
      <c r="BL18">
        <f t="shared" si="11"/>
        <v>1.6534847190454509E-5</v>
      </c>
      <c r="BM18">
        <f t="shared" si="12"/>
        <v>6.6855586430792662E-5</v>
      </c>
      <c r="BN18">
        <f t="shared" si="12"/>
        <v>-2.0497403662203561E-5</v>
      </c>
      <c r="BO18">
        <f t="shared" si="12"/>
        <v>1.0817472271669069E-4</v>
      </c>
      <c r="BQ18" s="7" t="str">
        <f t="shared" si="17"/>
        <v>BMY</v>
      </c>
      <c r="BR18" s="7">
        <v>0.2</v>
      </c>
      <c r="BS18" s="7">
        <v>0.2</v>
      </c>
      <c r="BT18" s="7">
        <v>0.2</v>
      </c>
      <c r="BU18" s="7">
        <v>0.2</v>
      </c>
      <c r="BV18" s="7">
        <v>0.2</v>
      </c>
      <c r="BW18" s="7">
        <v>0.01</v>
      </c>
      <c r="BY18">
        <f t="shared" si="18"/>
        <v>7.2154766746063859E-2</v>
      </c>
      <c r="BZ18">
        <f t="shared" si="19"/>
        <v>66</v>
      </c>
      <c r="CA18">
        <f t="shared" si="20"/>
        <v>4</v>
      </c>
      <c r="CB18">
        <f t="shared" si="21"/>
        <v>0.12000000000000002</v>
      </c>
      <c r="CC18">
        <f t="shared" si="22"/>
        <v>0</v>
      </c>
      <c r="CD18">
        <f t="shared" si="23"/>
        <v>0</v>
      </c>
      <c r="CE18">
        <f t="shared" si="24"/>
        <v>0</v>
      </c>
      <c r="CF18">
        <f t="shared" si="25"/>
        <v>1</v>
      </c>
      <c r="CG18">
        <f t="shared" si="26"/>
        <v>0</v>
      </c>
      <c r="CI18">
        <f t="shared" si="27"/>
        <v>0</v>
      </c>
      <c r="CJ18">
        <f t="shared" si="28"/>
        <v>0</v>
      </c>
      <c r="CK18">
        <f t="shared" si="13"/>
        <v>0</v>
      </c>
      <c r="CL18">
        <f t="shared" si="13"/>
        <v>1</v>
      </c>
      <c r="CM18">
        <f t="shared" si="13"/>
        <v>1</v>
      </c>
      <c r="CN18">
        <f t="shared" si="29"/>
        <v>0.2</v>
      </c>
      <c r="CO18">
        <f t="shared" si="14"/>
        <v>0.4</v>
      </c>
      <c r="CP18">
        <f t="shared" si="14"/>
        <v>0.60000000000000009</v>
      </c>
      <c r="CQ18">
        <f t="shared" si="14"/>
        <v>0.8</v>
      </c>
      <c r="CR18">
        <f t="shared" si="14"/>
        <v>1</v>
      </c>
    </row>
    <row r="19" spans="1:96" x14ac:dyDescent="0.25">
      <c r="A19" t="s">
        <v>17</v>
      </c>
      <c r="B19">
        <f>VLOOKUP(CONCATENATE($A19,"_",B$4),assets_m6!$A:$D,4,FALSE)</f>
        <v>146.78700000000001</v>
      </c>
      <c r="C19">
        <f>VLOOKUP(CONCATENATE($A19,"_",C$4),assets_m6!$A:$D,4,FALSE)</f>
        <v>146.62799999999999</v>
      </c>
      <c r="D19">
        <f>VLOOKUP(CONCATENATE($A19,"_",D$4),assets_m6!$A:$D,4,FALSE)</f>
        <v>144.43799999999999</v>
      </c>
      <c r="E19">
        <f>VLOOKUP(CONCATENATE($A19,"_",E$4),assets_m6!$A:$D,4,FALSE)</f>
        <v>146.41900000000001</v>
      </c>
      <c r="F19">
        <f>VLOOKUP(CONCATENATE($A19,"_",F$4),assets_m6!$A:$D,4,FALSE)</f>
        <v>145.01499999999999</v>
      </c>
      <c r="G19">
        <f>VLOOKUP(CONCATENATE($A19,"_",G$4),assets_m6!$A:$D,4,FALSE)</f>
        <v>143.96</v>
      </c>
      <c r="H19">
        <f>VLOOKUP(CONCATENATE($A19,"_",H$4),assets_m6!$A:$D,4,FALSE)</f>
        <v>143.31</v>
      </c>
      <c r="I19">
        <f>VLOOKUP(CONCATENATE($A19,"_",I$4),assets_m6!$A:$D,4,FALSE)</f>
        <v>146.28</v>
      </c>
      <c r="J19">
        <f>VLOOKUP(CONCATENATE($A19,"_",J$4),assets_m6!$A:$D,4,FALSE)</f>
        <v>150.88</v>
      </c>
      <c r="K19">
        <f>VLOOKUP(CONCATENATE($A19,"_",K$4),assets_m6!$A:$D,4,FALSE)</f>
        <v>152.29</v>
      </c>
      <c r="L19">
        <f>VLOOKUP(CONCATENATE($A19,"_",L$4),assets_m6!$A:$D,4,FALSE)</f>
        <v>153.59</v>
      </c>
      <c r="M19">
        <f>VLOOKUP(CONCATENATE($A19,"_",M$4),assets_m6!$A:$D,4,FALSE)</f>
        <v>151.96</v>
      </c>
      <c r="N19">
        <f>VLOOKUP(CONCATENATE($A19,"_",N$4),assets_m6!$A:$D,4,FALSE)</f>
        <v>152.72</v>
      </c>
      <c r="O19">
        <f>VLOOKUP(CONCATENATE($A19,"_",O$4),assets_m6!$A:$D,4,FALSE)</f>
        <v>150.56</v>
      </c>
      <c r="P19">
        <f>VLOOKUP(CONCATENATE($A19,"_",P$4),assets_m6!$A:$D,4,FALSE)</f>
        <v>151.91999999999999</v>
      </c>
      <c r="Q19">
        <f>VLOOKUP(CONCATENATE($A19,"_",Q$4),assets_m6!$A:$D,4,FALSE)</f>
        <v>152.77000000000001</v>
      </c>
      <c r="R19">
        <f>VLOOKUP(CONCATENATE($A19,"_",R$4),assets_m6!$A:$D,4,FALSE)</f>
        <v>154.41999999999999</v>
      </c>
      <c r="S19">
        <f>VLOOKUP(CONCATENATE($A19,"_",S$4),assets_m6!$A:$D,4,FALSE)</f>
        <v>157.47999999999999</v>
      </c>
      <c r="T19">
        <f>VLOOKUP(CONCATENATE($A19,"_",T$4),assets_m6!$A:$D,4,FALSE)</f>
        <v>155.84</v>
      </c>
      <c r="U19">
        <f>VLOOKUP(CONCATENATE($A19,"_",U$4),assets_m6!$A:$D,4,FALSE)</f>
        <v>155.71</v>
      </c>
      <c r="V19">
        <f>VLOOKUP(CONCATENATE($A19,"_",V$4),assets_m6!$A:$D,4,FALSE)</f>
        <v>156.31</v>
      </c>
      <c r="X19" t="str">
        <f t="shared" si="15"/>
        <v>BR</v>
      </c>
      <c r="Y19">
        <f t="shared" si="7"/>
        <v>146.78700000000001</v>
      </c>
      <c r="Z19">
        <f t="shared" si="9"/>
        <v>146.62799999999999</v>
      </c>
      <c r="AA19">
        <f t="shared" si="9"/>
        <v>144.43799999999999</v>
      </c>
      <c r="AB19">
        <f t="shared" si="9"/>
        <v>146.41900000000001</v>
      </c>
      <c r="AC19">
        <f t="shared" si="9"/>
        <v>145.01499999999999</v>
      </c>
      <c r="AD19">
        <f t="shared" si="9"/>
        <v>143.96</v>
      </c>
      <c r="AE19">
        <f t="shared" si="9"/>
        <v>143.31</v>
      </c>
      <c r="AF19">
        <f t="shared" si="9"/>
        <v>146.28</v>
      </c>
      <c r="AG19">
        <f t="shared" si="9"/>
        <v>150.88</v>
      </c>
      <c r="AH19">
        <f t="shared" si="9"/>
        <v>152.29</v>
      </c>
      <c r="AI19">
        <f t="shared" si="9"/>
        <v>153.59</v>
      </c>
      <c r="AJ19">
        <f t="shared" si="9"/>
        <v>151.96</v>
      </c>
      <c r="AK19">
        <f t="shared" si="9"/>
        <v>152.72</v>
      </c>
      <c r="AL19">
        <f t="shared" si="9"/>
        <v>150.56</v>
      </c>
      <c r="AM19">
        <f t="shared" si="9"/>
        <v>151.91999999999999</v>
      </c>
      <c r="AN19">
        <f t="shared" si="9"/>
        <v>152.77000000000001</v>
      </c>
      <c r="AO19">
        <f t="shared" si="9"/>
        <v>154.41999999999999</v>
      </c>
      <c r="AP19">
        <f t="shared" si="10"/>
        <v>157.47999999999999</v>
      </c>
      <c r="AQ19">
        <f t="shared" si="10"/>
        <v>155.84</v>
      </c>
      <c r="AR19">
        <f t="shared" si="10"/>
        <v>155.71</v>
      </c>
      <c r="AS19">
        <f t="shared" si="10"/>
        <v>156.31</v>
      </c>
      <c r="AU19" t="s">
        <v>17</v>
      </c>
      <c r="AV19">
        <f t="shared" si="16"/>
        <v>-1.0832021909298524E-5</v>
      </c>
      <c r="AW19">
        <f t="shared" si="11"/>
        <v>-1.4935755790162849E-4</v>
      </c>
      <c r="AX19">
        <f t="shared" si="11"/>
        <v>1.3715227294756389E-4</v>
      </c>
      <c r="AY19">
        <f t="shared" si="11"/>
        <v>-9.5889194708338716E-5</v>
      </c>
      <c r="AZ19">
        <f t="shared" si="11"/>
        <v>-7.2751094714338405E-5</v>
      </c>
      <c r="BA19">
        <f t="shared" si="11"/>
        <v>-4.5151430953042907E-5</v>
      </c>
      <c r="BB19">
        <f t="shared" si="11"/>
        <v>2.072430395645802E-4</v>
      </c>
      <c r="BC19">
        <f t="shared" si="11"/>
        <v>3.1446540880503105E-4</v>
      </c>
      <c r="BD19">
        <f t="shared" si="11"/>
        <v>9.345174973488844E-5</v>
      </c>
      <c r="BE19">
        <f t="shared" si="11"/>
        <v>8.5363451310001403E-5</v>
      </c>
      <c r="BF19">
        <f t="shared" si="11"/>
        <v>-1.0612670095709325E-4</v>
      </c>
      <c r="BG19">
        <f t="shared" si="11"/>
        <v>5.0013161358251573E-5</v>
      </c>
      <c r="BH19">
        <f t="shared" si="11"/>
        <v>-1.4143530644316374E-4</v>
      </c>
      <c r="BI19">
        <f t="shared" si="11"/>
        <v>9.0329436769393272E-5</v>
      </c>
      <c r="BJ19">
        <f t="shared" si="11"/>
        <v>5.5950500263297975E-5</v>
      </c>
      <c r="BK19">
        <f t="shared" si="11"/>
        <v>1.0800549846173836E-4</v>
      </c>
      <c r="BL19">
        <f t="shared" si="11"/>
        <v>1.9816085999222916E-4</v>
      </c>
      <c r="BM19">
        <f t="shared" si="12"/>
        <v>-1.0414020828041569E-4</v>
      </c>
      <c r="BN19">
        <f t="shared" si="12"/>
        <v>-8.3418891170428301E-6</v>
      </c>
      <c r="BO19">
        <f t="shared" si="12"/>
        <v>3.8533170637723608E-5</v>
      </c>
      <c r="BQ19" s="7" t="str">
        <f t="shared" si="17"/>
        <v>BR</v>
      </c>
      <c r="BR19" s="7">
        <v>0.2</v>
      </c>
      <c r="BS19" s="7">
        <v>0.2</v>
      </c>
      <c r="BT19" s="7">
        <v>0.2</v>
      </c>
      <c r="BU19" s="7">
        <v>0.2</v>
      </c>
      <c r="BV19" s="7">
        <v>0.2</v>
      </c>
      <c r="BW19" s="7">
        <v>0.01</v>
      </c>
      <c r="BY19">
        <f t="shared" si="18"/>
        <v>6.4876317385054505E-2</v>
      </c>
      <c r="BZ19">
        <f t="shared" si="19"/>
        <v>61</v>
      </c>
      <c r="CA19">
        <f t="shared" si="20"/>
        <v>4</v>
      </c>
      <c r="CB19">
        <f t="shared" si="21"/>
        <v>0.12000000000000002</v>
      </c>
      <c r="CC19">
        <f t="shared" si="22"/>
        <v>0</v>
      </c>
      <c r="CD19">
        <f t="shared" si="23"/>
        <v>0</v>
      </c>
      <c r="CE19">
        <f t="shared" si="24"/>
        <v>0</v>
      </c>
      <c r="CF19">
        <f t="shared" si="25"/>
        <v>1</v>
      </c>
      <c r="CG19">
        <f t="shared" si="26"/>
        <v>0</v>
      </c>
      <c r="CI19">
        <f t="shared" si="27"/>
        <v>0</v>
      </c>
      <c r="CJ19">
        <f t="shared" si="28"/>
        <v>0</v>
      </c>
      <c r="CK19">
        <f t="shared" si="13"/>
        <v>0</v>
      </c>
      <c r="CL19">
        <f t="shared" si="13"/>
        <v>1</v>
      </c>
      <c r="CM19">
        <f t="shared" si="13"/>
        <v>1</v>
      </c>
      <c r="CN19">
        <f t="shared" si="29"/>
        <v>0.2</v>
      </c>
      <c r="CO19">
        <f t="shared" si="14"/>
        <v>0.4</v>
      </c>
      <c r="CP19">
        <f t="shared" si="14"/>
        <v>0.60000000000000009</v>
      </c>
      <c r="CQ19">
        <f t="shared" si="14"/>
        <v>0.8</v>
      </c>
      <c r="CR19">
        <f t="shared" si="14"/>
        <v>1</v>
      </c>
    </row>
    <row r="20" spans="1:96" x14ac:dyDescent="0.25">
      <c r="A20" t="s">
        <v>18</v>
      </c>
      <c r="B20">
        <f>VLOOKUP(CONCATENATE($A20,"_",B$4),assets_m6!$A:$D,4,FALSE)</f>
        <v>45</v>
      </c>
      <c r="C20">
        <f>VLOOKUP(CONCATENATE($A20,"_",C$4),assets_m6!$A:$D,4,FALSE)</f>
        <v>43.52</v>
      </c>
      <c r="D20">
        <f>VLOOKUP(CONCATENATE($A20,"_",D$4),assets_m6!$A:$D,4,FALSE)</f>
        <v>43.58</v>
      </c>
      <c r="E20">
        <f>VLOOKUP(CONCATENATE($A20,"_",E$4),assets_m6!$A:$D,4,FALSE)</f>
        <v>44.59</v>
      </c>
      <c r="F20">
        <f>VLOOKUP(CONCATENATE($A20,"_",F$4),assets_m6!$A:$D,4,FALSE)</f>
        <v>43.81</v>
      </c>
      <c r="G20">
        <f>VLOOKUP(CONCATENATE($A20,"_",G$4),assets_m6!$A:$D,4,FALSE)</f>
        <v>43.22</v>
      </c>
      <c r="H20">
        <f>VLOOKUP(CONCATENATE($A20,"_",H$4),assets_m6!$A:$D,4,FALSE)</f>
        <v>42.91</v>
      </c>
      <c r="I20">
        <f>VLOOKUP(CONCATENATE($A20,"_",I$4),assets_m6!$A:$D,4,FALSE)</f>
        <v>45.2</v>
      </c>
      <c r="J20">
        <f>VLOOKUP(CONCATENATE($A20,"_",J$4),assets_m6!$A:$D,4,FALSE)</f>
        <v>46.88</v>
      </c>
      <c r="K20">
        <f>VLOOKUP(CONCATENATE($A20,"_",K$4),assets_m6!$A:$D,4,FALSE)</f>
        <v>47.12</v>
      </c>
      <c r="L20">
        <f>VLOOKUP(CONCATENATE($A20,"_",L$4),assets_m6!$A:$D,4,FALSE)</f>
        <v>47.78</v>
      </c>
      <c r="M20">
        <f>VLOOKUP(CONCATENATE($A20,"_",M$4),assets_m6!$A:$D,4,FALSE)</f>
        <v>47.302999999999997</v>
      </c>
      <c r="N20">
        <f>VLOOKUP(CONCATENATE($A20,"_",N$4),assets_m6!$A:$D,4,FALSE)</f>
        <v>47.313000000000002</v>
      </c>
      <c r="O20">
        <f>VLOOKUP(CONCATENATE($A20,"_",O$4),assets_m6!$A:$D,4,FALSE)</f>
        <v>46.347000000000001</v>
      </c>
      <c r="P20">
        <f>VLOOKUP(CONCATENATE($A20,"_",P$4),assets_m6!$A:$D,4,FALSE)</f>
        <v>45.997999999999998</v>
      </c>
      <c r="Q20">
        <f>VLOOKUP(CONCATENATE($A20,"_",Q$4),assets_m6!$A:$D,4,FALSE)</f>
        <v>46.216999999999999</v>
      </c>
      <c r="R20">
        <f>VLOOKUP(CONCATENATE($A20,"_",R$4),assets_m6!$A:$D,4,FALSE)</f>
        <v>46.715000000000003</v>
      </c>
      <c r="S20">
        <f>VLOOKUP(CONCATENATE($A20,"_",S$4),assets_m6!$A:$D,4,FALSE)</f>
        <v>47.901000000000003</v>
      </c>
      <c r="T20">
        <f>VLOOKUP(CONCATENATE($A20,"_",T$4),assets_m6!$A:$D,4,FALSE)</f>
        <v>47.393000000000001</v>
      </c>
      <c r="U20">
        <f>VLOOKUP(CONCATENATE($A20,"_",U$4),assets_m6!$A:$D,4,FALSE)</f>
        <v>45.698999999999998</v>
      </c>
      <c r="V20">
        <f>VLOOKUP(CONCATENATE($A20,"_",V$4),assets_m6!$A:$D,4,FALSE)</f>
        <v>45.868000000000002</v>
      </c>
      <c r="X20" t="str">
        <f t="shared" si="15"/>
        <v>CARR</v>
      </c>
      <c r="Y20">
        <f t="shared" ref="Y20:Y83" si="30">B20</f>
        <v>45</v>
      </c>
      <c r="Z20">
        <f t="shared" si="9"/>
        <v>43.52</v>
      </c>
      <c r="AA20">
        <f t="shared" si="9"/>
        <v>43.58</v>
      </c>
      <c r="AB20">
        <f t="shared" si="9"/>
        <v>44.59</v>
      </c>
      <c r="AC20">
        <f t="shared" si="9"/>
        <v>43.81</v>
      </c>
      <c r="AD20">
        <f t="shared" si="9"/>
        <v>43.22</v>
      </c>
      <c r="AE20">
        <f t="shared" si="9"/>
        <v>42.91</v>
      </c>
      <c r="AF20">
        <f t="shared" si="9"/>
        <v>45.2</v>
      </c>
      <c r="AG20">
        <f t="shared" si="9"/>
        <v>46.88</v>
      </c>
      <c r="AH20">
        <f t="shared" si="9"/>
        <v>47.12</v>
      </c>
      <c r="AI20">
        <f t="shared" si="9"/>
        <v>47.78</v>
      </c>
      <c r="AJ20">
        <f t="shared" si="9"/>
        <v>47.302999999999997</v>
      </c>
      <c r="AK20">
        <f t="shared" si="9"/>
        <v>47.313000000000002</v>
      </c>
      <c r="AL20">
        <f t="shared" si="9"/>
        <v>46.347000000000001</v>
      </c>
      <c r="AM20">
        <f t="shared" si="9"/>
        <v>45.997999999999998</v>
      </c>
      <c r="AN20">
        <f t="shared" si="9"/>
        <v>46.216999999999999</v>
      </c>
      <c r="AO20">
        <f t="shared" ref="AO20:AS51" si="31">IFERROR(R20,AN20)</f>
        <v>46.715000000000003</v>
      </c>
      <c r="AP20">
        <f t="shared" si="10"/>
        <v>47.901000000000003</v>
      </c>
      <c r="AQ20">
        <f t="shared" si="10"/>
        <v>47.393000000000001</v>
      </c>
      <c r="AR20">
        <f t="shared" si="10"/>
        <v>45.698999999999998</v>
      </c>
      <c r="AS20">
        <f t="shared" si="10"/>
        <v>45.868000000000002</v>
      </c>
      <c r="AU20" t="s">
        <v>18</v>
      </c>
      <c r="AV20">
        <f t="shared" si="16"/>
        <v>-3.2888888888888822E-4</v>
      </c>
      <c r="AW20">
        <f t="shared" si="11"/>
        <v>1.3786764705881242E-5</v>
      </c>
      <c r="AX20">
        <f t="shared" si="11"/>
        <v>2.317576870123922E-4</v>
      </c>
      <c r="AY20">
        <f t="shared" si="11"/>
        <v>-1.7492711370262415E-4</v>
      </c>
      <c r="AZ20">
        <f t="shared" si="11"/>
        <v>-1.3467244921250935E-4</v>
      </c>
      <c r="BA20">
        <f t="shared" si="11"/>
        <v>-7.172605275335546E-5</v>
      </c>
      <c r="BB20">
        <f t="shared" si="11"/>
        <v>5.3367513400139977E-4</v>
      </c>
      <c r="BC20">
        <f t="shared" si="11"/>
        <v>3.7168141592920347E-4</v>
      </c>
      <c r="BD20">
        <f t="shared" si="11"/>
        <v>5.1194539249145667E-5</v>
      </c>
      <c r="BE20">
        <f t="shared" si="11"/>
        <v>1.4006791171477159E-4</v>
      </c>
      <c r="BF20">
        <f t="shared" si="11"/>
        <v>-9.9832565927166988E-5</v>
      </c>
      <c r="BG20">
        <f t="shared" si="11"/>
        <v>2.1140308225704748E-6</v>
      </c>
      <c r="BH20">
        <f t="shared" si="11"/>
        <v>-2.0417221482467841E-4</v>
      </c>
      <c r="BI20">
        <f t="shared" si="11"/>
        <v>-7.5301529764602618E-5</v>
      </c>
      <c r="BJ20">
        <f t="shared" si="11"/>
        <v>4.7610765685464847E-5</v>
      </c>
      <c r="BK20">
        <f t="shared" si="11"/>
        <v>1.0775255858234084E-4</v>
      </c>
      <c r="BL20">
        <f t="shared" ref="BL20:BO51" si="32">$BW20*(AP20-AO20)/AO20</f>
        <v>2.5387991009311782E-4</v>
      </c>
      <c r="BM20">
        <f t="shared" si="12"/>
        <v>-1.0605206571887908E-4</v>
      </c>
      <c r="BN20">
        <f t="shared" si="12"/>
        <v>-3.5743675226299298E-4</v>
      </c>
      <c r="BO20">
        <f t="shared" si="12"/>
        <v>3.6981115560516435E-5</v>
      </c>
      <c r="BQ20" s="7" t="str">
        <f t="shared" si="17"/>
        <v>CARR</v>
      </c>
      <c r="BR20" s="7">
        <v>0.2</v>
      </c>
      <c r="BS20" s="7">
        <v>0.2</v>
      </c>
      <c r="BT20" s="7">
        <v>0.2</v>
      </c>
      <c r="BU20" s="7">
        <v>0.2</v>
      </c>
      <c r="BV20" s="7">
        <v>0.2</v>
      </c>
      <c r="BW20" s="7">
        <v>0.01</v>
      </c>
      <c r="BY20">
        <f t="shared" si="18"/>
        <v>1.9288888888888935E-2</v>
      </c>
      <c r="BZ20">
        <f t="shared" si="19"/>
        <v>35</v>
      </c>
      <c r="CA20">
        <f t="shared" si="20"/>
        <v>2</v>
      </c>
      <c r="CB20">
        <f t="shared" si="21"/>
        <v>0.11999999999999997</v>
      </c>
      <c r="CC20">
        <f t="shared" si="22"/>
        <v>0</v>
      </c>
      <c r="CD20">
        <f t="shared" si="23"/>
        <v>1</v>
      </c>
      <c r="CE20">
        <f t="shared" si="24"/>
        <v>0</v>
      </c>
      <c r="CF20">
        <f t="shared" si="25"/>
        <v>0</v>
      </c>
      <c r="CG20">
        <f t="shared" si="26"/>
        <v>0</v>
      </c>
      <c r="CI20">
        <f t="shared" si="27"/>
        <v>0</v>
      </c>
      <c r="CJ20">
        <f t="shared" si="28"/>
        <v>1</v>
      </c>
      <c r="CK20">
        <f t="shared" si="13"/>
        <v>1</v>
      </c>
      <c r="CL20">
        <f t="shared" si="13"/>
        <v>1</v>
      </c>
      <c r="CM20">
        <f t="shared" si="13"/>
        <v>1</v>
      </c>
      <c r="CN20">
        <f t="shared" si="29"/>
        <v>0.2</v>
      </c>
      <c r="CO20">
        <f t="shared" si="14"/>
        <v>0.4</v>
      </c>
      <c r="CP20">
        <f t="shared" si="14"/>
        <v>0.60000000000000009</v>
      </c>
      <c r="CQ20">
        <f t="shared" si="14"/>
        <v>0.8</v>
      </c>
      <c r="CR20">
        <f t="shared" si="14"/>
        <v>1</v>
      </c>
    </row>
    <row r="21" spans="1:96" x14ac:dyDescent="0.25">
      <c r="A21" t="s">
        <v>19</v>
      </c>
      <c r="B21">
        <f>VLOOKUP(CONCATENATE($A21,"_",B$4),assets_m6!$A:$D,4,FALSE)</f>
        <v>171.57</v>
      </c>
      <c r="C21">
        <f>VLOOKUP(CONCATENATE($A21,"_",C$4),assets_m6!$A:$D,4,FALSE)</f>
        <v>165.44</v>
      </c>
      <c r="D21">
        <f>VLOOKUP(CONCATENATE($A21,"_",D$4),assets_m6!$A:$D,4,FALSE)</f>
        <v>164.78</v>
      </c>
      <c r="E21">
        <f>VLOOKUP(CONCATENATE($A21,"_",E$4),assets_m6!$A:$D,4,FALSE)</f>
        <v>171</v>
      </c>
      <c r="F21">
        <f>VLOOKUP(CONCATENATE($A21,"_",F$4),assets_m6!$A:$D,4,FALSE)</f>
        <v>170.12</v>
      </c>
      <c r="G21">
        <f>VLOOKUP(CONCATENATE($A21,"_",G$4),assets_m6!$A:$D,4,FALSE)</f>
        <v>170</v>
      </c>
      <c r="H21">
        <f>VLOOKUP(CONCATENATE($A21,"_",H$4),assets_m6!$A:$D,4,FALSE)</f>
        <v>166.6</v>
      </c>
      <c r="I21">
        <f>VLOOKUP(CONCATENATE($A21,"_",I$4),assets_m6!$A:$D,4,FALSE)</f>
        <v>172.28</v>
      </c>
      <c r="J21">
        <f>VLOOKUP(CONCATENATE($A21,"_",J$4),assets_m6!$A:$D,4,FALSE)</f>
        <v>173.4</v>
      </c>
      <c r="K21">
        <f>VLOOKUP(CONCATENATE($A21,"_",K$4),assets_m6!$A:$D,4,FALSE)</f>
        <v>176.41</v>
      </c>
      <c r="L21">
        <f>VLOOKUP(CONCATENATE($A21,"_",L$4),assets_m6!$A:$D,4,FALSE)</f>
        <v>179.39</v>
      </c>
      <c r="M21">
        <f>VLOOKUP(CONCATENATE($A21,"_",M$4),assets_m6!$A:$D,4,FALSE)</f>
        <v>178.79</v>
      </c>
      <c r="N21">
        <f>VLOOKUP(CONCATENATE($A21,"_",N$4),assets_m6!$A:$D,4,FALSE)</f>
        <v>178.15</v>
      </c>
      <c r="O21">
        <f>VLOOKUP(CONCATENATE($A21,"_",O$4),assets_m6!$A:$D,4,FALSE)</f>
        <v>174.53</v>
      </c>
      <c r="P21">
        <f>VLOOKUP(CONCATENATE($A21,"_",P$4),assets_m6!$A:$D,4,FALSE)</f>
        <v>175.84</v>
      </c>
      <c r="Q21">
        <f>VLOOKUP(CONCATENATE($A21,"_",Q$4),assets_m6!$A:$D,4,FALSE)</f>
        <v>176.15</v>
      </c>
      <c r="R21">
        <f>VLOOKUP(CONCATENATE($A21,"_",R$4),assets_m6!$A:$D,4,FALSE)</f>
        <v>177.31</v>
      </c>
      <c r="S21">
        <f>VLOOKUP(CONCATENATE($A21,"_",S$4),assets_m6!$A:$D,4,FALSE)</f>
        <v>180.96</v>
      </c>
      <c r="T21">
        <f>VLOOKUP(CONCATENATE($A21,"_",T$4),assets_m6!$A:$D,4,FALSE)</f>
        <v>178.82</v>
      </c>
      <c r="U21">
        <f>VLOOKUP(CONCATENATE($A21,"_",U$4),assets_m6!$A:$D,4,FALSE)</f>
        <v>178.89</v>
      </c>
      <c r="V21">
        <f>VLOOKUP(CONCATENATE($A21,"_",V$4),assets_m6!$A:$D,4,FALSE)</f>
        <v>177.8</v>
      </c>
      <c r="X21" t="str">
        <f t="shared" si="15"/>
        <v>CDW</v>
      </c>
      <c r="Y21">
        <f t="shared" si="30"/>
        <v>171.57</v>
      </c>
      <c r="Z21">
        <f t="shared" ref="Z21:AN37" si="33">IFERROR(C21,Y21)</f>
        <v>165.44</v>
      </c>
      <c r="AA21">
        <f t="shared" si="33"/>
        <v>164.78</v>
      </c>
      <c r="AB21">
        <f t="shared" si="33"/>
        <v>171</v>
      </c>
      <c r="AC21">
        <f t="shared" si="33"/>
        <v>170.12</v>
      </c>
      <c r="AD21">
        <f t="shared" si="33"/>
        <v>170</v>
      </c>
      <c r="AE21">
        <f t="shared" si="33"/>
        <v>166.6</v>
      </c>
      <c r="AF21">
        <f t="shared" si="33"/>
        <v>172.28</v>
      </c>
      <c r="AG21">
        <f t="shared" si="33"/>
        <v>173.4</v>
      </c>
      <c r="AH21">
        <f t="shared" si="33"/>
        <v>176.41</v>
      </c>
      <c r="AI21">
        <f t="shared" si="33"/>
        <v>179.39</v>
      </c>
      <c r="AJ21">
        <f t="shared" si="33"/>
        <v>178.79</v>
      </c>
      <c r="AK21">
        <f t="shared" si="33"/>
        <v>178.15</v>
      </c>
      <c r="AL21">
        <f t="shared" si="33"/>
        <v>174.53</v>
      </c>
      <c r="AM21">
        <f t="shared" si="33"/>
        <v>175.84</v>
      </c>
      <c r="AN21">
        <f t="shared" si="33"/>
        <v>176.15</v>
      </c>
      <c r="AO21">
        <f t="shared" si="31"/>
        <v>177.31</v>
      </c>
      <c r="AP21">
        <f t="shared" si="10"/>
        <v>180.96</v>
      </c>
      <c r="AQ21">
        <f t="shared" si="10"/>
        <v>178.82</v>
      </c>
      <c r="AR21">
        <f t="shared" si="10"/>
        <v>178.89</v>
      </c>
      <c r="AS21">
        <f t="shared" si="10"/>
        <v>177.8</v>
      </c>
      <c r="AU21" t="s">
        <v>19</v>
      </c>
      <c r="AV21">
        <f t="shared" si="16"/>
        <v>-3.5728857026286626E-4</v>
      </c>
      <c r="AW21">
        <f t="shared" si="16"/>
        <v>-3.989361702127639E-5</v>
      </c>
      <c r="AX21">
        <f t="shared" si="16"/>
        <v>3.7747299429542416E-4</v>
      </c>
      <c r="AY21">
        <f t="shared" si="16"/>
        <v>-5.1461988304093309E-5</v>
      </c>
      <c r="AZ21">
        <f t="shared" si="16"/>
        <v>-7.0538443451683837E-6</v>
      </c>
      <c r="BA21">
        <f t="shared" si="16"/>
        <v>-2.0000000000000033E-4</v>
      </c>
      <c r="BB21">
        <f t="shared" si="16"/>
        <v>3.4093637454982037E-4</v>
      </c>
      <c r="BC21">
        <f t="shared" si="16"/>
        <v>6.5010448107731859E-5</v>
      </c>
      <c r="BD21">
        <f t="shared" si="16"/>
        <v>1.7358708189157962E-4</v>
      </c>
      <c r="BE21">
        <f t="shared" si="16"/>
        <v>1.6892466413468568E-4</v>
      </c>
      <c r="BF21">
        <f t="shared" si="16"/>
        <v>-3.3446680416968297E-5</v>
      </c>
      <c r="BG21">
        <f t="shared" si="16"/>
        <v>-3.5796185468985202E-5</v>
      </c>
      <c r="BH21">
        <f t="shared" si="16"/>
        <v>-2.0319955094021916E-4</v>
      </c>
      <c r="BI21">
        <f t="shared" si="16"/>
        <v>7.5058729158311027E-5</v>
      </c>
      <c r="BJ21">
        <f t="shared" si="16"/>
        <v>1.7629663330300403E-5</v>
      </c>
      <c r="BK21">
        <f t="shared" si="16"/>
        <v>6.5852966221969722E-5</v>
      </c>
      <c r="BL21">
        <f t="shared" si="32"/>
        <v>2.0585415374203408E-4</v>
      </c>
      <c r="BM21">
        <f t="shared" si="12"/>
        <v>-1.18258178603007E-4</v>
      </c>
      <c r="BN21">
        <f t="shared" si="12"/>
        <v>3.9145509450840612E-6</v>
      </c>
      <c r="BO21">
        <f t="shared" si="12"/>
        <v>-6.0931298563361571E-5</v>
      </c>
      <c r="BQ21" s="7" t="str">
        <f t="shared" si="17"/>
        <v>CDW</v>
      </c>
      <c r="BR21" s="7">
        <v>0.2</v>
      </c>
      <c r="BS21" s="7">
        <v>0.2</v>
      </c>
      <c r="BT21" s="7">
        <v>0.2</v>
      </c>
      <c r="BU21" s="7">
        <v>0.2</v>
      </c>
      <c r="BV21" s="7">
        <v>0.2</v>
      </c>
      <c r="BW21" s="7">
        <v>0.01</v>
      </c>
      <c r="BY21">
        <f t="shared" si="18"/>
        <v>3.6311709506324057E-2</v>
      </c>
      <c r="BZ21">
        <f t="shared" si="19"/>
        <v>46</v>
      </c>
      <c r="CA21">
        <f t="shared" si="20"/>
        <v>3</v>
      </c>
      <c r="CB21">
        <f t="shared" si="21"/>
        <v>7.9999999999999988E-2</v>
      </c>
      <c r="CC21">
        <f t="shared" si="22"/>
        <v>0</v>
      </c>
      <c r="CD21">
        <f t="shared" si="23"/>
        <v>0</v>
      </c>
      <c r="CE21">
        <f t="shared" si="24"/>
        <v>1</v>
      </c>
      <c r="CF21">
        <f t="shared" si="25"/>
        <v>0</v>
      </c>
      <c r="CG21">
        <f t="shared" si="26"/>
        <v>0</v>
      </c>
      <c r="CI21">
        <f t="shared" si="27"/>
        <v>0</v>
      </c>
      <c r="CJ21">
        <f t="shared" si="28"/>
        <v>0</v>
      </c>
      <c r="CK21">
        <f t="shared" si="28"/>
        <v>1</v>
      </c>
      <c r="CL21">
        <f t="shared" si="28"/>
        <v>1</v>
      </c>
      <c r="CM21">
        <f t="shared" si="28"/>
        <v>1</v>
      </c>
      <c r="CN21">
        <f t="shared" si="29"/>
        <v>0.2</v>
      </c>
      <c r="CO21">
        <f t="shared" si="14"/>
        <v>0.4</v>
      </c>
      <c r="CP21">
        <f t="shared" si="14"/>
        <v>0.60000000000000009</v>
      </c>
      <c r="CQ21">
        <f t="shared" si="14"/>
        <v>0.8</v>
      </c>
      <c r="CR21">
        <f t="shared" si="14"/>
        <v>1</v>
      </c>
    </row>
    <row r="22" spans="1:96" x14ac:dyDescent="0.25">
      <c r="A22" t="s">
        <v>20</v>
      </c>
      <c r="B22">
        <f>VLOOKUP(CONCATENATE($A22,"_",B$4),assets_m6!$A:$D,4,FALSE)</f>
        <v>141.9</v>
      </c>
      <c r="C22">
        <f>VLOOKUP(CONCATENATE($A22,"_",C$4),assets_m6!$A:$D,4,FALSE)</f>
        <v>133.62</v>
      </c>
      <c r="D22">
        <f>VLOOKUP(CONCATENATE($A22,"_",D$4),assets_m6!$A:$D,4,FALSE)</f>
        <v>133.9</v>
      </c>
      <c r="E22">
        <f>VLOOKUP(CONCATENATE($A22,"_",E$4),assets_m6!$A:$D,4,FALSE)</f>
        <v>138.61000000000001</v>
      </c>
      <c r="F22">
        <f>VLOOKUP(CONCATENATE($A22,"_",F$4),assets_m6!$A:$D,4,FALSE)</f>
        <v>138.58000000000001</v>
      </c>
      <c r="G22">
        <f>VLOOKUP(CONCATENATE($A22,"_",G$4),assets_m6!$A:$D,4,FALSE)</f>
        <v>138.01</v>
      </c>
      <c r="H22">
        <f>VLOOKUP(CONCATENATE($A22,"_",H$4),assets_m6!$A:$D,4,FALSE)</f>
        <v>139.81</v>
      </c>
      <c r="I22">
        <f>VLOOKUP(CONCATENATE($A22,"_",I$4),assets_m6!$A:$D,4,FALSE)</f>
        <v>138.54</v>
      </c>
      <c r="J22">
        <f>VLOOKUP(CONCATENATE($A22,"_",J$4),assets_m6!$A:$D,4,FALSE)</f>
        <v>142.24</v>
      </c>
      <c r="K22">
        <f>VLOOKUP(CONCATENATE($A22,"_",K$4),assets_m6!$A:$D,4,FALSE)</f>
        <v>142.57</v>
      </c>
      <c r="L22">
        <f>VLOOKUP(CONCATENATE($A22,"_",L$4),assets_m6!$A:$D,4,FALSE)</f>
        <v>142.85</v>
      </c>
      <c r="M22">
        <f>VLOOKUP(CONCATENATE($A22,"_",M$4),assets_m6!$A:$D,4,FALSE)</f>
        <v>142.75</v>
      </c>
      <c r="N22">
        <f>VLOOKUP(CONCATENATE($A22,"_",N$4),assets_m6!$A:$D,4,FALSE)</f>
        <v>143.68</v>
      </c>
      <c r="O22">
        <f>VLOOKUP(CONCATENATE($A22,"_",O$4),assets_m6!$A:$D,4,FALSE)</f>
        <v>141.49</v>
      </c>
      <c r="P22">
        <f>VLOOKUP(CONCATENATE($A22,"_",P$4),assets_m6!$A:$D,4,FALSE)</f>
        <v>143.86000000000001</v>
      </c>
      <c r="Q22">
        <f>VLOOKUP(CONCATENATE($A22,"_",Q$4),assets_m6!$A:$D,4,FALSE)</f>
        <v>144.11000000000001</v>
      </c>
      <c r="R22">
        <f>VLOOKUP(CONCATENATE($A22,"_",R$4),assets_m6!$A:$D,4,FALSE)</f>
        <v>143.81</v>
      </c>
      <c r="S22">
        <f>VLOOKUP(CONCATENATE($A22,"_",S$4),assets_m6!$A:$D,4,FALSE)</f>
        <v>146.33000000000001</v>
      </c>
      <c r="T22">
        <f>VLOOKUP(CONCATENATE($A22,"_",T$4),assets_m6!$A:$D,4,FALSE)</f>
        <v>144.63999999999999</v>
      </c>
      <c r="U22">
        <f>VLOOKUP(CONCATENATE($A22,"_",U$4),assets_m6!$A:$D,4,FALSE)</f>
        <v>142.87</v>
      </c>
      <c r="V22">
        <f>VLOOKUP(CONCATENATE($A22,"_",V$4),assets_m6!$A:$D,4,FALSE)</f>
        <v>143.68</v>
      </c>
      <c r="X22" t="str">
        <f t="shared" si="15"/>
        <v>CE</v>
      </c>
      <c r="Y22">
        <f t="shared" si="30"/>
        <v>141.9</v>
      </c>
      <c r="Z22">
        <f t="shared" si="33"/>
        <v>133.62</v>
      </c>
      <c r="AA22">
        <f t="shared" si="33"/>
        <v>133.9</v>
      </c>
      <c r="AB22">
        <f t="shared" si="33"/>
        <v>138.61000000000001</v>
      </c>
      <c r="AC22">
        <f t="shared" si="33"/>
        <v>138.58000000000001</v>
      </c>
      <c r="AD22">
        <f t="shared" si="33"/>
        <v>138.01</v>
      </c>
      <c r="AE22">
        <f t="shared" si="33"/>
        <v>139.81</v>
      </c>
      <c r="AF22">
        <f t="shared" si="33"/>
        <v>138.54</v>
      </c>
      <c r="AG22">
        <f t="shared" si="33"/>
        <v>142.24</v>
      </c>
      <c r="AH22">
        <f t="shared" si="33"/>
        <v>142.57</v>
      </c>
      <c r="AI22">
        <f t="shared" si="33"/>
        <v>142.85</v>
      </c>
      <c r="AJ22">
        <f t="shared" si="33"/>
        <v>142.75</v>
      </c>
      <c r="AK22">
        <f t="shared" si="33"/>
        <v>143.68</v>
      </c>
      <c r="AL22">
        <f t="shared" si="33"/>
        <v>141.49</v>
      </c>
      <c r="AM22">
        <f t="shared" si="33"/>
        <v>143.86000000000001</v>
      </c>
      <c r="AN22">
        <f t="shared" si="33"/>
        <v>144.11000000000001</v>
      </c>
      <c r="AO22">
        <f t="shared" si="31"/>
        <v>143.81</v>
      </c>
      <c r="AP22">
        <f t="shared" si="10"/>
        <v>146.33000000000001</v>
      </c>
      <c r="AQ22">
        <f t="shared" si="10"/>
        <v>144.63999999999999</v>
      </c>
      <c r="AR22">
        <f t="shared" si="10"/>
        <v>142.87</v>
      </c>
      <c r="AS22">
        <f t="shared" si="10"/>
        <v>143.68</v>
      </c>
      <c r="AU22" t="s">
        <v>20</v>
      </c>
      <c r="AV22">
        <f t="shared" si="16"/>
        <v>-5.8350951374207195E-4</v>
      </c>
      <c r="AW22">
        <f t="shared" si="16"/>
        <v>2.0954946864241964E-5</v>
      </c>
      <c r="AX22">
        <f t="shared" si="16"/>
        <v>3.5175504107542999E-4</v>
      </c>
      <c r="AY22">
        <f t="shared" si="16"/>
        <v>-2.1643460067816992E-6</v>
      </c>
      <c r="AZ22">
        <f t="shared" si="16"/>
        <v>-4.1131476403522991E-5</v>
      </c>
      <c r="BA22">
        <f t="shared" si="16"/>
        <v>1.3042533149771839E-4</v>
      </c>
      <c r="BB22">
        <f t="shared" si="16"/>
        <v>-9.0837565267149004E-5</v>
      </c>
      <c r="BC22">
        <f t="shared" si="16"/>
        <v>2.6707088205572523E-4</v>
      </c>
      <c r="BD22">
        <f t="shared" si="16"/>
        <v>2.3200224971877395E-5</v>
      </c>
      <c r="BE22">
        <f t="shared" si="16"/>
        <v>1.9639475345444423E-5</v>
      </c>
      <c r="BF22">
        <f t="shared" si="16"/>
        <v>-7.0003500175004781E-6</v>
      </c>
      <c r="BG22">
        <f t="shared" si="16"/>
        <v>6.5148861646235163E-5</v>
      </c>
      <c r="BH22">
        <f t="shared" si="16"/>
        <v>-1.5242204899777268E-4</v>
      </c>
      <c r="BI22">
        <f t="shared" si="16"/>
        <v>1.6750300374584809E-4</v>
      </c>
      <c r="BJ22">
        <f t="shared" si="16"/>
        <v>1.7378006395106353E-5</v>
      </c>
      <c r="BK22">
        <f t="shared" si="16"/>
        <v>-2.0817431128999469E-5</v>
      </c>
      <c r="BL22">
        <f t="shared" si="32"/>
        <v>1.7523120784368335E-4</v>
      </c>
      <c r="BM22">
        <f t="shared" si="12"/>
        <v>-1.1549238023645364E-4</v>
      </c>
      <c r="BN22">
        <f t="shared" si="12"/>
        <v>-1.2237278761061823E-4</v>
      </c>
      <c r="BO22">
        <f t="shared" si="12"/>
        <v>5.6694897459228823E-5</v>
      </c>
      <c r="BQ22" s="7" t="str">
        <f t="shared" si="17"/>
        <v>CE</v>
      </c>
      <c r="BR22" s="7">
        <v>0.2</v>
      </c>
      <c r="BS22" s="7">
        <v>0.2</v>
      </c>
      <c r="BT22" s="7">
        <v>0.2</v>
      </c>
      <c r="BU22" s="7">
        <v>0.2</v>
      </c>
      <c r="BV22" s="7">
        <v>0.2</v>
      </c>
      <c r="BW22" s="7">
        <v>0.01</v>
      </c>
      <c r="BY22">
        <f t="shared" si="18"/>
        <v>1.2544045102184645E-2</v>
      </c>
      <c r="BZ22">
        <f t="shared" si="19"/>
        <v>30</v>
      </c>
      <c r="CA22">
        <f t="shared" si="20"/>
        <v>2</v>
      </c>
      <c r="CB22">
        <f t="shared" si="21"/>
        <v>0.11999999999999997</v>
      </c>
      <c r="CC22">
        <f t="shared" si="22"/>
        <v>0</v>
      </c>
      <c r="CD22">
        <f t="shared" si="23"/>
        <v>1</v>
      </c>
      <c r="CE22">
        <f t="shared" si="24"/>
        <v>0</v>
      </c>
      <c r="CF22">
        <f t="shared" si="25"/>
        <v>0</v>
      </c>
      <c r="CG22">
        <f t="shared" si="26"/>
        <v>0</v>
      </c>
      <c r="CI22">
        <f t="shared" si="27"/>
        <v>0</v>
      </c>
      <c r="CJ22">
        <f t="shared" si="28"/>
        <v>1</v>
      </c>
      <c r="CK22">
        <f t="shared" si="28"/>
        <v>1</v>
      </c>
      <c r="CL22">
        <f t="shared" si="28"/>
        <v>1</v>
      </c>
      <c r="CM22">
        <f t="shared" si="28"/>
        <v>1</v>
      </c>
      <c r="CN22">
        <f t="shared" si="29"/>
        <v>0.2</v>
      </c>
      <c r="CO22">
        <f t="shared" si="14"/>
        <v>0.4</v>
      </c>
      <c r="CP22">
        <f t="shared" si="14"/>
        <v>0.60000000000000009</v>
      </c>
      <c r="CQ22">
        <f t="shared" si="14"/>
        <v>0.8</v>
      </c>
      <c r="CR22">
        <f t="shared" si="14"/>
        <v>1</v>
      </c>
    </row>
    <row r="23" spans="1:96" x14ac:dyDescent="0.25">
      <c r="A23" t="s">
        <v>21</v>
      </c>
      <c r="B23">
        <f>VLOOKUP(CONCATENATE($A23,"_",B$4),assets_m6!$A:$D,4,FALSE)</f>
        <v>549.92999999999995</v>
      </c>
      <c r="C23">
        <f>VLOOKUP(CONCATENATE($A23,"_",C$4),assets_m6!$A:$D,4,FALSE)</f>
        <v>555.64</v>
      </c>
      <c r="D23">
        <f>VLOOKUP(CONCATENATE($A23,"_",D$4),assets_m6!$A:$D,4,FALSE)</f>
        <v>551.42999999999995</v>
      </c>
      <c r="E23">
        <f>VLOOKUP(CONCATENATE($A23,"_",E$4),assets_m6!$A:$D,4,FALSE)</f>
        <v>557.75</v>
      </c>
      <c r="F23">
        <f>VLOOKUP(CONCATENATE($A23,"_",F$4),assets_m6!$A:$D,4,FALSE)</f>
        <v>562.13</v>
      </c>
      <c r="G23">
        <f>VLOOKUP(CONCATENATE($A23,"_",G$4),assets_m6!$A:$D,4,FALSE)</f>
        <v>559.29</v>
      </c>
      <c r="H23">
        <f>VLOOKUP(CONCATENATE($A23,"_",H$4),assets_m6!$A:$D,4,FALSE)</f>
        <v>566.14</v>
      </c>
      <c r="I23">
        <f>VLOOKUP(CONCATENATE($A23,"_",I$4),assets_m6!$A:$D,4,FALSE)</f>
        <v>569.16</v>
      </c>
      <c r="J23">
        <f>VLOOKUP(CONCATENATE($A23,"_",J$4),assets_m6!$A:$D,4,FALSE)</f>
        <v>572.11</v>
      </c>
      <c r="K23">
        <f>VLOOKUP(CONCATENATE($A23,"_",K$4),assets_m6!$A:$D,4,FALSE)</f>
        <v>577.65</v>
      </c>
      <c r="L23">
        <f>VLOOKUP(CONCATENATE($A23,"_",L$4),assets_m6!$A:$D,4,FALSE)</f>
        <v>577.32000000000005</v>
      </c>
      <c r="M23">
        <f>VLOOKUP(CONCATENATE($A23,"_",M$4),assets_m6!$A:$D,4,FALSE)</f>
        <v>565.77</v>
      </c>
      <c r="N23">
        <f>VLOOKUP(CONCATENATE($A23,"_",N$4),assets_m6!$A:$D,4,FALSE)</f>
        <v>574.66</v>
      </c>
      <c r="O23">
        <f>VLOOKUP(CONCATENATE($A23,"_",O$4),assets_m6!$A:$D,4,FALSE)</f>
        <v>559.99</v>
      </c>
      <c r="P23">
        <f>VLOOKUP(CONCATENATE($A23,"_",P$4),assets_m6!$A:$D,4,FALSE)</f>
        <v>559.32000000000005</v>
      </c>
      <c r="Q23">
        <f>VLOOKUP(CONCATENATE($A23,"_",Q$4),assets_m6!$A:$D,4,FALSE)</f>
        <v>558.26</v>
      </c>
      <c r="R23">
        <f>VLOOKUP(CONCATENATE($A23,"_",R$4),assets_m6!$A:$D,4,FALSE)</f>
        <v>565.25</v>
      </c>
      <c r="S23">
        <f>VLOOKUP(CONCATENATE($A23,"_",S$4),assets_m6!$A:$D,4,FALSE)</f>
        <v>572.33000000000004</v>
      </c>
      <c r="T23">
        <f>VLOOKUP(CONCATENATE($A23,"_",T$4),assets_m6!$A:$D,4,FALSE)</f>
        <v>570.12</v>
      </c>
      <c r="U23">
        <f>VLOOKUP(CONCATENATE($A23,"_",U$4),assets_m6!$A:$D,4,FALSE)</f>
        <v>545.52</v>
      </c>
      <c r="V23">
        <f>VLOOKUP(CONCATENATE($A23,"_",V$4),assets_m6!$A:$D,4,FALSE)</f>
        <v>561.67999999999995</v>
      </c>
      <c r="X23" t="str">
        <f t="shared" si="15"/>
        <v>CHTR</v>
      </c>
      <c r="Y23">
        <f t="shared" si="30"/>
        <v>549.92999999999995</v>
      </c>
      <c r="Z23">
        <f t="shared" si="33"/>
        <v>555.64</v>
      </c>
      <c r="AA23">
        <f t="shared" si="33"/>
        <v>551.42999999999995</v>
      </c>
      <c r="AB23">
        <f t="shared" si="33"/>
        <v>557.75</v>
      </c>
      <c r="AC23">
        <f t="shared" si="33"/>
        <v>562.13</v>
      </c>
      <c r="AD23">
        <f t="shared" si="33"/>
        <v>559.29</v>
      </c>
      <c r="AE23">
        <f t="shared" si="33"/>
        <v>566.14</v>
      </c>
      <c r="AF23">
        <f t="shared" si="33"/>
        <v>569.16</v>
      </c>
      <c r="AG23">
        <f t="shared" si="33"/>
        <v>572.11</v>
      </c>
      <c r="AH23">
        <f t="shared" si="33"/>
        <v>577.65</v>
      </c>
      <c r="AI23">
        <f t="shared" si="33"/>
        <v>577.32000000000005</v>
      </c>
      <c r="AJ23">
        <f t="shared" si="33"/>
        <v>565.77</v>
      </c>
      <c r="AK23">
        <f t="shared" si="33"/>
        <v>574.66</v>
      </c>
      <c r="AL23">
        <f t="shared" si="33"/>
        <v>559.99</v>
      </c>
      <c r="AM23">
        <f t="shared" si="33"/>
        <v>559.32000000000005</v>
      </c>
      <c r="AN23">
        <f t="shared" si="33"/>
        <v>558.26</v>
      </c>
      <c r="AO23">
        <f t="shared" si="31"/>
        <v>565.25</v>
      </c>
      <c r="AP23">
        <f t="shared" si="10"/>
        <v>572.33000000000004</v>
      </c>
      <c r="AQ23">
        <f t="shared" si="10"/>
        <v>570.12</v>
      </c>
      <c r="AR23">
        <f t="shared" si="10"/>
        <v>545.52</v>
      </c>
      <c r="AS23">
        <f t="shared" si="10"/>
        <v>561.67999999999995</v>
      </c>
      <c r="AU23" t="s">
        <v>21</v>
      </c>
      <c r="AV23">
        <f t="shared" si="16"/>
        <v>1.0383139672321999E-4</v>
      </c>
      <c r="AW23">
        <f t="shared" si="16"/>
        <v>-7.5768483190555693E-5</v>
      </c>
      <c r="AX23">
        <f t="shared" si="16"/>
        <v>1.1461110204377801E-4</v>
      </c>
      <c r="AY23">
        <f t="shared" si="16"/>
        <v>7.8529807261317722E-5</v>
      </c>
      <c r="AZ23">
        <f t="shared" si="16"/>
        <v>-5.0522121217512531E-5</v>
      </c>
      <c r="BA23">
        <f t="shared" si="16"/>
        <v>1.2247671154499496E-4</v>
      </c>
      <c r="BB23">
        <f t="shared" si="16"/>
        <v>5.3343695905606064E-5</v>
      </c>
      <c r="BC23">
        <f t="shared" si="16"/>
        <v>5.1830768149554534E-5</v>
      </c>
      <c r="BD23">
        <f t="shared" si="16"/>
        <v>9.6834524829140611E-5</v>
      </c>
      <c r="BE23">
        <f t="shared" si="16"/>
        <v>-5.7128018696429883E-6</v>
      </c>
      <c r="BF23">
        <f t="shared" si="16"/>
        <v>-2.0006235709831753E-4</v>
      </c>
      <c r="BG23">
        <f t="shared" si="16"/>
        <v>1.5713098962475894E-4</v>
      </c>
      <c r="BH23">
        <f t="shared" si="16"/>
        <v>-2.5528138377475308E-4</v>
      </c>
      <c r="BI23">
        <f t="shared" si="16"/>
        <v>-1.1964499366059377E-5</v>
      </c>
      <c r="BJ23">
        <f t="shared" si="16"/>
        <v>-1.8951584066367359E-5</v>
      </c>
      <c r="BK23">
        <f t="shared" si="16"/>
        <v>1.252104754057251E-4</v>
      </c>
      <c r="BL23">
        <f t="shared" si="32"/>
        <v>1.2525431225121698E-4</v>
      </c>
      <c r="BM23">
        <f t="shared" si="12"/>
        <v>-3.8614086278895683E-5</v>
      </c>
      <c r="BN23">
        <f t="shared" si="12"/>
        <v>-4.3148810776678638E-4</v>
      </c>
      <c r="BO23">
        <f t="shared" si="12"/>
        <v>2.962311189323942E-4</v>
      </c>
      <c r="BQ23" s="7" t="str">
        <f t="shared" si="17"/>
        <v>CHTR</v>
      </c>
      <c r="BR23" s="7">
        <v>0.2</v>
      </c>
      <c r="BS23" s="7">
        <v>0.2</v>
      </c>
      <c r="BT23" s="7">
        <v>0.2</v>
      </c>
      <c r="BU23" s="7">
        <v>0.2</v>
      </c>
      <c r="BV23" s="7">
        <v>0.2</v>
      </c>
      <c r="BW23" s="7">
        <v>0.01</v>
      </c>
      <c r="BY23">
        <f t="shared" si="18"/>
        <v>2.1366355718000475E-2</v>
      </c>
      <c r="BZ23">
        <f t="shared" si="19"/>
        <v>38</v>
      </c>
      <c r="CA23">
        <f t="shared" si="20"/>
        <v>2</v>
      </c>
      <c r="CB23">
        <f t="shared" si="21"/>
        <v>0.11999999999999997</v>
      </c>
      <c r="CC23">
        <f t="shared" si="22"/>
        <v>0</v>
      </c>
      <c r="CD23">
        <f t="shared" si="23"/>
        <v>1</v>
      </c>
      <c r="CE23">
        <f t="shared" si="24"/>
        <v>0</v>
      </c>
      <c r="CF23">
        <f t="shared" si="25"/>
        <v>0</v>
      </c>
      <c r="CG23">
        <f t="shared" si="26"/>
        <v>0</v>
      </c>
      <c r="CI23">
        <f t="shared" si="27"/>
        <v>0</v>
      </c>
      <c r="CJ23">
        <f t="shared" si="28"/>
        <v>1</v>
      </c>
      <c r="CK23">
        <f t="shared" si="28"/>
        <v>1</v>
      </c>
      <c r="CL23">
        <f t="shared" si="28"/>
        <v>1</v>
      </c>
      <c r="CM23">
        <f t="shared" si="28"/>
        <v>1</v>
      </c>
      <c r="CN23">
        <f t="shared" si="29"/>
        <v>0.2</v>
      </c>
      <c r="CO23">
        <f t="shared" si="14"/>
        <v>0.4</v>
      </c>
      <c r="CP23">
        <f t="shared" si="14"/>
        <v>0.60000000000000009</v>
      </c>
      <c r="CQ23">
        <f t="shared" si="14"/>
        <v>0.8</v>
      </c>
      <c r="CR23">
        <f t="shared" si="14"/>
        <v>1</v>
      </c>
    </row>
    <row r="24" spans="1:96" x14ac:dyDescent="0.25">
      <c r="A24" t="s">
        <v>22</v>
      </c>
      <c r="B24">
        <f>VLOOKUP(CONCATENATE($A24,"_",B$4),assets_m6!$A:$D,4,FALSE)</f>
        <v>86.05</v>
      </c>
      <c r="C24">
        <f>VLOOKUP(CONCATENATE($A24,"_",C$4),assets_m6!$A:$D,4,FALSE)</f>
        <v>83.49</v>
      </c>
      <c r="D24">
        <f>VLOOKUP(CONCATENATE($A24,"_",D$4),assets_m6!$A:$D,4,FALSE)</f>
        <v>81.569999999999993</v>
      </c>
      <c r="E24">
        <f>VLOOKUP(CONCATENATE($A24,"_",E$4),assets_m6!$A:$D,4,FALSE)</f>
        <v>82.85</v>
      </c>
      <c r="F24">
        <f>VLOOKUP(CONCATENATE($A24,"_",F$4),assets_m6!$A:$D,4,FALSE)</f>
        <v>84.44</v>
      </c>
      <c r="G24">
        <f>VLOOKUP(CONCATENATE($A24,"_",G$4),assets_m6!$A:$D,4,FALSE)</f>
        <v>83.41</v>
      </c>
      <c r="H24">
        <f>VLOOKUP(CONCATENATE($A24,"_",H$4),assets_m6!$A:$D,4,FALSE)</f>
        <v>84.33</v>
      </c>
      <c r="I24">
        <f>VLOOKUP(CONCATENATE($A24,"_",I$4),assets_m6!$A:$D,4,FALSE)</f>
        <v>85.61</v>
      </c>
      <c r="J24">
        <f>VLOOKUP(CONCATENATE($A24,"_",J$4),assets_m6!$A:$D,4,FALSE)</f>
        <v>86.87</v>
      </c>
      <c r="K24">
        <f>VLOOKUP(CONCATENATE($A24,"_",K$4),assets_m6!$A:$D,4,FALSE)</f>
        <v>87.98</v>
      </c>
      <c r="L24">
        <f>VLOOKUP(CONCATENATE($A24,"_",L$4),assets_m6!$A:$D,4,FALSE)</f>
        <v>87.74</v>
      </c>
      <c r="M24">
        <f>VLOOKUP(CONCATENATE($A24,"_",M$4),assets_m6!$A:$D,4,FALSE)</f>
        <v>86.75</v>
      </c>
      <c r="N24">
        <f>VLOOKUP(CONCATENATE($A24,"_",N$4),assets_m6!$A:$D,4,FALSE)</f>
        <v>87.57</v>
      </c>
      <c r="O24">
        <f>VLOOKUP(CONCATENATE($A24,"_",O$4),assets_m6!$A:$D,4,FALSE)</f>
        <v>82.46</v>
      </c>
      <c r="P24">
        <f>VLOOKUP(CONCATENATE($A24,"_",P$4),assets_m6!$A:$D,4,FALSE)</f>
        <v>84.71</v>
      </c>
      <c r="Q24">
        <f>VLOOKUP(CONCATENATE($A24,"_",Q$4),assets_m6!$A:$D,4,FALSE)</f>
        <v>85.59</v>
      </c>
      <c r="R24">
        <f>VLOOKUP(CONCATENATE($A24,"_",R$4),assets_m6!$A:$D,4,FALSE)</f>
        <v>85.24</v>
      </c>
      <c r="S24">
        <f>VLOOKUP(CONCATENATE($A24,"_",S$4),assets_m6!$A:$D,4,FALSE)</f>
        <v>84.93</v>
      </c>
      <c r="T24">
        <f>VLOOKUP(CONCATENATE($A24,"_",T$4),assets_m6!$A:$D,4,FALSE)</f>
        <v>86.36</v>
      </c>
      <c r="U24">
        <f>VLOOKUP(CONCATENATE($A24,"_",U$4),assets_m6!$A:$D,4,FALSE)</f>
        <v>84.19</v>
      </c>
      <c r="V24">
        <f>VLOOKUP(CONCATENATE($A24,"_",V$4),assets_m6!$A:$D,4,FALSE)</f>
        <v>85.51</v>
      </c>
      <c r="X24" t="str">
        <f t="shared" si="15"/>
        <v>CNC</v>
      </c>
      <c r="Y24">
        <f t="shared" si="30"/>
        <v>86.05</v>
      </c>
      <c r="Z24">
        <f t="shared" si="33"/>
        <v>83.49</v>
      </c>
      <c r="AA24">
        <f t="shared" si="33"/>
        <v>81.569999999999993</v>
      </c>
      <c r="AB24">
        <f t="shared" si="33"/>
        <v>82.85</v>
      </c>
      <c r="AC24">
        <f t="shared" si="33"/>
        <v>84.44</v>
      </c>
      <c r="AD24">
        <f t="shared" si="33"/>
        <v>83.41</v>
      </c>
      <c r="AE24">
        <f t="shared" si="33"/>
        <v>84.33</v>
      </c>
      <c r="AF24">
        <f t="shared" si="33"/>
        <v>85.61</v>
      </c>
      <c r="AG24">
        <f t="shared" si="33"/>
        <v>86.87</v>
      </c>
      <c r="AH24">
        <f t="shared" si="33"/>
        <v>87.98</v>
      </c>
      <c r="AI24">
        <f t="shared" si="33"/>
        <v>87.74</v>
      </c>
      <c r="AJ24">
        <f t="shared" si="33"/>
        <v>86.75</v>
      </c>
      <c r="AK24">
        <f t="shared" si="33"/>
        <v>87.57</v>
      </c>
      <c r="AL24">
        <f t="shared" si="33"/>
        <v>82.46</v>
      </c>
      <c r="AM24">
        <f t="shared" si="33"/>
        <v>84.71</v>
      </c>
      <c r="AN24">
        <f t="shared" si="33"/>
        <v>85.59</v>
      </c>
      <c r="AO24">
        <f t="shared" si="31"/>
        <v>85.24</v>
      </c>
      <c r="AP24">
        <f t="shared" si="10"/>
        <v>84.93</v>
      </c>
      <c r="AQ24">
        <f t="shared" si="10"/>
        <v>86.36</v>
      </c>
      <c r="AR24">
        <f t="shared" si="10"/>
        <v>84.19</v>
      </c>
      <c r="AS24">
        <f t="shared" si="10"/>
        <v>85.51</v>
      </c>
      <c r="AU24" t="s">
        <v>22</v>
      </c>
      <c r="AV24">
        <f t="shared" si="16"/>
        <v>-2.9750145264381201E-4</v>
      </c>
      <c r="AW24">
        <f t="shared" si="16"/>
        <v>-2.2996766079770058E-4</v>
      </c>
      <c r="AX24">
        <f t="shared" si="16"/>
        <v>1.56920436434964E-4</v>
      </c>
      <c r="AY24">
        <f t="shared" si="16"/>
        <v>1.9191309595654842E-4</v>
      </c>
      <c r="AZ24">
        <f t="shared" si="16"/>
        <v>-1.2198010421601152E-4</v>
      </c>
      <c r="BA24">
        <f t="shared" si="16"/>
        <v>1.1029852535667207E-4</v>
      </c>
      <c r="BB24">
        <f t="shared" si="16"/>
        <v>1.5178465551998117E-4</v>
      </c>
      <c r="BC24">
        <f t="shared" si="16"/>
        <v>1.4717906786590413E-4</v>
      </c>
      <c r="BD24">
        <f t="shared" si="16"/>
        <v>1.2777713825256123E-4</v>
      </c>
      <c r="BE24">
        <f t="shared" si="16"/>
        <v>-2.7278927028871228E-5</v>
      </c>
      <c r="BF24">
        <f t="shared" si="16"/>
        <v>-1.1283337132436687E-4</v>
      </c>
      <c r="BG24">
        <f t="shared" si="16"/>
        <v>9.4524495677232636E-5</v>
      </c>
      <c r="BH24">
        <f t="shared" si="16"/>
        <v>-5.8353317346123096E-4</v>
      </c>
      <c r="BI24">
        <f t="shared" si="16"/>
        <v>2.7285956827552752E-4</v>
      </c>
      <c r="BJ24">
        <f t="shared" si="16"/>
        <v>1.0388383898005074E-4</v>
      </c>
      <c r="BK24">
        <f t="shared" si="16"/>
        <v>-4.0892627643417281E-5</v>
      </c>
      <c r="BL24">
        <f t="shared" si="32"/>
        <v>-3.6367902393241212E-5</v>
      </c>
      <c r="BM24">
        <f t="shared" si="12"/>
        <v>1.6837395502178174E-4</v>
      </c>
      <c r="BN24">
        <f t="shared" si="12"/>
        <v>-2.5127373784159353E-4</v>
      </c>
      <c r="BO24">
        <f t="shared" si="12"/>
        <v>1.5678821712792582E-4</v>
      </c>
      <c r="BQ24" s="7" t="str">
        <f t="shared" si="17"/>
        <v>CNC</v>
      </c>
      <c r="BR24" s="7">
        <v>0.2</v>
      </c>
      <c r="BS24" s="7">
        <v>0.2</v>
      </c>
      <c r="BT24" s="7">
        <v>0.2</v>
      </c>
      <c r="BU24" s="7">
        <v>0.2</v>
      </c>
      <c r="BV24" s="7">
        <v>0.2</v>
      </c>
      <c r="BW24" s="7">
        <v>0.01</v>
      </c>
      <c r="BY24">
        <f t="shared" si="18"/>
        <v>-6.2754212667053113E-3</v>
      </c>
      <c r="BZ24">
        <f t="shared" si="19"/>
        <v>22</v>
      </c>
      <c r="CA24">
        <f t="shared" si="20"/>
        <v>2</v>
      </c>
      <c r="CB24">
        <f t="shared" si="21"/>
        <v>0.11999999999999997</v>
      </c>
      <c r="CC24">
        <f t="shared" si="22"/>
        <v>0</v>
      </c>
      <c r="CD24">
        <f t="shared" si="23"/>
        <v>1</v>
      </c>
      <c r="CE24">
        <f t="shared" si="24"/>
        <v>0</v>
      </c>
      <c r="CF24">
        <f t="shared" si="25"/>
        <v>0</v>
      </c>
      <c r="CG24">
        <f t="shared" si="26"/>
        <v>0</v>
      </c>
      <c r="CI24">
        <f t="shared" si="27"/>
        <v>0</v>
      </c>
      <c r="CJ24">
        <f t="shared" si="28"/>
        <v>1</v>
      </c>
      <c r="CK24">
        <f t="shared" si="28"/>
        <v>1</v>
      </c>
      <c r="CL24">
        <f t="shared" si="28"/>
        <v>1</v>
      </c>
      <c r="CM24">
        <f t="shared" si="28"/>
        <v>1</v>
      </c>
      <c r="CN24">
        <f t="shared" si="29"/>
        <v>0.2</v>
      </c>
      <c r="CO24">
        <f t="shared" si="14"/>
        <v>0.4</v>
      </c>
      <c r="CP24">
        <f t="shared" si="14"/>
        <v>0.60000000000000009</v>
      </c>
      <c r="CQ24">
        <f t="shared" si="14"/>
        <v>0.8</v>
      </c>
      <c r="CR24">
        <f t="shared" si="14"/>
        <v>1</v>
      </c>
    </row>
    <row r="25" spans="1:96" x14ac:dyDescent="0.25">
      <c r="A25" t="s">
        <v>23</v>
      </c>
      <c r="B25">
        <f>VLOOKUP(CONCATENATE($A25,"_",B$4),assets_m6!$A:$D,4,FALSE)</f>
        <v>28.99</v>
      </c>
      <c r="C25">
        <f>VLOOKUP(CONCATENATE($A25,"_",C$4),assets_m6!$A:$D,4,FALSE)</f>
        <v>28.73</v>
      </c>
      <c r="D25">
        <f>VLOOKUP(CONCATENATE($A25,"_",D$4),assets_m6!$A:$D,4,FALSE)</f>
        <v>28.54</v>
      </c>
      <c r="E25">
        <f>VLOOKUP(CONCATENATE($A25,"_",E$4),assets_m6!$A:$D,4,FALSE)</f>
        <v>28.38</v>
      </c>
      <c r="F25">
        <f>VLOOKUP(CONCATENATE($A25,"_",F$4),assets_m6!$A:$D,4,FALSE)</f>
        <v>28.7</v>
      </c>
      <c r="G25">
        <f>VLOOKUP(CONCATENATE($A25,"_",G$4),assets_m6!$A:$D,4,FALSE)</f>
        <v>28.45</v>
      </c>
      <c r="H25">
        <f>VLOOKUP(CONCATENATE($A25,"_",H$4),assets_m6!$A:$D,4,FALSE)</f>
        <v>28.41</v>
      </c>
      <c r="I25">
        <f>VLOOKUP(CONCATENATE($A25,"_",I$4),assets_m6!$A:$D,4,FALSE)</f>
        <v>28.88</v>
      </c>
      <c r="J25">
        <f>VLOOKUP(CONCATENATE($A25,"_",J$4),assets_m6!$A:$D,4,FALSE)</f>
        <v>28.87</v>
      </c>
      <c r="K25">
        <f>VLOOKUP(CONCATENATE($A25,"_",K$4),assets_m6!$A:$D,4,FALSE)</f>
        <v>29.08</v>
      </c>
      <c r="L25">
        <f>VLOOKUP(CONCATENATE($A25,"_",L$4),assets_m6!$A:$D,4,FALSE)</f>
        <v>29.05</v>
      </c>
      <c r="M25">
        <f>VLOOKUP(CONCATENATE($A25,"_",M$4),assets_m6!$A:$D,4,FALSE)</f>
        <v>29.47</v>
      </c>
      <c r="N25">
        <f>VLOOKUP(CONCATENATE($A25,"_",N$4),assets_m6!$A:$D,4,FALSE)</f>
        <v>29.47</v>
      </c>
      <c r="O25">
        <f>VLOOKUP(CONCATENATE($A25,"_",O$4),assets_m6!$A:$D,4,FALSE)</f>
        <v>29.62</v>
      </c>
      <c r="P25">
        <f>VLOOKUP(CONCATENATE($A25,"_",P$4),assets_m6!$A:$D,4,FALSE)</f>
        <v>29.78</v>
      </c>
      <c r="Q25">
        <f>VLOOKUP(CONCATENATE($A25,"_",Q$4),assets_m6!$A:$D,4,FALSE)</f>
        <v>30.41</v>
      </c>
      <c r="R25">
        <f>VLOOKUP(CONCATENATE($A25,"_",R$4),assets_m6!$A:$D,4,FALSE)</f>
        <v>30.38</v>
      </c>
      <c r="S25">
        <f>VLOOKUP(CONCATENATE($A25,"_",S$4),assets_m6!$A:$D,4,FALSE)</f>
        <v>30.8</v>
      </c>
      <c r="T25">
        <f>VLOOKUP(CONCATENATE($A25,"_",T$4),assets_m6!$A:$D,4,FALSE)</f>
        <v>30.78</v>
      </c>
      <c r="U25">
        <f>VLOOKUP(CONCATENATE($A25,"_",U$4),assets_m6!$A:$D,4,FALSE)</f>
        <v>30.64</v>
      </c>
      <c r="V25">
        <f>VLOOKUP(CONCATENATE($A25,"_",V$4),assets_m6!$A:$D,4,FALSE)</f>
        <v>31.15</v>
      </c>
      <c r="X25" t="str">
        <f t="shared" si="15"/>
        <v>CNP</v>
      </c>
      <c r="Y25">
        <f t="shared" si="30"/>
        <v>28.99</v>
      </c>
      <c r="Z25">
        <f t="shared" si="33"/>
        <v>28.73</v>
      </c>
      <c r="AA25">
        <f t="shared" si="33"/>
        <v>28.54</v>
      </c>
      <c r="AB25">
        <f t="shared" si="33"/>
        <v>28.38</v>
      </c>
      <c r="AC25">
        <f t="shared" si="33"/>
        <v>28.7</v>
      </c>
      <c r="AD25">
        <f t="shared" si="33"/>
        <v>28.45</v>
      </c>
      <c r="AE25">
        <f t="shared" si="33"/>
        <v>28.41</v>
      </c>
      <c r="AF25">
        <f t="shared" si="33"/>
        <v>28.88</v>
      </c>
      <c r="AG25">
        <f t="shared" si="33"/>
        <v>28.87</v>
      </c>
      <c r="AH25">
        <f t="shared" si="33"/>
        <v>29.08</v>
      </c>
      <c r="AI25">
        <f t="shared" si="33"/>
        <v>29.05</v>
      </c>
      <c r="AJ25">
        <f t="shared" si="33"/>
        <v>29.47</v>
      </c>
      <c r="AK25">
        <f t="shared" si="33"/>
        <v>29.47</v>
      </c>
      <c r="AL25">
        <f t="shared" si="33"/>
        <v>29.62</v>
      </c>
      <c r="AM25">
        <f t="shared" si="33"/>
        <v>29.78</v>
      </c>
      <c r="AN25">
        <f t="shared" si="33"/>
        <v>30.41</v>
      </c>
      <c r="AO25">
        <f t="shared" si="31"/>
        <v>30.38</v>
      </c>
      <c r="AP25">
        <f t="shared" si="10"/>
        <v>30.8</v>
      </c>
      <c r="AQ25">
        <f t="shared" si="10"/>
        <v>30.78</v>
      </c>
      <c r="AR25">
        <f t="shared" si="10"/>
        <v>30.64</v>
      </c>
      <c r="AS25">
        <f t="shared" si="10"/>
        <v>31.15</v>
      </c>
      <c r="AU25" t="s">
        <v>23</v>
      </c>
      <c r="AV25">
        <f t="shared" si="16"/>
        <v>-8.9686098654707852E-5</v>
      </c>
      <c r="AW25">
        <f t="shared" si="16"/>
        <v>-6.6132962060564321E-5</v>
      </c>
      <c r="AX25">
        <f t="shared" si="16"/>
        <v>-5.606166783461813E-5</v>
      </c>
      <c r="AY25">
        <f t="shared" si="16"/>
        <v>1.12755461592671E-4</v>
      </c>
      <c r="AZ25">
        <f t="shared" si="16"/>
        <v>-8.710801393728223E-5</v>
      </c>
      <c r="BA25">
        <f t="shared" si="16"/>
        <v>-1.4059753954305501E-5</v>
      </c>
      <c r="BB25">
        <f t="shared" si="16"/>
        <v>1.6543470608940475E-4</v>
      </c>
      <c r="BC25">
        <f t="shared" si="16"/>
        <v>-3.4626038781156547E-6</v>
      </c>
      <c r="BD25">
        <f t="shared" si="16"/>
        <v>7.2739868375475337E-5</v>
      </c>
      <c r="BE25">
        <f t="shared" si="16"/>
        <v>-1.031636863823851E-5</v>
      </c>
      <c r="BF25">
        <f t="shared" si="16"/>
        <v>1.4457831325301142E-4</v>
      </c>
      <c r="BG25">
        <f t="shared" si="16"/>
        <v>0</v>
      </c>
      <c r="BH25">
        <f t="shared" si="16"/>
        <v>5.0899219545301028E-5</v>
      </c>
      <c r="BI25">
        <f t="shared" si="16"/>
        <v>5.4017555705604364E-5</v>
      </c>
      <c r="BJ25">
        <f t="shared" si="16"/>
        <v>2.115513767629278E-4</v>
      </c>
      <c r="BK25">
        <f t="shared" si="16"/>
        <v>-9.8651759289711063E-6</v>
      </c>
      <c r="BL25">
        <f t="shared" si="32"/>
        <v>1.3824884792626785E-4</v>
      </c>
      <c r="BM25">
        <f t="shared" si="12"/>
        <v>-6.4935064935063558E-6</v>
      </c>
      <c r="BN25">
        <f t="shared" si="12"/>
        <v>-4.5484080571800053E-5</v>
      </c>
      <c r="BO25">
        <f t="shared" si="12"/>
        <v>1.6644908616187925E-4</v>
      </c>
      <c r="BQ25" s="7" t="str">
        <f t="shared" si="17"/>
        <v>CNP</v>
      </c>
      <c r="BR25" s="7">
        <v>0.2</v>
      </c>
      <c r="BS25" s="7">
        <v>0.2</v>
      </c>
      <c r="BT25" s="7">
        <v>0.2</v>
      </c>
      <c r="BU25" s="7">
        <v>0.2</v>
      </c>
      <c r="BV25" s="7">
        <v>0.2</v>
      </c>
      <c r="BW25" s="7">
        <v>0.01</v>
      </c>
      <c r="BY25">
        <f t="shared" si="18"/>
        <v>7.450845119006555E-2</v>
      </c>
      <c r="BZ25">
        <f t="shared" si="19"/>
        <v>68</v>
      </c>
      <c r="CA25">
        <f t="shared" si="20"/>
        <v>4</v>
      </c>
      <c r="CB25">
        <f t="shared" si="21"/>
        <v>0.12000000000000002</v>
      </c>
      <c r="CC25">
        <f t="shared" si="22"/>
        <v>0</v>
      </c>
      <c r="CD25">
        <f t="shared" si="23"/>
        <v>0</v>
      </c>
      <c r="CE25">
        <f t="shared" si="24"/>
        <v>0</v>
      </c>
      <c r="CF25">
        <f t="shared" si="25"/>
        <v>1</v>
      </c>
      <c r="CG25">
        <f t="shared" si="26"/>
        <v>0</v>
      </c>
      <c r="CI25">
        <f t="shared" si="27"/>
        <v>0</v>
      </c>
      <c r="CJ25">
        <f t="shared" si="28"/>
        <v>0</v>
      </c>
      <c r="CK25">
        <f t="shared" si="28"/>
        <v>0</v>
      </c>
      <c r="CL25">
        <f t="shared" si="28"/>
        <v>1</v>
      </c>
      <c r="CM25">
        <f t="shared" si="28"/>
        <v>1</v>
      </c>
      <c r="CN25">
        <f t="shared" si="29"/>
        <v>0.2</v>
      </c>
      <c r="CO25">
        <f t="shared" si="14"/>
        <v>0.4</v>
      </c>
      <c r="CP25">
        <f t="shared" si="14"/>
        <v>0.60000000000000009</v>
      </c>
      <c r="CQ25">
        <f t="shared" si="14"/>
        <v>0.8</v>
      </c>
      <c r="CR25">
        <f t="shared" si="14"/>
        <v>1</v>
      </c>
    </row>
    <row r="26" spans="1:96" x14ac:dyDescent="0.25">
      <c r="A26" t="s">
        <v>24</v>
      </c>
      <c r="B26">
        <f>VLOOKUP(CONCATENATE($A26,"_",B$4),assets_m6!$A:$D,4,FALSE)</f>
        <v>99.971000000000004</v>
      </c>
      <c r="C26">
        <f>VLOOKUP(CONCATENATE($A26,"_",C$4),assets_m6!$A:$D,4,FALSE)</f>
        <v>100.968</v>
      </c>
      <c r="D26">
        <f>VLOOKUP(CONCATENATE($A26,"_",D$4),assets_m6!$A:$D,4,FALSE)</f>
        <v>98.506</v>
      </c>
      <c r="E26">
        <f>VLOOKUP(CONCATENATE($A26,"_",E$4),assets_m6!$A:$D,4,FALSE)</f>
        <v>95.923000000000002</v>
      </c>
      <c r="F26">
        <f>VLOOKUP(CONCATENATE($A26,"_",F$4),assets_m6!$A:$D,4,FALSE)</f>
        <v>99.423000000000002</v>
      </c>
      <c r="G26">
        <f>VLOOKUP(CONCATENATE($A26,"_",G$4),assets_m6!$A:$D,4,FALSE)</f>
        <v>98.117000000000004</v>
      </c>
      <c r="H26">
        <f>VLOOKUP(CONCATENATE($A26,"_",H$4),assets_m6!$A:$D,4,FALSE)</f>
        <v>96.262</v>
      </c>
      <c r="I26">
        <f>VLOOKUP(CONCATENATE($A26,"_",I$4),assets_m6!$A:$D,4,FALSE)</f>
        <v>94.766999999999996</v>
      </c>
      <c r="J26">
        <f>VLOOKUP(CONCATENATE($A26,"_",J$4),assets_m6!$A:$D,4,FALSE)</f>
        <v>94.537999999999997</v>
      </c>
      <c r="K26">
        <f>VLOOKUP(CONCATENATE($A26,"_",K$4),assets_m6!$A:$D,4,FALSE)</f>
        <v>98.536000000000001</v>
      </c>
      <c r="L26">
        <f>VLOOKUP(CONCATENATE($A26,"_",L$4),assets_m6!$A:$D,4,FALSE)</f>
        <v>99.302999999999997</v>
      </c>
      <c r="M26">
        <f>VLOOKUP(CONCATENATE($A26,"_",M$4),assets_m6!$A:$D,4,FALSE)</f>
        <v>102.45399999999999</v>
      </c>
      <c r="N26">
        <f>VLOOKUP(CONCATENATE($A26,"_",N$4),assets_m6!$A:$D,4,FALSE)</f>
        <v>101.467</v>
      </c>
      <c r="O26">
        <f>VLOOKUP(CONCATENATE($A26,"_",O$4),assets_m6!$A:$D,4,FALSE)</f>
        <v>104.059</v>
      </c>
      <c r="P26">
        <f>VLOOKUP(CONCATENATE($A26,"_",P$4),assets_m6!$A:$D,4,FALSE)</f>
        <v>104.22799999999999</v>
      </c>
      <c r="Q26">
        <f>VLOOKUP(CONCATENATE($A26,"_",Q$4),assets_m6!$A:$D,4,FALSE)</f>
        <v>107.18</v>
      </c>
      <c r="R26">
        <f>VLOOKUP(CONCATENATE($A26,"_",R$4),assets_m6!$A:$D,4,FALSE)</f>
        <v>103.19199999999999</v>
      </c>
      <c r="S26">
        <f>VLOOKUP(CONCATENATE($A26,"_",S$4),assets_m6!$A:$D,4,FALSE)</f>
        <v>100.39</v>
      </c>
      <c r="T26">
        <f>VLOOKUP(CONCATENATE($A26,"_",T$4),assets_m6!$A:$D,4,FALSE)</f>
        <v>101.1</v>
      </c>
      <c r="U26">
        <f>VLOOKUP(CONCATENATE($A26,"_",U$4),assets_m6!$A:$D,4,FALSE)</f>
        <v>100</v>
      </c>
      <c r="V26">
        <f>VLOOKUP(CONCATENATE($A26,"_",V$4),assets_m6!$A:$D,4,FALSE)</f>
        <v>100.58</v>
      </c>
      <c r="X26" t="str">
        <f t="shared" si="15"/>
        <v>COP</v>
      </c>
      <c r="Y26">
        <f t="shared" si="30"/>
        <v>99.971000000000004</v>
      </c>
      <c r="Z26">
        <f t="shared" si="33"/>
        <v>100.968</v>
      </c>
      <c r="AA26">
        <f t="shared" si="33"/>
        <v>98.506</v>
      </c>
      <c r="AB26">
        <f t="shared" si="33"/>
        <v>95.923000000000002</v>
      </c>
      <c r="AC26">
        <f t="shared" si="33"/>
        <v>99.423000000000002</v>
      </c>
      <c r="AD26">
        <f t="shared" si="33"/>
        <v>98.117000000000004</v>
      </c>
      <c r="AE26">
        <f t="shared" si="33"/>
        <v>96.262</v>
      </c>
      <c r="AF26">
        <f t="shared" si="33"/>
        <v>94.766999999999996</v>
      </c>
      <c r="AG26">
        <f t="shared" si="33"/>
        <v>94.537999999999997</v>
      </c>
      <c r="AH26">
        <f t="shared" si="33"/>
        <v>98.536000000000001</v>
      </c>
      <c r="AI26">
        <f t="shared" si="33"/>
        <v>99.302999999999997</v>
      </c>
      <c r="AJ26">
        <f t="shared" si="33"/>
        <v>102.45399999999999</v>
      </c>
      <c r="AK26">
        <f t="shared" si="33"/>
        <v>101.467</v>
      </c>
      <c r="AL26">
        <f t="shared" si="33"/>
        <v>104.059</v>
      </c>
      <c r="AM26">
        <f t="shared" si="33"/>
        <v>104.22799999999999</v>
      </c>
      <c r="AN26">
        <f t="shared" si="33"/>
        <v>107.18</v>
      </c>
      <c r="AO26">
        <f t="shared" si="31"/>
        <v>103.19199999999999</v>
      </c>
      <c r="AP26">
        <f t="shared" si="10"/>
        <v>100.39</v>
      </c>
      <c r="AQ26">
        <f t="shared" si="10"/>
        <v>101.1</v>
      </c>
      <c r="AR26">
        <f t="shared" si="10"/>
        <v>100</v>
      </c>
      <c r="AS26">
        <f t="shared" si="10"/>
        <v>100.58</v>
      </c>
      <c r="AU26" t="s">
        <v>24</v>
      </c>
      <c r="AV26">
        <f t="shared" si="16"/>
        <v>9.9728921387202285E-5</v>
      </c>
      <c r="AW26">
        <f t="shared" si="16"/>
        <v>-2.4383963235876746E-4</v>
      </c>
      <c r="AX26">
        <f t="shared" si="16"/>
        <v>-2.6221752989665588E-4</v>
      </c>
      <c r="AY26">
        <f t="shared" si="16"/>
        <v>3.6487599428708443E-4</v>
      </c>
      <c r="AZ26">
        <f t="shared" si="16"/>
        <v>-1.3135793528660345E-4</v>
      </c>
      <c r="BA26">
        <f t="shared" si="16"/>
        <v>-1.8905999979616211E-4</v>
      </c>
      <c r="BB26">
        <f t="shared" si="16"/>
        <v>-1.5530531258440555E-4</v>
      </c>
      <c r="BC26">
        <f t="shared" si="16"/>
        <v>-2.4164529846887547E-5</v>
      </c>
      <c r="BD26">
        <f t="shared" si="16"/>
        <v>4.2289872855359804E-4</v>
      </c>
      <c r="BE26">
        <f t="shared" si="16"/>
        <v>7.7839571324185672E-5</v>
      </c>
      <c r="BF26">
        <f t="shared" si="16"/>
        <v>3.17311662286134E-4</v>
      </c>
      <c r="BG26">
        <f t="shared" si="16"/>
        <v>-9.6335916606476557E-5</v>
      </c>
      <c r="BH26">
        <f t="shared" si="16"/>
        <v>2.554525116540352E-4</v>
      </c>
      <c r="BI26">
        <f t="shared" si="16"/>
        <v>1.6240786476902233E-5</v>
      </c>
      <c r="BJ26">
        <f t="shared" si="16"/>
        <v>2.8322523698046711E-4</v>
      </c>
      <c r="BK26">
        <f t="shared" si="16"/>
        <v>-3.7208434409404868E-4</v>
      </c>
      <c r="BL26">
        <f t="shared" si="32"/>
        <v>-2.7153267695170097E-4</v>
      </c>
      <c r="BM26">
        <f t="shared" si="12"/>
        <v>7.0724175714711996E-5</v>
      </c>
      <c r="BN26">
        <f t="shared" si="12"/>
        <v>-1.0880316518298659E-4</v>
      </c>
      <c r="BO26">
        <f t="shared" si="12"/>
        <v>5.7999999999999831E-5</v>
      </c>
      <c r="BQ26" s="7" t="str">
        <f t="shared" si="17"/>
        <v>COP</v>
      </c>
      <c r="BR26" s="7">
        <v>0.2</v>
      </c>
      <c r="BS26" s="7">
        <v>0.2</v>
      </c>
      <c r="BT26" s="7">
        <v>0.2</v>
      </c>
      <c r="BU26" s="7">
        <v>0.2</v>
      </c>
      <c r="BV26" s="7">
        <v>0.2</v>
      </c>
      <c r="BW26" s="7">
        <v>0.01</v>
      </c>
      <c r="BY26">
        <f t="shared" si="18"/>
        <v>6.0917666123175181E-3</v>
      </c>
      <c r="BZ26">
        <f t="shared" si="19"/>
        <v>25</v>
      </c>
      <c r="CA26">
        <f t="shared" si="20"/>
        <v>2</v>
      </c>
      <c r="CB26">
        <f t="shared" si="21"/>
        <v>0.11999999999999997</v>
      </c>
      <c r="CC26">
        <f t="shared" si="22"/>
        <v>0</v>
      </c>
      <c r="CD26">
        <f t="shared" si="23"/>
        <v>1</v>
      </c>
      <c r="CE26">
        <f t="shared" si="24"/>
        <v>0</v>
      </c>
      <c r="CF26">
        <f t="shared" si="25"/>
        <v>0</v>
      </c>
      <c r="CG26">
        <f t="shared" si="26"/>
        <v>0</v>
      </c>
      <c r="CI26">
        <f t="shared" si="27"/>
        <v>0</v>
      </c>
      <c r="CJ26">
        <f t="shared" si="28"/>
        <v>1</v>
      </c>
      <c r="CK26">
        <f t="shared" si="28"/>
        <v>1</v>
      </c>
      <c r="CL26">
        <f t="shared" si="28"/>
        <v>1</v>
      </c>
      <c r="CM26">
        <f t="shared" si="28"/>
        <v>1</v>
      </c>
      <c r="CN26">
        <f t="shared" si="29"/>
        <v>0.2</v>
      </c>
      <c r="CO26">
        <f t="shared" si="14"/>
        <v>0.4</v>
      </c>
      <c r="CP26">
        <f t="shared" si="14"/>
        <v>0.60000000000000009</v>
      </c>
      <c r="CQ26">
        <f t="shared" si="14"/>
        <v>0.8</v>
      </c>
      <c r="CR26">
        <f t="shared" si="14"/>
        <v>1</v>
      </c>
    </row>
    <row r="27" spans="1:96" x14ac:dyDescent="0.25">
      <c r="A27" t="s">
        <v>25</v>
      </c>
      <c r="B27">
        <f>VLOOKUP(CONCATENATE($A27,"_",B$4),assets_m6!$A:$D,4,FALSE)</f>
        <v>378.95</v>
      </c>
      <c r="C27">
        <f>VLOOKUP(CONCATENATE($A27,"_",C$4),assets_m6!$A:$D,4,FALSE)</f>
        <v>371.02</v>
      </c>
      <c r="D27">
        <f>VLOOKUP(CONCATENATE($A27,"_",D$4),assets_m6!$A:$D,4,FALSE)</f>
        <v>367.51</v>
      </c>
      <c r="E27">
        <f>VLOOKUP(CONCATENATE($A27,"_",E$4),assets_m6!$A:$D,4,FALSE)</f>
        <v>374.16</v>
      </c>
      <c r="F27">
        <f>VLOOKUP(CONCATENATE($A27,"_",F$4),assets_m6!$A:$D,4,FALSE)</f>
        <v>369.75</v>
      </c>
      <c r="G27">
        <f>VLOOKUP(CONCATENATE($A27,"_",G$4),assets_m6!$A:$D,4,FALSE)</f>
        <v>369.3</v>
      </c>
      <c r="H27">
        <f>VLOOKUP(CONCATENATE($A27,"_",H$4),assets_m6!$A:$D,4,FALSE)</f>
        <v>375.01</v>
      </c>
      <c r="I27">
        <f>VLOOKUP(CONCATENATE($A27,"_",I$4),assets_m6!$A:$D,4,FALSE)</f>
        <v>382.11</v>
      </c>
      <c r="J27">
        <f>VLOOKUP(CONCATENATE($A27,"_",J$4),assets_m6!$A:$D,4,FALSE)</f>
        <v>389.13</v>
      </c>
      <c r="K27">
        <f>VLOOKUP(CONCATENATE($A27,"_",K$4),assets_m6!$A:$D,4,FALSE)</f>
        <v>394.98</v>
      </c>
      <c r="L27">
        <f>VLOOKUP(CONCATENATE($A27,"_",L$4),assets_m6!$A:$D,4,FALSE)</f>
        <v>400.37</v>
      </c>
      <c r="M27">
        <f>VLOOKUP(CONCATENATE($A27,"_",M$4),assets_m6!$A:$D,4,FALSE)</f>
        <v>391.3</v>
      </c>
      <c r="N27">
        <f>VLOOKUP(CONCATENATE($A27,"_",N$4),assets_m6!$A:$D,4,FALSE)</f>
        <v>393</v>
      </c>
      <c r="O27">
        <f>VLOOKUP(CONCATENATE($A27,"_",O$4),assets_m6!$A:$D,4,FALSE)</f>
        <v>401.34</v>
      </c>
      <c r="P27">
        <f>VLOOKUP(CONCATENATE($A27,"_",P$4),assets_m6!$A:$D,4,FALSE)</f>
        <v>410.41</v>
      </c>
      <c r="Q27">
        <f>VLOOKUP(CONCATENATE($A27,"_",Q$4),assets_m6!$A:$D,4,FALSE)</f>
        <v>413.32</v>
      </c>
      <c r="R27">
        <f>VLOOKUP(CONCATENATE($A27,"_",R$4),assets_m6!$A:$D,4,FALSE)</f>
        <v>423.24</v>
      </c>
      <c r="S27">
        <f>VLOOKUP(CONCATENATE($A27,"_",S$4),assets_m6!$A:$D,4,FALSE)</f>
        <v>431.51</v>
      </c>
      <c r="T27">
        <f>VLOOKUP(CONCATENATE($A27,"_",T$4),assets_m6!$A:$D,4,FALSE)</f>
        <v>432.01</v>
      </c>
      <c r="U27">
        <f>VLOOKUP(CONCATENATE($A27,"_",U$4),assets_m6!$A:$D,4,FALSE)</f>
        <v>425.39</v>
      </c>
      <c r="V27">
        <f>VLOOKUP(CONCATENATE($A27,"_",V$4),assets_m6!$A:$D,4,FALSE)</f>
        <v>423.88</v>
      </c>
      <c r="X27" t="str">
        <f t="shared" si="15"/>
        <v>CTAS</v>
      </c>
      <c r="Y27">
        <f t="shared" si="30"/>
        <v>378.95</v>
      </c>
      <c r="Z27">
        <f t="shared" si="33"/>
        <v>371.02</v>
      </c>
      <c r="AA27">
        <f t="shared" si="33"/>
        <v>367.51</v>
      </c>
      <c r="AB27">
        <f t="shared" si="33"/>
        <v>374.16</v>
      </c>
      <c r="AC27">
        <f t="shared" si="33"/>
        <v>369.75</v>
      </c>
      <c r="AD27">
        <f t="shared" si="33"/>
        <v>369.3</v>
      </c>
      <c r="AE27">
        <f t="shared" si="33"/>
        <v>375.01</v>
      </c>
      <c r="AF27">
        <f t="shared" si="33"/>
        <v>382.11</v>
      </c>
      <c r="AG27">
        <f t="shared" si="33"/>
        <v>389.13</v>
      </c>
      <c r="AH27">
        <f t="shared" si="33"/>
        <v>394.98</v>
      </c>
      <c r="AI27">
        <f t="shared" si="33"/>
        <v>400.37</v>
      </c>
      <c r="AJ27">
        <f t="shared" si="33"/>
        <v>391.3</v>
      </c>
      <c r="AK27">
        <f t="shared" si="33"/>
        <v>393</v>
      </c>
      <c r="AL27">
        <f t="shared" si="33"/>
        <v>401.34</v>
      </c>
      <c r="AM27">
        <f t="shared" si="33"/>
        <v>410.41</v>
      </c>
      <c r="AN27">
        <f t="shared" si="33"/>
        <v>413.32</v>
      </c>
      <c r="AO27">
        <f t="shared" si="31"/>
        <v>423.24</v>
      </c>
      <c r="AP27">
        <f t="shared" si="10"/>
        <v>431.51</v>
      </c>
      <c r="AQ27">
        <f t="shared" si="10"/>
        <v>432.01</v>
      </c>
      <c r="AR27">
        <f t="shared" si="10"/>
        <v>425.39</v>
      </c>
      <c r="AS27">
        <f t="shared" si="10"/>
        <v>423.88</v>
      </c>
      <c r="AU27" t="s">
        <v>25</v>
      </c>
      <c r="AV27">
        <f t="shared" si="16"/>
        <v>-2.092624356775302E-4</v>
      </c>
      <c r="AW27">
        <f t="shared" si="16"/>
        <v>-9.4604064470917772E-5</v>
      </c>
      <c r="AX27">
        <f t="shared" si="16"/>
        <v>1.8094745721204957E-4</v>
      </c>
      <c r="AY27">
        <f t="shared" si="16"/>
        <v>-1.1786401539448431E-4</v>
      </c>
      <c r="AZ27">
        <f t="shared" si="16"/>
        <v>-1.2170385395537217E-5</v>
      </c>
      <c r="BA27">
        <f t="shared" si="16"/>
        <v>1.5461684267533115E-4</v>
      </c>
      <c r="BB27">
        <f t="shared" si="16"/>
        <v>1.8932828457907851E-4</v>
      </c>
      <c r="BC27">
        <f t="shared" si="16"/>
        <v>1.8371673078432864E-4</v>
      </c>
      <c r="BD27">
        <f t="shared" si="16"/>
        <v>1.5033536350320004E-4</v>
      </c>
      <c r="BE27">
        <f t="shared" si="16"/>
        <v>1.3646260570155416E-4</v>
      </c>
      <c r="BF27">
        <f t="shared" si="16"/>
        <v>-2.2654045008367244E-4</v>
      </c>
      <c r="BG27">
        <f t="shared" si="16"/>
        <v>4.344492716585711E-5</v>
      </c>
      <c r="BH27">
        <f t="shared" si="16"/>
        <v>2.1221374045801464E-4</v>
      </c>
      <c r="BI27">
        <f t="shared" si="16"/>
        <v>2.2599292370558755E-4</v>
      </c>
      <c r="BJ27">
        <f t="shared" si="16"/>
        <v>7.0904705051045728E-5</v>
      </c>
      <c r="BK27">
        <f t="shared" si="16"/>
        <v>2.4000774218523217E-4</v>
      </c>
      <c r="BL27">
        <f t="shared" si="32"/>
        <v>1.953974104526978E-4</v>
      </c>
      <c r="BM27">
        <f t="shared" si="12"/>
        <v>1.158721698222521E-5</v>
      </c>
      <c r="BN27">
        <f t="shared" si="12"/>
        <v>-1.5323719358348198E-4</v>
      </c>
      <c r="BO27">
        <f t="shared" si="12"/>
        <v>-3.5496838195537996E-5</v>
      </c>
      <c r="BQ27" s="7" t="str">
        <f t="shared" si="17"/>
        <v>CTAS</v>
      </c>
      <c r="BR27" s="7">
        <v>0.2</v>
      </c>
      <c r="BS27" s="7">
        <v>0.2</v>
      </c>
      <c r="BT27" s="7">
        <v>0.2</v>
      </c>
      <c r="BU27" s="7">
        <v>0.2</v>
      </c>
      <c r="BV27" s="7">
        <v>0.2</v>
      </c>
      <c r="BW27" s="7">
        <v>0.01</v>
      </c>
      <c r="BY27">
        <f t="shared" si="18"/>
        <v>0.11856445441351104</v>
      </c>
      <c r="BZ27">
        <f t="shared" si="19"/>
        <v>92</v>
      </c>
      <c r="CA27">
        <f t="shared" si="20"/>
        <v>5</v>
      </c>
      <c r="CB27">
        <f t="shared" si="21"/>
        <v>0.24000000000000005</v>
      </c>
      <c r="CC27">
        <f t="shared" si="22"/>
        <v>0</v>
      </c>
      <c r="CD27">
        <f t="shared" si="23"/>
        <v>0</v>
      </c>
      <c r="CE27">
        <f t="shared" si="24"/>
        <v>0</v>
      </c>
      <c r="CF27">
        <f t="shared" si="25"/>
        <v>0</v>
      </c>
      <c r="CG27">
        <f t="shared" si="26"/>
        <v>1</v>
      </c>
      <c r="CI27">
        <f t="shared" si="27"/>
        <v>0</v>
      </c>
      <c r="CJ27">
        <f t="shared" si="28"/>
        <v>0</v>
      </c>
      <c r="CK27">
        <f t="shared" si="28"/>
        <v>0</v>
      </c>
      <c r="CL27">
        <f t="shared" si="28"/>
        <v>0</v>
      </c>
      <c r="CM27">
        <f t="shared" si="28"/>
        <v>1</v>
      </c>
      <c r="CN27">
        <f t="shared" si="29"/>
        <v>0.2</v>
      </c>
      <c r="CO27">
        <f t="shared" si="14"/>
        <v>0.4</v>
      </c>
      <c r="CP27">
        <f t="shared" si="14"/>
        <v>0.60000000000000009</v>
      </c>
      <c r="CQ27">
        <f t="shared" si="14"/>
        <v>0.8</v>
      </c>
      <c r="CR27">
        <f t="shared" si="14"/>
        <v>1</v>
      </c>
    </row>
    <row r="28" spans="1:96" x14ac:dyDescent="0.25">
      <c r="A28" t="s">
        <v>26</v>
      </c>
      <c r="B28">
        <f>VLOOKUP(CONCATENATE($A28,"_",B$4),assets_m6!$A:$D,4,FALSE)</f>
        <v>78.8</v>
      </c>
      <c r="C28">
        <f>VLOOKUP(CONCATENATE($A28,"_",C$4),assets_m6!$A:$D,4,FALSE)</f>
        <v>69.64</v>
      </c>
      <c r="D28">
        <f>VLOOKUP(CONCATENATE($A28,"_",D$4),assets_m6!$A:$D,4,FALSE)</f>
        <v>70.239999999999995</v>
      </c>
      <c r="E28">
        <f>VLOOKUP(CONCATENATE($A28,"_",E$4),assets_m6!$A:$D,4,FALSE)</f>
        <v>77.59</v>
      </c>
      <c r="F28">
        <f>VLOOKUP(CONCATENATE($A28,"_",F$4),assets_m6!$A:$D,4,FALSE)</f>
        <v>77.459999999999994</v>
      </c>
      <c r="G28">
        <f>VLOOKUP(CONCATENATE($A28,"_",G$4),assets_m6!$A:$D,4,FALSE)</f>
        <v>74.81</v>
      </c>
      <c r="H28">
        <f>VLOOKUP(CONCATENATE($A28,"_",H$4),assets_m6!$A:$D,4,FALSE)</f>
        <v>71.97</v>
      </c>
      <c r="I28">
        <f>VLOOKUP(CONCATENATE($A28,"_",I$4),assets_m6!$A:$D,4,FALSE)</f>
        <v>74.97</v>
      </c>
      <c r="J28">
        <f>VLOOKUP(CONCATENATE($A28,"_",J$4),assets_m6!$A:$D,4,FALSE)</f>
        <v>79.34</v>
      </c>
      <c r="K28">
        <f>VLOOKUP(CONCATENATE($A28,"_",K$4),assets_m6!$A:$D,4,FALSE)</f>
        <v>79.59</v>
      </c>
      <c r="L28">
        <f>VLOOKUP(CONCATENATE($A28,"_",L$4),assets_m6!$A:$D,4,FALSE)</f>
        <v>80.83</v>
      </c>
      <c r="M28">
        <f>VLOOKUP(CONCATENATE($A28,"_",M$4),assets_m6!$A:$D,4,FALSE)</f>
        <v>78.489999999999995</v>
      </c>
      <c r="N28">
        <f>VLOOKUP(CONCATENATE($A28,"_",N$4),assets_m6!$A:$D,4,FALSE)</f>
        <v>80.069999999999993</v>
      </c>
      <c r="O28">
        <f>VLOOKUP(CONCATENATE($A28,"_",O$4),assets_m6!$A:$D,4,FALSE)</f>
        <v>77</v>
      </c>
      <c r="P28">
        <f>VLOOKUP(CONCATENATE($A28,"_",P$4),assets_m6!$A:$D,4,FALSE)</f>
        <v>78.989999999999995</v>
      </c>
      <c r="Q28">
        <f>VLOOKUP(CONCATENATE($A28,"_",Q$4),assets_m6!$A:$D,4,FALSE)</f>
        <v>77.400000000000006</v>
      </c>
      <c r="R28">
        <f>VLOOKUP(CONCATENATE($A28,"_",R$4),assets_m6!$A:$D,4,FALSE)</f>
        <v>76.88</v>
      </c>
      <c r="S28">
        <f>VLOOKUP(CONCATENATE($A28,"_",S$4),assets_m6!$A:$D,4,FALSE)</f>
        <v>81.23</v>
      </c>
      <c r="T28">
        <f>VLOOKUP(CONCATENATE($A28,"_",T$4),assets_m6!$A:$D,4,FALSE)</f>
        <v>77.53</v>
      </c>
      <c r="U28">
        <f>VLOOKUP(CONCATENATE($A28,"_",U$4),assets_m6!$A:$D,4,FALSE)</f>
        <v>77.36</v>
      </c>
      <c r="V28">
        <f>VLOOKUP(CONCATENATE($A28,"_",V$4),assets_m6!$A:$D,4,FALSE)</f>
        <v>76.650000000000006</v>
      </c>
      <c r="X28" t="str">
        <f t="shared" si="15"/>
        <v>CZR</v>
      </c>
      <c r="Y28">
        <f t="shared" si="30"/>
        <v>78.8</v>
      </c>
      <c r="Z28">
        <f t="shared" si="33"/>
        <v>69.64</v>
      </c>
      <c r="AA28">
        <f t="shared" si="33"/>
        <v>70.239999999999995</v>
      </c>
      <c r="AB28">
        <f t="shared" si="33"/>
        <v>77.59</v>
      </c>
      <c r="AC28">
        <f t="shared" si="33"/>
        <v>77.459999999999994</v>
      </c>
      <c r="AD28">
        <f t="shared" si="33"/>
        <v>74.81</v>
      </c>
      <c r="AE28">
        <f t="shared" si="33"/>
        <v>71.97</v>
      </c>
      <c r="AF28">
        <f t="shared" si="33"/>
        <v>74.97</v>
      </c>
      <c r="AG28">
        <f t="shared" si="33"/>
        <v>79.34</v>
      </c>
      <c r="AH28">
        <f t="shared" si="33"/>
        <v>79.59</v>
      </c>
      <c r="AI28">
        <f t="shared" si="33"/>
        <v>80.83</v>
      </c>
      <c r="AJ28">
        <f t="shared" si="33"/>
        <v>78.489999999999995</v>
      </c>
      <c r="AK28">
        <f t="shared" si="33"/>
        <v>80.069999999999993</v>
      </c>
      <c r="AL28">
        <f t="shared" si="33"/>
        <v>77</v>
      </c>
      <c r="AM28">
        <f t="shared" si="33"/>
        <v>78.989999999999995</v>
      </c>
      <c r="AN28">
        <f t="shared" si="33"/>
        <v>77.400000000000006</v>
      </c>
      <c r="AO28">
        <f t="shared" si="31"/>
        <v>76.88</v>
      </c>
      <c r="AP28">
        <f t="shared" si="10"/>
        <v>81.23</v>
      </c>
      <c r="AQ28">
        <f t="shared" si="10"/>
        <v>77.53</v>
      </c>
      <c r="AR28">
        <f t="shared" si="10"/>
        <v>77.36</v>
      </c>
      <c r="AS28">
        <f t="shared" si="10"/>
        <v>76.650000000000006</v>
      </c>
      <c r="AU28" t="s">
        <v>26</v>
      </c>
      <c r="AV28">
        <f t="shared" si="16"/>
        <v>-1.1624365482233499E-3</v>
      </c>
      <c r="AW28">
        <f t="shared" si="16"/>
        <v>8.6157380815622385E-5</v>
      </c>
      <c r="AX28">
        <f t="shared" si="16"/>
        <v>1.0464123006833728E-3</v>
      </c>
      <c r="AY28">
        <f t="shared" si="16"/>
        <v>-1.6754736435108861E-5</v>
      </c>
      <c r="AZ28">
        <f t="shared" si="16"/>
        <v>-3.4211205783630155E-4</v>
      </c>
      <c r="BA28">
        <f t="shared" si="16"/>
        <v>-3.7962839192621356E-4</v>
      </c>
      <c r="BB28">
        <f t="shared" si="16"/>
        <v>4.1684035014589413E-4</v>
      </c>
      <c r="BC28">
        <f t="shared" si="16"/>
        <v>5.8289982659730623E-4</v>
      </c>
      <c r="BD28">
        <f t="shared" si="16"/>
        <v>3.1509957146458282E-5</v>
      </c>
      <c r="BE28">
        <f t="shared" si="16"/>
        <v>1.5579846714411293E-4</v>
      </c>
      <c r="BF28">
        <f t="shared" si="16"/>
        <v>-2.8949647408140584E-4</v>
      </c>
      <c r="BG28">
        <f t="shared" si="16"/>
        <v>2.0129952860236953E-4</v>
      </c>
      <c r="BH28">
        <f t="shared" si="16"/>
        <v>-3.8341451230173516E-4</v>
      </c>
      <c r="BI28">
        <f t="shared" si="16"/>
        <v>2.584415584415578E-4</v>
      </c>
      <c r="BJ28">
        <f t="shared" si="16"/>
        <v>-2.0129130269654254E-4</v>
      </c>
      <c r="BK28">
        <f t="shared" si="16"/>
        <v>-6.7183462532301058E-5</v>
      </c>
      <c r="BL28">
        <f t="shared" si="32"/>
        <v>5.6581685744016771E-4</v>
      </c>
      <c r="BM28">
        <f t="shared" si="12"/>
        <v>-4.5549673765850086E-4</v>
      </c>
      <c r="BN28">
        <f t="shared" si="12"/>
        <v>-2.1926996001548008E-5</v>
      </c>
      <c r="BO28">
        <f t="shared" si="12"/>
        <v>-9.177869700103332E-5</v>
      </c>
      <c r="BQ28" s="7" t="str">
        <f t="shared" si="17"/>
        <v>CZR</v>
      </c>
      <c r="BR28" s="7">
        <v>0.2</v>
      </c>
      <c r="BS28" s="7">
        <v>0.2</v>
      </c>
      <c r="BT28" s="7">
        <v>0.2</v>
      </c>
      <c r="BU28" s="7">
        <v>0.2</v>
      </c>
      <c r="BV28" s="7">
        <v>0.2</v>
      </c>
      <c r="BW28" s="7">
        <v>0.01</v>
      </c>
      <c r="BY28">
        <f t="shared" si="18"/>
        <v>-2.7284263959390757E-2</v>
      </c>
      <c r="BZ28">
        <f t="shared" si="19"/>
        <v>10</v>
      </c>
      <c r="CA28">
        <f t="shared" si="20"/>
        <v>1</v>
      </c>
      <c r="CB28">
        <f t="shared" si="21"/>
        <v>0.24</v>
      </c>
      <c r="CC28">
        <f t="shared" si="22"/>
        <v>1</v>
      </c>
      <c r="CD28">
        <f t="shared" si="23"/>
        <v>0</v>
      </c>
      <c r="CE28">
        <f t="shared" si="24"/>
        <v>0</v>
      </c>
      <c r="CF28">
        <f t="shared" si="25"/>
        <v>0</v>
      </c>
      <c r="CG28">
        <f t="shared" si="26"/>
        <v>0</v>
      </c>
      <c r="CI28">
        <f t="shared" si="27"/>
        <v>1</v>
      </c>
      <c r="CJ28">
        <f t="shared" si="28"/>
        <v>1</v>
      </c>
      <c r="CK28">
        <f t="shared" si="28"/>
        <v>1</v>
      </c>
      <c r="CL28">
        <f t="shared" si="28"/>
        <v>1</v>
      </c>
      <c r="CM28">
        <f t="shared" si="28"/>
        <v>1</v>
      </c>
      <c r="CN28">
        <f t="shared" si="29"/>
        <v>0.2</v>
      </c>
      <c r="CO28">
        <f t="shared" si="14"/>
        <v>0.4</v>
      </c>
      <c r="CP28">
        <f t="shared" si="14"/>
        <v>0.60000000000000009</v>
      </c>
      <c r="CQ28">
        <f t="shared" si="14"/>
        <v>0.8</v>
      </c>
      <c r="CR28">
        <f t="shared" si="14"/>
        <v>1</v>
      </c>
    </row>
    <row r="29" spans="1:96" x14ac:dyDescent="0.25">
      <c r="A29" t="s">
        <v>27</v>
      </c>
      <c r="B29">
        <f>VLOOKUP(CONCATENATE($A29,"_",B$4),assets_m6!$A:$D,4,FALSE)</f>
        <v>210.46700000000001</v>
      </c>
      <c r="C29">
        <f>VLOOKUP(CONCATENATE($A29,"_",C$4),assets_m6!$A:$D,4,FALSE)</f>
        <v>203.22499999999999</v>
      </c>
      <c r="D29">
        <f>VLOOKUP(CONCATENATE($A29,"_",D$4),assets_m6!$A:$D,4,FALSE)</f>
        <v>198.77600000000001</v>
      </c>
      <c r="E29">
        <f>VLOOKUP(CONCATENATE($A29,"_",E$4),assets_m6!$A:$D,4,FALSE)</f>
        <v>206.71600000000001</v>
      </c>
      <c r="F29">
        <f>VLOOKUP(CONCATENATE($A29,"_",F$4),assets_m6!$A:$D,4,FALSE)</f>
        <v>205.57900000000001</v>
      </c>
      <c r="G29">
        <f>VLOOKUP(CONCATENATE($A29,"_",G$4),assets_m6!$A:$D,4,FALSE)</f>
        <v>205.05</v>
      </c>
      <c r="H29">
        <f>VLOOKUP(CONCATENATE($A29,"_",H$4),assets_m6!$A:$D,4,FALSE)</f>
        <v>208.18299999999999</v>
      </c>
      <c r="I29">
        <f>VLOOKUP(CONCATENATE($A29,"_",I$4),assets_m6!$A:$D,4,FALSE)</f>
        <v>213.72900000000001</v>
      </c>
      <c r="J29">
        <f>VLOOKUP(CONCATENATE($A29,"_",J$4),assets_m6!$A:$D,4,FALSE)</f>
        <v>211.97399999999999</v>
      </c>
      <c r="K29">
        <f>VLOOKUP(CONCATENATE($A29,"_",K$4),assets_m6!$A:$D,4,FALSE)</f>
        <v>221.40100000000001</v>
      </c>
      <c r="L29">
        <f>VLOOKUP(CONCATENATE($A29,"_",L$4),assets_m6!$A:$D,4,FALSE)</f>
        <v>229.072</v>
      </c>
      <c r="M29">
        <f>VLOOKUP(CONCATENATE($A29,"_",M$4),assets_m6!$A:$D,4,FALSE)</f>
        <v>227.845</v>
      </c>
      <c r="N29">
        <f>VLOOKUP(CONCATENATE($A29,"_",N$4),assets_m6!$A:$D,4,FALSE)</f>
        <v>225.511</v>
      </c>
      <c r="O29">
        <f>VLOOKUP(CONCATENATE($A29,"_",O$4),assets_m6!$A:$D,4,FALSE)</f>
        <v>221.012</v>
      </c>
      <c r="P29">
        <f>VLOOKUP(CONCATENATE($A29,"_",P$4),assets_m6!$A:$D,4,FALSE)</f>
        <v>220.363</v>
      </c>
      <c r="Q29">
        <f>VLOOKUP(CONCATENATE($A29,"_",Q$4),assets_m6!$A:$D,4,FALSE)</f>
        <v>220.93199999999999</v>
      </c>
      <c r="R29">
        <f>VLOOKUP(CONCATENATE($A29,"_",R$4),assets_m6!$A:$D,4,FALSE)</f>
        <v>225.75</v>
      </c>
      <c r="S29">
        <f>VLOOKUP(CONCATENATE($A29,"_",S$4),assets_m6!$A:$D,4,FALSE)</f>
        <v>227.965</v>
      </c>
      <c r="T29">
        <f>VLOOKUP(CONCATENATE($A29,"_",T$4),assets_m6!$A:$D,4,FALSE)</f>
        <v>226.917</v>
      </c>
      <c r="U29">
        <f>VLOOKUP(CONCATENATE($A29,"_",U$4),assets_m6!$A:$D,4,FALSE)</f>
        <v>222.089</v>
      </c>
      <c r="V29">
        <f>VLOOKUP(CONCATENATE($A29,"_",V$4),assets_m6!$A:$D,4,FALSE)</f>
        <v>225.75</v>
      </c>
      <c r="X29" t="str">
        <f t="shared" si="15"/>
        <v>DG</v>
      </c>
      <c r="Y29">
        <f t="shared" si="30"/>
        <v>210.46700000000001</v>
      </c>
      <c r="Z29">
        <f t="shared" si="33"/>
        <v>203.22499999999999</v>
      </c>
      <c r="AA29">
        <f t="shared" si="33"/>
        <v>198.77600000000001</v>
      </c>
      <c r="AB29">
        <f t="shared" si="33"/>
        <v>206.71600000000001</v>
      </c>
      <c r="AC29">
        <f t="shared" si="33"/>
        <v>205.57900000000001</v>
      </c>
      <c r="AD29">
        <f t="shared" si="33"/>
        <v>205.05</v>
      </c>
      <c r="AE29">
        <f t="shared" si="33"/>
        <v>208.18299999999999</v>
      </c>
      <c r="AF29">
        <f t="shared" si="33"/>
        <v>213.72900000000001</v>
      </c>
      <c r="AG29">
        <f t="shared" si="33"/>
        <v>211.97399999999999</v>
      </c>
      <c r="AH29">
        <f t="shared" si="33"/>
        <v>221.40100000000001</v>
      </c>
      <c r="AI29">
        <f t="shared" si="33"/>
        <v>229.072</v>
      </c>
      <c r="AJ29">
        <f t="shared" si="33"/>
        <v>227.845</v>
      </c>
      <c r="AK29">
        <f t="shared" si="33"/>
        <v>225.511</v>
      </c>
      <c r="AL29">
        <f t="shared" si="33"/>
        <v>221.012</v>
      </c>
      <c r="AM29">
        <f t="shared" si="33"/>
        <v>220.363</v>
      </c>
      <c r="AN29">
        <f t="shared" si="33"/>
        <v>220.93199999999999</v>
      </c>
      <c r="AO29">
        <f t="shared" si="31"/>
        <v>225.75</v>
      </c>
      <c r="AP29">
        <f t="shared" si="10"/>
        <v>227.965</v>
      </c>
      <c r="AQ29">
        <f t="shared" si="10"/>
        <v>226.917</v>
      </c>
      <c r="AR29">
        <f t="shared" si="10"/>
        <v>222.089</v>
      </c>
      <c r="AS29">
        <f t="shared" si="10"/>
        <v>225.75</v>
      </c>
      <c r="AU29" t="s">
        <v>27</v>
      </c>
      <c r="AV29">
        <f t="shared" si="16"/>
        <v>-3.4409194790632351E-4</v>
      </c>
      <c r="AW29">
        <f t="shared" si="16"/>
        <v>-2.1891991634887363E-4</v>
      </c>
      <c r="AX29">
        <f t="shared" si="16"/>
        <v>3.9944460095786203E-4</v>
      </c>
      <c r="AY29">
        <f t="shared" si="16"/>
        <v>-5.50029992840419E-5</v>
      </c>
      <c r="AZ29">
        <f t="shared" si="16"/>
        <v>-2.573220027337405E-5</v>
      </c>
      <c r="BA29">
        <f t="shared" si="16"/>
        <v>1.5279200195074283E-4</v>
      </c>
      <c r="BB29">
        <f t="shared" si="16"/>
        <v>2.6640023440915064E-4</v>
      </c>
      <c r="BC29">
        <f t="shared" si="16"/>
        <v>-8.2113330432464652E-5</v>
      </c>
      <c r="BD29">
        <f t="shared" si="16"/>
        <v>4.4472435298668808E-4</v>
      </c>
      <c r="BE29">
        <f t="shared" si="16"/>
        <v>3.4647539984010878E-4</v>
      </c>
      <c r="BF29">
        <f t="shared" si="16"/>
        <v>-5.35639449605366E-5</v>
      </c>
      <c r="BG29">
        <f t="shared" si="16"/>
        <v>-1.0243806096249656E-4</v>
      </c>
      <c r="BH29">
        <f t="shared" si="16"/>
        <v>-1.9950246329447324E-4</v>
      </c>
      <c r="BI29">
        <f t="shared" si="16"/>
        <v>-2.9364921361736057E-5</v>
      </c>
      <c r="BJ29">
        <f t="shared" si="16"/>
        <v>2.5821031661394537E-5</v>
      </c>
      <c r="BK29">
        <f t="shared" si="16"/>
        <v>2.1807615012764165E-4</v>
      </c>
      <c r="BL29">
        <f t="shared" si="32"/>
        <v>9.8117386489479671E-5</v>
      </c>
      <c r="BM29">
        <f t="shared" si="12"/>
        <v>-4.5971969381264751E-5</v>
      </c>
      <c r="BN29">
        <f t="shared" si="12"/>
        <v>-2.127650198090052E-4</v>
      </c>
      <c r="BO29">
        <f t="shared" si="12"/>
        <v>1.6484382387241158E-4</v>
      </c>
      <c r="BQ29" s="7" t="str">
        <f t="shared" si="17"/>
        <v>DG</v>
      </c>
      <c r="BR29" s="7">
        <v>0.2</v>
      </c>
      <c r="BS29" s="7">
        <v>0.2</v>
      </c>
      <c r="BT29" s="7">
        <v>0.2</v>
      </c>
      <c r="BU29" s="7">
        <v>0.2</v>
      </c>
      <c r="BV29" s="7">
        <v>0.2</v>
      </c>
      <c r="BW29" s="7">
        <v>0.01</v>
      </c>
      <c r="BY29">
        <f t="shared" si="18"/>
        <v>7.2614709194315438E-2</v>
      </c>
      <c r="BZ29">
        <f t="shared" si="19"/>
        <v>67</v>
      </c>
      <c r="CA29">
        <f t="shared" si="20"/>
        <v>4</v>
      </c>
      <c r="CB29">
        <f t="shared" si="21"/>
        <v>0.12000000000000002</v>
      </c>
      <c r="CC29">
        <f t="shared" si="22"/>
        <v>0</v>
      </c>
      <c r="CD29">
        <f t="shared" si="23"/>
        <v>0</v>
      </c>
      <c r="CE29">
        <f t="shared" si="24"/>
        <v>0</v>
      </c>
      <c r="CF29">
        <f t="shared" si="25"/>
        <v>1</v>
      </c>
      <c r="CG29">
        <f t="shared" si="26"/>
        <v>0</v>
      </c>
      <c r="CI29">
        <f t="shared" si="27"/>
        <v>0</v>
      </c>
      <c r="CJ29">
        <f t="shared" si="28"/>
        <v>0</v>
      </c>
      <c r="CK29">
        <f t="shared" si="28"/>
        <v>0</v>
      </c>
      <c r="CL29">
        <f t="shared" si="28"/>
        <v>1</v>
      </c>
      <c r="CM29">
        <f t="shared" si="28"/>
        <v>1</v>
      </c>
      <c r="CN29">
        <f t="shared" si="29"/>
        <v>0.2</v>
      </c>
      <c r="CO29">
        <f t="shared" si="14"/>
        <v>0.4</v>
      </c>
      <c r="CP29">
        <f t="shared" si="14"/>
        <v>0.60000000000000009</v>
      </c>
      <c r="CQ29">
        <f t="shared" si="14"/>
        <v>0.8</v>
      </c>
      <c r="CR29">
        <f t="shared" si="14"/>
        <v>1</v>
      </c>
    </row>
    <row r="30" spans="1:96" x14ac:dyDescent="0.25">
      <c r="A30" t="s">
        <v>28</v>
      </c>
      <c r="B30">
        <f>VLOOKUP(CONCATENATE($A30,"_",B$4),assets_m6!$A:$D,4,FALSE)</f>
        <v>412.53199999999998</v>
      </c>
      <c r="C30">
        <f>VLOOKUP(CONCATENATE($A30,"_",C$4),assets_m6!$A:$D,4,FALSE)</f>
        <v>398.93099999999998</v>
      </c>
      <c r="D30">
        <f>VLOOKUP(CONCATENATE($A30,"_",D$4),assets_m6!$A:$D,4,FALSE)</f>
        <v>392.03100000000001</v>
      </c>
      <c r="E30">
        <f>VLOOKUP(CONCATENATE($A30,"_",E$4),assets_m6!$A:$D,4,FALSE)</f>
        <v>396.05900000000003</v>
      </c>
      <c r="F30">
        <f>VLOOKUP(CONCATENATE($A30,"_",F$4),assets_m6!$A:$D,4,FALSE)</f>
        <v>392.02100000000002</v>
      </c>
      <c r="G30">
        <f>VLOOKUP(CONCATENATE($A30,"_",G$4),assets_m6!$A:$D,4,FALSE)</f>
        <v>385.27</v>
      </c>
      <c r="H30">
        <f>VLOOKUP(CONCATENATE($A30,"_",H$4),assets_m6!$A:$D,4,FALSE)</f>
        <v>386.18</v>
      </c>
      <c r="I30">
        <f>VLOOKUP(CONCATENATE($A30,"_",I$4),assets_m6!$A:$D,4,FALSE)</f>
        <v>389.91</v>
      </c>
      <c r="J30">
        <f>VLOOKUP(CONCATENATE($A30,"_",J$4),assets_m6!$A:$D,4,FALSE)</f>
        <v>405.47</v>
      </c>
      <c r="K30">
        <f>VLOOKUP(CONCATENATE($A30,"_",K$4),assets_m6!$A:$D,4,FALSE)</f>
        <v>409.46</v>
      </c>
      <c r="L30">
        <f>VLOOKUP(CONCATENATE($A30,"_",L$4),assets_m6!$A:$D,4,FALSE)</f>
        <v>415.66</v>
      </c>
      <c r="M30">
        <f>VLOOKUP(CONCATENATE($A30,"_",M$4),assets_m6!$A:$D,4,FALSE)</f>
        <v>400.05</v>
      </c>
      <c r="N30">
        <f>VLOOKUP(CONCATENATE($A30,"_",N$4),assets_m6!$A:$D,4,FALSE)</f>
        <v>396.83</v>
      </c>
      <c r="O30">
        <f>VLOOKUP(CONCATENATE($A30,"_",O$4),assets_m6!$A:$D,4,FALSE)</f>
        <v>393.94</v>
      </c>
      <c r="P30">
        <f>VLOOKUP(CONCATENATE($A30,"_",P$4),assets_m6!$A:$D,4,FALSE)</f>
        <v>393.2</v>
      </c>
      <c r="Q30">
        <f>VLOOKUP(CONCATENATE($A30,"_",Q$4),assets_m6!$A:$D,4,FALSE)</f>
        <v>394.74</v>
      </c>
      <c r="R30">
        <f>VLOOKUP(CONCATENATE($A30,"_",R$4),assets_m6!$A:$D,4,FALSE)</f>
        <v>399.07</v>
      </c>
      <c r="S30">
        <f>VLOOKUP(CONCATENATE($A30,"_",S$4),assets_m6!$A:$D,4,FALSE)</f>
        <v>412.01</v>
      </c>
      <c r="T30">
        <f>VLOOKUP(CONCATENATE($A30,"_",T$4),assets_m6!$A:$D,4,FALSE)</f>
        <v>406.27</v>
      </c>
      <c r="U30">
        <f>VLOOKUP(CONCATENATE($A30,"_",U$4),assets_m6!$A:$D,4,FALSE)</f>
        <v>407.01</v>
      </c>
      <c r="V30">
        <f>VLOOKUP(CONCATENATE($A30,"_",V$4),assets_m6!$A:$D,4,FALSE)</f>
        <v>397.18</v>
      </c>
      <c r="X30" t="str">
        <f t="shared" si="15"/>
        <v>DPZ</v>
      </c>
      <c r="Y30">
        <f t="shared" si="30"/>
        <v>412.53199999999998</v>
      </c>
      <c r="Z30">
        <f t="shared" si="33"/>
        <v>398.93099999999998</v>
      </c>
      <c r="AA30">
        <f t="shared" si="33"/>
        <v>392.03100000000001</v>
      </c>
      <c r="AB30">
        <f t="shared" si="33"/>
        <v>396.05900000000003</v>
      </c>
      <c r="AC30">
        <f t="shared" si="33"/>
        <v>392.02100000000002</v>
      </c>
      <c r="AD30">
        <f t="shared" si="33"/>
        <v>385.27</v>
      </c>
      <c r="AE30">
        <f t="shared" si="33"/>
        <v>386.18</v>
      </c>
      <c r="AF30">
        <f t="shared" si="33"/>
        <v>389.91</v>
      </c>
      <c r="AG30">
        <f t="shared" si="33"/>
        <v>405.47</v>
      </c>
      <c r="AH30">
        <f t="shared" si="33"/>
        <v>409.46</v>
      </c>
      <c r="AI30">
        <f t="shared" si="33"/>
        <v>415.66</v>
      </c>
      <c r="AJ30">
        <f t="shared" si="33"/>
        <v>400.05</v>
      </c>
      <c r="AK30">
        <f t="shared" si="33"/>
        <v>396.83</v>
      </c>
      <c r="AL30">
        <f t="shared" si="33"/>
        <v>393.94</v>
      </c>
      <c r="AM30">
        <f t="shared" si="33"/>
        <v>393.2</v>
      </c>
      <c r="AN30">
        <f t="shared" si="33"/>
        <v>394.74</v>
      </c>
      <c r="AO30">
        <f t="shared" si="31"/>
        <v>399.07</v>
      </c>
      <c r="AP30">
        <f t="shared" si="10"/>
        <v>412.01</v>
      </c>
      <c r="AQ30">
        <f t="shared" si="10"/>
        <v>406.27</v>
      </c>
      <c r="AR30">
        <f t="shared" si="10"/>
        <v>407.01</v>
      </c>
      <c r="AS30">
        <f t="shared" si="10"/>
        <v>397.18</v>
      </c>
      <c r="AU30" t="s">
        <v>28</v>
      </c>
      <c r="AV30">
        <f t="shared" si="16"/>
        <v>-3.2969563573250073E-4</v>
      </c>
      <c r="AW30">
        <f t="shared" si="16"/>
        <v>-1.7296224159065045E-4</v>
      </c>
      <c r="AX30">
        <f t="shared" si="16"/>
        <v>1.027469766421538E-4</v>
      </c>
      <c r="AY30">
        <f t="shared" si="16"/>
        <v>-1.0195450677803082E-4</v>
      </c>
      <c r="AZ30">
        <f t="shared" si="16"/>
        <v>-1.7221016221069874E-4</v>
      </c>
      <c r="BA30">
        <f t="shared" si="16"/>
        <v>2.3619799101929168E-5</v>
      </c>
      <c r="BB30">
        <f t="shared" si="16"/>
        <v>9.6587083743332597E-5</v>
      </c>
      <c r="BC30">
        <f t="shared" si="16"/>
        <v>3.9906645123233568E-4</v>
      </c>
      <c r="BD30">
        <f t="shared" si="16"/>
        <v>9.8404320911533582E-5</v>
      </c>
      <c r="BE30">
        <f t="shared" si="16"/>
        <v>1.5141894202119977E-4</v>
      </c>
      <c r="BF30">
        <f t="shared" si="16"/>
        <v>-3.7554732233075139E-4</v>
      </c>
      <c r="BG30">
        <f t="shared" si="16"/>
        <v>-8.0489938757655969E-5</v>
      </c>
      <c r="BH30">
        <f t="shared" si="16"/>
        <v>-7.2827155204999283E-5</v>
      </c>
      <c r="BI30">
        <f t="shared" si="16"/>
        <v>-1.8784586485251794E-5</v>
      </c>
      <c r="BJ30">
        <f t="shared" si="16"/>
        <v>3.9165818921668882E-5</v>
      </c>
      <c r="BK30">
        <f t="shared" si="16"/>
        <v>1.0969245579368657E-4</v>
      </c>
      <c r="BL30">
        <f t="shared" si="32"/>
        <v>3.2425389029493569E-4</v>
      </c>
      <c r="BM30">
        <f t="shared" si="12"/>
        <v>-1.3931700686876553E-4</v>
      </c>
      <c r="BN30">
        <f t="shared" si="12"/>
        <v>1.8214487902134274E-5</v>
      </c>
      <c r="BO30">
        <f t="shared" si="12"/>
        <v>-2.415174074347064E-4</v>
      </c>
      <c r="BQ30" s="7" t="str">
        <f t="shared" si="17"/>
        <v>DPZ</v>
      </c>
      <c r="BR30" s="7">
        <v>0.2</v>
      </c>
      <c r="BS30" s="7">
        <v>0.2</v>
      </c>
      <c r="BT30" s="7">
        <v>0.2</v>
      </c>
      <c r="BU30" s="7">
        <v>0.2</v>
      </c>
      <c r="BV30" s="7">
        <v>0.2</v>
      </c>
      <c r="BW30" s="7">
        <v>0.01</v>
      </c>
      <c r="BY30">
        <f t="shared" si="18"/>
        <v>-3.7214082786305003E-2</v>
      </c>
      <c r="BZ30">
        <f t="shared" si="19"/>
        <v>8</v>
      </c>
      <c r="CA30">
        <f t="shared" si="20"/>
        <v>1</v>
      </c>
      <c r="CB30">
        <f t="shared" si="21"/>
        <v>0.24</v>
      </c>
      <c r="CC30">
        <f t="shared" si="22"/>
        <v>1</v>
      </c>
      <c r="CD30">
        <f t="shared" si="23"/>
        <v>0</v>
      </c>
      <c r="CE30">
        <f t="shared" si="24"/>
        <v>0</v>
      </c>
      <c r="CF30">
        <f t="shared" si="25"/>
        <v>0</v>
      </c>
      <c r="CG30">
        <f t="shared" si="26"/>
        <v>0</v>
      </c>
      <c r="CI30">
        <f t="shared" si="27"/>
        <v>1</v>
      </c>
      <c r="CJ30">
        <f t="shared" si="28"/>
        <v>1</v>
      </c>
      <c r="CK30">
        <f t="shared" si="28"/>
        <v>1</v>
      </c>
      <c r="CL30">
        <f t="shared" si="28"/>
        <v>1</v>
      </c>
      <c r="CM30">
        <f t="shared" si="28"/>
        <v>1</v>
      </c>
      <c r="CN30">
        <f t="shared" si="29"/>
        <v>0.2</v>
      </c>
      <c r="CO30">
        <f t="shared" si="14"/>
        <v>0.4</v>
      </c>
      <c r="CP30">
        <f t="shared" si="14"/>
        <v>0.60000000000000009</v>
      </c>
      <c r="CQ30">
        <f t="shared" si="14"/>
        <v>0.8</v>
      </c>
      <c r="CR30">
        <f t="shared" si="14"/>
        <v>1</v>
      </c>
    </row>
    <row r="31" spans="1:96" x14ac:dyDescent="0.25">
      <c r="A31" t="s">
        <v>29</v>
      </c>
      <c r="B31">
        <f>VLOOKUP(CONCATENATE($A31,"_",B$4),assets_m6!$A:$D,4,FALSE)</f>
        <v>54.91</v>
      </c>
      <c r="C31">
        <f>VLOOKUP(CONCATENATE($A31,"_",C$4),assets_m6!$A:$D,4,FALSE)</f>
        <v>54.52</v>
      </c>
      <c r="D31">
        <f>VLOOKUP(CONCATENATE($A31,"_",D$4),assets_m6!$A:$D,4,FALSE)</f>
        <v>53.65</v>
      </c>
      <c r="E31">
        <f>VLOOKUP(CONCATENATE($A31,"_",E$4),assets_m6!$A:$D,4,FALSE)</f>
        <v>54.37</v>
      </c>
      <c r="F31">
        <f>VLOOKUP(CONCATENATE($A31,"_",F$4),assets_m6!$A:$D,4,FALSE)</f>
        <v>54.51</v>
      </c>
      <c r="G31">
        <f>VLOOKUP(CONCATENATE($A31,"_",G$4),assets_m6!$A:$D,4,FALSE)</f>
        <v>53.63</v>
      </c>
      <c r="H31">
        <f>VLOOKUP(CONCATENATE($A31,"_",H$4),assets_m6!$A:$D,4,FALSE)</f>
        <v>54.3</v>
      </c>
      <c r="I31">
        <f>VLOOKUP(CONCATENATE($A31,"_",I$4),assets_m6!$A:$D,4,FALSE)</f>
        <v>54.1</v>
      </c>
      <c r="J31">
        <f>VLOOKUP(CONCATENATE($A31,"_",J$4),assets_m6!$A:$D,4,FALSE)</f>
        <v>54.87</v>
      </c>
      <c r="K31">
        <f>VLOOKUP(CONCATENATE($A31,"_",K$4),assets_m6!$A:$D,4,FALSE)</f>
        <v>55.73</v>
      </c>
      <c r="L31">
        <f>VLOOKUP(CONCATENATE($A31,"_",L$4),assets_m6!$A:$D,4,FALSE)</f>
        <v>56.28</v>
      </c>
      <c r="M31">
        <f>VLOOKUP(CONCATENATE($A31,"_",M$4),assets_m6!$A:$D,4,FALSE)</f>
        <v>56.06</v>
      </c>
      <c r="N31">
        <f>VLOOKUP(CONCATENATE($A31,"_",N$4),assets_m6!$A:$D,4,FALSE)</f>
        <v>56.08</v>
      </c>
      <c r="O31">
        <f>VLOOKUP(CONCATENATE($A31,"_",O$4),assets_m6!$A:$D,4,FALSE)</f>
        <v>56.01</v>
      </c>
      <c r="P31">
        <f>VLOOKUP(CONCATENATE($A31,"_",P$4),assets_m6!$A:$D,4,FALSE)</f>
        <v>56.09</v>
      </c>
      <c r="Q31">
        <f>VLOOKUP(CONCATENATE($A31,"_",Q$4),assets_m6!$A:$D,4,FALSE)</f>
        <v>56.75</v>
      </c>
      <c r="R31">
        <f>VLOOKUP(CONCATENATE($A31,"_",R$4),assets_m6!$A:$D,4,FALSE)</f>
        <v>57.64</v>
      </c>
      <c r="S31">
        <f>VLOOKUP(CONCATENATE($A31,"_",S$4),assets_m6!$A:$D,4,FALSE)</f>
        <v>58.7</v>
      </c>
      <c r="T31">
        <f>VLOOKUP(CONCATENATE($A31,"_",T$4),assets_m6!$A:$D,4,FALSE)</f>
        <v>59.11</v>
      </c>
      <c r="U31">
        <f>VLOOKUP(CONCATENATE($A31,"_",U$4),assets_m6!$A:$D,4,FALSE)</f>
        <v>58.06</v>
      </c>
      <c r="V31">
        <f>VLOOKUP(CONCATENATE($A31,"_",V$4),assets_m6!$A:$D,4,FALSE)</f>
        <v>59.23</v>
      </c>
      <c r="X31" t="str">
        <f t="shared" si="15"/>
        <v>DRE</v>
      </c>
      <c r="Y31">
        <f t="shared" si="30"/>
        <v>54.91</v>
      </c>
      <c r="Z31">
        <f t="shared" si="33"/>
        <v>54.52</v>
      </c>
      <c r="AA31">
        <f t="shared" si="33"/>
        <v>53.65</v>
      </c>
      <c r="AB31">
        <f t="shared" si="33"/>
        <v>54.37</v>
      </c>
      <c r="AC31">
        <f t="shared" si="33"/>
        <v>54.51</v>
      </c>
      <c r="AD31">
        <f t="shared" si="33"/>
        <v>53.63</v>
      </c>
      <c r="AE31">
        <f t="shared" si="33"/>
        <v>54.3</v>
      </c>
      <c r="AF31">
        <f t="shared" si="33"/>
        <v>54.1</v>
      </c>
      <c r="AG31">
        <f t="shared" si="33"/>
        <v>54.87</v>
      </c>
      <c r="AH31">
        <f t="shared" si="33"/>
        <v>55.73</v>
      </c>
      <c r="AI31">
        <f t="shared" si="33"/>
        <v>56.28</v>
      </c>
      <c r="AJ31">
        <f t="shared" si="33"/>
        <v>56.06</v>
      </c>
      <c r="AK31">
        <f t="shared" si="33"/>
        <v>56.08</v>
      </c>
      <c r="AL31">
        <f t="shared" si="33"/>
        <v>56.01</v>
      </c>
      <c r="AM31">
        <f t="shared" si="33"/>
        <v>56.09</v>
      </c>
      <c r="AN31">
        <f t="shared" si="33"/>
        <v>56.75</v>
      </c>
      <c r="AO31">
        <f t="shared" si="31"/>
        <v>57.64</v>
      </c>
      <c r="AP31">
        <f t="shared" si="10"/>
        <v>58.7</v>
      </c>
      <c r="AQ31">
        <f t="shared" si="10"/>
        <v>59.11</v>
      </c>
      <c r="AR31">
        <f t="shared" si="10"/>
        <v>58.06</v>
      </c>
      <c r="AS31">
        <f t="shared" si="10"/>
        <v>59.23</v>
      </c>
      <c r="AU31" t="s">
        <v>29</v>
      </c>
      <c r="AV31">
        <f t="shared" si="16"/>
        <v>-7.1025314150426788E-5</v>
      </c>
      <c r="AW31">
        <f t="shared" si="16"/>
        <v>-1.5957446808510722E-4</v>
      </c>
      <c r="AX31">
        <f t="shared" si="16"/>
        <v>1.342031686859271E-4</v>
      </c>
      <c r="AY31">
        <f t="shared" si="16"/>
        <v>2.5749494206363909E-5</v>
      </c>
      <c r="AZ31">
        <f t="shared" si="16"/>
        <v>-1.614382682076675E-4</v>
      </c>
      <c r="BA31">
        <f t="shared" si="16"/>
        <v>1.2493007644974726E-4</v>
      </c>
      <c r="BB31">
        <f t="shared" si="16"/>
        <v>-3.6832412523019476E-5</v>
      </c>
      <c r="BC31">
        <f t="shared" si="16"/>
        <v>1.4232902033271645E-4</v>
      </c>
      <c r="BD31">
        <f t="shared" si="16"/>
        <v>1.5673409877893193E-4</v>
      </c>
      <c r="BE31">
        <f t="shared" si="16"/>
        <v>9.8690113045039359E-5</v>
      </c>
      <c r="BF31">
        <f t="shared" si="16"/>
        <v>-3.9090262970859789E-5</v>
      </c>
      <c r="BG31">
        <f t="shared" si="16"/>
        <v>3.5676061362818445E-6</v>
      </c>
      <c r="BH31">
        <f t="shared" si="16"/>
        <v>-1.2482168330955828E-5</v>
      </c>
      <c r="BI31">
        <f t="shared" si="16"/>
        <v>1.4283163720765115E-5</v>
      </c>
      <c r="BJ31">
        <f t="shared" si="16"/>
        <v>1.1766803351756046E-4</v>
      </c>
      <c r="BK31">
        <f t="shared" si="16"/>
        <v>1.5682819383259922E-4</v>
      </c>
      <c r="BL31">
        <f t="shared" si="32"/>
        <v>1.8390006939625298E-4</v>
      </c>
      <c r="BM31">
        <f t="shared" si="12"/>
        <v>6.9846678023849503E-5</v>
      </c>
      <c r="BN31">
        <f t="shared" si="12"/>
        <v>-1.7763491794958502E-4</v>
      </c>
      <c r="BO31">
        <f t="shared" si="12"/>
        <v>2.0151567344126674E-4</v>
      </c>
      <c r="BQ31" s="7" t="str">
        <f t="shared" si="17"/>
        <v>DRE</v>
      </c>
      <c r="BR31" s="7">
        <v>0.2</v>
      </c>
      <c r="BS31" s="7">
        <v>0.2</v>
      </c>
      <c r="BT31" s="7">
        <v>0.2</v>
      </c>
      <c r="BU31" s="7">
        <v>0.2</v>
      </c>
      <c r="BV31" s="7">
        <v>0.2</v>
      </c>
      <c r="BW31" s="7">
        <v>0.01</v>
      </c>
      <c r="BY31">
        <f t="shared" si="18"/>
        <v>7.8674194135858688E-2</v>
      </c>
      <c r="BZ31">
        <f t="shared" si="19"/>
        <v>74</v>
      </c>
      <c r="CA31">
        <f t="shared" si="20"/>
        <v>4</v>
      </c>
      <c r="CB31">
        <f t="shared" si="21"/>
        <v>0.12000000000000002</v>
      </c>
      <c r="CC31">
        <f t="shared" si="22"/>
        <v>0</v>
      </c>
      <c r="CD31">
        <f t="shared" si="23"/>
        <v>0</v>
      </c>
      <c r="CE31">
        <f t="shared" si="24"/>
        <v>0</v>
      </c>
      <c r="CF31">
        <f t="shared" si="25"/>
        <v>1</v>
      </c>
      <c r="CG31">
        <f t="shared" si="26"/>
        <v>0</v>
      </c>
      <c r="CI31">
        <f t="shared" si="27"/>
        <v>0</v>
      </c>
      <c r="CJ31">
        <f t="shared" si="28"/>
        <v>0</v>
      </c>
      <c r="CK31">
        <f t="shared" si="28"/>
        <v>0</v>
      </c>
      <c r="CL31">
        <f t="shared" si="28"/>
        <v>1</v>
      </c>
      <c r="CM31">
        <f t="shared" si="28"/>
        <v>1</v>
      </c>
      <c r="CN31">
        <f t="shared" si="29"/>
        <v>0.2</v>
      </c>
      <c r="CO31">
        <f t="shared" si="14"/>
        <v>0.4</v>
      </c>
      <c r="CP31">
        <f t="shared" si="14"/>
        <v>0.60000000000000009</v>
      </c>
      <c r="CQ31">
        <f t="shared" si="14"/>
        <v>0.8</v>
      </c>
      <c r="CR31">
        <f t="shared" si="14"/>
        <v>1</v>
      </c>
    </row>
    <row r="32" spans="1:96" x14ac:dyDescent="0.25">
      <c r="A32" t="s">
        <v>30</v>
      </c>
      <c r="B32">
        <f>VLOOKUP(CONCATENATE($A32,"_",B$4),assets_m6!$A:$D,4,FALSE)</f>
        <v>30</v>
      </c>
      <c r="C32">
        <f>VLOOKUP(CONCATENATE($A32,"_",C$4),assets_m6!$A:$D,4,FALSE)</f>
        <v>28.95</v>
      </c>
      <c r="D32">
        <f>VLOOKUP(CONCATENATE($A32,"_",D$4),assets_m6!$A:$D,4,FALSE)</f>
        <v>30.86</v>
      </c>
      <c r="E32">
        <f>VLOOKUP(CONCATENATE($A32,"_",E$4),assets_m6!$A:$D,4,FALSE)</f>
        <v>29.98</v>
      </c>
      <c r="F32">
        <f>VLOOKUP(CONCATENATE($A32,"_",F$4),assets_m6!$A:$D,4,FALSE)</f>
        <v>30.11</v>
      </c>
      <c r="G32">
        <f>VLOOKUP(CONCATENATE($A32,"_",G$4),assets_m6!$A:$D,4,FALSE)</f>
        <v>30.56</v>
      </c>
      <c r="H32">
        <f>VLOOKUP(CONCATENATE($A32,"_",H$4),assets_m6!$A:$D,4,FALSE)</f>
        <v>30.5</v>
      </c>
      <c r="I32">
        <f>VLOOKUP(CONCATENATE($A32,"_",I$4),assets_m6!$A:$D,4,FALSE)</f>
        <v>31.12</v>
      </c>
      <c r="J32">
        <f>VLOOKUP(CONCATENATE($A32,"_",J$4),assets_m6!$A:$D,4,FALSE)</f>
        <v>32.76</v>
      </c>
      <c r="K32">
        <f>VLOOKUP(CONCATENATE($A32,"_",K$4),assets_m6!$A:$D,4,FALSE)</f>
        <v>32.61</v>
      </c>
      <c r="L32">
        <f>VLOOKUP(CONCATENATE($A32,"_",L$4),assets_m6!$A:$D,4,FALSE)</f>
        <v>33.200000000000003</v>
      </c>
      <c r="M32">
        <f>VLOOKUP(CONCATENATE($A32,"_",M$4),assets_m6!$A:$D,4,FALSE)</f>
        <v>32.99</v>
      </c>
      <c r="N32">
        <f>VLOOKUP(CONCATENATE($A32,"_",N$4),assets_m6!$A:$D,4,FALSE)</f>
        <v>33.46</v>
      </c>
      <c r="O32">
        <f>VLOOKUP(CONCATENATE($A32,"_",O$4),assets_m6!$A:$D,4,FALSE)</f>
        <v>32.270000000000003</v>
      </c>
      <c r="P32">
        <f>VLOOKUP(CONCATENATE($A32,"_",P$4),assets_m6!$A:$D,4,FALSE)</f>
        <v>32.770000000000003</v>
      </c>
      <c r="Q32">
        <f>VLOOKUP(CONCATENATE($A32,"_",Q$4),assets_m6!$A:$D,4,FALSE)</f>
        <v>33.54</v>
      </c>
      <c r="R32">
        <f>VLOOKUP(CONCATENATE($A32,"_",R$4),assets_m6!$A:$D,4,FALSE)</f>
        <v>32.93</v>
      </c>
      <c r="S32">
        <f>VLOOKUP(CONCATENATE($A32,"_",S$4),assets_m6!$A:$D,4,FALSE)</f>
        <v>33.93</v>
      </c>
      <c r="T32">
        <f>VLOOKUP(CONCATENATE($A32,"_",T$4),assets_m6!$A:$D,4,FALSE)</f>
        <v>33.1</v>
      </c>
      <c r="U32">
        <f>VLOOKUP(CONCATENATE($A32,"_",U$4),assets_m6!$A:$D,4,FALSE)</f>
        <v>32.630000000000003</v>
      </c>
      <c r="V32">
        <f>VLOOKUP(CONCATENATE($A32,"_",V$4),assets_m6!$A:$D,4,FALSE)</f>
        <v>31.35</v>
      </c>
      <c r="X32" t="str">
        <f t="shared" si="15"/>
        <v>DXC</v>
      </c>
      <c r="Y32">
        <f t="shared" si="30"/>
        <v>30</v>
      </c>
      <c r="Z32">
        <f t="shared" si="33"/>
        <v>28.95</v>
      </c>
      <c r="AA32">
        <f t="shared" si="33"/>
        <v>30.86</v>
      </c>
      <c r="AB32">
        <f t="shared" si="33"/>
        <v>29.98</v>
      </c>
      <c r="AC32">
        <f t="shared" si="33"/>
        <v>30.11</v>
      </c>
      <c r="AD32">
        <f t="shared" si="33"/>
        <v>30.56</v>
      </c>
      <c r="AE32">
        <f t="shared" si="33"/>
        <v>30.5</v>
      </c>
      <c r="AF32">
        <f t="shared" si="33"/>
        <v>31.12</v>
      </c>
      <c r="AG32">
        <f t="shared" si="33"/>
        <v>32.76</v>
      </c>
      <c r="AH32">
        <f t="shared" si="33"/>
        <v>32.61</v>
      </c>
      <c r="AI32">
        <f t="shared" si="33"/>
        <v>33.200000000000003</v>
      </c>
      <c r="AJ32">
        <f t="shared" si="33"/>
        <v>32.99</v>
      </c>
      <c r="AK32">
        <f t="shared" si="33"/>
        <v>33.46</v>
      </c>
      <c r="AL32">
        <f t="shared" si="33"/>
        <v>32.270000000000003</v>
      </c>
      <c r="AM32">
        <f t="shared" si="33"/>
        <v>32.770000000000003</v>
      </c>
      <c r="AN32">
        <f t="shared" si="33"/>
        <v>33.54</v>
      </c>
      <c r="AO32">
        <f t="shared" si="31"/>
        <v>32.93</v>
      </c>
      <c r="AP32">
        <f t="shared" si="10"/>
        <v>33.93</v>
      </c>
      <c r="AQ32">
        <f t="shared" si="10"/>
        <v>33.1</v>
      </c>
      <c r="AR32">
        <f t="shared" si="10"/>
        <v>32.630000000000003</v>
      </c>
      <c r="AS32">
        <f t="shared" si="10"/>
        <v>31.35</v>
      </c>
      <c r="AU32" t="s">
        <v>30</v>
      </c>
      <c r="AV32">
        <f t="shared" si="16"/>
        <v>-3.5000000000000027E-4</v>
      </c>
      <c r="AW32">
        <f t="shared" si="16"/>
        <v>6.5975820379965465E-4</v>
      </c>
      <c r="AX32">
        <f t="shared" si="16"/>
        <v>-2.8515878159429654E-4</v>
      </c>
      <c r="AY32">
        <f t="shared" si="16"/>
        <v>4.3362241494329223E-5</v>
      </c>
      <c r="AZ32">
        <f t="shared" si="16"/>
        <v>1.4945200929923589E-4</v>
      </c>
      <c r="BA32">
        <f t="shared" si="16"/>
        <v>-1.9633507853402727E-5</v>
      </c>
      <c r="BB32">
        <f t="shared" si="16"/>
        <v>2.0327868852459049E-4</v>
      </c>
      <c r="BC32">
        <f t="shared" si="16"/>
        <v>5.2699228791773685E-4</v>
      </c>
      <c r="BD32">
        <f t="shared" si="16"/>
        <v>-4.5787545787545354E-5</v>
      </c>
      <c r="BE32">
        <f t="shared" si="16"/>
        <v>1.8092609628948283E-4</v>
      </c>
      <c r="BF32">
        <f t="shared" si="16"/>
        <v>-6.3253012048193022E-5</v>
      </c>
      <c r="BG32">
        <f t="shared" si="16"/>
        <v>1.4246741436798994E-4</v>
      </c>
      <c r="BH32">
        <f t="shared" si="16"/>
        <v>-3.556485355648529E-4</v>
      </c>
      <c r="BI32">
        <f t="shared" si="16"/>
        <v>1.5494267121165167E-4</v>
      </c>
      <c r="BJ32">
        <f t="shared" si="16"/>
        <v>2.3497101007018492E-4</v>
      </c>
      <c r="BK32">
        <f t="shared" si="16"/>
        <v>-1.8187239117471658E-4</v>
      </c>
      <c r="BL32">
        <f t="shared" si="32"/>
        <v>3.0367446097783179E-4</v>
      </c>
      <c r="BM32">
        <f t="shared" si="12"/>
        <v>-2.4462127910403723E-4</v>
      </c>
      <c r="BN32">
        <f t="shared" si="12"/>
        <v>-1.4199395770392716E-4</v>
      </c>
      <c r="BO32">
        <f t="shared" si="12"/>
        <v>-3.9227704566350017E-4</v>
      </c>
      <c r="BQ32" s="7" t="str">
        <f t="shared" si="17"/>
        <v>DXC</v>
      </c>
      <c r="BR32" s="7">
        <v>0.2</v>
      </c>
      <c r="BS32" s="7">
        <v>0.2</v>
      </c>
      <c r="BT32" s="7">
        <v>0.2</v>
      </c>
      <c r="BU32" s="7">
        <v>0.2</v>
      </c>
      <c r="BV32" s="7">
        <v>0.2</v>
      </c>
      <c r="BW32" s="7">
        <v>0.01</v>
      </c>
      <c r="BY32">
        <f t="shared" si="18"/>
        <v>4.5000000000000047E-2</v>
      </c>
      <c r="BZ32">
        <f t="shared" si="19"/>
        <v>51</v>
      </c>
      <c r="CA32">
        <f t="shared" si="20"/>
        <v>3</v>
      </c>
      <c r="CB32">
        <f t="shared" si="21"/>
        <v>7.9999999999999988E-2</v>
      </c>
      <c r="CC32">
        <f t="shared" si="22"/>
        <v>0</v>
      </c>
      <c r="CD32">
        <f t="shared" si="23"/>
        <v>0</v>
      </c>
      <c r="CE32">
        <f t="shared" si="24"/>
        <v>1</v>
      </c>
      <c r="CF32">
        <f t="shared" si="25"/>
        <v>0</v>
      </c>
      <c r="CG32">
        <f t="shared" si="26"/>
        <v>0</v>
      </c>
      <c r="CI32">
        <f t="shared" si="27"/>
        <v>0</v>
      </c>
      <c r="CJ32">
        <f t="shared" si="28"/>
        <v>0</v>
      </c>
      <c r="CK32">
        <f t="shared" si="28"/>
        <v>1</v>
      </c>
      <c r="CL32">
        <f t="shared" si="28"/>
        <v>1</v>
      </c>
      <c r="CM32">
        <f t="shared" si="28"/>
        <v>1</v>
      </c>
      <c r="CN32">
        <f t="shared" si="29"/>
        <v>0.2</v>
      </c>
      <c r="CO32">
        <f t="shared" si="14"/>
        <v>0.4</v>
      </c>
      <c r="CP32">
        <f t="shared" si="14"/>
        <v>0.60000000000000009</v>
      </c>
      <c r="CQ32">
        <f t="shared" si="14"/>
        <v>0.8</v>
      </c>
      <c r="CR32">
        <f t="shared" si="14"/>
        <v>1</v>
      </c>
    </row>
    <row r="33" spans="1:96" x14ac:dyDescent="0.25">
      <c r="A33" t="s">
        <v>31</v>
      </c>
      <c r="B33">
        <f>VLOOKUP(CONCATENATE($A33,"_",B$4),assets_m6!$A:$D,4,FALSE)</f>
        <v>24.77</v>
      </c>
      <c r="C33">
        <f>VLOOKUP(CONCATENATE($A33,"_",C$4),assets_m6!$A:$D,4,FALSE)</f>
        <v>24.29</v>
      </c>
      <c r="D33">
        <f>VLOOKUP(CONCATENATE($A33,"_",D$4),assets_m6!$A:$D,4,FALSE)</f>
        <v>23.91</v>
      </c>
      <c r="E33">
        <f>VLOOKUP(CONCATENATE($A33,"_",E$4),assets_m6!$A:$D,4,FALSE)</f>
        <v>24.42</v>
      </c>
      <c r="F33">
        <f>VLOOKUP(CONCATENATE($A33,"_",F$4),assets_m6!$A:$D,4,FALSE)</f>
        <v>24.64</v>
      </c>
      <c r="G33">
        <f>VLOOKUP(CONCATENATE($A33,"_",G$4),assets_m6!$A:$D,4,FALSE)</f>
        <v>24.38</v>
      </c>
      <c r="H33">
        <f>VLOOKUP(CONCATENATE($A33,"_",H$4),assets_m6!$A:$D,4,FALSE)</f>
        <v>24.08</v>
      </c>
      <c r="I33">
        <f>VLOOKUP(CONCATENATE($A33,"_",I$4),assets_m6!$A:$D,4,FALSE)</f>
        <v>24.31</v>
      </c>
      <c r="J33">
        <f>VLOOKUP(CONCATENATE($A33,"_",J$4),assets_m6!$A:$D,4,FALSE)</f>
        <v>25.12</v>
      </c>
      <c r="K33">
        <f>VLOOKUP(CONCATENATE($A33,"_",K$4),assets_m6!$A:$D,4,FALSE)</f>
        <v>25.37</v>
      </c>
      <c r="L33">
        <f>VLOOKUP(CONCATENATE($A33,"_",L$4),assets_m6!$A:$D,4,FALSE)</f>
        <v>25.69</v>
      </c>
      <c r="M33">
        <f>VLOOKUP(CONCATENATE($A33,"_",M$4),assets_m6!$A:$D,4,FALSE)</f>
        <v>25.69</v>
      </c>
      <c r="N33">
        <f>VLOOKUP(CONCATENATE($A33,"_",N$4),assets_m6!$A:$D,4,FALSE)</f>
        <v>25.98</v>
      </c>
      <c r="O33">
        <f>VLOOKUP(CONCATENATE($A33,"_",O$4),assets_m6!$A:$D,4,FALSE)</f>
        <v>26</v>
      </c>
      <c r="P33">
        <f>VLOOKUP(CONCATENATE($A33,"_",P$4),assets_m6!$A:$D,4,FALSE)</f>
        <v>26.36</v>
      </c>
      <c r="Q33">
        <f>VLOOKUP(CONCATENATE($A33,"_",Q$4),assets_m6!$A:$D,4,FALSE)</f>
        <v>26.5</v>
      </c>
      <c r="R33">
        <f>VLOOKUP(CONCATENATE($A33,"_",R$4),assets_m6!$A:$D,4,FALSE)</f>
        <v>26.37</v>
      </c>
      <c r="S33">
        <f>VLOOKUP(CONCATENATE($A33,"_",S$4),assets_m6!$A:$D,4,FALSE)</f>
        <v>26.68</v>
      </c>
      <c r="T33">
        <f>VLOOKUP(CONCATENATE($A33,"_",T$4),assets_m6!$A:$D,4,FALSE)</f>
        <v>26.7</v>
      </c>
      <c r="U33">
        <f>VLOOKUP(CONCATENATE($A33,"_",U$4),assets_m6!$A:$D,4,FALSE)</f>
        <v>26.43</v>
      </c>
      <c r="V33">
        <f>VLOOKUP(CONCATENATE($A33,"_",V$4),assets_m6!$A:$D,4,FALSE)</f>
        <v>26.69</v>
      </c>
      <c r="X33" t="str">
        <f t="shared" si="15"/>
        <v>EWA</v>
      </c>
      <c r="Y33">
        <f t="shared" si="30"/>
        <v>24.77</v>
      </c>
      <c r="Z33">
        <f t="shared" si="33"/>
        <v>24.29</v>
      </c>
      <c r="AA33">
        <f t="shared" si="33"/>
        <v>23.91</v>
      </c>
      <c r="AB33">
        <f t="shared" si="33"/>
        <v>24.42</v>
      </c>
      <c r="AC33">
        <f t="shared" si="33"/>
        <v>24.64</v>
      </c>
      <c r="AD33">
        <f t="shared" si="33"/>
        <v>24.38</v>
      </c>
      <c r="AE33">
        <f t="shared" si="33"/>
        <v>24.08</v>
      </c>
      <c r="AF33">
        <f t="shared" si="33"/>
        <v>24.31</v>
      </c>
      <c r="AG33">
        <f t="shared" si="33"/>
        <v>25.12</v>
      </c>
      <c r="AH33">
        <f t="shared" si="33"/>
        <v>25.37</v>
      </c>
      <c r="AI33">
        <f t="shared" si="33"/>
        <v>25.69</v>
      </c>
      <c r="AJ33">
        <f t="shared" si="33"/>
        <v>25.69</v>
      </c>
      <c r="AK33">
        <f t="shared" si="33"/>
        <v>25.98</v>
      </c>
      <c r="AL33">
        <f t="shared" si="33"/>
        <v>26</v>
      </c>
      <c r="AM33">
        <f t="shared" si="33"/>
        <v>26.36</v>
      </c>
      <c r="AN33">
        <f t="shared" si="33"/>
        <v>26.5</v>
      </c>
      <c r="AO33">
        <f t="shared" si="31"/>
        <v>26.37</v>
      </c>
      <c r="AP33">
        <f t="shared" si="10"/>
        <v>26.68</v>
      </c>
      <c r="AQ33">
        <f t="shared" si="10"/>
        <v>26.7</v>
      </c>
      <c r="AR33">
        <f t="shared" si="10"/>
        <v>26.43</v>
      </c>
      <c r="AS33">
        <f t="shared" si="10"/>
        <v>26.69</v>
      </c>
      <c r="AU33" t="s">
        <v>42</v>
      </c>
      <c r="AV33">
        <f t="shared" si="16"/>
        <v>-1.9378280177634254E-4</v>
      </c>
      <c r="AW33">
        <f t="shared" si="16"/>
        <v>-1.5644298065047303E-4</v>
      </c>
      <c r="AX33">
        <f t="shared" si="16"/>
        <v>2.1329987452948623E-4</v>
      </c>
      <c r="AY33">
        <f t="shared" si="16"/>
        <v>9.0090090090089631E-5</v>
      </c>
      <c r="AZ33">
        <f t="shared" si="16"/>
        <v>-1.0551948051948114E-4</v>
      </c>
      <c r="BA33">
        <f t="shared" si="16"/>
        <v>-1.2305168170631694E-4</v>
      </c>
      <c r="BB33">
        <f t="shared" si="16"/>
        <v>9.5514950166113142E-5</v>
      </c>
      <c r="BC33">
        <f t="shared" si="16"/>
        <v>3.3319621554915764E-4</v>
      </c>
      <c r="BD33">
        <f t="shared" si="16"/>
        <v>9.9522292993630565E-5</v>
      </c>
      <c r="BE33">
        <f t="shared" si="16"/>
        <v>1.2613322822230993E-4</v>
      </c>
      <c r="BF33">
        <f t="shared" si="16"/>
        <v>0</v>
      </c>
      <c r="BG33">
        <f t="shared" si="16"/>
        <v>1.1288439081354579E-4</v>
      </c>
      <c r="BH33">
        <f t="shared" si="16"/>
        <v>7.6982294072361713E-6</v>
      </c>
      <c r="BI33">
        <f t="shared" si="16"/>
        <v>1.3846153846153823E-4</v>
      </c>
      <c r="BJ33">
        <f t="shared" si="16"/>
        <v>5.3110773899848466E-5</v>
      </c>
      <c r="BK33">
        <f t="shared" si="16"/>
        <v>-4.9056603773584534E-5</v>
      </c>
      <c r="BL33">
        <f t="shared" si="32"/>
        <v>1.1755783086841058E-4</v>
      </c>
      <c r="BM33">
        <f t="shared" si="12"/>
        <v>7.4962518740628094E-6</v>
      </c>
      <c r="BN33">
        <f t="shared" si="12"/>
        <v>-1.0112359550561783E-4</v>
      </c>
      <c r="BO33">
        <f t="shared" si="12"/>
        <v>9.8373060915626765E-5</v>
      </c>
      <c r="BQ33" s="7" t="str">
        <f t="shared" si="17"/>
        <v>EWA</v>
      </c>
      <c r="BR33" s="7">
        <v>0.2</v>
      </c>
      <c r="BS33" s="7">
        <v>0.2</v>
      </c>
      <c r="BT33" s="7">
        <v>0.2</v>
      </c>
      <c r="BU33" s="7">
        <v>0.2</v>
      </c>
      <c r="BV33" s="7">
        <v>0.2</v>
      </c>
      <c r="BW33" s="7">
        <v>0.01</v>
      </c>
      <c r="BY33">
        <f t="shared" si="18"/>
        <v>7.7513120710537009E-2</v>
      </c>
      <c r="BZ33">
        <f t="shared" si="19"/>
        <v>71</v>
      </c>
      <c r="CA33">
        <f t="shared" si="20"/>
        <v>4</v>
      </c>
      <c r="CB33">
        <f t="shared" si="21"/>
        <v>0.12000000000000002</v>
      </c>
      <c r="CC33">
        <f t="shared" si="22"/>
        <v>0</v>
      </c>
      <c r="CD33">
        <f t="shared" si="23"/>
        <v>0</v>
      </c>
      <c r="CE33">
        <f t="shared" si="24"/>
        <v>0</v>
      </c>
      <c r="CF33">
        <f t="shared" si="25"/>
        <v>1</v>
      </c>
      <c r="CG33">
        <f t="shared" si="26"/>
        <v>0</v>
      </c>
      <c r="CI33">
        <f t="shared" si="27"/>
        <v>0</v>
      </c>
      <c r="CJ33">
        <f t="shared" si="28"/>
        <v>0</v>
      </c>
      <c r="CK33">
        <f t="shared" si="28"/>
        <v>0</v>
      </c>
      <c r="CL33">
        <f t="shared" si="28"/>
        <v>1</v>
      </c>
      <c r="CM33">
        <f t="shared" si="28"/>
        <v>1</v>
      </c>
      <c r="CN33">
        <f t="shared" si="29"/>
        <v>0.2</v>
      </c>
      <c r="CO33">
        <f t="shared" si="14"/>
        <v>0.4</v>
      </c>
      <c r="CP33">
        <f t="shared" si="14"/>
        <v>0.60000000000000009</v>
      </c>
      <c r="CQ33">
        <f t="shared" si="14"/>
        <v>0.8</v>
      </c>
      <c r="CR33">
        <f t="shared" si="14"/>
        <v>1</v>
      </c>
    </row>
    <row r="34" spans="1:96" x14ac:dyDescent="0.25">
      <c r="A34" t="s">
        <v>32</v>
      </c>
      <c r="B34">
        <f>VLOOKUP(CONCATENATE($A34,"_",B$4),assets_m6!$A:$D,4,FALSE)</f>
        <v>38.54</v>
      </c>
      <c r="C34">
        <f>VLOOKUP(CONCATENATE($A34,"_",C$4),assets_m6!$A:$D,4,FALSE)</f>
        <v>38.06</v>
      </c>
      <c r="D34">
        <f>VLOOKUP(CONCATENATE($A34,"_",D$4),assets_m6!$A:$D,4,FALSE)</f>
        <v>37.69</v>
      </c>
      <c r="E34">
        <f>VLOOKUP(CONCATENATE($A34,"_",E$4),assets_m6!$A:$D,4,FALSE)</f>
        <v>38.450000000000003</v>
      </c>
      <c r="F34">
        <f>VLOOKUP(CONCATENATE($A34,"_",F$4),assets_m6!$A:$D,4,FALSE)</f>
        <v>38.72</v>
      </c>
      <c r="G34">
        <f>VLOOKUP(CONCATENATE($A34,"_",G$4),assets_m6!$A:$D,4,FALSE)</f>
        <v>38.520000000000003</v>
      </c>
      <c r="H34">
        <f>VLOOKUP(CONCATENATE($A34,"_",H$4),assets_m6!$A:$D,4,FALSE)</f>
        <v>37.92</v>
      </c>
      <c r="I34">
        <f>VLOOKUP(CONCATENATE($A34,"_",I$4),assets_m6!$A:$D,4,FALSE)</f>
        <v>38.1</v>
      </c>
      <c r="J34">
        <f>VLOOKUP(CONCATENATE($A34,"_",J$4),assets_m6!$A:$D,4,FALSE)</f>
        <v>38.85</v>
      </c>
      <c r="K34">
        <f>VLOOKUP(CONCATENATE($A34,"_",K$4),assets_m6!$A:$D,4,FALSE)</f>
        <v>39.630000000000003</v>
      </c>
      <c r="L34">
        <f>VLOOKUP(CONCATENATE($A34,"_",L$4),assets_m6!$A:$D,4,FALSE)</f>
        <v>39.78</v>
      </c>
      <c r="M34">
        <f>VLOOKUP(CONCATENATE($A34,"_",M$4),assets_m6!$A:$D,4,FALSE)</f>
        <v>40.21</v>
      </c>
      <c r="N34">
        <f>VLOOKUP(CONCATENATE($A34,"_",N$4),assets_m6!$A:$D,4,FALSE)</f>
        <v>40.380000000000003</v>
      </c>
      <c r="O34">
        <f>VLOOKUP(CONCATENATE($A34,"_",O$4),assets_m6!$A:$D,4,FALSE)</f>
        <v>40.06</v>
      </c>
      <c r="P34">
        <f>VLOOKUP(CONCATENATE($A34,"_",P$4),assets_m6!$A:$D,4,FALSE)</f>
        <v>40.19</v>
      </c>
      <c r="Q34">
        <f>VLOOKUP(CONCATENATE($A34,"_",Q$4),assets_m6!$A:$D,4,FALSE)</f>
        <v>40.590000000000003</v>
      </c>
      <c r="R34">
        <f>VLOOKUP(CONCATENATE($A34,"_",R$4),assets_m6!$A:$D,4,FALSE)</f>
        <v>40.369999999999997</v>
      </c>
      <c r="S34">
        <f>VLOOKUP(CONCATENATE($A34,"_",S$4),assets_m6!$A:$D,4,FALSE)</f>
        <v>40.590000000000003</v>
      </c>
      <c r="T34">
        <f>VLOOKUP(CONCATENATE($A34,"_",T$4),assets_m6!$A:$D,4,FALSE)</f>
        <v>40.659999999999997</v>
      </c>
      <c r="U34">
        <f>VLOOKUP(CONCATENATE($A34,"_",U$4),assets_m6!$A:$D,4,FALSE)</f>
        <v>40.21</v>
      </c>
      <c r="V34">
        <f>VLOOKUP(CONCATENATE($A34,"_",V$4),assets_m6!$A:$D,4,FALSE)</f>
        <v>40.22</v>
      </c>
      <c r="X34" t="str">
        <f t="shared" si="15"/>
        <v>EWC</v>
      </c>
      <c r="Y34">
        <f t="shared" si="30"/>
        <v>38.54</v>
      </c>
      <c r="Z34">
        <f t="shared" si="33"/>
        <v>38.06</v>
      </c>
      <c r="AA34">
        <f t="shared" si="33"/>
        <v>37.69</v>
      </c>
      <c r="AB34">
        <f t="shared" si="33"/>
        <v>38.450000000000003</v>
      </c>
      <c r="AC34">
        <f t="shared" si="33"/>
        <v>38.72</v>
      </c>
      <c r="AD34">
        <f t="shared" si="33"/>
        <v>38.520000000000003</v>
      </c>
      <c r="AE34">
        <f t="shared" si="33"/>
        <v>37.92</v>
      </c>
      <c r="AF34">
        <f t="shared" si="33"/>
        <v>38.1</v>
      </c>
      <c r="AG34">
        <f t="shared" si="33"/>
        <v>38.85</v>
      </c>
      <c r="AH34">
        <f t="shared" si="33"/>
        <v>39.630000000000003</v>
      </c>
      <c r="AI34">
        <f t="shared" si="33"/>
        <v>39.78</v>
      </c>
      <c r="AJ34">
        <f t="shared" si="33"/>
        <v>40.21</v>
      </c>
      <c r="AK34">
        <f t="shared" si="33"/>
        <v>40.380000000000003</v>
      </c>
      <c r="AL34">
        <f t="shared" si="33"/>
        <v>40.06</v>
      </c>
      <c r="AM34">
        <f t="shared" si="33"/>
        <v>40.19</v>
      </c>
      <c r="AN34">
        <f t="shared" si="33"/>
        <v>40.590000000000003</v>
      </c>
      <c r="AO34">
        <f t="shared" si="31"/>
        <v>40.369999999999997</v>
      </c>
      <c r="AP34">
        <f t="shared" si="10"/>
        <v>40.590000000000003</v>
      </c>
      <c r="AQ34">
        <f t="shared" si="10"/>
        <v>40.659999999999997</v>
      </c>
      <c r="AR34">
        <f t="shared" si="10"/>
        <v>40.21</v>
      </c>
      <c r="AS34">
        <f t="shared" si="10"/>
        <v>40.22</v>
      </c>
      <c r="AU34" t="s">
        <v>43</v>
      </c>
      <c r="AV34">
        <f t="shared" si="16"/>
        <v>-1.2454592631032613E-4</v>
      </c>
      <c r="AW34">
        <f t="shared" si="16"/>
        <v>-9.721492380452037E-5</v>
      </c>
      <c r="AX34">
        <f t="shared" si="16"/>
        <v>2.0164499867338955E-4</v>
      </c>
      <c r="AY34">
        <f t="shared" si="16"/>
        <v>7.0221066319894933E-5</v>
      </c>
      <c r="AZ34">
        <f t="shared" si="16"/>
        <v>-5.1652892561982379E-5</v>
      </c>
      <c r="BA34">
        <f t="shared" si="16"/>
        <v>-1.5576323987538977E-4</v>
      </c>
      <c r="BB34">
        <f t="shared" si="16"/>
        <v>4.7468354430379672E-5</v>
      </c>
      <c r="BC34">
        <f t="shared" si="16"/>
        <v>1.968503937007874E-4</v>
      </c>
      <c r="BD34">
        <f t="shared" si="16"/>
        <v>2.0077220077220108E-4</v>
      </c>
      <c r="BE34">
        <f t="shared" si="16"/>
        <v>3.7850113550340285E-5</v>
      </c>
      <c r="BF34">
        <f t="shared" si="16"/>
        <v>1.0809451985922567E-4</v>
      </c>
      <c r="BG34">
        <f t="shared" si="16"/>
        <v>4.2278040288485876E-5</v>
      </c>
      <c r="BH34">
        <f t="shared" si="16"/>
        <v>-7.9247152055473066E-5</v>
      </c>
      <c r="BI34">
        <f t="shared" si="16"/>
        <v>3.2451323015475653E-5</v>
      </c>
      <c r="BJ34">
        <f t="shared" si="16"/>
        <v>9.9527245583479914E-5</v>
      </c>
      <c r="BK34">
        <f t="shared" si="16"/>
        <v>-5.4200542005421518E-5</v>
      </c>
      <c r="BL34">
        <f t="shared" si="32"/>
        <v>5.4495912806540985E-5</v>
      </c>
      <c r="BM34">
        <f t="shared" si="12"/>
        <v>1.7245627001722882E-5</v>
      </c>
      <c r="BN34">
        <f t="shared" si="12"/>
        <v>-1.1067388096409143E-4</v>
      </c>
      <c r="BO34">
        <f t="shared" si="12"/>
        <v>2.4869435463810023E-6</v>
      </c>
      <c r="BQ34" s="7" t="str">
        <f t="shared" si="17"/>
        <v>EWC</v>
      </c>
      <c r="BR34" s="7">
        <v>0.2</v>
      </c>
      <c r="BS34" s="7">
        <v>0.2</v>
      </c>
      <c r="BT34" s="7">
        <v>0.2</v>
      </c>
      <c r="BU34" s="7">
        <v>0.2</v>
      </c>
      <c r="BV34" s="7">
        <v>0.2</v>
      </c>
      <c r="BW34" s="7">
        <v>0.01</v>
      </c>
      <c r="BY34">
        <f t="shared" si="18"/>
        <v>4.3591074208614418E-2</v>
      </c>
      <c r="BZ34">
        <f t="shared" si="19"/>
        <v>48</v>
      </c>
      <c r="CA34">
        <f t="shared" si="20"/>
        <v>3</v>
      </c>
      <c r="CB34">
        <f t="shared" si="21"/>
        <v>7.9999999999999988E-2</v>
      </c>
      <c r="CC34">
        <f t="shared" si="22"/>
        <v>0</v>
      </c>
      <c r="CD34">
        <f t="shared" si="23"/>
        <v>0</v>
      </c>
      <c r="CE34">
        <f t="shared" si="24"/>
        <v>1</v>
      </c>
      <c r="CF34">
        <f t="shared" si="25"/>
        <v>0</v>
      </c>
      <c r="CG34">
        <f t="shared" si="26"/>
        <v>0</v>
      </c>
      <c r="CI34">
        <f t="shared" si="27"/>
        <v>0</v>
      </c>
      <c r="CJ34">
        <f t="shared" si="28"/>
        <v>0</v>
      </c>
      <c r="CK34">
        <f t="shared" si="28"/>
        <v>1</v>
      </c>
      <c r="CL34">
        <f t="shared" si="28"/>
        <v>1</v>
      </c>
      <c r="CM34">
        <f t="shared" si="28"/>
        <v>1</v>
      </c>
      <c r="CN34">
        <f t="shared" si="29"/>
        <v>0.2</v>
      </c>
      <c r="CO34">
        <f t="shared" si="14"/>
        <v>0.4</v>
      </c>
      <c r="CP34">
        <f t="shared" si="14"/>
        <v>0.60000000000000009</v>
      </c>
      <c r="CQ34">
        <f t="shared" si="14"/>
        <v>0.8</v>
      </c>
      <c r="CR34">
        <f t="shared" si="14"/>
        <v>1</v>
      </c>
    </row>
    <row r="35" spans="1:96" x14ac:dyDescent="0.25">
      <c r="A35" t="s">
        <v>33</v>
      </c>
      <c r="B35">
        <f>VLOOKUP(CONCATENATE($A35,"_",B$4),assets_m6!$A:$D,4,FALSE)</f>
        <v>25.89</v>
      </c>
      <c r="C35">
        <f>VLOOKUP(CONCATENATE($A35,"_",C$4),assets_m6!$A:$D,4,FALSE)</f>
        <v>24.85</v>
      </c>
      <c r="D35">
        <f>VLOOKUP(CONCATENATE($A35,"_",D$4),assets_m6!$A:$D,4,FALSE)</f>
        <v>25.67</v>
      </c>
      <c r="E35">
        <f>VLOOKUP(CONCATENATE($A35,"_",E$4),assets_m6!$A:$D,4,FALSE)</f>
        <v>27.69</v>
      </c>
      <c r="F35">
        <f>VLOOKUP(CONCATENATE($A35,"_",F$4),assets_m6!$A:$D,4,FALSE)</f>
        <v>26.81</v>
      </c>
      <c r="G35">
        <f>VLOOKUP(CONCATENATE($A35,"_",G$4),assets_m6!$A:$D,4,FALSE)</f>
        <v>26.71</v>
      </c>
      <c r="H35">
        <f>VLOOKUP(CONCATENATE($A35,"_",H$4),assets_m6!$A:$D,4,FALSE)</f>
        <v>27.45</v>
      </c>
      <c r="I35">
        <f>VLOOKUP(CONCATENATE($A35,"_",I$4),assets_m6!$A:$D,4,FALSE)</f>
        <v>27.73</v>
      </c>
      <c r="J35">
        <f>VLOOKUP(CONCATENATE($A35,"_",J$4),assets_m6!$A:$D,4,FALSE)</f>
        <v>28.93</v>
      </c>
      <c r="K35">
        <f>VLOOKUP(CONCATENATE($A35,"_",K$4),assets_m6!$A:$D,4,FALSE)</f>
        <v>28.93</v>
      </c>
      <c r="L35">
        <f>VLOOKUP(CONCATENATE($A35,"_",L$4),assets_m6!$A:$D,4,FALSE)</f>
        <v>28.91</v>
      </c>
      <c r="M35">
        <f>VLOOKUP(CONCATENATE($A35,"_",M$4),assets_m6!$A:$D,4,FALSE)</f>
        <v>28.44</v>
      </c>
      <c r="N35">
        <f>VLOOKUP(CONCATENATE($A35,"_",N$4),assets_m6!$A:$D,4,FALSE)</f>
        <v>28.86</v>
      </c>
      <c r="O35">
        <f>VLOOKUP(CONCATENATE($A35,"_",O$4),assets_m6!$A:$D,4,FALSE)</f>
        <v>28.15</v>
      </c>
      <c r="P35">
        <f>VLOOKUP(CONCATENATE($A35,"_",P$4),assets_m6!$A:$D,4,FALSE)</f>
        <v>28.31</v>
      </c>
      <c r="Q35">
        <f>VLOOKUP(CONCATENATE($A35,"_",Q$4),assets_m6!$A:$D,4,FALSE)</f>
        <v>28.31</v>
      </c>
      <c r="R35">
        <f>VLOOKUP(CONCATENATE($A35,"_",R$4),assets_m6!$A:$D,4,FALSE)</f>
        <v>28.63</v>
      </c>
      <c r="S35">
        <f>VLOOKUP(CONCATENATE($A35,"_",S$4),assets_m6!$A:$D,4,FALSE)</f>
        <v>29.56</v>
      </c>
      <c r="T35">
        <f>VLOOKUP(CONCATENATE($A35,"_",T$4),assets_m6!$A:$D,4,FALSE)</f>
        <v>29.18</v>
      </c>
      <c r="U35">
        <f>VLOOKUP(CONCATENATE($A35,"_",U$4),assets_m6!$A:$D,4,FALSE)</f>
        <v>28.39</v>
      </c>
      <c r="V35">
        <f>VLOOKUP(CONCATENATE($A35,"_",V$4),assets_m6!$A:$D,4,FALSE)</f>
        <v>28.61</v>
      </c>
      <c r="X35" t="str">
        <f t="shared" si="15"/>
        <v>EWG</v>
      </c>
      <c r="Y35">
        <f t="shared" si="30"/>
        <v>25.89</v>
      </c>
      <c r="Z35">
        <f t="shared" si="33"/>
        <v>24.85</v>
      </c>
      <c r="AA35">
        <f t="shared" si="33"/>
        <v>25.67</v>
      </c>
      <c r="AB35">
        <f t="shared" si="33"/>
        <v>27.69</v>
      </c>
      <c r="AC35">
        <f t="shared" si="33"/>
        <v>26.81</v>
      </c>
      <c r="AD35">
        <f t="shared" si="33"/>
        <v>26.71</v>
      </c>
      <c r="AE35">
        <f t="shared" si="33"/>
        <v>27.45</v>
      </c>
      <c r="AF35">
        <f t="shared" si="33"/>
        <v>27.73</v>
      </c>
      <c r="AG35">
        <f t="shared" si="33"/>
        <v>28.93</v>
      </c>
      <c r="AH35">
        <f t="shared" si="33"/>
        <v>28.93</v>
      </c>
      <c r="AI35">
        <f t="shared" si="33"/>
        <v>28.91</v>
      </c>
      <c r="AJ35">
        <f t="shared" si="33"/>
        <v>28.44</v>
      </c>
      <c r="AK35">
        <f t="shared" si="33"/>
        <v>28.86</v>
      </c>
      <c r="AL35">
        <f t="shared" si="33"/>
        <v>28.15</v>
      </c>
      <c r="AM35">
        <f t="shared" si="33"/>
        <v>28.31</v>
      </c>
      <c r="AN35">
        <f t="shared" si="33"/>
        <v>28.31</v>
      </c>
      <c r="AO35">
        <f t="shared" si="31"/>
        <v>28.63</v>
      </c>
      <c r="AP35">
        <f t="shared" si="10"/>
        <v>29.56</v>
      </c>
      <c r="AQ35">
        <f t="shared" si="10"/>
        <v>29.18</v>
      </c>
      <c r="AR35">
        <f t="shared" si="10"/>
        <v>28.39</v>
      </c>
      <c r="AS35">
        <f t="shared" si="10"/>
        <v>28.61</v>
      </c>
      <c r="AU35" t="s">
        <v>44</v>
      </c>
      <c r="AV35">
        <f t="shared" si="16"/>
        <v>-4.0169949787562727E-4</v>
      </c>
      <c r="AW35">
        <f t="shared" si="16"/>
        <v>3.2997987927565402E-4</v>
      </c>
      <c r="AX35">
        <f t="shared" si="16"/>
        <v>7.8691079080638851E-4</v>
      </c>
      <c r="AY35">
        <f t="shared" si="16"/>
        <v>-3.1780426146623422E-4</v>
      </c>
      <c r="AZ35">
        <f t="shared" si="16"/>
        <v>-3.729951510630283E-5</v>
      </c>
      <c r="BA35">
        <f t="shared" si="16"/>
        <v>2.7704979408461195E-4</v>
      </c>
      <c r="BB35">
        <f t="shared" si="16"/>
        <v>1.0200364298724996E-4</v>
      </c>
      <c r="BC35">
        <f t="shared" si="16"/>
        <v>4.3274432023079673E-4</v>
      </c>
      <c r="BD35">
        <f t="shared" si="16"/>
        <v>0</v>
      </c>
      <c r="BE35">
        <f t="shared" si="16"/>
        <v>-6.9132388524022035E-6</v>
      </c>
      <c r="BF35">
        <f t="shared" si="16"/>
        <v>-1.6257350397786194E-4</v>
      </c>
      <c r="BG35">
        <f t="shared" si="16"/>
        <v>1.476793248945141E-4</v>
      </c>
      <c r="BH35">
        <f t="shared" si="16"/>
        <v>-2.4601524601524635E-4</v>
      </c>
      <c r="BI35">
        <f t="shared" si="16"/>
        <v>5.6838365896980514E-5</v>
      </c>
      <c r="BJ35">
        <f t="shared" si="16"/>
        <v>0</v>
      </c>
      <c r="BK35">
        <f t="shared" si="16"/>
        <v>1.1303426351112692E-4</v>
      </c>
      <c r="BL35">
        <f t="shared" si="32"/>
        <v>3.2483409011526364E-4</v>
      </c>
      <c r="BM35">
        <f t="shared" si="12"/>
        <v>-1.2855209742895771E-4</v>
      </c>
      <c r="BN35">
        <f t="shared" si="12"/>
        <v>-2.7073337902673036E-4</v>
      </c>
      <c r="BO35">
        <f t="shared" si="12"/>
        <v>7.7492074674180653E-5</v>
      </c>
      <c r="BQ35" s="7" t="str">
        <f t="shared" si="17"/>
        <v>EWG</v>
      </c>
      <c r="BR35" s="7">
        <v>0.2</v>
      </c>
      <c r="BS35" s="7">
        <v>0.2</v>
      </c>
      <c r="BT35" s="7">
        <v>0.2</v>
      </c>
      <c r="BU35" s="7">
        <v>0.2</v>
      </c>
      <c r="BV35" s="7">
        <v>0.2</v>
      </c>
      <c r="BW35" s="7">
        <v>0.01</v>
      </c>
      <c r="BY35">
        <f t="shared" si="18"/>
        <v>0.10505986867516411</v>
      </c>
      <c r="BZ35">
        <f t="shared" si="19"/>
        <v>85</v>
      </c>
      <c r="CA35">
        <f t="shared" si="20"/>
        <v>5</v>
      </c>
      <c r="CB35">
        <f t="shared" si="21"/>
        <v>0.24000000000000005</v>
      </c>
      <c r="CC35">
        <f t="shared" si="22"/>
        <v>0</v>
      </c>
      <c r="CD35">
        <f t="shared" si="23"/>
        <v>0</v>
      </c>
      <c r="CE35">
        <f t="shared" si="24"/>
        <v>0</v>
      </c>
      <c r="CF35">
        <f t="shared" si="25"/>
        <v>0</v>
      </c>
      <c r="CG35">
        <f t="shared" si="26"/>
        <v>1</v>
      </c>
      <c r="CI35">
        <f t="shared" si="27"/>
        <v>0</v>
      </c>
      <c r="CJ35">
        <f t="shared" si="28"/>
        <v>0</v>
      </c>
      <c r="CK35">
        <f t="shared" si="28"/>
        <v>0</v>
      </c>
      <c r="CL35">
        <f t="shared" si="28"/>
        <v>0</v>
      </c>
      <c r="CM35">
        <f t="shared" si="28"/>
        <v>1</v>
      </c>
      <c r="CN35">
        <f t="shared" si="29"/>
        <v>0.2</v>
      </c>
      <c r="CO35">
        <f t="shared" si="14"/>
        <v>0.4</v>
      </c>
      <c r="CP35">
        <f t="shared" si="14"/>
        <v>0.60000000000000009</v>
      </c>
      <c r="CQ35">
        <f t="shared" si="14"/>
        <v>0.8</v>
      </c>
      <c r="CR35">
        <f t="shared" si="14"/>
        <v>1</v>
      </c>
    </row>
    <row r="36" spans="1:96" x14ac:dyDescent="0.25">
      <c r="A36" t="s">
        <v>34</v>
      </c>
      <c r="B36">
        <f>VLOOKUP(CONCATENATE($A36,"_",B$4),assets_m6!$A:$D,4,FALSE)</f>
        <v>22.09</v>
      </c>
      <c r="C36">
        <f>VLOOKUP(CONCATENATE($A36,"_",C$4),assets_m6!$A:$D,4,FALSE)</f>
        <v>21.39</v>
      </c>
      <c r="D36">
        <f>VLOOKUP(CONCATENATE($A36,"_",D$4),assets_m6!$A:$D,4,FALSE)</f>
        <v>21.46</v>
      </c>
      <c r="E36">
        <f>VLOOKUP(CONCATENATE($A36,"_",E$4),assets_m6!$A:$D,4,FALSE)</f>
        <v>21.39</v>
      </c>
      <c r="F36">
        <f>VLOOKUP(CONCATENATE($A36,"_",F$4),assets_m6!$A:$D,4,FALSE)</f>
        <v>21.45</v>
      </c>
      <c r="G36">
        <f>VLOOKUP(CONCATENATE($A36,"_",G$4),assets_m6!$A:$D,4,FALSE)</f>
        <v>21.57</v>
      </c>
      <c r="H36">
        <f>VLOOKUP(CONCATENATE($A36,"_",H$4),assets_m6!$A:$D,4,FALSE)</f>
        <v>21.34</v>
      </c>
      <c r="I36">
        <f>VLOOKUP(CONCATENATE($A36,"_",I$4),assets_m6!$A:$D,4,FALSE)</f>
        <v>20.96</v>
      </c>
      <c r="J36">
        <f>VLOOKUP(CONCATENATE($A36,"_",J$4),assets_m6!$A:$D,4,FALSE)</f>
        <v>22.35</v>
      </c>
      <c r="K36">
        <f>VLOOKUP(CONCATENATE($A36,"_",K$4),assets_m6!$A:$D,4,FALSE)</f>
        <v>22.57</v>
      </c>
      <c r="L36">
        <f>VLOOKUP(CONCATENATE($A36,"_",L$4),assets_m6!$A:$D,4,FALSE)</f>
        <v>23.2</v>
      </c>
      <c r="M36">
        <f>VLOOKUP(CONCATENATE($A36,"_",M$4),assets_m6!$A:$D,4,FALSE)</f>
        <v>22.89</v>
      </c>
      <c r="N36">
        <f>VLOOKUP(CONCATENATE($A36,"_",N$4),assets_m6!$A:$D,4,FALSE)</f>
        <v>22.86</v>
      </c>
      <c r="O36">
        <f>VLOOKUP(CONCATENATE($A36,"_",O$4),assets_m6!$A:$D,4,FALSE)</f>
        <v>22.76</v>
      </c>
      <c r="P36">
        <f>VLOOKUP(CONCATENATE($A36,"_",P$4),assets_m6!$A:$D,4,FALSE)</f>
        <v>22.92</v>
      </c>
      <c r="Q36">
        <f>VLOOKUP(CONCATENATE($A36,"_",Q$4),assets_m6!$A:$D,4,FALSE)</f>
        <v>22.7</v>
      </c>
      <c r="R36">
        <f>VLOOKUP(CONCATENATE($A36,"_",R$4),assets_m6!$A:$D,4,FALSE)</f>
        <v>22.68</v>
      </c>
      <c r="S36">
        <f>VLOOKUP(CONCATENATE($A36,"_",S$4),assets_m6!$A:$D,4,FALSE)</f>
        <v>22.93</v>
      </c>
      <c r="T36">
        <f>VLOOKUP(CONCATENATE($A36,"_",T$4),assets_m6!$A:$D,4,FALSE)</f>
        <v>23.01</v>
      </c>
      <c r="U36">
        <f>VLOOKUP(CONCATENATE($A36,"_",U$4),assets_m6!$A:$D,4,FALSE)</f>
        <v>22.57</v>
      </c>
      <c r="V36">
        <f>VLOOKUP(CONCATENATE($A36,"_",V$4),assets_m6!$A:$D,4,FALSE)</f>
        <v>22.92</v>
      </c>
      <c r="X36" t="str">
        <f t="shared" si="15"/>
        <v>EWH</v>
      </c>
      <c r="Y36">
        <f t="shared" si="30"/>
        <v>22.09</v>
      </c>
      <c r="Z36">
        <f t="shared" si="33"/>
        <v>21.39</v>
      </c>
      <c r="AA36">
        <f t="shared" si="33"/>
        <v>21.46</v>
      </c>
      <c r="AB36">
        <f t="shared" si="33"/>
        <v>21.39</v>
      </c>
      <c r="AC36">
        <f t="shared" si="33"/>
        <v>21.45</v>
      </c>
      <c r="AD36">
        <f t="shared" si="33"/>
        <v>21.57</v>
      </c>
      <c r="AE36">
        <f t="shared" si="33"/>
        <v>21.34</v>
      </c>
      <c r="AF36">
        <f t="shared" si="33"/>
        <v>20.96</v>
      </c>
      <c r="AG36">
        <f t="shared" si="33"/>
        <v>22.35</v>
      </c>
      <c r="AH36">
        <f t="shared" si="33"/>
        <v>22.57</v>
      </c>
      <c r="AI36">
        <f t="shared" si="33"/>
        <v>23.2</v>
      </c>
      <c r="AJ36">
        <f t="shared" si="33"/>
        <v>22.89</v>
      </c>
      <c r="AK36">
        <f t="shared" si="33"/>
        <v>22.86</v>
      </c>
      <c r="AL36">
        <f t="shared" si="33"/>
        <v>22.76</v>
      </c>
      <c r="AM36">
        <f t="shared" si="33"/>
        <v>22.92</v>
      </c>
      <c r="AN36">
        <f t="shared" si="33"/>
        <v>22.7</v>
      </c>
      <c r="AO36">
        <f t="shared" si="31"/>
        <v>22.68</v>
      </c>
      <c r="AP36">
        <f t="shared" si="10"/>
        <v>22.93</v>
      </c>
      <c r="AQ36">
        <f t="shared" si="10"/>
        <v>23.01</v>
      </c>
      <c r="AR36">
        <f t="shared" si="10"/>
        <v>22.57</v>
      </c>
      <c r="AS36">
        <f t="shared" si="10"/>
        <v>22.92</v>
      </c>
      <c r="AU36" t="s">
        <v>45</v>
      </c>
      <c r="AV36">
        <f t="shared" ref="AV36:BK51" si="34">$BW36*(Z36-Y36)/Y36</f>
        <v>-3.1688546853779958E-4</v>
      </c>
      <c r="AW36">
        <f t="shared" si="34"/>
        <v>3.2725572697522336E-5</v>
      </c>
      <c r="AX36">
        <f t="shared" si="34"/>
        <v>-3.261882572227413E-5</v>
      </c>
      <c r="AY36">
        <f t="shared" si="34"/>
        <v>2.8050490883589867E-5</v>
      </c>
      <c r="AZ36">
        <f t="shared" si="34"/>
        <v>5.5944055944056406E-5</v>
      </c>
      <c r="BA36">
        <f t="shared" si="34"/>
        <v>-1.0662957811775634E-4</v>
      </c>
      <c r="BB36">
        <f t="shared" si="34"/>
        <v>-1.7806935332708481E-4</v>
      </c>
      <c r="BC36">
        <f t="shared" si="34"/>
        <v>6.6316793893129793E-4</v>
      </c>
      <c r="BD36">
        <f t="shared" si="34"/>
        <v>9.843400447427242E-5</v>
      </c>
      <c r="BE36">
        <f t="shared" si="34"/>
        <v>2.79131590607E-4</v>
      </c>
      <c r="BF36">
        <f t="shared" si="34"/>
        <v>-1.3362068965517188E-4</v>
      </c>
      <c r="BG36">
        <f t="shared" si="34"/>
        <v>-1.3106159895151216E-5</v>
      </c>
      <c r="BH36">
        <f t="shared" si="34"/>
        <v>-4.3744531933507387E-5</v>
      </c>
      <c r="BI36">
        <f t="shared" si="34"/>
        <v>7.0298769771529054E-5</v>
      </c>
      <c r="BJ36">
        <f t="shared" si="34"/>
        <v>-9.5986038394416416E-5</v>
      </c>
      <c r="BK36">
        <f t="shared" si="34"/>
        <v>-8.8105726872244829E-6</v>
      </c>
      <c r="BL36">
        <f t="shared" si="32"/>
        <v>1.1022927689594357E-4</v>
      </c>
      <c r="BM36">
        <f t="shared" si="12"/>
        <v>3.4888791975578653E-5</v>
      </c>
      <c r="BN36">
        <f t="shared" si="12"/>
        <v>-1.9122120817036128E-4</v>
      </c>
      <c r="BO36">
        <f t="shared" si="12"/>
        <v>1.5507310589277866E-4</v>
      </c>
      <c r="BQ36" s="7" t="str">
        <f t="shared" si="17"/>
        <v>EWH</v>
      </c>
      <c r="BR36" s="7">
        <v>0.2</v>
      </c>
      <c r="BS36" s="7">
        <v>0.2</v>
      </c>
      <c r="BT36" s="7">
        <v>0.2</v>
      </c>
      <c r="BU36" s="7">
        <v>0.2</v>
      </c>
      <c r="BV36" s="7">
        <v>0.2</v>
      </c>
      <c r="BW36" s="7">
        <v>0.01</v>
      </c>
      <c r="BY36">
        <f t="shared" si="18"/>
        <v>3.7573562698053502E-2</v>
      </c>
      <c r="BZ36">
        <f t="shared" si="19"/>
        <v>47</v>
      </c>
      <c r="CA36">
        <f t="shared" si="20"/>
        <v>3</v>
      </c>
      <c r="CB36">
        <f t="shared" si="21"/>
        <v>7.9999999999999988E-2</v>
      </c>
      <c r="CC36">
        <f t="shared" si="22"/>
        <v>0</v>
      </c>
      <c r="CD36">
        <f t="shared" si="23"/>
        <v>0</v>
      </c>
      <c r="CE36">
        <f t="shared" si="24"/>
        <v>1</v>
      </c>
      <c r="CF36">
        <f t="shared" si="25"/>
        <v>0</v>
      </c>
      <c r="CG36">
        <f t="shared" si="26"/>
        <v>0</v>
      </c>
      <c r="CI36">
        <f t="shared" si="27"/>
        <v>0</v>
      </c>
      <c r="CJ36">
        <f t="shared" si="28"/>
        <v>0</v>
      </c>
      <c r="CK36">
        <f t="shared" si="28"/>
        <v>1</v>
      </c>
      <c r="CL36">
        <f t="shared" si="28"/>
        <v>1</v>
      </c>
      <c r="CM36">
        <f t="shared" si="28"/>
        <v>1</v>
      </c>
      <c r="CN36">
        <f t="shared" si="29"/>
        <v>0.2</v>
      </c>
      <c r="CO36">
        <f t="shared" si="14"/>
        <v>0.4</v>
      </c>
      <c r="CP36">
        <f t="shared" si="14"/>
        <v>0.60000000000000009</v>
      </c>
      <c r="CQ36">
        <f t="shared" si="14"/>
        <v>0.8</v>
      </c>
      <c r="CR36">
        <f t="shared" si="14"/>
        <v>1</v>
      </c>
    </row>
    <row r="37" spans="1:96" x14ac:dyDescent="0.25">
      <c r="A37" t="s">
        <v>35</v>
      </c>
      <c r="B37">
        <f>VLOOKUP(CONCATENATE($A37,"_",B$4),assets_m6!$A:$D,4,FALSE)</f>
        <v>61.18</v>
      </c>
      <c r="C37">
        <f>VLOOKUP(CONCATENATE($A37,"_",C$4),assets_m6!$A:$D,4,FALSE)</f>
        <v>59.03</v>
      </c>
      <c r="D37">
        <f>VLOOKUP(CONCATENATE($A37,"_",D$4),assets_m6!$A:$D,4,FALSE)</f>
        <v>58.18</v>
      </c>
      <c r="E37">
        <f>VLOOKUP(CONCATENATE($A37,"_",E$4),assets_m6!$A:$D,4,FALSE)</f>
        <v>59.75</v>
      </c>
      <c r="F37">
        <f>VLOOKUP(CONCATENATE($A37,"_",F$4),assets_m6!$A:$D,4,FALSE)</f>
        <v>59.5</v>
      </c>
      <c r="G37">
        <f>VLOOKUP(CONCATENATE($A37,"_",G$4),assets_m6!$A:$D,4,FALSE)</f>
        <v>58.54</v>
      </c>
      <c r="H37">
        <f>VLOOKUP(CONCATENATE($A37,"_",H$4),assets_m6!$A:$D,4,FALSE)</f>
        <v>58.62</v>
      </c>
      <c r="I37">
        <f>VLOOKUP(CONCATENATE($A37,"_",I$4),assets_m6!$A:$D,4,FALSE)</f>
        <v>59.58</v>
      </c>
      <c r="J37">
        <f>VLOOKUP(CONCATENATE($A37,"_",J$4),assets_m6!$A:$D,4,FALSE)</f>
        <v>60.91</v>
      </c>
      <c r="K37">
        <f>VLOOKUP(CONCATENATE($A37,"_",K$4),assets_m6!$A:$D,4,FALSE)</f>
        <v>61.48</v>
      </c>
      <c r="L37">
        <f>VLOOKUP(CONCATENATE($A37,"_",L$4),assets_m6!$A:$D,4,FALSE)</f>
        <v>62.27</v>
      </c>
      <c r="M37">
        <f>VLOOKUP(CONCATENATE($A37,"_",M$4),assets_m6!$A:$D,4,FALSE)</f>
        <v>62.25</v>
      </c>
      <c r="N37">
        <f>VLOOKUP(CONCATENATE($A37,"_",N$4),assets_m6!$A:$D,4,FALSE)</f>
        <v>62.44</v>
      </c>
      <c r="O37">
        <f>VLOOKUP(CONCATENATE($A37,"_",O$4),assets_m6!$A:$D,4,FALSE)</f>
        <v>62.07</v>
      </c>
      <c r="P37">
        <f>VLOOKUP(CONCATENATE($A37,"_",P$4),assets_m6!$A:$D,4,FALSE)</f>
        <v>62.75</v>
      </c>
      <c r="Q37">
        <f>VLOOKUP(CONCATENATE($A37,"_",Q$4),assets_m6!$A:$D,4,FALSE)</f>
        <v>62.74</v>
      </c>
      <c r="R37">
        <f>VLOOKUP(CONCATENATE($A37,"_",R$4),assets_m6!$A:$D,4,FALSE)</f>
        <v>61.8</v>
      </c>
      <c r="S37">
        <f>VLOOKUP(CONCATENATE($A37,"_",S$4),assets_m6!$A:$D,4,FALSE)</f>
        <v>63.02</v>
      </c>
      <c r="T37">
        <f>VLOOKUP(CONCATENATE($A37,"_",T$4),assets_m6!$A:$D,4,FALSE)</f>
        <v>62.36</v>
      </c>
      <c r="U37">
        <f>VLOOKUP(CONCATENATE($A37,"_",U$4),assets_m6!$A:$D,4,FALSE)</f>
        <v>61.61</v>
      </c>
      <c r="V37">
        <f>VLOOKUP(CONCATENATE($A37,"_",V$4),assets_m6!$A:$D,4,FALSE)</f>
        <v>61.93</v>
      </c>
      <c r="X37" t="str">
        <f t="shared" si="15"/>
        <v>EWJ</v>
      </c>
      <c r="Y37">
        <f t="shared" si="30"/>
        <v>61.18</v>
      </c>
      <c r="Z37">
        <f t="shared" si="33"/>
        <v>59.03</v>
      </c>
      <c r="AA37">
        <f t="shared" si="33"/>
        <v>58.18</v>
      </c>
      <c r="AB37">
        <f t="shared" si="33"/>
        <v>59.75</v>
      </c>
      <c r="AC37">
        <f t="shared" si="33"/>
        <v>59.5</v>
      </c>
      <c r="AD37">
        <f t="shared" si="33"/>
        <v>58.54</v>
      </c>
      <c r="AE37">
        <f t="shared" si="33"/>
        <v>58.62</v>
      </c>
      <c r="AF37">
        <f t="shared" si="33"/>
        <v>59.58</v>
      </c>
      <c r="AG37">
        <f t="shared" si="33"/>
        <v>60.91</v>
      </c>
      <c r="AH37">
        <f t="shared" si="33"/>
        <v>61.48</v>
      </c>
      <c r="AI37">
        <f t="shared" si="33"/>
        <v>62.27</v>
      </c>
      <c r="AJ37">
        <f t="shared" si="33"/>
        <v>62.25</v>
      </c>
      <c r="AK37">
        <f t="shared" si="33"/>
        <v>62.44</v>
      </c>
      <c r="AL37">
        <f t="shared" si="33"/>
        <v>62.07</v>
      </c>
      <c r="AM37">
        <f t="shared" si="33"/>
        <v>62.75</v>
      </c>
      <c r="AN37">
        <f t="shared" si="33"/>
        <v>62.74</v>
      </c>
      <c r="AO37">
        <f t="shared" si="31"/>
        <v>61.8</v>
      </c>
      <c r="AP37">
        <f t="shared" si="31"/>
        <v>63.02</v>
      </c>
      <c r="AQ37">
        <f t="shared" si="31"/>
        <v>62.36</v>
      </c>
      <c r="AR37">
        <f t="shared" si="31"/>
        <v>61.61</v>
      </c>
      <c r="AS37">
        <f t="shared" si="31"/>
        <v>61.93</v>
      </c>
      <c r="AU37" t="s">
        <v>47</v>
      </c>
      <c r="AV37">
        <f t="shared" si="34"/>
        <v>-3.5142203334422994E-4</v>
      </c>
      <c r="AW37">
        <f t="shared" si="34"/>
        <v>-1.4399457902761331E-4</v>
      </c>
      <c r="AX37">
        <f t="shared" si="34"/>
        <v>2.6985218288071508E-4</v>
      </c>
      <c r="AY37">
        <f t="shared" si="34"/>
        <v>-4.1841004184100421E-5</v>
      </c>
      <c r="AZ37">
        <f t="shared" si="34"/>
        <v>-1.6134453781512621E-4</v>
      </c>
      <c r="BA37">
        <f t="shared" si="34"/>
        <v>1.3665869490946072E-5</v>
      </c>
      <c r="BB37">
        <f t="shared" si="34"/>
        <v>1.6376663254861839E-4</v>
      </c>
      <c r="BC37">
        <f t="shared" si="34"/>
        <v>2.2322927156763988E-4</v>
      </c>
      <c r="BD37">
        <f t="shared" si="34"/>
        <v>9.3580692825480263E-5</v>
      </c>
      <c r="BE37">
        <f t="shared" si="34"/>
        <v>1.2849707221860871E-4</v>
      </c>
      <c r="BF37">
        <f t="shared" si="34"/>
        <v>-3.211819495744841E-6</v>
      </c>
      <c r="BG37">
        <f t="shared" si="34"/>
        <v>3.0522088353413287E-5</v>
      </c>
      <c r="BH37">
        <f t="shared" si="34"/>
        <v>-5.9256886611146293E-5</v>
      </c>
      <c r="BI37">
        <f t="shared" si="34"/>
        <v>1.0955372966006117E-4</v>
      </c>
      <c r="BJ37">
        <f t="shared" si="34"/>
        <v>-1.5936254980076511E-6</v>
      </c>
      <c r="BK37">
        <f t="shared" si="34"/>
        <v>-1.4982467325470273E-4</v>
      </c>
      <c r="BL37">
        <f t="shared" si="32"/>
        <v>1.9741100323624692E-4</v>
      </c>
      <c r="BM37">
        <f t="shared" si="32"/>
        <v>-1.0472865756902629E-4</v>
      </c>
      <c r="BN37">
        <f t="shared" si="32"/>
        <v>-1.2026940346375882E-4</v>
      </c>
      <c r="BO37">
        <f t="shared" si="32"/>
        <v>5.1939620191527391E-5</v>
      </c>
      <c r="BQ37" s="7" t="str">
        <f t="shared" si="17"/>
        <v>EWJ</v>
      </c>
      <c r="BR37" s="7">
        <v>0.2</v>
      </c>
      <c r="BS37" s="7">
        <v>0.2</v>
      </c>
      <c r="BT37" s="7">
        <v>0.2</v>
      </c>
      <c r="BU37" s="7">
        <v>0.2</v>
      </c>
      <c r="BV37" s="7">
        <v>0.2</v>
      </c>
      <c r="BW37" s="7">
        <v>0.01</v>
      </c>
      <c r="BY37">
        <f t="shared" si="18"/>
        <v>1.2258908139915006E-2</v>
      </c>
      <c r="BZ37">
        <f t="shared" si="19"/>
        <v>29</v>
      </c>
      <c r="CA37">
        <f t="shared" si="20"/>
        <v>2</v>
      </c>
      <c r="CB37">
        <f t="shared" si="21"/>
        <v>0.11999999999999997</v>
      </c>
      <c r="CC37">
        <f t="shared" si="22"/>
        <v>0</v>
      </c>
      <c r="CD37">
        <f t="shared" si="23"/>
        <v>1</v>
      </c>
      <c r="CE37">
        <f t="shared" si="24"/>
        <v>0</v>
      </c>
      <c r="CF37">
        <f t="shared" si="25"/>
        <v>0</v>
      </c>
      <c r="CG37">
        <f t="shared" si="26"/>
        <v>0</v>
      </c>
      <c r="CI37">
        <f t="shared" si="27"/>
        <v>0</v>
      </c>
      <c r="CJ37">
        <f t="shared" si="28"/>
        <v>1</v>
      </c>
      <c r="CK37">
        <f t="shared" si="28"/>
        <v>1</v>
      </c>
      <c r="CL37">
        <f t="shared" si="28"/>
        <v>1</v>
      </c>
      <c r="CM37">
        <f t="shared" si="28"/>
        <v>1</v>
      </c>
      <c r="CN37">
        <f t="shared" si="29"/>
        <v>0.2</v>
      </c>
      <c r="CO37">
        <f t="shared" ref="CO37:CR68" si="35">CN37+BS37</f>
        <v>0.4</v>
      </c>
      <c r="CP37">
        <f t="shared" si="35"/>
        <v>0.60000000000000009</v>
      </c>
      <c r="CQ37">
        <f t="shared" si="35"/>
        <v>0.8</v>
      </c>
      <c r="CR37">
        <f t="shared" si="35"/>
        <v>1</v>
      </c>
    </row>
    <row r="38" spans="1:96" x14ac:dyDescent="0.25">
      <c r="A38" t="s">
        <v>36</v>
      </c>
      <c r="B38">
        <f>VLOOKUP(CONCATENATE($A38,"_",B$4),assets_m6!$A:$D,4,FALSE)</f>
        <v>45.93</v>
      </c>
      <c r="C38">
        <f>VLOOKUP(CONCATENATE($A38,"_",C$4),assets_m6!$A:$D,4,FALSE)</f>
        <v>44.22</v>
      </c>
      <c r="D38">
        <f>VLOOKUP(CONCATENATE($A38,"_",D$4),assets_m6!$A:$D,4,FALSE)</f>
        <v>44.43</v>
      </c>
      <c r="E38">
        <f>VLOOKUP(CONCATENATE($A38,"_",E$4),assets_m6!$A:$D,4,FALSE)</f>
        <v>46.42</v>
      </c>
      <c r="F38">
        <f>VLOOKUP(CONCATENATE($A38,"_",F$4),assets_m6!$A:$D,4,FALSE)</f>
        <v>45.74</v>
      </c>
      <c r="G38">
        <f>VLOOKUP(CONCATENATE($A38,"_",G$4),assets_m6!$A:$D,4,FALSE)</f>
        <v>45.16</v>
      </c>
      <c r="H38">
        <f>VLOOKUP(CONCATENATE($A38,"_",H$4),assets_m6!$A:$D,4,FALSE)</f>
        <v>45.84</v>
      </c>
      <c r="I38">
        <f>VLOOKUP(CONCATENATE($A38,"_",I$4),assets_m6!$A:$D,4,FALSE)</f>
        <v>46.35</v>
      </c>
      <c r="J38">
        <f>VLOOKUP(CONCATENATE($A38,"_",J$4),assets_m6!$A:$D,4,FALSE)</f>
        <v>47.31</v>
      </c>
      <c r="K38">
        <f>VLOOKUP(CONCATENATE($A38,"_",K$4),assets_m6!$A:$D,4,FALSE)</f>
        <v>48.2</v>
      </c>
      <c r="L38">
        <f>VLOOKUP(CONCATENATE($A38,"_",L$4),assets_m6!$A:$D,4,FALSE)</f>
        <v>48.97</v>
      </c>
      <c r="M38">
        <f>VLOOKUP(CONCATENATE($A38,"_",M$4),assets_m6!$A:$D,4,FALSE)</f>
        <v>48.58</v>
      </c>
      <c r="N38">
        <f>VLOOKUP(CONCATENATE($A38,"_",N$4),assets_m6!$A:$D,4,FALSE)</f>
        <v>48.98</v>
      </c>
      <c r="O38">
        <f>VLOOKUP(CONCATENATE($A38,"_",O$4),assets_m6!$A:$D,4,FALSE)</f>
        <v>48.38</v>
      </c>
      <c r="P38">
        <f>VLOOKUP(CONCATENATE($A38,"_",P$4),assets_m6!$A:$D,4,FALSE)</f>
        <v>48.77</v>
      </c>
      <c r="Q38">
        <f>VLOOKUP(CONCATENATE($A38,"_",Q$4),assets_m6!$A:$D,4,FALSE)</f>
        <v>48.81</v>
      </c>
      <c r="R38">
        <f>VLOOKUP(CONCATENATE($A38,"_",R$4),assets_m6!$A:$D,4,FALSE)</f>
        <v>48.8</v>
      </c>
      <c r="S38">
        <f>VLOOKUP(CONCATENATE($A38,"_",S$4),assets_m6!$A:$D,4,FALSE)</f>
        <v>49.76</v>
      </c>
      <c r="T38">
        <f>VLOOKUP(CONCATENATE($A38,"_",T$4),assets_m6!$A:$D,4,FALSE)</f>
        <v>49.66</v>
      </c>
      <c r="U38">
        <f>VLOOKUP(CONCATENATE($A38,"_",U$4),assets_m6!$A:$D,4,FALSE)</f>
        <v>49.1</v>
      </c>
      <c r="V38">
        <f>VLOOKUP(CONCATENATE($A38,"_",V$4),assets_m6!$A:$D,4,FALSE)</f>
        <v>49.51</v>
      </c>
      <c r="X38" t="str">
        <f t="shared" si="15"/>
        <v>EWL</v>
      </c>
      <c r="Y38">
        <f t="shared" si="30"/>
        <v>45.93</v>
      </c>
      <c r="Z38">
        <f t="shared" ref="Z38:AO54" si="36">IFERROR(C38,Y38)</f>
        <v>44.22</v>
      </c>
      <c r="AA38">
        <f t="shared" si="36"/>
        <v>44.43</v>
      </c>
      <c r="AB38">
        <f t="shared" si="36"/>
        <v>46.42</v>
      </c>
      <c r="AC38">
        <f t="shared" si="36"/>
        <v>45.74</v>
      </c>
      <c r="AD38">
        <f t="shared" si="36"/>
        <v>45.16</v>
      </c>
      <c r="AE38">
        <f t="shared" si="36"/>
        <v>45.84</v>
      </c>
      <c r="AF38">
        <f t="shared" si="36"/>
        <v>46.35</v>
      </c>
      <c r="AG38">
        <f t="shared" si="36"/>
        <v>47.31</v>
      </c>
      <c r="AH38">
        <f t="shared" si="36"/>
        <v>48.2</v>
      </c>
      <c r="AI38">
        <f t="shared" si="36"/>
        <v>48.97</v>
      </c>
      <c r="AJ38">
        <f t="shared" si="36"/>
        <v>48.58</v>
      </c>
      <c r="AK38">
        <f t="shared" si="36"/>
        <v>48.98</v>
      </c>
      <c r="AL38">
        <f t="shared" si="36"/>
        <v>48.38</v>
      </c>
      <c r="AM38">
        <f t="shared" si="36"/>
        <v>48.77</v>
      </c>
      <c r="AN38">
        <f t="shared" si="36"/>
        <v>48.81</v>
      </c>
      <c r="AO38">
        <f t="shared" si="31"/>
        <v>48.8</v>
      </c>
      <c r="AP38">
        <f t="shared" si="31"/>
        <v>49.76</v>
      </c>
      <c r="AQ38">
        <f t="shared" si="31"/>
        <v>49.66</v>
      </c>
      <c r="AR38">
        <f t="shared" si="31"/>
        <v>49.1</v>
      </c>
      <c r="AS38">
        <f t="shared" si="31"/>
        <v>49.51</v>
      </c>
      <c r="AU38" t="s">
        <v>49</v>
      </c>
      <c r="AV38">
        <f t="shared" si="34"/>
        <v>-3.723056825604182E-4</v>
      </c>
      <c r="AW38">
        <f t="shared" si="34"/>
        <v>4.7489823609226791E-5</v>
      </c>
      <c r="AX38">
        <f t="shared" si="34"/>
        <v>4.4789556605896968E-4</v>
      </c>
      <c r="AY38">
        <f t="shared" si="34"/>
        <v>-1.4648858250753977E-4</v>
      </c>
      <c r="AZ38">
        <f t="shared" si="34"/>
        <v>-1.2680367293397581E-4</v>
      </c>
      <c r="BA38">
        <f t="shared" si="34"/>
        <v>1.5057573073516537E-4</v>
      </c>
      <c r="BB38">
        <f t="shared" si="34"/>
        <v>1.1125654450261737E-4</v>
      </c>
      <c r="BC38">
        <f t="shared" si="34"/>
        <v>2.0711974110032382E-4</v>
      </c>
      <c r="BD38">
        <f t="shared" si="34"/>
        <v>1.8812090467131695E-4</v>
      </c>
      <c r="BE38">
        <f t="shared" si="34"/>
        <v>1.5975103734439751E-4</v>
      </c>
      <c r="BF38">
        <f t="shared" si="34"/>
        <v>-7.9640596283438956E-5</v>
      </c>
      <c r="BG38">
        <f t="shared" si="34"/>
        <v>8.2338410868669948E-5</v>
      </c>
      <c r="BH38">
        <f t="shared" si="34"/>
        <v>-1.2249897917517239E-4</v>
      </c>
      <c r="BI38">
        <f t="shared" si="34"/>
        <v>8.0611823067383337E-5</v>
      </c>
      <c r="BJ38">
        <f t="shared" si="34"/>
        <v>8.2017633791263369E-6</v>
      </c>
      <c r="BK38">
        <f t="shared" si="34"/>
        <v>-2.0487604998986102E-6</v>
      </c>
      <c r="BL38">
        <f t="shared" si="32"/>
        <v>1.9672131147541004E-4</v>
      </c>
      <c r="BM38">
        <f t="shared" si="32"/>
        <v>-2.0096463022508327E-5</v>
      </c>
      <c r="BN38">
        <f t="shared" si="32"/>
        <v>-1.12766814337494E-4</v>
      </c>
      <c r="BO38">
        <f t="shared" si="32"/>
        <v>8.3503054989815995E-5</v>
      </c>
      <c r="BQ38" s="7" t="str">
        <f t="shared" si="17"/>
        <v>EWL</v>
      </c>
      <c r="BR38" s="7">
        <v>0.2</v>
      </c>
      <c r="BS38" s="7">
        <v>0.2</v>
      </c>
      <c r="BT38" s="7">
        <v>0.2</v>
      </c>
      <c r="BU38" s="7">
        <v>0.2</v>
      </c>
      <c r="BV38" s="7">
        <v>0.2</v>
      </c>
      <c r="BW38" s="7">
        <v>0.01</v>
      </c>
      <c r="BY38">
        <f t="shared" si="18"/>
        <v>7.7944698454169348E-2</v>
      </c>
      <c r="BZ38">
        <f t="shared" si="19"/>
        <v>72</v>
      </c>
      <c r="CA38">
        <f t="shared" si="20"/>
        <v>4</v>
      </c>
      <c r="CB38">
        <f t="shared" si="21"/>
        <v>0.12000000000000002</v>
      </c>
      <c r="CC38">
        <f t="shared" si="22"/>
        <v>0</v>
      </c>
      <c r="CD38">
        <f t="shared" si="23"/>
        <v>0</v>
      </c>
      <c r="CE38">
        <f t="shared" si="24"/>
        <v>0</v>
      </c>
      <c r="CF38">
        <f t="shared" si="25"/>
        <v>1</v>
      </c>
      <c r="CG38">
        <f t="shared" si="26"/>
        <v>0</v>
      </c>
      <c r="CI38">
        <f t="shared" si="27"/>
        <v>0</v>
      </c>
      <c r="CJ38">
        <f t="shared" si="28"/>
        <v>0</v>
      </c>
      <c r="CK38">
        <f t="shared" si="28"/>
        <v>0</v>
      </c>
      <c r="CL38">
        <f t="shared" si="28"/>
        <v>1</v>
      </c>
      <c r="CM38">
        <f t="shared" si="28"/>
        <v>1</v>
      </c>
      <c r="CN38">
        <f t="shared" si="29"/>
        <v>0.2</v>
      </c>
      <c r="CO38">
        <f t="shared" si="35"/>
        <v>0.4</v>
      </c>
      <c r="CP38">
        <f t="shared" si="35"/>
        <v>0.60000000000000009</v>
      </c>
      <c r="CQ38">
        <f t="shared" si="35"/>
        <v>0.8</v>
      </c>
      <c r="CR38">
        <f t="shared" si="35"/>
        <v>1</v>
      </c>
    </row>
    <row r="39" spans="1:96" x14ac:dyDescent="0.25">
      <c r="A39" t="s">
        <v>37</v>
      </c>
      <c r="B39">
        <f>VLOOKUP(CONCATENATE($A39,"_",B$4),assets_m6!$A:$D,4,FALSE)</f>
        <v>31.93</v>
      </c>
      <c r="C39">
        <f>VLOOKUP(CONCATENATE($A39,"_",C$4),assets_m6!$A:$D,4,FALSE)</f>
        <v>30.81</v>
      </c>
      <c r="D39">
        <f>VLOOKUP(CONCATENATE($A39,"_",D$4),assets_m6!$A:$D,4,FALSE)</f>
        <v>31.63</v>
      </c>
      <c r="E39">
        <f>VLOOKUP(CONCATENATE($A39,"_",E$4),assets_m6!$A:$D,4,FALSE)</f>
        <v>33.78</v>
      </c>
      <c r="F39">
        <f>VLOOKUP(CONCATENATE($A39,"_",F$4),assets_m6!$A:$D,4,FALSE)</f>
        <v>32.85</v>
      </c>
      <c r="G39">
        <f>VLOOKUP(CONCATENATE($A39,"_",G$4),assets_m6!$A:$D,4,FALSE)</f>
        <v>32.51</v>
      </c>
      <c r="H39">
        <f>VLOOKUP(CONCATENATE($A39,"_",H$4),assets_m6!$A:$D,4,FALSE)</f>
        <v>33.31</v>
      </c>
      <c r="I39">
        <f>VLOOKUP(CONCATENATE($A39,"_",I$4),assets_m6!$A:$D,4,FALSE)</f>
        <v>33.56</v>
      </c>
      <c r="J39">
        <f>VLOOKUP(CONCATENATE($A39,"_",J$4),assets_m6!$A:$D,4,FALSE)</f>
        <v>35.04</v>
      </c>
      <c r="K39">
        <f>VLOOKUP(CONCATENATE($A39,"_",K$4),assets_m6!$A:$D,4,FALSE)</f>
        <v>35.229999999999997</v>
      </c>
      <c r="L39">
        <f>VLOOKUP(CONCATENATE($A39,"_",L$4),assets_m6!$A:$D,4,FALSE)</f>
        <v>35.200000000000003</v>
      </c>
      <c r="M39">
        <f>VLOOKUP(CONCATENATE($A39,"_",M$4),assets_m6!$A:$D,4,FALSE)</f>
        <v>34.700000000000003</v>
      </c>
      <c r="N39">
        <f>VLOOKUP(CONCATENATE($A39,"_",N$4),assets_m6!$A:$D,4,FALSE)</f>
        <v>35.32</v>
      </c>
      <c r="O39">
        <f>VLOOKUP(CONCATENATE($A39,"_",O$4),assets_m6!$A:$D,4,FALSE)</f>
        <v>34.6</v>
      </c>
      <c r="P39">
        <f>VLOOKUP(CONCATENATE($A39,"_",P$4),assets_m6!$A:$D,4,FALSE)</f>
        <v>34.869999999999997</v>
      </c>
      <c r="Q39">
        <f>VLOOKUP(CONCATENATE($A39,"_",Q$4),assets_m6!$A:$D,4,FALSE)</f>
        <v>34.89</v>
      </c>
      <c r="R39">
        <f>VLOOKUP(CONCATENATE($A39,"_",R$4),assets_m6!$A:$D,4,FALSE)</f>
        <v>35.14</v>
      </c>
      <c r="S39">
        <f>VLOOKUP(CONCATENATE($A39,"_",S$4),assets_m6!$A:$D,4,FALSE)</f>
        <v>36.409999999999997</v>
      </c>
      <c r="T39">
        <f>VLOOKUP(CONCATENATE($A39,"_",T$4),assets_m6!$A:$D,4,FALSE)</f>
        <v>36.21</v>
      </c>
      <c r="U39">
        <f>VLOOKUP(CONCATENATE($A39,"_",U$4),assets_m6!$A:$D,4,FALSE)</f>
        <v>35.33</v>
      </c>
      <c r="V39">
        <f>VLOOKUP(CONCATENATE($A39,"_",V$4),assets_m6!$A:$D,4,FALSE)</f>
        <v>35.64</v>
      </c>
      <c r="X39" t="str">
        <f t="shared" si="15"/>
        <v>EWQ</v>
      </c>
      <c r="Y39">
        <f t="shared" si="30"/>
        <v>31.93</v>
      </c>
      <c r="Z39">
        <f t="shared" si="36"/>
        <v>30.81</v>
      </c>
      <c r="AA39">
        <f t="shared" si="36"/>
        <v>31.63</v>
      </c>
      <c r="AB39">
        <f t="shared" si="36"/>
        <v>33.78</v>
      </c>
      <c r="AC39">
        <f t="shared" si="36"/>
        <v>32.85</v>
      </c>
      <c r="AD39">
        <f t="shared" si="36"/>
        <v>32.51</v>
      </c>
      <c r="AE39">
        <f t="shared" si="36"/>
        <v>33.31</v>
      </c>
      <c r="AF39">
        <f t="shared" si="36"/>
        <v>33.56</v>
      </c>
      <c r="AG39">
        <f t="shared" si="36"/>
        <v>35.04</v>
      </c>
      <c r="AH39">
        <f t="shared" si="36"/>
        <v>35.229999999999997</v>
      </c>
      <c r="AI39">
        <f t="shared" si="36"/>
        <v>35.200000000000003</v>
      </c>
      <c r="AJ39">
        <f t="shared" si="36"/>
        <v>34.700000000000003</v>
      </c>
      <c r="AK39">
        <f t="shared" si="36"/>
        <v>35.32</v>
      </c>
      <c r="AL39">
        <f t="shared" si="36"/>
        <v>34.6</v>
      </c>
      <c r="AM39">
        <f t="shared" si="36"/>
        <v>34.869999999999997</v>
      </c>
      <c r="AN39">
        <f t="shared" si="36"/>
        <v>34.89</v>
      </c>
      <c r="AO39">
        <f t="shared" si="31"/>
        <v>35.14</v>
      </c>
      <c r="AP39">
        <f t="shared" si="31"/>
        <v>36.409999999999997</v>
      </c>
      <c r="AQ39">
        <f t="shared" si="31"/>
        <v>36.21</v>
      </c>
      <c r="AR39">
        <f t="shared" si="31"/>
        <v>35.33</v>
      </c>
      <c r="AS39">
        <f t="shared" si="31"/>
        <v>35.64</v>
      </c>
      <c r="AU39" t="s">
        <v>67</v>
      </c>
      <c r="AV39">
        <f t="shared" si="34"/>
        <v>-3.5076730347635487E-4</v>
      </c>
      <c r="AW39">
        <f t="shared" si="34"/>
        <v>2.6614735475494981E-4</v>
      </c>
      <c r="AX39">
        <f t="shared" si="34"/>
        <v>6.7973442933923559E-4</v>
      </c>
      <c r="AY39">
        <f t="shared" si="34"/>
        <v>-2.7531083481349905E-4</v>
      </c>
      <c r="AZ39">
        <f t="shared" si="34"/>
        <v>-1.0350076103500865E-4</v>
      </c>
      <c r="BA39">
        <f t="shared" si="34"/>
        <v>2.4607812980621482E-4</v>
      </c>
      <c r="BB39">
        <f t="shared" si="34"/>
        <v>7.5052536775743021E-5</v>
      </c>
      <c r="BC39">
        <f t="shared" si="34"/>
        <v>4.4100119189511227E-4</v>
      </c>
      <c r="BD39">
        <f t="shared" si="34"/>
        <v>5.4223744292236796E-5</v>
      </c>
      <c r="BE39">
        <f t="shared" si="34"/>
        <v>-8.5154697700806243E-6</v>
      </c>
      <c r="BF39">
        <f t="shared" si="34"/>
        <v>-1.4204545454545454E-4</v>
      </c>
      <c r="BG39">
        <f t="shared" si="34"/>
        <v>1.7867435158501366E-4</v>
      </c>
      <c r="BH39">
        <f t="shared" si="34"/>
        <v>-2.0385050962627374E-4</v>
      </c>
      <c r="BI39">
        <f t="shared" si="34"/>
        <v>7.8034682080923702E-5</v>
      </c>
      <c r="BJ39">
        <f t="shared" si="34"/>
        <v>5.7355893318047399E-6</v>
      </c>
      <c r="BK39">
        <f t="shared" si="34"/>
        <v>7.1653768988248783E-5</v>
      </c>
      <c r="BL39">
        <f t="shared" si="32"/>
        <v>3.614114968696631E-4</v>
      </c>
      <c r="BM39">
        <f t="shared" si="32"/>
        <v>-5.4929964295522049E-5</v>
      </c>
      <c r="BN39">
        <f t="shared" si="32"/>
        <v>-2.4302678818006147E-4</v>
      </c>
      <c r="BO39">
        <f t="shared" si="32"/>
        <v>8.7744126804416162E-5</v>
      </c>
      <c r="BQ39" s="7" t="str">
        <f t="shared" si="17"/>
        <v>EWQ</v>
      </c>
      <c r="BR39" s="7">
        <v>0.2</v>
      </c>
      <c r="BS39" s="7">
        <v>0.2</v>
      </c>
      <c r="BT39" s="7">
        <v>0.2</v>
      </c>
      <c r="BU39" s="7">
        <v>0.2</v>
      </c>
      <c r="BV39" s="7">
        <v>0.2</v>
      </c>
      <c r="BW39" s="7">
        <v>0.01</v>
      </c>
      <c r="BY39">
        <f t="shared" si="18"/>
        <v>0.11619166927654247</v>
      </c>
      <c r="BZ39">
        <f t="shared" si="19"/>
        <v>90</v>
      </c>
      <c r="CA39">
        <f t="shared" si="20"/>
        <v>5</v>
      </c>
      <c r="CB39">
        <f t="shared" si="21"/>
        <v>0.24000000000000005</v>
      </c>
      <c r="CC39">
        <f t="shared" si="22"/>
        <v>0</v>
      </c>
      <c r="CD39">
        <f t="shared" si="23"/>
        <v>0</v>
      </c>
      <c r="CE39">
        <f t="shared" si="24"/>
        <v>0</v>
      </c>
      <c r="CF39">
        <f t="shared" si="25"/>
        <v>0</v>
      </c>
      <c r="CG39">
        <f t="shared" si="26"/>
        <v>1</v>
      </c>
      <c r="CI39">
        <f t="shared" si="27"/>
        <v>0</v>
      </c>
      <c r="CJ39">
        <f t="shared" si="28"/>
        <v>0</v>
      </c>
      <c r="CK39">
        <f t="shared" si="28"/>
        <v>0</v>
      </c>
      <c r="CL39">
        <f t="shared" si="28"/>
        <v>0</v>
      </c>
      <c r="CM39">
        <f t="shared" si="28"/>
        <v>1</v>
      </c>
      <c r="CN39">
        <f t="shared" si="29"/>
        <v>0.2</v>
      </c>
      <c r="CO39">
        <f t="shared" si="35"/>
        <v>0.4</v>
      </c>
      <c r="CP39">
        <f t="shared" si="35"/>
        <v>0.60000000000000009</v>
      </c>
      <c r="CQ39">
        <f t="shared" si="35"/>
        <v>0.8</v>
      </c>
      <c r="CR39">
        <f t="shared" si="35"/>
        <v>1</v>
      </c>
    </row>
    <row r="40" spans="1:96" x14ac:dyDescent="0.25">
      <c r="A40" t="s">
        <v>38</v>
      </c>
      <c r="B40">
        <f>VLOOKUP(CONCATENATE($A40,"_",B$4),assets_m6!$A:$D,4,FALSE)</f>
        <v>62.47</v>
      </c>
      <c r="C40">
        <f>VLOOKUP(CONCATENATE($A40,"_",C$4),assets_m6!$A:$D,4,FALSE)</f>
        <v>59.36</v>
      </c>
      <c r="D40">
        <f>VLOOKUP(CONCATENATE($A40,"_",D$4),assets_m6!$A:$D,4,FALSE)</f>
        <v>59.72</v>
      </c>
      <c r="E40">
        <f>VLOOKUP(CONCATENATE($A40,"_",E$4),assets_m6!$A:$D,4,FALSE)</f>
        <v>61.24</v>
      </c>
      <c r="F40">
        <f>VLOOKUP(CONCATENATE($A40,"_",F$4),assets_m6!$A:$D,4,FALSE)</f>
        <v>61.38</v>
      </c>
      <c r="G40">
        <f>VLOOKUP(CONCATENATE($A40,"_",G$4),assets_m6!$A:$D,4,FALSE)</f>
        <v>60.4</v>
      </c>
      <c r="H40">
        <f>VLOOKUP(CONCATENATE($A40,"_",H$4),assets_m6!$A:$D,4,FALSE)</f>
        <v>60.1</v>
      </c>
      <c r="I40">
        <f>VLOOKUP(CONCATENATE($A40,"_",I$4),assets_m6!$A:$D,4,FALSE)</f>
        <v>60.02</v>
      </c>
      <c r="J40">
        <f>VLOOKUP(CONCATENATE($A40,"_",J$4),assets_m6!$A:$D,4,FALSE)</f>
        <v>61.41</v>
      </c>
      <c r="K40">
        <f>VLOOKUP(CONCATENATE($A40,"_",K$4),assets_m6!$A:$D,4,FALSE)</f>
        <v>62.7</v>
      </c>
      <c r="L40">
        <f>VLOOKUP(CONCATENATE($A40,"_",L$4),assets_m6!$A:$D,4,FALSE)</f>
        <v>62.52</v>
      </c>
      <c r="M40">
        <f>VLOOKUP(CONCATENATE($A40,"_",M$4),assets_m6!$A:$D,4,FALSE)</f>
        <v>62.08</v>
      </c>
      <c r="N40">
        <f>VLOOKUP(CONCATENATE($A40,"_",N$4),assets_m6!$A:$D,4,FALSE)</f>
        <v>62.29</v>
      </c>
      <c r="O40">
        <f>VLOOKUP(CONCATENATE($A40,"_",O$4),assets_m6!$A:$D,4,FALSE)</f>
        <v>61.7</v>
      </c>
      <c r="P40">
        <f>VLOOKUP(CONCATENATE($A40,"_",P$4),assets_m6!$A:$D,4,FALSE)</f>
        <v>62.26</v>
      </c>
      <c r="Q40">
        <f>VLOOKUP(CONCATENATE($A40,"_",Q$4),assets_m6!$A:$D,4,FALSE)</f>
        <v>61.81</v>
      </c>
      <c r="R40">
        <f>VLOOKUP(CONCATENATE($A40,"_",R$4),assets_m6!$A:$D,4,FALSE)</f>
        <v>61.38</v>
      </c>
      <c r="S40">
        <f>VLOOKUP(CONCATENATE($A40,"_",S$4),assets_m6!$A:$D,4,FALSE)</f>
        <v>62.1</v>
      </c>
      <c r="T40">
        <f>VLOOKUP(CONCATENATE($A40,"_",T$4),assets_m6!$A:$D,4,FALSE)</f>
        <v>62.12</v>
      </c>
      <c r="U40">
        <f>VLOOKUP(CONCATENATE($A40,"_",U$4),assets_m6!$A:$D,4,FALSE)</f>
        <v>61.45</v>
      </c>
      <c r="V40">
        <f>VLOOKUP(CONCATENATE($A40,"_",V$4),assets_m6!$A:$D,4,FALSE)</f>
        <v>61.49</v>
      </c>
      <c r="X40" t="str">
        <f t="shared" si="15"/>
        <v>EWT</v>
      </c>
      <c r="Y40">
        <f t="shared" si="30"/>
        <v>62.47</v>
      </c>
      <c r="Z40">
        <f t="shared" si="36"/>
        <v>59.36</v>
      </c>
      <c r="AA40">
        <f t="shared" si="36"/>
        <v>59.72</v>
      </c>
      <c r="AB40">
        <f t="shared" si="36"/>
        <v>61.24</v>
      </c>
      <c r="AC40">
        <f t="shared" si="36"/>
        <v>61.38</v>
      </c>
      <c r="AD40">
        <f t="shared" si="36"/>
        <v>60.4</v>
      </c>
      <c r="AE40">
        <f t="shared" si="36"/>
        <v>60.1</v>
      </c>
      <c r="AF40">
        <f t="shared" si="36"/>
        <v>60.02</v>
      </c>
      <c r="AG40">
        <f t="shared" si="36"/>
        <v>61.41</v>
      </c>
      <c r="AH40">
        <f t="shared" si="36"/>
        <v>62.7</v>
      </c>
      <c r="AI40">
        <f t="shared" si="36"/>
        <v>62.52</v>
      </c>
      <c r="AJ40">
        <f t="shared" si="36"/>
        <v>62.08</v>
      </c>
      <c r="AK40">
        <f t="shared" si="36"/>
        <v>62.29</v>
      </c>
      <c r="AL40">
        <f t="shared" si="36"/>
        <v>61.7</v>
      </c>
      <c r="AM40">
        <f t="shared" si="36"/>
        <v>62.26</v>
      </c>
      <c r="AN40">
        <f t="shared" si="36"/>
        <v>61.81</v>
      </c>
      <c r="AO40">
        <f t="shared" si="31"/>
        <v>61.38</v>
      </c>
      <c r="AP40">
        <f t="shared" si="31"/>
        <v>62.1</v>
      </c>
      <c r="AQ40">
        <f t="shared" si="31"/>
        <v>62.12</v>
      </c>
      <c r="AR40">
        <f t="shared" si="31"/>
        <v>61.45</v>
      </c>
      <c r="AS40">
        <f t="shared" si="31"/>
        <v>61.49</v>
      </c>
      <c r="AU40" t="s">
        <v>68</v>
      </c>
      <c r="AV40">
        <f t="shared" si="34"/>
        <v>-4.9783896270209698E-4</v>
      </c>
      <c r="AW40">
        <f t="shared" si="34"/>
        <v>6.0646900269541683E-5</v>
      </c>
      <c r="AX40">
        <f t="shared" si="34"/>
        <v>2.545210984594781E-4</v>
      </c>
      <c r="AY40">
        <f t="shared" si="34"/>
        <v>2.286087524493804E-5</v>
      </c>
      <c r="AZ40">
        <f t="shared" si="34"/>
        <v>-1.5966112740306354E-4</v>
      </c>
      <c r="BA40">
        <f t="shared" si="34"/>
        <v>-4.9668874172184956E-5</v>
      </c>
      <c r="BB40">
        <f t="shared" si="34"/>
        <v>-1.3311148086522179E-5</v>
      </c>
      <c r="BC40">
        <f t="shared" si="34"/>
        <v>2.315894701766067E-4</v>
      </c>
      <c r="BD40">
        <f t="shared" si="34"/>
        <v>2.1006350757205771E-4</v>
      </c>
      <c r="BE40">
        <f t="shared" si="34"/>
        <v>-2.8708133971291817E-5</v>
      </c>
      <c r="BF40">
        <f t="shared" si="34"/>
        <v>-7.0377479206654644E-5</v>
      </c>
      <c r="BG40">
        <f t="shared" si="34"/>
        <v>3.3827319587629005E-5</v>
      </c>
      <c r="BH40">
        <f t="shared" si="34"/>
        <v>-9.4718253331192216E-5</v>
      </c>
      <c r="BI40">
        <f t="shared" si="34"/>
        <v>9.0761750405185589E-5</v>
      </c>
      <c r="BJ40">
        <f t="shared" si="34"/>
        <v>-7.2277545775778303E-5</v>
      </c>
      <c r="BK40">
        <f t="shared" si="34"/>
        <v>-6.9568031062934758E-5</v>
      </c>
      <c r="BL40">
        <f t="shared" si="32"/>
        <v>1.1730205278592356E-4</v>
      </c>
      <c r="BM40">
        <f t="shared" si="32"/>
        <v>3.2206119162634494E-6</v>
      </c>
      <c r="BN40">
        <f t="shared" si="32"/>
        <v>-1.0785576303927795E-4</v>
      </c>
      <c r="BO40">
        <f t="shared" si="32"/>
        <v>6.5093572009762652E-6</v>
      </c>
      <c r="BQ40" s="7" t="str">
        <f t="shared" si="17"/>
        <v>EWT</v>
      </c>
      <c r="BR40" s="7">
        <v>0.2</v>
      </c>
      <c r="BS40" s="7">
        <v>0.2</v>
      </c>
      <c r="BT40" s="7">
        <v>0.2</v>
      </c>
      <c r="BU40" s="7">
        <v>0.2</v>
      </c>
      <c r="BV40" s="7">
        <v>0.2</v>
      </c>
      <c r="BW40" s="7">
        <v>0.01</v>
      </c>
      <c r="BY40">
        <f t="shared" si="18"/>
        <v>-1.5687530014406866E-2</v>
      </c>
      <c r="BZ40">
        <f t="shared" si="19"/>
        <v>18</v>
      </c>
      <c r="CA40">
        <f t="shared" si="20"/>
        <v>1</v>
      </c>
      <c r="CB40">
        <f t="shared" si="21"/>
        <v>0.24</v>
      </c>
      <c r="CC40">
        <f t="shared" si="22"/>
        <v>1</v>
      </c>
      <c r="CD40">
        <f t="shared" si="23"/>
        <v>0</v>
      </c>
      <c r="CE40">
        <f t="shared" si="24"/>
        <v>0</v>
      </c>
      <c r="CF40">
        <f t="shared" si="25"/>
        <v>0</v>
      </c>
      <c r="CG40">
        <f t="shared" si="26"/>
        <v>0</v>
      </c>
      <c r="CI40">
        <f t="shared" si="27"/>
        <v>1</v>
      </c>
      <c r="CJ40">
        <f t="shared" si="28"/>
        <v>1</v>
      </c>
      <c r="CK40">
        <f t="shared" si="28"/>
        <v>1</v>
      </c>
      <c r="CL40">
        <f t="shared" si="28"/>
        <v>1</v>
      </c>
      <c r="CM40">
        <f t="shared" si="28"/>
        <v>1</v>
      </c>
      <c r="CN40">
        <f t="shared" si="29"/>
        <v>0.2</v>
      </c>
      <c r="CO40">
        <f t="shared" si="35"/>
        <v>0.4</v>
      </c>
      <c r="CP40">
        <f t="shared" si="35"/>
        <v>0.60000000000000009</v>
      </c>
      <c r="CQ40">
        <f t="shared" si="35"/>
        <v>0.8</v>
      </c>
      <c r="CR40">
        <f t="shared" si="35"/>
        <v>1</v>
      </c>
    </row>
    <row r="41" spans="1:96" x14ac:dyDescent="0.25">
      <c r="A41" t="s">
        <v>39</v>
      </c>
      <c r="B41">
        <f>VLOOKUP(CONCATENATE($A41,"_",B$4),assets_m6!$A:$D,4,FALSE)</f>
        <v>31.41</v>
      </c>
      <c r="C41">
        <f>VLOOKUP(CONCATENATE($A41,"_",C$4),assets_m6!$A:$D,4,FALSE)</f>
        <v>30.78</v>
      </c>
      <c r="D41">
        <f>VLOOKUP(CONCATENATE($A41,"_",D$4),assets_m6!$A:$D,4,FALSE)</f>
        <v>31.17</v>
      </c>
      <c r="E41">
        <f>VLOOKUP(CONCATENATE($A41,"_",E$4),assets_m6!$A:$D,4,FALSE)</f>
        <v>32.14</v>
      </c>
      <c r="F41">
        <f>VLOOKUP(CONCATENATE($A41,"_",F$4),assets_m6!$A:$D,4,FALSE)</f>
        <v>31.71</v>
      </c>
      <c r="G41">
        <f>VLOOKUP(CONCATENATE($A41,"_",G$4),assets_m6!$A:$D,4,FALSE)</f>
        <v>31.5</v>
      </c>
      <c r="H41">
        <f>VLOOKUP(CONCATENATE($A41,"_",H$4),assets_m6!$A:$D,4,FALSE)</f>
        <v>31.69</v>
      </c>
      <c r="I41">
        <f>VLOOKUP(CONCATENATE($A41,"_",I$4),assets_m6!$A:$D,4,FALSE)</f>
        <v>31.93</v>
      </c>
      <c r="J41">
        <f>VLOOKUP(CONCATENATE($A41,"_",J$4),assets_m6!$A:$D,4,FALSE)</f>
        <v>32.79</v>
      </c>
      <c r="K41">
        <f>VLOOKUP(CONCATENATE($A41,"_",K$4),assets_m6!$A:$D,4,FALSE)</f>
        <v>33.08</v>
      </c>
      <c r="L41">
        <f>VLOOKUP(CONCATENATE($A41,"_",L$4),assets_m6!$A:$D,4,FALSE)</f>
        <v>33.340000000000003</v>
      </c>
      <c r="M41">
        <f>VLOOKUP(CONCATENATE($A41,"_",M$4),assets_m6!$A:$D,4,FALSE)</f>
        <v>33.35</v>
      </c>
      <c r="N41">
        <f>VLOOKUP(CONCATENATE($A41,"_",N$4),assets_m6!$A:$D,4,FALSE)</f>
        <v>33.770000000000003</v>
      </c>
      <c r="O41">
        <f>VLOOKUP(CONCATENATE($A41,"_",O$4),assets_m6!$A:$D,4,FALSE)</f>
        <v>33.46</v>
      </c>
      <c r="P41">
        <f>VLOOKUP(CONCATENATE($A41,"_",P$4),assets_m6!$A:$D,4,FALSE)</f>
        <v>33.69</v>
      </c>
      <c r="Q41">
        <f>VLOOKUP(CONCATENATE($A41,"_",Q$4),assets_m6!$A:$D,4,FALSE)</f>
        <v>33.86</v>
      </c>
      <c r="R41">
        <f>VLOOKUP(CONCATENATE($A41,"_",R$4),assets_m6!$A:$D,4,FALSE)</f>
        <v>33.54</v>
      </c>
      <c r="S41">
        <f>VLOOKUP(CONCATENATE($A41,"_",S$4),assets_m6!$A:$D,4,FALSE)</f>
        <v>33.81</v>
      </c>
      <c r="T41">
        <f>VLOOKUP(CONCATENATE($A41,"_",T$4),assets_m6!$A:$D,4,FALSE)</f>
        <v>33.950000000000003</v>
      </c>
      <c r="U41">
        <f>VLOOKUP(CONCATENATE($A41,"_",U$4),assets_m6!$A:$D,4,FALSE)</f>
        <v>33.64</v>
      </c>
      <c r="V41">
        <f>VLOOKUP(CONCATENATE($A41,"_",V$4),assets_m6!$A:$D,4,FALSE)</f>
        <v>33.93</v>
      </c>
      <c r="X41" t="str">
        <f t="shared" si="15"/>
        <v>EWU</v>
      </c>
      <c r="Y41">
        <f t="shared" si="30"/>
        <v>31.41</v>
      </c>
      <c r="Z41">
        <f t="shared" si="36"/>
        <v>30.78</v>
      </c>
      <c r="AA41">
        <f t="shared" si="36"/>
        <v>31.17</v>
      </c>
      <c r="AB41">
        <f t="shared" si="36"/>
        <v>32.14</v>
      </c>
      <c r="AC41">
        <f t="shared" si="36"/>
        <v>31.71</v>
      </c>
      <c r="AD41">
        <f t="shared" si="36"/>
        <v>31.5</v>
      </c>
      <c r="AE41">
        <f t="shared" si="36"/>
        <v>31.69</v>
      </c>
      <c r="AF41">
        <f t="shared" si="36"/>
        <v>31.93</v>
      </c>
      <c r="AG41">
        <f t="shared" si="36"/>
        <v>32.79</v>
      </c>
      <c r="AH41">
        <f t="shared" si="36"/>
        <v>33.08</v>
      </c>
      <c r="AI41">
        <f t="shared" si="36"/>
        <v>33.340000000000003</v>
      </c>
      <c r="AJ41">
        <f t="shared" si="36"/>
        <v>33.35</v>
      </c>
      <c r="AK41">
        <f t="shared" si="36"/>
        <v>33.770000000000003</v>
      </c>
      <c r="AL41">
        <f t="shared" si="36"/>
        <v>33.46</v>
      </c>
      <c r="AM41">
        <f t="shared" si="36"/>
        <v>33.69</v>
      </c>
      <c r="AN41">
        <f t="shared" si="36"/>
        <v>33.86</v>
      </c>
      <c r="AO41">
        <f t="shared" si="31"/>
        <v>33.54</v>
      </c>
      <c r="AP41">
        <f t="shared" si="31"/>
        <v>33.81</v>
      </c>
      <c r="AQ41">
        <f t="shared" si="31"/>
        <v>33.950000000000003</v>
      </c>
      <c r="AR41">
        <f t="shared" si="31"/>
        <v>33.64</v>
      </c>
      <c r="AS41">
        <f t="shared" si="31"/>
        <v>33.93</v>
      </c>
      <c r="AU41" t="s">
        <v>72</v>
      </c>
      <c r="AV41">
        <f t="shared" si="34"/>
        <v>-2.0057306590257848E-4</v>
      </c>
      <c r="AW41">
        <f t="shared" si="34"/>
        <v>1.2670565302144268E-4</v>
      </c>
      <c r="AX41">
        <f t="shared" si="34"/>
        <v>3.1119666345845324E-4</v>
      </c>
      <c r="AY41">
        <f t="shared" si="34"/>
        <v>-1.3378967019290596E-4</v>
      </c>
      <c r="AZ41">
        <f t="shared" si="34"/>
        <v>-6.6225165562914178E-5</v>
      </c>
      <c r="BA41">
        <f t="shared" si="34"/>
        <v>6.0317460317460722E-5</v>
      </c>
      <c r="BB41">
        <f t="shared" si="34"/>
        <v>7.5733669927421414E-5</v>
      </c>
      <c r="BC41">
        <f t="shared" si="34"/>
        <v>2.6933917945505781E-4</v>
      </c>
      <c r="BD41">
        <f t="shared" si="34"/>
        <v>8.8441598048185168E-5</v>
      </c>
      <c r="BE41">
        <f t="shared" si="34"/>
        <v>7.8597339782347379E-5</v>
      </c>
      <c r="BF41">
        <f t="shared" si="34"/>
        <v>2.9994001199754077E-6</v>
      </c>
      <c r="BG41">
        <f t="shared" si="34"/>
        <v>1.2593703148425838E-4</v>
      </c>
      <c r="BH41">
        <f t="shared" si="34"/>
        <v>-9.1797453360971948E-5</v>
      </c>
      <c r="BI41">
        <f t="shared" si="34"/>
        <v>6.8738792588164037E-5</v>
      </c>
      <c r="BJ41">
        <f t="shared" si="34"/>
        <v>5.0460077174236187E-5</v>
      </c>
      <c r="BK41">
        <f t="shared" si="34"/>
        <v>-9.450679267572365E-5</v>
      </c>
      <c r="BL41">
        <f t="shared" si="32"/>
        <v>8.0500894454383761E-5</v>
      </c>
      <c r="BM41">
        <f t="shared" si="32"/>
        <v>4.1407867494824183E-5</v>
      </c>
      <c r="BN41">
        <f t="shared" si="32"/>
        <v>-9.1310751104566203E-5</v>
      </c>
      <c r="BO41">
        <f t="shared" si="32"/>
        <v>8.6206896551723887E-5</v>
      </c>
      <c r="BQ41" s="7" t="str">
        <f t="shared" si="17"/>
        <v>EWU</v>
      </c>
      <c r="BR41" s="7">
        <v>0.2</v>
      </c>
      <c r="BS41" s="7">
        <v>0.2</v>
      </c>
      <c r="BT41" s="7">
        <v>0.2</v>
      </c>
      <c r="BU41" s="7">
        <v>0.2</v>
      </c>
      <c r="BV41" s="7">
        <v>0.2</v>
      </c>
      <c r="BW41" s="7">
        <v>0.01</v>
      </c>
      <c r="BY41">
        <f t="shared" si="18"/>
        <v>8.0229226361031511E-2</v>
      </c>
      <c r="BZ41">
        <f t="shared" si="19"/>
        <v>76</v>
      </c>
      <c r="CA41">
        <f t="shared" si="20"/>
        <v>4</v>
      </c>
      <c r="CB41">
        <f t="shared" si="21"/>
        <v>0.12000000000000002</v>
      </c>
      <c r="CC41">
        <f t="shared" si="22"/>
        <v>0</v>
      </c>
      <c r="CD41">
        <f t="shared" si="23"/>
        <v>0</v>
      </c>
      <c r="CE41">
        <f t="shared" si="24"/>
        <v>0</v>
      </c>
      <c r="CF41">
        <f t="shared" si="25"/>
        <v>1</v>
      </c>
      <c r="CG41">
        <f t="shared" si="26"/>
        <v>0</v>
      </c>
      <c r="CI41">
        <f t="shared" si="27"/>
        <v>0</v>
      </c>
      <c r="CJ41">
        <f t="shared" si="28"/>
        <v>0</v>
      </c>
      <c r="CK41">
        <f t="shared" si="28"/>
        <v>0</v>
      </c>
      <c r="CL41">
        <f t="shared" si="28"/>
        <v>1</v>
      </c>
      <c r="CM41">
        <f t="shared" si="28"/>
        <v>1</v>
      </c>
      <c r="CN41">
        <f t="shared" si="29"/>
        <v>0.2</v>
      </c>
      <c r="CO41">
        <f t="shared" si="35"/>
        <v>0.4</v>
      </c>
      <c r="CP41">
        <f t="shared" si="35"/>
        <v>0.60000000000000009</v>
      </c>
      <c r="CQ41">
        <f t="shared" si="35"/>
        <v>0.8</v>
      </c>
      <c r="CR41">
        <f t="shared" si="35"/>
        <v>1</v>
      </c>
    </row>
    <row r="42" spans="1:96" x14ac:dyDescent="0.25">
      <c r="A42" t="s">
        <v>40</v>
      </c>
      <c r="B42">
        <f>VLOOKUP(CONCATENATE($A42,"_",B$4),assets_m6!$A:$D,4,FALSE)</f>
        <v>69.989999999999995</v>
      </c>
      <c r="C42">
        <f>VLOOKUP(CONCATENATE($A42,"_",C$4),assets_m6!$A:$D,4,FALSE)</f>
        <v>67.11</v>
      </c>
      <c r="D42">
        <f>VLOOKUP(CONCATENATE($A42,"_",D$4),assets_m6!$A:$D,4,FALSE)</f>
        <v>67.58</v>
      </c>
      <c r="E42">
        <f>VLOOKUP(CONCATENATE($A42,"_",E$4),assets_m6!$A:$D,4,FALSE)</f>
        <v>70.25</v>
      </c>
      <c r="F42">
        <f>VLOOKUP(CONCATENATE($A42,"_",F$4),assets_m6!$A:$D,4,FALSE)</f>
        <v>68.13</v>
      </c>
      <c r="G42">
        <f>VLOOKUP(CONCATENATE($A42,"_",G$4),assets_m6!$A:$D,4,FALSE)</f>
        <v>67.11</v>
      </c>
      <c r="H42">
        <f>VLOOKUP(CONCATENATE($A42,"_",H$4),assets_m6!$A:$D,4,FALSE)</f>
        <v>66.819999999999993</v>
      </c>
      <c r="I42">
        <f>VLOOKUP(CONCATENATE($A42,"_",I$4),assets_m6!$A:$D,4,FALSE)</f>
        <v>67.56</v>
      </c>
      <c r="J42">
        <f>VLOOKUP(CONCATENATE($A42,"_",J$4),assets_m6!$A:$D,4,FALSE)</f>
        <v>70.52</v>
      </c>
      <c r="K42">
        <f>VLOOKUP(CONCATENATE($A42,"_",K$4),assets_m6!$A:$D,4,FALSE)</f>
        <v>71.13</v>
      </c>
      <c r="L42">
        <f>VLOOKUP(CONCATENATE($A42,"_",L$4),assets_m6!$A:$D,4,FALSE)</f>
        <v>71.5</v>
      </c>
      <c r="M42">
        <f>VLOOKUP(CONCATENATE($A42,"_",M$4),assets_m6!$A:$D,4,FALSE)</f>
        <v>70.02</v>
      </c>
      <c r="N42">
        <f>VLOOKUP(CONCATENATE($A42,"_",N$4),assets_m6!$A:$D,4,FALSE)</f>
        <v>71.22</v>
      </c>
      <c r="O42">
        <f>VLOOKUP(CONCATENATE($A42,"_",O$4),assets_m6!$A:$D,4,FALSE)</f>
        <v>70.53</v>
      </c>
      <c r="P42">
        <f>VLOOKUP(CONCATENATE($A42,"_",P$4),assets_m6!$A:$D,4,FALSE)</f>
        <v>70.959999999999994</v>
      </c>
      <c r="Q42">
        <f>VLOOKUP(CONCATENATE($A42,"_",Q$4),assets_m6!$A:$D,4,FALSE)</f>
        <v>70.17</v>
      </c>
      <c r="R42">
        <f>VLOOKUP(CONCATENATE($A42,"_",R$4),assets_m6!$A:$D,4,FALSE)</f>
        <v>70.88</v>
      </c>
      <c r="S42">
        <f>VLOOKUP(CONCATENATE($A42,"_",S$4),assets_m6!$A:$D,4,FALSE)</f>
        <v>72.5</v>
      </c>
      <c r="T42">
        <f>VLOOKUP(CONCATENATE($A42,"_",T$4),assets_m6!$A:$D,4,FALSE)</f>
        <v>71.55</v>
      </c>
      <c r="U42">
        <f>VLOOKUP(CONCATENATE($A42,"_",U$4),assets_m6!$A:$D,4,FALSE)</f>
        <v>71.23</v>
      </c>
      <c r="V42">
        <f>VLOOKUP(CONCATENATE($A42,"_",V$4),assets_m6!$A:$D,4,FALSE)</f>
        <v>71.02</v>
      </c>
      <c r="X42" t="str">
        <f t="shared" si="15"/>
        <v>EWY</v>
      </c>
      <c r="Y42">
        <f t="shared" si="30"/>
        <v>69.989999999999995</v>
      </c>
      <c r="Z42">
        <f t="shared" si="36"/>
        <v>67.11</v>
      </c>
      <c r="AA42">
        <f t="shared" si="36"/>
        <v>67.58</v>
      </c>
      <c r="AB42">
        <f t="shared" si="36"/>
        <v>70.25</v>
      </c>
      <c r="AC42">
        <f t="shared" si="36"/>
        <v>68.13</v>
      </c>
      <c r="AD42">
        <f t="shared" si="36"/>
        <v>67.11</v>
      </c>
      <c r="AE42">
        <f t="shared" si="36"/>
        <v>66.819999999999993</v>
      </c>
      <c r="AF42">
        <f t="shared" si="36"/>
        <v>67.56</v>
      </c>
      <c r="AG42">
        <f t="shared" si="36"/>
        <v>70.52</v>
      </c>
      <c r="AH42">
        <f t="shared" si="36"/>
        <v>71.13</v>
      </c>
      <c r="AI42">
        <f t="shared" si="36"/>
        <v>71.5</v>
      </c>
      <c r="AJ42">
        <f t="shared" si="36"/>
        <v>70.02</v>
      </c>
      <c r="AK42">
        <f t="shared" si="36"/>
        <v>71.22</v>
      </c>
      <c r="AL42">
        <f t="shared" si="36"/>
        <v>70.53</v>
      </c>
      <c r="AM42">
        <f t="shared" si="36"/>
        <v>70.959999999999994</v>
      </c>
      <c r="AN42">
        <f t="shared" si="36"/>
        <v>70.17</v>
      </c>
      <c r="AO42">
        <f t="shared" si="31"/>
        <v>70.88</v>
      </c>
      <c r="AP42">
        <f t="shared" si="31"/>
        <v>72.5</v>
      </c>
      <c r="AQ42">
        <f t="shared" si="31"/>
        <v>71.55</v>
      </c>
      <c r="AR42">
        <f t="shared" si="31"/>
        <v>71.23</v>
      </c>
      <c r="AS42">
        <f t="shared" si="31"/>
        <v>71.02</v>
      </c>
      <c r="AU42" t="s">
        <v>73</v>
      </c>
      <c r="AV42">
        <f t="shared" si="34"/>
        <v>-4.11487355336476E-4</v>
      </c>
      <c r="AW42">
        <f t="shared" si="34"/>
        <v>7.0034272090597368E-5</v>
      </c>
      <c r="AX42">
        <f t="shared" si="34"/>
        <v>3.9508730393607603E-4</v>
      </c>
      <c r="AY42">
        <f t="shared" si="34"/>
        <v>-3.0177935943060563E-4</v>
      </c>
      <c r="AZ42">
        <f t="shared" si="34"/>
        <v>-1.497137824746802E-4</v>
      </c>
      <c r="BA42">
        <f t="shared" si="34"/>
        <v>-4.321263597079515E-5</v>
      </c>
      <c r="BB42">
        <f t="shared" si="34"/>
        <v>1.1074528584256348E-4</v>
      </c>
      <c r="BC42">
        <f t="shared" si="34"/>
        <v>4.3812907045589014E-4</v>
      </c>
      <c r="BD42">
        <f t="shared" si="34"/>
        <v>8.650028360748716E-5</v>
      </c>
      <c r="BE42">
        <f t="shared" si="34"/>
        <v>5.2017432869394714E-5</v>
      </c>
      <c r="BF42">
        <f t="shared" si="34"/>
        <v>-2.0699300699300756E-4</v>
      </c>
      <c r="BG42">
        <f t="shared" si="34"/>
        <v>1.7137960582690702E-4</v>
      </c>
      <c r="BH42">
        <f t="shared" si="34"/>
        <v>-9.6882898062341721E-5</v>
      </c>
      <c r="BI42">
        <f t="shared" si="34"/>
        <v>6.0966964412305771E-5</v>
      </c>
      <c r="BJ42">
        <f t="shared" si="34"/>
        <v>-1.1133032694475651E-4</v>
      </c>
      <c r="BK42">
        <f t="shared" si="34"/>
        <v>1.0118284167022856E-4</v>
      </c>
      <c r="BL42">
        <f t="shared" si="32"/>
        <v>2.2855530474040695E-4</v>
      </c>
      <c r="BM42">
        <f t="shared" si="32"/>
        <v>-1.3103448275862109E-4</v>
      </c>
      <c r="BN42">
        <f t="shared" si="32"/>
        <v>-4.4723969252270192E-5</v>
      </c>
      <c r="BO42">
        <f t="shared" si="32"/>
        <v>-2.9481959848379609E-5</v>
      </c>
      <c r="BQ42" s="7" t="str">
        <f t="shared" si="17"/>
        <v>EWY</v>
      </c>
      <c r="BR42" s="7">
        <v>0.2</v>
      </c>
      <c r="BS42" s="7">
        <v>0.2</v>
      </c>
      <c r="BT42" s="7">
        <v>0.2</v>
      </c>
      <c r="BU42" s="7">
        <v>0.2</v>
      </c>
      <c r="BV42" s="7">
        <v>0.2</v>
      </c>
      <c r="BW42" s="7">
        <v>0.01</v>
      </c>
      <c r="BY42">
        <f t="shared" si="18"/>
        <v>1.4716388055436508E-2</v>
      </c>
      <c r="BZ42">
        <f t="shared" si="19"/>
        <v>32</v>
      </c>
      <c r="CA42">
        <f t="shared" si="20"/>
        <v>2</v>
      </c>
      <c r="CB42">
        <f t="shared" si="21"/>
        <v>0.11999999999999997</v>
      </c>
      <c r="CC42">
        <f t="shared" si="22"/>
        <v>0</v>
      </c>
      <c r="CD42">
        <f t="shared" si="23"/>
        <v>1</v>
      </c>
      <c r="CE42">
        <f t="shared" si="24"/>
        <v>0</v>
      </c>
      <c r="CF42">
        <f t="shared" si="25"/>
        <v>0</v>
      </c>
      <c r="CG42">
        <f t="shared" si="26"/>
        <v>0</v>
      </c>
      <c r="CI42">
        <f t="shared" si="27"/>
        <v>0</v>
      </c>
      <c r="CJ42">
        <f t="shared" si="28"/>
        <v>1</v>
      </c>
      <c r="CK42">
        <f t="shared" si="28"/>
        <v>1</v>
      </c>
      <c r="CL42">
        <f t="shared" si="28"/>
        <v>1</v>
      </c>
      <c r="CM42">
        <f t="shared" si="28"/>
        <v>1</v>
      </c>
      <c r="CN42">
        <f t="shared" si="29"/>
        <v>0.2</v>
      </c>
      <c r="CO42">
        <f t="shared" si="35"/>
        <v>0.4</v>
      </c>
      <c r="CP42">
        <f t="shared" si="35"/>
        <v>0.60000000000000009</v>
      </c>
      <c r="CQ42">
        <f t="shared" si="35"/>
        <v>0.8</v>
      </c>
      <c r="CR42">
        <f t="shared" si="35"/>
        <v>1</v>
      </c>
    </row>
    <row r="43" spans="1:96" x14ac:dyDescent="0.25">
      <c r="A43" t="s">
        <v>41</v>
      </c>
      <c r="B43">
        <f>VLOOKUP(CONCATENATE($A43,"_",B$4),assets_m6!$A:$D,4,FALSE)</f>
        <v>34.29</v>
      </c>
      <c r="C43">
        <f>VLOOKUP(CONCATENATE($A43,"_",C$4),assets_m6!$A:$D,4,FALSE)</f>
        <v>33.03</v>
      </c>
      <c r="D43">
        <f>VLOOKUP(CONCATENATE($A43,"_",D$4),assets_m6!$A:$D,4,FALSE)</f>
        <v>33.24</v>
      </c>
      <c r="E43">
        <f>VLOOKUP(CONCATENATE($A43,"_",E$4),assets_m6!$A:$D,4,FALSE)</f>
        <v>34.14</v>
      </c>
      <c r="F43">
        <f>VLOOKUP(CONCATENATE($A43,"_",F$4),assets_m6!$A:$D,4,FALSE)</f>
        <v>34.24</v>
      </c>
      <c r="G43">
        <f>VLOOKUP(CONCATENATE($A43,"_",G$4),assets_m6!$A:$D,4,FALSE)</f>
        <v>33.369999999999997</v>
      </c>
      <c r="H43">
        <f>VLOOKUP(CONCATENATE($A43,"_",H$4),assets_m6!$A:$D,4,FALSE)</f>
        <v>32.53</v>
      </c>
      <c r="I43">
        <f>VLOOKUP(CONCATENATE($A43,"_",I$4),assets_m6!$A:$D,4,FALSE)</f>
        <v>31.84</v>
      </c>
      <c r="J43">
        <f>VLOOKUP(CONCATENATE($A43,"_",J$4),assets_m6!$A:$D,4,FALSE)</f>
        <v>32.94</v>
      </c>
      <c r="K43">
        <f>VLOOKUP(CONCATENATE($A43,"_",K$4),assets_m6!$A:$D,4,FALSE)</f>
        <v>33.82</v>
      </c>
      <c r="L43">
        <f>VLOOKUP(CONCATENATE($A43,"_",L$4),assets_m6!$A:$D,4,FALSE)</f>
        <v>34.65</v>
      </c>
      <c r="M43">
        <f>VLOOKUP(CONCATENATE($A43,"_",M$4),assets_m6!$A:$D,4,FALSE)</f>
        <v>35.549999999999997</v>
      </c>
      <c r="N43">
        <f>VLOOKUP(CONCATENATE($A43,"_",N$4),assets_m6!$A:$D,4,FALSE)</f>
        <v>35.950000000000003</v>
      </c>
      <c r="O43">
        <f>VLOOKUP(CONCATENATE($A43,"_",O$4),assets_m6!$A:$D,4,FALSE)</f>
        <v>36.479999999999997</v>
      </c>
      <c r="P43">
        <f>VLOOKUP(CONCATENATE($A43,"_",P$4),assets_m6!$A:$D,4,FALSE)</f>
        <v>37.130000000000003</v>
      </c>
      <c r="Q43">
        <f>VLOOKUP(CONCATENATE($A43,"_",Q$4),assets_m6!$A:$D,4,FALSE)</f>
        <v>37.69</v>
      </c>
      <c r="R43">
        <f>VLOOKUP(CONCATENATE($A43,"_",R$4),assets_m6!$A:$D,4,FALSE)</f>
        <v>37.4</v>
      </c>
      <c r="S43">
        <f>VLOOKUP(CONCATENATE($A43,"_",S$4),assets_m6!$A:$D,4,FALSE)</f>
        <v>37.86</v>
      </c>
      <c r="T43">
        <f>VLOOKUP(CONCATENATE($A43,"_",T$4),assets_m6!$A:$D,4,FALSE)</f>
        <v>37.74</v>
      </c>
      <c r="U43">
        <f>VLOOKUP(CONCATENATE($A43,"_",U$4),assets_m6!$A:$D,4,FALSE)</f>
        <v>37.81</v>
      </c>
      <c r="V43">
        <f>VLOOKUP(CONCATENATE($A43,"_",V$4),assets_m6!$A:$D,4,FALSE)</f>
        <v>39.14</v>
      </c>
      <c r="X43" t="str">
        <f t="shared" si="15"/>
        <v>EWZ</v>
      </c>
      <c r="Y43">
        <f t="shared" si="30"/>
        <v>34.29</v>
      </c>
      <c r="Z43">
        <f t="shared" si="36"/>
        <v>33.03</v>
      </c>
      <c r="AA43">
        <f t="shared" si="36"/>
        <v>33.24</v>
      </c>
      <c r="AB43">
        <f t="shared" si="36"/>
        <v>34.14</v>
      </c>
      <c r="AC43">
        <f t="shared" si="36"/>
        <v>34.24</v>
      </c>
      <c r="AD43">
        <f t="shared" si="36"/>
        <v>33.369999999999997</v>
      </c>
      <c r="AE43">
        <f t="shared" si="36"/>
        <v>32.53</v>
      </c>
      <c r="AF43">
        <f t="shared" si="36"/>
        <v>31.84</v>
      </c>
      <c r="AG43">
        <f t="shared" si="36"/>
        <v>32.94</v>
      </c>
      <c r="AH43">
        <f t="shared" si="36"/>
        <v>33.82</v>
      </c>
      <c r="AI43">
        <f t="shared" si="36"/>
        <v>34.65</v>
      </c>
      <c r="AJ43">
        <f t="shared" si="36"/>
        <v>35.549999999999997</v>
      </c>
      <c r="AK43">
        <f t="shared" si="36"/>
        <v>35.950000000000003</v>
      </c>
      <c r="AL43">
        <f t="shared" si="36"/>
        <v>36.479999999999997</v>
      </c>
      <c r="AM43">
        <f t="shared" si="36"/>
        <v>37.130000000000003</v>
      </c>
      <c r="AN43">
        <f t="shared" si="36"/>
        <v>37.69</v>
      </c>
      <c r="AO43">
        <f t="shared" si="31"/>
        <v>37.4</v>
      </c>
      <c r="AP43">
        <f t="shared" si="31"/>
        <v>37.86</v>
      </c>
      <c r="AQ43">
        <f t="shared" si="31"/>
        <v>37.74</v>
      </c>
      <c r="AR43">
        <f t="shared" si="31"/>
        <v>37.81</v>
      </c>
      <c r="AS43">
        <f t="shared" si="31"/>
        <v>39.14</v>
      </c>
      <c r="AU43" t="s">
        <v>74</v>
      </c>
      <c r="AV43">
        <f t="shared" si="34"/>
        <v>-3.6745406824146925E-4</v>
      </c>
      <c r="AW43">
        <f t="shared" si="34"/>
        <v>6.3578564940963022E-5</v>
      </c>
      <c r="AX43">
        <f t="shared" si="34"/>
        <v>2.7075812274368188E-4</v>
      </c>
      <c r="AY43">
        <f t="shared" si="34"/>
        <v>2.9291154071470837E-5</v>
      </c>
      <c r="AZ43">
        <f t="shared" si="34"/>
        <v>-2.5408878504673028E-4</v>
      </c>
      <c r="BA43">
        <f t="shared" si="34"/>
        <v>-2.5172310458495547E-4</v>
      </c>
      <c r="BB43">
        <f t="shared" si="34"/>
        <v>-2.1211189671072893E-4</v>
      </c>
      <c r="BC43">
        <f t="shared" si="34"/>
        <v>3.4547738693467268E-4</v>
      </c>
      <c r="BD43">
        <f t="shared" si="34"/>
        <v>2.6715239829994011E-4</v>
      </c>
      <c r="BE43">
        <f t="shared" si="34"/>
        <v>2.454169130691893E-4</v>
      </c>
      <c r="BF43">
        <f t="shared" si="34"/>
        <v>2.5974025974025931E-4</v>
      </c>
      <c r="BG43">
        <f t="shared" si="34"/>
        <v>1.1251758087201288E-4</v>
      </c>
      <c r="BH43">
        <f t="shared" si="34"/>
        <v>1.4742698191933074E-4</v>
      </c>
      <c r="BI43">
        <f t="shared" si="34"/>
        <v>1.7817982456140509E-4</v>
      </c>
      <c r="BJ43">
        <f t="shared" si="34"/>
        <v>1.5082143819014141E-4</v>
      </c>
      <c r="BK43">
        <f t="shared" si="34"/>
        <v>-7.6943486335897903E-5</v>
      </c>
      <c r="BL43">
        <f t="shared" si="32"/>
        <v>1.2299465240641735E-4</v>
      </c>
      <c r="BM43">
        <f t="shared" si="32"/>
        <v>-3.1695721077653846E-5</v>
      </c>
      <c r="BN43">
        <f t="shared" si="32"/>
        <v>1.8547959724430387E-5</v>
      </c>
      <c r="BO43">
        <f t="shared" si="32"/>
        <v>3.5175879396984877E-4</v>
      </c>
      <c r="BQ43" s="7" t="str">
        <f t="shared" si="17"/>
        <v>EWZ</v>
      </c>
      <c r="BR43" s="7">
        <v>0.2</v>
      </c>
      <c r="BS43" s="7">
        <v>0.2</v>
      </c>
      <c r="BT43" s="7">
        <v>0.2</v>
      </c>
      <c r="BU43" s="7">
        <v>0.2</v>
      </c>
      <c r="BV43" s="7">
        <v>0.2</v>
      </c>
      <c r="BW43" s="7">
        <v>0.01</v>
      </c>
      <c r="BY43">
        <f t="shared" si="18"/>
        <v>0.14144065325167693</v>
      </c>
      <c r="BZ43">
        <f t="shared" si="19"/>
        <v>98</v>
      </c>
      <c r="CA43">
        <f t="shared" si="20"/>
        <v>5</v>
      </c>
      <c r="CB43">
        <f t="shared" si="21"/>
        <v>0.24000000000000005</v>
      </c>
      <c r="CC43">
        <f t="shared" si="22"/>
        <v>0</v>
      </c>
      <c r="CD43">
        <f t="shared" si="23"/>
        <v>0</v>
      </c>
      <c r="CE43">
        <f t="shared" si="24"/>
        <v>0</v>
      </c>
      <c r="CF43">
        <f t="shared" si="25"/>
        <v>0</v>
      </c>
      <c r="CG43">
        <f t="shared" si="26"/>
        <v>1</v>
      </c>
      <c r="CI43">
        <f t="shared" si="27"/>
        <v>0</v>
      </c>
      <c r="CJ43">
        <f t="shared" si="28"/>
        <v>0</v>
      </c>
      <c r="CK43">
        <f t="shared" si="28"/>
        <v>0</v>
      </c>
      <c r="CL43">
        <f t="shared" si="28"/>
        <v>0</v>
      </c>
      <c r="CM43">
        <f t="shared" si="28"/>
        <v>1</v>
      </c>
      <c r="CN43">
        <f t="shared" si="29"/>
        <v>0.2</v>
      </c>
      <c r="CO43">
        <f t="shared" si="35"/>
        <v>0.4</v>
      </c>
      <c r="CP43">
        <f t="shared" si="35"/>
        <v>0.60000000000000009</v>
      </c>
      <c r="CQ43">
        <f t="shared" si="35"/>
        <v>0.8</v>
      </c>
      <c r="CR43">
        <f t="shared" si="35"/>
        <v>1</v>
      </c>
    </row>
    <row r="44" spans="1:96" x14ac:dyDescent="0.25">
      <c r="A44" t="s">
        <v>42</v>
      </c>
      <c r="B44">
        <f>VLOOKUP(CONCATENATE($A44,"_",B$4),assets_m6!$A:$D,4,FALSE)</f>
        <v>200.06</v>
      </c>
      <c r="C44">
        <f>VLOOKUP(CONCATENATE($A44,"_",C$4),assets_m6!$A:$D,4,FALSE)</f>
        <v>187.47</v>
      </c>
      <c r="D44">
        <f>VLOOKUP(CONCATENATE($A44,"_",D$4),assets_m6!$A:$D,4,FALSE)</f>
        <v>190.29</v>
      </c>
      <c r="E44">
        <f>VLOOKUP(CONCATENATE($A44,"_",E$4),assets_m6!$A:$D,4,FALSE)</f>
        <v>198.5</v>
      </c>
      <c r="F44">
        <f>VLOOKUP(CONCATENATE($A44,"_",F$4),assets_m6!$A:$D,4,FALSE)</f>
        <v>195.21</v>
      </c>
      <c r="G44">
        <f>VLOOKUP(CONCATENATE($A44,"_",G$4),assets_m6!$A:$D,4,FALSE)</f>
        <v>187.61</v>
      </c>
      <c r="H44">
        <f>VLOOKUP(CONCATENATE($A44,"_",H$4),assets_m6!$A:$D,4,FALSE)</f>
        <v>186.63</v>
      </c>
      <c r="I44">
        <f>VLOOKUP(CONCATENATE($A44,"_",I$4),assets_m6!$A:$D,4,FALSE)</f>
        <v>192.03</v>
      </c>
      <c r="J44">
        <f>VLOOKUP(CONCATENATE($A44,"_",J$4),assets_m6!$A:$D,4,FALSE)</f>
        <v>203.63</v>
      </c>
      <c r="K44">
        <f>VLOOKUP(CONCATENATE($A44,"_",K$4),assets_m6!$A:$D,4,FALSE)</f>
        <v>207.84</v>
      </c>
      <c r="L44">
        <f>VLOOKUP(CONCATENATE($A44,"_",L$4),assets_m6!$A:$D,4,FALSE)</f>
        <v>216.49</v>
      </c>
      <c r="M44">
        <f>VLOOKUP(CONCATENATE($A44,"_",M$4),assets_m6!$A:$D,4,FALSE)</f>
        <v>211.49</v>
      </c>
      <c r="N44">
        <f>VLOOKUP(CONCATENATE($A44,"_",N$4),assets_m6!$A:$D,4,FALSE)</f>
        <v>216.65</v>
      </c>
      <c r="O44">
        <f>VLOOKUP(CONCATENATE($A44,"_",O$4),assets_m6!$A:$D,4,FALSE)</f>
        <v>213.46</v>
      </c>
      <c r="P44">
        <f>VLOOKUP(CONCATENATE($A44,"_",P$4),assets_m6!$A:$D,4,FALSE)</f>
        <v>219.57</v>
      </c>
      <c r="Q44">
        <f>VLOOKUP(CONCATENATE($A44,"_",Q$4),assets_m6!$A:$D,4,FALSE)</f>
        <v>221.82</v>
      </c>
      <c r="R44">
        <f>VLOOKUP(CONCATENATE($A44,"_",R$4),assets_m6!$A:$D,4,FALSE)</f>
        <v>223.59</v>
      </c>
      <c r="S44">
        <f>VLOOKUP(CONCATENATE($A44,"_",S$4),assets_m6!$A:$D,4,FALSE)</f>
        <v>229.86</v>
      </c>
      <c r="T44">
        <f>VLOOKUP(CONCATENATE($A44,"_",T$4),assets_m6!$A:$D,4,FALSE)</f>
        <v>227.85</v>
      </c>
      <c r="U44">
        <f>VLOOKUP(CONCATENATE($A44,"_",U$4),assets_m6!$A:$D,4,FALSE)</f>
        <v>222.36</v>
      </c>
      <c r="V44">
        <f>VLOOKUP(CONCATENATE($A44,"_",V$4),assets_m6!$A:$D,4,FALSE)</f>
        <v>224.85</v>
      </c>
      <c r="X44" t="str">
        <f t="shared" si="15"/>
        <v>FB</v>
      </c>
      <c r="Y44">
        <f t="shared" si="30"/>
        <v>200.06</v>
      </c>
      <c r="Z44">
        <f t="shared" si="36"/>
        <v>187.47</v>
      </c>
      <c r="AA44">
        <f t="shared" si="36"/>
        <v>190.29</v>
      </c>
      <c r="AB44">
        <f t="shared" si="36"/>
        <v>198.5</v>
      </c>
      <c r="AC44">
        <f t="shared" si="36"/>
        <v>195.21</v>
      </c>
      <c r="AD44">
        <f t="shared" si="36"/>
        <v>187.61</v>
      </c>
      <c r="AE44">
        <f t="shared" si="36"/>
        <v>186.63</v>
      </c>
      <c r="AF44">
        <f t="shared" si="36"/>
        <v>192.03</v>
      </c>
      <c r="AG44">
        <f t="shared" si="36"/>
        <v>203.63</v>
      </c>
      <c r="AH44">
        <f t="shared" si="36"/>
        <v>207.84</v>
      </c>
      <c r="AI44">
        <f t="shared" si="36"/>
        <v>216.49</v>
      </c>
      <c r="AJ44">
        <f t="shared" si="36"/>
        <v>211.49</v>
      </c>
      <c r="AK44">
        <f t="shared" si="36"/>
        <v>216.65</v>
      </c>
      <c r="AL44">
        <f t="shared" si="36"/>
        <v>213.46</v>
      </c>
      <c r="AM44">
        <f t="shared" si="36"/>
        <v>219.57</v>
      </c>
      <c r="AN44">
        <f t="shared" si="36"/>
        <v>221.82</v>
      </c>
      <c r="AO44">
        <f t="shared" si="31"/>
        <v>223.59</v>
      </c>
      <c r="AP44">
        <f t="shared" si="31"/>
        <v>229.86</v>
      </c>
      <c r="AQ44">
        <f t="shared" si="31"/>
        <v>227.85</v>
      </c>
      <c r="AR44">
        <f t="shared" si="31"/>
        <v>222.36</v>
      </c>
      <c r="AS44">
        <f t="shared" si="31"/>
        <v>224.85</v>
      </c>
      <c r="AU44" t="s">
        <v>75</v>
      </c>
      <c r="AV44">
        <f t="shared" si="34"/>
        <v>-6.2931120663800881E-4</v>
      </c>
      <c r="AW44">
        <f t="shared" si="34"/>
        <v>1.5042406785085579E-4</v>
      </c>
      <c r="AX44">
        <f t="shared" si="34"/>
        <v>4.3144673918755626E-4</v>
      </c>
      <c r="AY44">
        <f t="shared" si="34"/>
        <v>-1.6574307304785855E-4</v>
      </c>
      <c r="AZ44">
        <f t="shared" si="34"/>
        <v>-3.8932431740177216E-4</v>
      </c>
      <c r="BA44">
        <f t="shared" si="34"/>
        <v>-5.2236021534034334E-5</v>
      </c>
      <c r="BB44">
        <f t="shared" si="34"/>
        <v>2.8934254942935249E-4</v>
      </c>
      <c r="BC44">
        <f t="shared" si="34"/>
        <v>6.0407228037285816E-4</v>
      </c>
      <c r="BD44">
        <f t="shared" si="34"/>
        <v>2.0674753228895588E-4</v>
      </c>
      <c r="BE44">
        <f t="shared" si="34"/>
        <v>4.1618552732871467E-4</v>
      </c>
      <c r="BF44">
        <f t="shared" si="34"/>
        <v>-2.3095755000230957E-4</v>
      </c>
      <c r="BG44">
        <f t="shared" si="34"/>
        <v>2.4398316705281556E-4</v>
      </c>
      <c r="BH44">
        <f t="shared" si="34"/>
        <v>-1.472420955458111E-4</v>
      </c>
      <c r="BI44">
        <f t="shared" si="34"/>
        <v>2.8623629719853769E-4</v>
      </c>
      <c r="BJ44">
        <f t="shared" si="34"/>
        <v>1.0247301543926765E-4</v>
      </c>
      <c r="BK44">
        <f t="shared" si="34"/>
        <v>7.9794427914525742E-5</v>
      </c>
      <c r="BL44">
        <f t="shared" si="32"/>
        <v>2.8042399033946107E-4</v>
      </c>
      <c r="BM44">
        <f t="shared" si="32"/>
        <v>-8.7444531453929311E-5</v>
      </c>
      <c r="BN44">
        <f t="shared" si="32"/>
        <v>-2.4094799210006501E-4</v>
      </c>
      <c r="BO44">
        <f t="shared" si="32"/>
        <v>1.1198057204533102E-4</v>
      </c>
      <c r="BQ44" s="7" t="str">
        <f t="shared" si="17"/>
        <v>FB</v>
      </c>
      <c r="BR44" s="7">
        <v>0.2</v>
      </c>
      <c r="BS44" s="7">
        <v>0.2</v>
      </c>
      <c r="BT44" s="7">
        <v>0.2</v>
      </c>
      <c r="BU44" s="7">
        <v>0.2</v>
      </c>
      <c r="BV44" s="7">
        <v>0.2</v>
      </c>
      <c r="BW44" s="7">
        <v>0.01</v>
      </c>
      <c r="BY44">
        <f t="shared" si="18"/>
        <v>0.12391282615215431</v>
      </c>
      <c r="BZ44">
        <f t="shared" si="19"/>
        <v>95</v>
      </c>
      <c r="CA44">
        <f t="shared" si="20"/>
        <v>5</v>
      </c>
      <c r="CB44">
        <f t="shared" si="21"/>
        <v>0.24000000000000005</v>
      </c>
      <c r="CC44">
        <f t="shared" si="22"/>
        <v>0</v>
      </c>
      <c r="CD44">
        <f t="shared" si="23"/>
        <v>0</v>
      </c>
      <c r="CE44">
        <f t="shared" si="24"/>
        <v>0</v>
      </c>
      <c r="CF44">
        <f t="shared" si="25"/>
        <v>0</v>
      </c>
      <c r="CG44">
        <f t="shared" si="26"/>
        <v>1</v>
      </c>
      <c r="CI44">
        <f t="shared" si="27"/>
        <v>0</v>
      </c>
      <c r="CJ44">
        <f t="shared" si="28"/>
        <v>0</v>
      </c>
      <c r="CK44">
        <f t="shared" si="28"/>
        <v>0</v>
      </c>
      <c r="CL44">
        <f t="shared" si="28"/>
        <v>0</v>
      </c>
      <c r="CM44">
        <f t="shared" si="28"/>
        <v>1</v>
      </c>
      <c r="CN44">
        <f t="shared" si="29"/>
        <v>0.2</v>
      </c>
      <c r="CO44">
        <f t="shared" si="35"/>
        <v>0.4</v>
      </c>
      <c r="CP44">
        <f t="shared" si="35"/>
        <v>0.60000000000000009</v>
      </c>
      <c r="CQ44">
        <f t="shared" si="35"/>
        <v>0.8</v>
      </c>
      <c r="CR44">
        <f t="shared" si="35"/>
        <v>1</v>
      </c>
    </row>
    <row r="45" spans="1:96" x14ac:dyDescent="0.25">
      <c r="A45" t="s">
        <v>43</v>
      </c>
      <c r="B45">
        <f>VLOOKUP(CONCATENATE($A45,"_",B$4),assets_m6!$A:$D,4,FALSE)</f>
        <v>60.6</v>
      </c>
      <c r="C45">
        <f>VLOOKUP(CONCATENATE($A45,"_",C$4),assets_m6!$A:$D,4,FALSE)</f>
        <v>57.78</v>
      </c>
      <c r="D45">
        <f>VLOOKUP(CONCATENATE($A45,"_",D$4),assets_m6!$A:$D,4,FALSE)</f>
        <v>56.29</v>
      </c>
      <c r="E45">
        <f>VLOOKUP(CONCATENATE($A45,"_",E$4),assets_m6!$A:$D,4,FALSE)</f>
        <v>58.49</v>
      </c>
      <c r="F45">
        <f>VLOOKUP(CONCATENATE($A45,"_",F$4),assets_m6!$A:$D,4,FALSE)</f>
        <v>56.48</v>
      </c>
      <c r="G45">
        <f>VLOOKUP(CONCATENATE($A45,"_",G$4),assets_m6!$A:$D,4,FALSE)</f>
        <v>56.24</v>
      </c>
      <c r="H45">
        <f>VLOOKUP(CONCATENATE($A45,"_",H$4),assets_m6!$A:$D,4,FALSE)</f>
        <v>56.96</v>
      </c>
      <c r="I45">
        <f>VLOOKUP(CONCATENATE($A45,"_",I$4),assets_m6!$A:$D,4,FALSE)</f>
        <v>56.99</v>
      </c>
      <c r="J45">
        <f>VLOOKUP(CONCATENATE($A45,"_",J$4),assets_m6!$A:$D,4,FALSE)</f>
        <v>59.58</v>
      </c>
      <c r="K45">
        <f>VLOOKUP(CONCATENATE($A45,"_",K$4),assets_m6!$A:$D,4,FALSE)</f>
        <v>61</v>
      </c>
      <c r="L45">
        <f>VLOOKUP(CONCATENATE($A45,"_",L$4),assets_m6!$A:$D,4,FALSE)</f>
        <v>61.9</v>
      </c>
      <c r="M45">
        <f>VLOOKUP(CONCATENATE($A45,"_",M$4),assets_m6!$A:$D,4,FALSE)</f>
        <v>61.38</v>
      </c>
      <c r="N45">
        <f>VLOOKUP(CONCATENATE($A45,"_",N$4),assets_m6!$A:$D,4,FALSE)</f>
        <v>61.42</v>
      </c>
      <c r="O45">
        <f>VLOOKUP(CONCATENATE($A45,"_",O$4),assets_m6!$A:$D,4,FALSE)</f>
        <v>60.31</v>
      </c>
      <c r="P45">
        <f>VLOOKUP(CONCATENATE($A45,"_",P$4),assets_m6!$A:$D,4,FALSE)</f>
        <v>61.32</v>
      </c>
      <c r="Q45">
        <f>VLOOKUP(CONCATENATE($A45,"_",Q$4),assets_m6!$A:$D,4,FALSE)</f>
        <v>61.55</v>
      </c>
      <c r="R45">
        <f>VLOOKUP(CONCATENATE($A45,"_",R$4),assets_m6!$A:$D,4,FALSE)</f>
        <v>62.08</v>
      </c>
      <c r="S45">
        <f>VLOOKUP(CONCATENATE($A45,"_",S$4),assets_m6!$A:$D,4,FALSE)</f>
        <v>63.28</v>
      </c>
      <c r="T45">
        <f>VLOOKUP(CONCATENATE($A45,"_",T$4),assets_m6!$A:$D,4,FALSE)</f>
        <v>62.13</v>
      </c>
      <c r="U45">
        <f>VLOOKUP(CONCATENATE($A45,"_",U$4),assets_m6!$A:$D,4,FALSE)</f>
        <v>60.93</v>
      </c>
      <c r="V45">
        <f>VLOOKUP(CONCATENATE($A45,"_",V$4),assets_m6!$A:$D,4,FALSE)</f>
        <v>60.63</v>
      </c>
      <c r="X45" t="str">
        <f t="shared" si="15"/>
        <v>FTV</v>
      </c>
      <c r="Y45">
        <f t="shared" si="30"/>
        <v>60.6</v>
      </c>
      <c r="Z45">
        <f t="shared" si="36"/>
        <v>57.78</v>
      </c>
      <c r="AA45">
        <f t="shared" si="36"/>
        <v>56.29</v>
      </c>
      <c r="AB45">
        <f t="shared" si="36"/>
        <v>58.49</v>
      </c>
      <c r="AC45">
        <f t="shared" si="36"/>
        <v>56.48</v>
      </c>
      <c r="AD45">
        <f t="shared" si="36"/>
        <v>56.24</v>
      </c>
      <c r="AE45">
        <f t="shared" si="36"/>
        <v>56.96</v>
      </c>
      <c r="AF45">
        <f t="shared" si="36"/>
        <v>56.99</v>
      </c>
      <c r="AG45">
        <f t="shared" si="36"/>
        <v>59.58</v>
      </c>
      <c r="AH45">
        <f t="shared" si="36"/>
        <v>61</v>
      </c>
      <c r="AI45">
        <f t="shared" si="36"/>
        <v>61.9</v>
      </c>
      <c r="AJ45">
        <f t="shared" si="36"/>
        <v>61.38</v>
      </c>
      <c r="AK45">
        <f t="shared" si="36"/>
        <v>61.42</v>
      </c>
      <c r="AL45">
        <f t="shared" si="36"/>
        <v>60.31</v>
      </c>
      <c r="AM45">
        <f t="shared" si="36"/>
        <v>61.32</v>
      </c>
      <c r="AN45">
        <f t="shared" si="36"/>
        <v>61.55</v>
      </c>
      <c r="AO45">
        <f t="shared" si="31"/>
        <v>62.08</v>
      </c>
      <c r="AP45">
        <f t="shared" si="31"/>
        <v>63.28</v>
      </c>
      <c r="AQ45">
        <f t="shared" si="31"/>
        <v>62.13</v>
      </c>
      <c r="AR45">
        <f t="shared" si="31"/>
        <v>60.93</v>
      </c>
      <c r="AS45">
        <f t="shared" si="31"/>
        <v>60.63</v>
      </c>
      <c r="AU45" t="s">
        <v>76</v>
      </c>
      <c r="AV45">
        <f t="shared" si="34"/>
        <v>-4.6534653465346538E-4</v>
      </c>
      <c r="AW45">
        <f t="shared" si="34"/>
        <v>-2.5787469712703395E-4</v>
      </c>
      <c r="AX45">
        <f t="shared" si="34"/>
        <v>3.9083318529046064E-4</v>
      </c>
      <c r="AY45">
        <f t="shared" si="34"/>
        <v>-3.4364848692084203E-4</v>
      </c>
      <c r="AZ45">
        <f t="shared" si="34"/>
        <v>-4.2492917847024593E-5</v>
      </c>
      <c r="BA45">
        <f t="shared" si="34"/>
        <v>1.2802275960170677E-4</v>
      </c>
      <c r="BB45">
        <f t="shared" si="34"/>
        <v>5.2668539325844693E-6</v>
      </c>
      <c r="BC45">
        <f t="shared" si="34"/>
        <v>4.5446569573609339E-4</v>
      </c>
      <c r="BD45">
        <f t="shared" si="34"/>
        <v>2.3833501174890935E-4</v>
      </c>
      <c r="BE45">
        <f t="shared" si="34"/>
        <v>1.4754098360655714E-4</v>
      </c>
      <c r="BF45">
        <f t="shared" si="34"/>
        <v>-8.4006462035540559E-5</v>
      </c>
      <c r="BG45">
        <f t="shared" si="34"/>
        <v>6.5167807103289585E-6</v>
      </c>
      <c r="BH45">
        <f t="shared" si="34"/>
        <v>-1.8072289156626498E-4</v>
      </c>
      <c r="BI45">
        <f t="shared" si="34"/>
        <v>1.674680815785107E-4</v>
      </c>
      <c r="BJ45">
        <f t="shared" si="34"/>
        <v>3.75081539465096E-5</v>
      </c>
      <c r="BK45">
        <f t="shared" si="34"/>
        <v>8.6108854589764605E-5</v>
      </c>
      <c r="BL45">
        <f t="shared" si="32"/>
        <v>1.932989690721654E-4</v>
      </c>
      <c r="BM45">
        <f t="shared" si="32"/>
        <v>-1.8173198482932974E-4</v>
      </c>
      <c r="BN45">
        <f t="shared" si="32"/>
        <v>-1.9314340898116895E-4</v>
      </c>
      <c r="BO45">
        <f t="shared" si="32"/>
        <v>-4.9236829148202389E-5</v>
      </c>
      <c r="BQ45" s="7" t="str">
        <f t="shared" si="17"/>
        <v>FTV</v>
      </c>
      <c r="BR45" s="7">
        <v>0.2</v>
      </c>
      <c r="BS45" s="7">
        <v>0.2</v>
      </c>
      <c r="BT45" s="7">
        <v>0.2</v>
      </c>
      <c r="BU45" s="7">
        <v>0.2</v>
      </c>
      <c r="BV45" s="7">
        <v>0.2</v>
      </c>
      <c r="BW45" s="7">
        <v>0.01</v>
      </c>
      <c r="BY45">
        <f t="shared" si="18"/>
        <v>4.9504950495051381E-4</v>
      </c>
      <c r="BZ45">
        <f t="shared" si="19"/>
        <v>24</v>
      </c>
      <c r="CA45">
        <f t="shared" si="20"/>
        <v>2</v>
      </c>
      <c r="CB45">
        <f t="shared" si="21"/>
        <v>0.11999999999999997</v>
      </c>
      <c r="CC45">
        <f t="shared" si="22"/>
        <v>0</v>
      </c>
      <c r="CD45">
        <f t="shared" si="23"/>
        <v>1</v>
      </c>
      <c r="CE45">
        <f t="shared" si="24"/>
        <v>0</v>
      </c>
      <c r="CF45">
        <f t="shared" si="25"/>
        <v>0</v>
      </c>
      <c r="CG45">
        <f t="shared" si="26"/>
        <v>0</v>
      </c>
      <c r="CI45">
        <f t="shared" si="27"/>
        <v>0</v>
      </c>
      <c r="CJ45">
        <f t="shared" si="28"/>
        <v>1</v>
      </c>
      <c r="CK45">
        <f t="shared" si="28"/>
        <v>1</v>
      </c>
      <c r="CL45">
        <f t="shared" si="28"/>
        <v>1</v>
      </c>
      <c r="CM45">
        <f t="shared" si="28"/>
        <v>1</v>
      </c>
      <c r="CN45">
        <f t="shared" si="29"/>
        <v>0.2</v>
      </c>
      <c r="CO45">
        <f t="shared" si="35"/>
        <v>0.4</v>
      </c>
      <c r="CP45">
        <f t="shared" si="35"/>
        <v>0.60000000000000009</v>
      </c>
      <c r="CQ45">
        <f t="shared" si="35"/>
        <v>0.8</v>
      </c>
      <c r="CR45">
        <f t="shared" si="35"/>
        <v>1</v>
      </c>
    </row>
    <row r="46" spans="1:96" x14ac:dyDescent="0.25">
      <c r="A46" t="s">
        <v>44</v>
      </c>
      <c r="B46">
        <f>VLOOKUP(CONCATENATE($A46,"_",B$4),assets_m6!$A:$D,4,FALSE)</f>
        <v>2642.44</v>
      </c>
      <c r="C46">
        <f>VLOOKUP(CONCATENATE($A46,"_",C$4),assets_m6!$A:$D,4,FALSE)</f>
        <v>2529.29</v>
      </c>
      <c r="D46">
        <f>VLOOKUP(CONCATENATE($A46,"_",D$4),assets_m6!$A:$D,4,FALSE)</f>
        <v>2545.5700000000002</v>
      </c>
      <c r="E46">
        <f>VLOOKUP(CONCATENATE($A46,"_",E$4),assets_m6!$A:$D,4,FALSE)</f>
        <v>2677.32</v>
      </c>
      <c r="F46">
        <f>VLOOKUP(CONCATENATE($A46,"_",F$4),assets_m6!$A:$D,4,FALSE)</f>
        <v>2653.64</v>
      </c>
      <c r="G46">
        <f>VLOOKUP(CONCATENATE($A46,"_",G$4),assets_m6!$A:$D,4,FALSE)</f>
        <v>2609.5100000000002</v>
      </c>
      <c r="H46">
        <f>VLOOKUP(CONCATENATE($A46,"_",H$4),assets_m6!$A:$D,4,FALSE)</f>
        <v>2534.8200000000002</v>
      </c>
      <c r="I46">
        <f>VLOOKUP(CONCATENATE($A46,"_",I$4),assets_m6!$A:$D,4,FALSE)</f>
        <v>2593.21</v>
      </c>
      <c r="J46">
        <f>VLOOKUP(CONCATENATE($A46,"_",J$4),assets_m6!$A:$D,4,FALSE)</f>
        <v>2673.81</v>
      </c>
      <c r="K46">
        <f>VLOOKUP(CONCATENATE($A46,"_",K$4),assets_m6!$A:$D,4,FALSE)</f>
        <v>2692.01</v>
      </c>
      <c r="L46">
        <f>VLOOKUP(CONCATENATE($A46,"_",L$4),assets_m6!$A:$D,4,FALSE)</f>
        <v>2736.03</v>
      </c>
      <c r="M46">
        <f>VLOOKUP(CONCATENATE($A46,"_",M$4),assets_m6!$A:$D,4,FALSE)</f>
        <v>2729.57</v>
      </c>
      <c r="N46">
        <f>VLOOKUP(CONCATENATE($A46,"_",N$4),assets_m6!$A:$D,4,FALSE)</f>
        <v>2805.55</v>
      </c>
      <c r="O46">
        <f>VLOOKUP(CONCATENATE($A46,"_",O$4),assets_m6!$A:$D,4,FALSE)</f>
        <v>2770.07</v>
      </c>
      <c r="P46">
        <f>VLOOKUP(CONCATENATE($A46,"_",P$4),assets_m6!$A:$D,4,FALSE)</f>
        <v>2826.24</v>
      </c>
      <c r="Q46">
        <f>VLOOKUP(CONCATENATE($A46,"_",Q$4),assets_m6!$A:$D,4,FALSE)</f>
        <v>2830.43</v>
      </c>
      <c r="R46">
        <f>VLOOKUP(CONCATENATE($A46,"_",R$4),assets_m6!$A:$D,4,FALSE)</f>
        <v>2839</v>
      </c>
      <c r="S46">
        <f>VLOOKUP(CONCATENATE($A46,"_",S$4),assets_m6!$A:$D,4,FALSE)</f>
        <v>2865</v>
      </c>
      <c r="T46">
        <f>VLOOKUP(CONCATENATE($A46,"_",T$4),assets_m6!$A:$D,4,FALSE)</f>
        <v>2852.89</v>
      </c>
      <c r="U46">
        <f>VLOOKUP(CONCATENATE($A46,"_",U$4),assets_m6!$A:$D,4,FALSE)</f>
        <v>2792.99</v>
      </c>
      <c r="V46">
        <f>VLOOKUP(CONCATENATE($A46,"_",V$4),assets_m6!$A:$D,4,FALSE)</f>
        <v>2814</v>
      </c>
      <c r="X46" t="str">
        <f t="shared" si="15"/>
        <v>GOOG</v>
      </c>
      <c r="Y46">
        <f t="shared" si="30"/>
        <v>2642.44</v>
      </c>
      <c r="Z46">
        <f t="shared" si="36"/>
        <v>2529.29</v>
      </c>
      <c r="AA46">
        <f t="shared" si="36"/>
        <v>2545.5700000000002</v>
      </c>
      <c r="AB46">
        <f t="shared" si="36"/>
        <v>2677.32</v>
      </c>
      <c r="AC46">
        <f t="shared" si="36"/>
        <v>2653.64</v>
      </c>
      <c r="AD46">
        <f t="shared" si="36"/>
        <v>2609.5100000000002</v>
      </c>
      <c r="AE46">
        <f t="shared" si="36"/>
        <v>2534.8200000000002</v>
      </c>
      <c r="AF46">
        <f t="shared" si="36"/>
        <v>2593.21</v>
      </c>
      <c r="AG46">
        <f t="shared" si="36"/>
        <v>2673.81</v>
      </c>
      <c r="AH46">
        <f t="shared" si="36"/>
        <v>2692.01</v>
      </c>
      <c r="AI46">
        <f t="shared" si="36"/>
        <v>2736.03</v>
      </c>
      <c r="AJ46">
        <f t="shared" si="36"/>
        <v>2729.57</v>
      </c>
      <c r="AK46">
        <f t="shared" si="36"/>
        <v>2805.55</v>
      </c>
      <c r="AL46">
        <f t="shared" si="36"/>
        <v>2770.07</v>
      </c>
      <c r="AM46">
        <f t="shared" si="36"/>
        <v>2826.24</v>
      </c>
      <c r="AN46">
        <f t="shared" si="36"/>
        <v>2830.43</v>
      </c>
      <c r="AO46">
        <f t="shared" si="31"/>
        <v>2839</v>
      </c>
      <c r="AP46">
        <f t="shared" si="31"/>
        <v>2865</v>
      </c>
      <c r="AQ46">
        <f t="shared" si="31"/>
        <v>2852.89</v>
      </c>
      <c r="AR46">
        <f t="shared" si="31"/>
        <v>2792.99</v>
      </c>
      <c r="AS46">
        <f t="shared" si="31"/>
        <v>2814</v>
      </c>
      <c r="AU46" t="s">
        <v>77</v>
      </c>
      <c r="AV46">
        <f t="shared" si="34"/>
        <v>-4.2820272172688911E-4</v>
      </c>
      <c r="AW46">
        <f t="shared" si="34"/>
        <v>6.4365889241645675E-5</v>
      </c>
      <c r="AX46">
        <f t="shared" si="34"/>
        <v>5.1756581040788511E-4</v>
      </c>
      <c r="AY46">
        <f t="shared" si="34"/>
        <v>-8.8446655610835802E-5</v>
      </c>
      <c r="AZ46">
        <f t="shared" si="34"/>
        <v>-1.6629987488883064E-4</v>
      </c>
      <c r="BA46">
        <f t="shared" si="34"/>
        <v>-2.8622231759985612E-4</v>
      </c>
      <c r="BB46">
        <f t="shared" si="34"/>
        <v>2.303516620509538E-4</v>
      </c>
      <c r="BC46">
        <f t="shared" si="34"/>
        <v>3.1081169670022835E-4</v>
      </c>
      <c r="BD46">
        <f t="shared" si="34"/>
        <v>6.8067663745742123E-5</v>
      </c>
      <c r="BE46">
        <f t="shared" si="34"/>
        <v>1.6352093788656052E-4</v>
      </c>
      <c r="BF46">
        <f t="shared" si="34"/>
        <v>-2.3610852220187776E-5</v>
      </c>
      <c r="BG46">
        <f t="shared" si="34"/>
        <v>2.7835886238491785E-4</v>
      </c>
      <c r="BH46">
        <f t="shared" si="34"/>
        <v>-1.264636167596372E-4</v>
      </c>
      <c r="BI46">
        <f t="shared" si="34"/>
        <v>2.0277465912413629E-4</v>
      </c>
      <c r="BJ46">
        <f t="shared" si="34"/>
        <v>1.4825350996377006E-5</v>
      </c>
      <c r="BK46">
        <f t="shared" si="34"/>
        <v>3.027808495529006E-5</v>
      </c>
      <c r="BL46">
        <f t="shared" si="32"/>
        <v>9.158154279675942E-5</v>
      </c>
      <c r="BM46">
        <f t="shared" si="32"/>
        <v>-4.2268760907504806E-5</v>
      </c>
      <c r="BN46">
        <f t="shared" si="32"/>
        <v>-2.099625292247514E-4</v>
      </c>
      <c r="BO46">
        <f t="shared" si="32"/>
        <v>7.5224043050638273E-5</v>
      </c>
      <c r="BQ46" s="7" t="str">
        <f t="shared" si="17"/>
        <v>GOOG</v>
      </c>
      <c r="BR46" s="7">
        <v>0.2</v>
      </c>
      <c r="BS46" s="7">
        <v>0.2</v>
      </c>
      <c r="BT46" s="7">
        <v>0.2</v>
      </c>
      <c r="BU46" s="7">
        <v>0.2</v>
      </c>
      <c r="BV46" s="7">
        <v>0.2</v>
      </c>
      <c r="BW46" s="7">
        <v>0.01</v>
      </c>
      <c r="BY46">
        <f t="shared" si="18"/>
        <v>6.4924842191308008E-2</v>
      </c>
      <c r="BZ46">
        <f t="shared" si="19"/>
        <v>62</v>
      </c>
      <c r="CA46">
        <f t="shared" si="20"/>
        <v>4</v>
      </c>
      <c r="CB46">
        <f t="shared" si="21"/>
        <v>0.12000000000000002</v>
      </c>
      <c r="CC46">
        <f t="shared" si="22"/>
        <v>0</v>
      </c>
      <c r="CD46">
        <f t="shared" si="23"/>
        <v>0</v>
      </c>
      <c r="CE46">
        <f t="shared" si="24"/>
        <v>0</v>
      </c>
      <c r="CF46">
        <f t="shared" si="25"/>
        <v>1</v>
      </c>
      <c r="CG46">
        <f t="shared" si="26"/>
        <v>0</v>
      </c>
      <c r="CI46">
        <f t="shared" si="27"/>
        <v>0</v>
      </c>
      <c r="CJ46">
        <f t="shared" si="28"/>
        <v>0</v>
      </c>
      <c r="CK46">
        <f t="shared" si="28"/>
        <v>0</v>
      </c>
      <c r="CL46">
        <f t="shared" si="28"/>
        <v>1</v>
      </c>
      <c r="CM46">
        <f t="shared" si="28"/>
        <v>1</v>
      </c>
      <c r="CN46">
        <f t="shared" si="29"/>
        <v>0.2</v>
      </c>
      <c r="CO46">
        <f t="shared" si="35"/>
        <v>0.4</v>
      </c>
      <c r="CP46">
        <f t="shared" si="35"/>
        <v>0.60000000000000009</v>
      </c>
      <c r="CQ46">
        <f t="shared" si="35"/>
        <v>0.8</v>
      </c>
      <c r="CR46">
        <f t="shared" si="35"/>
        <v>1</v>
      </c>
    </row>
    <row r="47" spans="1:96" x14ac:dyDescent="0.25">
      <c r="A47" t="s">
        <v>45</v>
      </c>
      <c r="B47">
        <f>VLOOKUP(CONCATENATE($A47,"_",B$4),assets_m6!$A:$D,4,FALSE)</f>
        <v>122.59</v>
      </c>
      <c r="C47">
        <f>VLOOKUP(CONCATENATE($A47,"_",C$4),assets_m6!$A:$D,4,FALSE)</f>
        <v>118.59</v>
      </c>
      <c r="D47">
        <f>VLOOKUP(CONCATENATE($A47,"_",D$4),assets_m6!$A:$D,4,FALSE)</f>
        <v>119.76</v>
      </c>
      <c r="E47">
        <f>VLOOKUP(CONCATENATE($A47,"_",E$4),assets_m6!$A:$D,4,FALSE)</f>
        <v>121.51</v>
      </c>
      <c r="F47">
        <f>VLOOKUP(CONCATENATE($A47,"_",F$4),assets_m6!$A:$D,4,FALSE)</f>
        <v>122.76</v>
      </c>
      <c r="G47">
        <f>VLOOKUP(CONCATENATE($A47,"_",G$4),assets_m6!$A:$D,4,FALSE)</f>
        <v>121.69</v>
      </c>
      <c r="H47">
        <f>VLOOKUP(CONCATENATE($A47,"_",H$4),assets_m6!$A:$D,4,FALSE)</f>
        <v>122.1</v>
      </c>
      <c r="I47">
        <f>VLOOKUP(CONCATENATE($A47,"_",I$4),assets_m6!$A:$D,4,FALSE)</f>
        <v>124.53</v>
      </c>
      <c r="J47">
        <f>VLOOKUP(CONCATENATE($A47,"_",J$4),assets_m6!$A:$D,4,FALSE)</f>
        <v>128.07</v>
      </c>
      <c r="K47">
        <f>VLOOKUP(CONCATENATE($A47,"_",K$4),assets_m6!$A:$D,4,FALSE)</f>
        <v>128.05000000000001</v>
      </c>
      <c r="L47">
        <f>VLOOKUP(CONCATENATE($A47,"_",L$4),assets_m6!$A:$D,4,FALSE)</f>
        <v>129</v>
      </c>
      <c r="M47">
        <f>VLOOKUP(CONCATENATE($A47,"_",M$4),assets_m6!$A:$D,4,FALSE)</f>
        <v>128.28</v>
      </c>
      <c r="N47">
        <f>VLOOKUP(CONCATENATE($A47,"_",N$4),assets_m6!$A:$D,4,FALSE)</f>
        <v>128.16</v>
      </c>
      <c r="O47">
        <f>VLOOKUP(CONCATENATE($A47,"_",O$4),assets_m6!$A:$D,4,FALSE)</f>
        <v>127.49</v>
      </c>
      <c r="P47">
        <f>VLOOKUP(CONCATENATE($A47,"_",P$4),assets_m6!$A:$D,4,FALSE)</f>
        <v>128.09</v>
      </c>
      <c r="Q47">
        <f>VLOOKUP(CONCATENATE($A47,"_",Q$4),assets_m6!$A:$D,4,FALSE)</f>
        <v>128.54</v>
      </c>
      <c r="R47">
        <f>VLOOKUP(CONCATENATE($A47,"_",R$4),assets_m6!$A:$D,4,FALSE)</f>
        <v>127.64</v>
      </c>
      <c r="S47">
        <f>VLOOKUP(CONCATENATE($A47,"_",S$4),assets_m6!$A:$D,4,FALSE)</f>
        <v>130.28</v>
      </c>
      <c r="T47">
        <f>VLOOKUP(CONCATENATE($A47,"_",T$4),assets_m6!$A:$D,4,FALSE)</f>
        <v>128.83000000000001</v>
      </c>
      <c r="U47">
        <f>VLOOKUP(CONCATENATE($A47,"_",U$4),assets_m6!$A:$D,4,FALSE)</f>
        <v>126.02</v>
      </c>
      <c r="V47">
        <f>VLOOKUP(CONCATENATE($A47,"_",V$4),assets_m6!$A:$D,4,FALSE)</f>
        <v>125.93</v>
      </c>
      <c r="X47" t="str">
        <f t="shared" si="15"/>
        <v>GPC</v>
      </c>
      <c r="Y47">
        <f t="shared" si="30"/>
        <v>122.59</v>
      </c>
      <c r="Z47">
        <f t="shared" si="36"/>
        <v>118.59</v>
      </c>
      <c r="AA47">
        <f t="shared" si="36"/>
        <v>119.76</v>
      </c>
      <c r="AB47">
        <f t="shared" si="36"/>
        <v>121.51</v>
      </c>
      <c r="AC47">
        <f t="shared" si="36"/>
        <v>122.76</v>
      </c>
      <c r="AD47">
        <f t="shared" si="36"/>
        <v>121.69</v>
      </c>
      <c r="AE47">
        <f t="shared" si="36"/>
        <v>122.1</v>
      </c>
      <c r="AF47">
        <f t="shared" si="36"/>
        <v>124.53</v>
      </c>
      <c r="AG47">
        <f t="shared" si="36"/>
        <v>128.07</v>
      </c>
      <c r="AH47">
        <f t="shared" si="36"/>
        <v>128.05000000000001</v>
      </c>
      <c r="AI47">
        <f t="shared" si="36"/>
        <v>129</v>
      </c>
      <c r="AJ47">
        <f t="shared" si="36"/>
        <v>128.28</v>
      </c>
      <c r="AK47">
        <f t="shared" si="36"/>
        <v>128.16</v>
      </c>
      <c r="AL47">
        <f t="shared" si="36"/>
        <v>127.49</v>
      </c>
      <c r="AM47">
        <f t="shared" si="36"/>
        <v>128.09</v>
      </c>
      <c r="AN47">
        <f t="shared" si="36"/>
        <v>128.54</v>
      </c>
      <c r="AO47">
        <f t="shared" si="31"/>
        <v>127.64</v>
      </c>
      <c r="AP47">
        <f t="shared" si="31"/>
        <v>130.28</v>
      </c>
      <c r="AQ47">
        <f t="shared" si="31"/>
        <v>128.83000000000001</v>
      </c>
      <c r="AR47">
        <f t="shared" si="31"/>
        <v>126.02</v>
      </c>
      <c r="AS47">
        <f t="shared" si="31"/>
        <v>125.93</v>
      </c>
      <c r="AU47" t="s">
        <v>79</v>
      </c>
      <c r="AV47">
        <f t="shared" si="34"/>
        <v>-3.2629088832694349E-4</v>
      </c>
      <c r="AW47">
        <f t="shared" si="34"/>
        <v>9.8659246142170643E-5</v>
      </c>
      <c r="AX47">
        <f t="shared" si="34"/>
        <v>1.4612558450233801E-4</v>
      </c>
      <c r="AY47">
        <f t="shared" si="34"/>
        <v>1.0287219158916962E-4</v>
      </c>
      <c r="AZ47">
        <f t="shared" si="34"/>
        <v>-8.7161942000652274E-5</v>
      </c>
      <c r="BA47">
        <f t="shared" si="34"/>
        <v>3.3692168625194884E-5</v>
      </c>
      <c r="BB47">
        <f t="shared" si="34"/>
        <v>1.9901719901719959E-4</v>
      </c>
      <c r="BC47">
        <f t="shared" si="34"/>
        <v>2.8426885087930561E-4</v>
      </c>
      <c r="BD47">
        <f t="shared" si="34"/>
        <v>-1.5616459748560796E-6</v>
      </c>
      <c r="BE47">
        <f t="shared" si="34"/>
        <v>7.4189769621240819E-5</v>
      </c>
      <c r="BF47">
        <f t="shared" si="34"/>
        <v>-5.5813953488372007E-5</v>
      </c>
      <c r="BG47">
        <f t="shared" si="34"/>
        <v>-9.3545369504213078E-6</v>
      </c>
      <c r="BH47">
        <f t="shared" si="34"/>
        <v>-5.2278401997503262E-5</v>
      </c>
      <c r="BI47">
        <f t="shared" si="34"/>
        <v>4.7062514707036518E-5</v>
      </c>
      <c r="BJ47">
        <f t="shared" si="34"/>
        <v>3.5131548130220045E-5</v>
      </c>
      <c r="BK47">
        <f t="shared" si="34"/>
        <v>-7.0017115294849193E-5</v>
      </c>
      <c r="BL47">
        <f t="shared" si="32"/>
        <v>2.0683171419617679E-4</v>
      </c>
      <c r="BM47">
        <f t="shared" si="32"/>
        <v>-1.1129874117285759E-4</v>
      </c>
      <c r="BN47">
        <f t="shared" si="32"/>
        <v>-2.1811689823798933E-4</v>
      </c>
      <c r="BO47">
        <f t="shared" si="32"/>
        <v>-7.1417235359458183E-6</v>
      </c>
      <c r="BQ47" s="7" t="str">
        <f t="shared" si="17"/>
        <v>GPC</v>
      </c>
      <c r="BR47" s="7">
        <v>0.2</v>
      </c>
      <c r="BS47" s="7">
        <v>0.2</v>
      </c>
      <c r="BT47" s="7">
        <v>0.2</v>
      </c>
      <c r="BU47" s="7">
        <v>0.2</v>
      </c>
      <c r="BV47" s="7">
        <v>0.2</v>
      </c>
      <c r="BW47" s="7">
        <v>0.01</v>
      </c>
      <c r="BY47">
        <f t="shared" si="18"/>
        <v>2.7245289175299808E-2</v>
      </c>
      <c r="BZ47">
        <f t="shared" si="19"/>
        <v>39</v>
      </c>
      <c r="CA47">
        <f t="shared" si="20"/>
        <v>2</v>
      </c>
      <c r="CB47">
        <f t="shared" si="21"/>
        <v>0.11999999999999997</v>
      </c>
      <c r="CC47">
        <f t="shared" si="22"/>
        <v>0</v>
      </c>
      <c r="CD47">
        <f t="shared" si="23"/>
        <v>1</v>
      </c>
      <c r="CE47">
        <f t="shared" si="24"/>
        <v>0</v>
      </c>
      <c r="CF47">
        <f t="shared" si="25"/>
        <v>0</v>
      </c>
      <c r="CG47">
        <f t="shared" si="26"/>
        <v>0</v>
      </c>
      <c r="CI47">
        <f t="shared" si="27"/>
        <v>0</v>
      </c>
      <c r="CJ47">
        <f t="shared" si="28"/>
        <v>1</v>
      </c>
      <c r="CK47">
        <f t="shared" si="28"/>
        <v>1</v>
      </c>
      <c r="CL47">
        <f t="shared" si="28"/>
        <v>1</v>
      </c>
      <c r="CM47">
        <f t="shared" si="28"/>
        <v>1</v>
      </c>
      <c r="CN47">
        <f t="shared" si="29"/>
        <v>0.2</v>
      </c>
      <c r="CO47">
        <f t="shared" si="35"/>
        <v>0.4</v>
      </c>
      <c r="CP47">
        <f t="shared" si="35"/>
        <v>0.60000000000000009</v>
      </c>
      <c r="CQ47">
        <f t="shared" si="35"/>
        <v>0.8</v>
      </c>
      <c r="CR47">
        <f t="shared" si="35"/>
        <v>1</v>
      </c>
    </row>
    <row r="48" spans="1:96" x14ac:dyDescent="0.25">
      <c r="A48" t="s">
        <v>46</v>
      </c>
      <c r="B48">
        <f>VLOOKUP(CONCATENATE($A48,"_",B$4),assets_m6!$A:$D,4,FALSE)</f>
        <v>24.26</v>
      </c>
      <c r="C48">
        <f>VLOOKUP(CONCATENATE($A48,"_",C$4),assets_m6!$A:$D,4,FALSE)</f>
        <v>24.91</v>
      </c>
      <c r="D48">
        <f>VLOOKUP(CONCATENATE($A48,"_",D$4),assets_m6!$A:$D,4,FALSE)</f>
        <v>25.85</v>
      </c>
      <c r="E48">
        <f>VLOOKUP(CONCATENATE($A48,"_",E$4),assets_m6!$A:$D,4,FALSE)</f>
        <v>23.08</v>
      </c>
      <c r="F48">
        <f>VLOOKUP(CONCATENATE($A48,"_",F$4),assets_m6!$A:$D,4,FALSE)</f>
        <v>22.58</v>
      </c>
      <c r="G48">
        <f>VLOOKUP(CONCATENATE($A48,"_",G$4),assets_m6!$A:$D,4,FALSE)</f>
        <v>23</v>
      </c>
      <c r="H48">
        <f>VLOOKUP(CONCATENATE($A48,"_",H$4),assets_m6!$A:$D,4,FALSE)</f>
        <v>22.1</v>
      </c>
      <c r="I48">
        <f>VLOOKUP(CONCATENATE($A48,"_",I$4),assets_m6!$A:$D,4,FALSE)</f>
        <v>21.46</v>
      </c>
      <c r="J48">
        <f>VLOOKUP(CONCATENATE($A48,"_",J$4),assets_m6!$A:$D,4,FALSE)</f>
        <v>21.29</v>
      </c>
      <c r="K48">
        <f>VLOOKUP(CONCATENATE($A48,"_",K$4),assets_m6!$A:$D,4,FALSE)</f>
        <v>22.5</v>
      </c>
      <c r="L48">
        <f>VLOOKUP(CONCATENATE($A48,"_",L$4),assets_m6!$A:$D,4,FALSE)</f>
        <v>22.7</v>
      </c>
      <c r="M48">
        <f>VLOOKUP(CONCATENATE($A48,"_",M$4),assets_m6!$A:$D,4,FALSE)</f>
        <v>23.82</v>
      </c>
      <c r="N48">
        <f>VLOOKUP(CONCATENATE($A48,"_",N$4),assets_m6!$A:$D,4,FALSE)</f>
        <v>23.65</v>
      </c>
      <c r="O48">
        <f>VLOOKUP(CONCATENATE($A48,"_",O$4),assets_m6!$A:$D,4,FALSE)</f>
        <v>24.49</v>
      </c>
      <c r="P48">
        <f>VLOOKUP(CONCATENATE($A48,"_",P$4),assets_m6!$A:$D,4,FALSE)</f>
        <v>24.19</v>
      </c>
      <c r="Q48">
        <f>VLOOKUP(CONCATENATE($A48,"_",Q$4),assets_m6!$A:$D,4,FALSE)</f>
        <v>24.38</v>
      </c>
      <c r="R48">
        <f>VLOOKUP(CONCATENATE($A48,"_",R$4),assets_m6!$A:$D,4,FALSE)</f>
        <v>22.97</v>
      </c>
      <c r="S48">
        <f>VLOOKUP(CONCATENATE($A48,"_",S$4),assets_m6!$A:$D,4,FALSE)</f>
        <v>23.05</v>
      </c>
      <c r="T48">
        <f>VLOOKUP(CONCATENATE($A48,"_",T$4),assets_m6!$A:$D,4,FALSE)</f>
        <v>23.42</v>
      </c>
      <c r="U48">
        <f>VLOOKUP(CONCATENATE($A48,"_",U$4),assets_m6!$A:$D,4,FALSE)</f>
        <v>22.65</v>
      </c>
      <c r="V48">
        <f>VLOOKUP(CONCATENATE($A48,"_",V$4),assets_m6!$A:$D,4,FALSE)</f>
        <v>22.61</v>
      </c>
      <c r="X48" t="str">
        <f t="shared" si="15"/>
        <v>GSG</v>
      </c>
      <c r="Y48">
        <f t="shared" si="30"/>
        <v>24.26</v>
      </c>
      <c r="Z48">
        <f t="shared" si="36"/>
        <v>24.91</v>
      </c>
      <c r="AA48">
        <f t="shared" si="36"/>
        <v>25.85</v>
      </c>
      <c r="AB48">
        <f t="shared" si="36"/>
        <v>23.08</v>
      </c>
      <c r="AC48">
        <f t="shared" si="36"/>
        <v>22.58</v>
      </c>
      <c r="AD48">
        <f t="shared" si="36"/>
        <v>23</v>
      </c>
      <c r="AE48">
        <f t="shared" si="36"/>
        <v>22.1</v>
      </c>
      <c r="AF48">
        <f t="shared" si="36"/>
        <v>21.46</v>
      </c>
      <c r="AG48">
        <f t="shared" si="36"/>
        <v>21.29</v>
      </c>
      <c r="AH48">
        <f t="shared" si="36"/>
        <v>22.5</v>
      </c>
      <c r="AI48">
        <f t="shared" si="36"/>
        <v>22.7</v>
      </c>
      <c r="AJ48">
        <f t="shared" si="36"/>
        <v>23.82</v>
      </c>
      <c r="AK48">
        <f t="shared" si="36"/>
        <v>23.65</v>
      </c>
      <c r="AL48">
        <f t="shared" si="36"/>
        <v>24.49</v>
      </c>
      <c r="AM48">
        <f t="shared" si="36"/>
        <v>24.19</v>
      </c>
      <c r="AN48">
        <f t="shared" si="36"/>
        <v>24.38</v>
      </c>
      <c r="AO48">
        <f t="shared" si="31"/>
        <v>22.97</v>
      </c>
      <c r="AP48">
        <f t="shared" si="31"/>
        <v>23.05</v>
      </c>
      <c r="AQ48">
        <f t="shared" si="31"/>
        <v>23.42</v>
      </c>
      <c r="AR48">
        <f t="shared" si="31"/>
        <v>22.65</v>
      </c>
      <c r="AS48">
        <f t="shared" si="31"/>
        <v>22.61</v>
      </c>
      <c r="AU48" t="s">
        <v>80</v>
      </c>
      <c r="AV48">
        <f t="shared" si="34"/>
        <v>2.6793075020609998E-4</v>
      </c>
      <c r="AW48">
        <f t="shared" si="34"/>
        <v>3.7735849056603826E-4</v>
      </c>
      <c r="AX48">
        <f t="shared" si="34"/>
        <v>-1.0715667311412002E-3</v>
      </c>
      <c r="AY48">
        <f t="shared" si="34"/>
        <v>-2.1663778162911613E-4</v>
      </c>
      <c r="AZ48">
        <f t="shared" si="34"/>
        <v>1.8600531443755612E-4</v>
      </c>
      <c r="BA48">
        <f t="shared" si="34"/>
        <v>-3.9130434782608633E-4</v>
      </c>
      <c r="BB48">
        <f t="shared" si="34"/>
        <v>-2.8959276018099571E-4</v>
      </c>
      <c r="BC48">
        <f t="shared" si="34"/>
        <v>-7.9217148182666208E-5</v>
      </c>
      <c r="BD48">
        <f t="shared" si="34"/>
        <v>5.6834194457491827E-4</v>
      </c>
      <c r="BE48">
        <f t="shared" si="34"/>
        <v>8.8888888888888581E-5</v>
      </c>
      <c r="BF48">
        <f t="shared" si="34"/>
        <v>4.9339207048458198E-4</v>
      </c>
      <c r="BG48">
        <f t="shared" si="34"/>
        <v>-7.1368597816961256E-5</v>
      </c>
      <c r="BH48">
        <f t="shared" si="34"/>
        <v>3.551797040169133E-4</v>
      </c>
      <c r="BI48">
        <f t="shared" si="34"/>
        <v>-1.2249897917517239E-4</v>
      </c>
      <c r="BJ48">
        <f t="shared" si="34"/>
        <v>7.8544853245141681E-5</v>
      </c>
      <c r="BK48">
        <f t="shared" si="34"/>
        <v>-5.7834290401968835E-4</v>
      </c>
      <c r="BL48">
        <f t="shared" si="32"/>
        <v>3.4828036569439201E-5</v>
      </c>
      <c r="BM48">
        <f t="shared" si="32"/>
        <v>1.6052060737527159E-4</v>
      </c>
      <c r="BN48">
        <f t="shared" si="32"/>
        <v>-3.2877882152006964E-4</v>
      </c>
      <c r="BO48">
        <f t="shared" si="32"/>
        <v>-1.7660044150110001E-5</v>
      </c>
      <c r="BQ48" s="7" t="str">
        <f t="shared" si="17"/>
        <v>GSG</v>
      </c>
      <c r="BR48" s="7">
        <v>0.2</v>
      </c>
      <c r="BS48" s="7">
        <v>0.2</v>
      </c>
      <c r="BT48" s="7">
        <v>0.2</v>
      </c>
      <c r="BU48" s="7">
        <v>0.2</v>
      </c>
      <c r="BV48" s="7">
        <v>0.2</v>
      </c>
      <c r="BW48" s="7">
        <v>0.01</v>
      </c>
      <c r="BY48">
        <f t="shared" si="18"/>
        <v>-6.801319043693331E-2</v>
      </c>
      <c r="BZ48">
        <f t="shared" si="19"/>
        <v>2</v>
      </c>
      <c r="CA48">
        <f t="shared" si="20"/>
        <v>1</v>
      </c>
      <c r="CB48">
        <f t="shared" si="21"/>
        <v>0.24</v>
      </c>
      <c r="CC48">
        <f t="shared" si="22"/>
        <v>1</v>
      </c>
      <c r="CD48">
        <f t="shared" si="23"/>
        <v>0</v>
      </c>
      <c r="CE48">
        <f t="shared" si="24"/>
        <v>0</v>
      </c>
      <c r="CF48">
        <f t="shared" si="25"/>
        <v>0</v>
      </c>
      <c r="CG48">
        <f t="shared" si="26"/>
        <v>0</v>
      </c>
      <c r="CI48">
        <f t="shared" si="27"/>
        <v>1</v>
      </c>
      <c r="CJ48">
        <f t="shared" si="28"/>
        <v>1</v>
      </c>
      <c r="CK48">
        <f t="shared" si="28"/>
        <v>1</v>
      </c>
      <c r="CL48">
        <f t="shared" si="28"/>
        <v>1</v>
      </c>
      <c r="CM48">
        <f t="shared" si="28"/>
        <v>1</v>
      </c>
      <c r="CN48">
        <f t="shared" si="29"/>
        <v>0.2</v>
      </c>
      <c r="CO48">
        <f t="shared" si="35"/>
        <v>0.4</v>
      </c>
      <c r="CP48">
        <f t="shared" si="35"/>
        <v>0.60000000000000009</v>
      </c>
      <c r="CQ48">
        <f t="shared" si="35"/>
        <v>0.8</v>
      </c>
      <c r="CR48">
        <f t="shared" si="35"/>
        <v>1</v>
      </c>
    </row>
    <row r="49" spans="1:96" x14ac:dyDescent="0.25">
      <c r="A49" t="s">
        <v>47</v>
      </c>
      <c r="B49">
        <f>VLOOKUP(CONCATENATE($A49,"_",B$4),assets_m6!$A:$D,4,FALSE)</f>
        <v>67.47</v>
      </c>
      <c r="C49">
        <f>VLOOKUP(CONCATENATE($A49,"_",C$4),assets_m6!$A:$D,4,FALSE)</f>
        <v>65.38</v>
      </c>
      <c r="D49">
        <f>VLOOKUP(CONCATENATE($A49,"_",D$4),assets_m6!$A:$D,4,FALSE)</f>
        <v>65.92</v>
      </c>
      <c r="E49">
        <f>VLOOKUP(CONCATENATE($A49,"_",E$4),assets_m6!$A:$D,4,FALSE)</f>
        <v>67.89</v>
      </c>
      <c r="F49">
        <f>VLOOKUP(CONCATENATE($A49,"_",F$4),assets_m6!$A:$D,4,FALSE)</f>
        <v>66.86</v>
      </c>
      <c r="G49">
        <f>VLOOKUP(CONCATENATE($A49,"_",G$4),assets_m6!$A:$D,4,FALSE)</f>
        <v>66.95</v>
      </c>
      <c r="H49">
        <f>VLOOKUP(CONCATENATE($A49,"_",H$4),assets_m6!$A:$D,4,FALSE)</f>
        <v>67.5</v>
      </c>
      <c r="I49">
        <f>VLOOKUP(CONCATENATE($A49,"_",I$4),assets_m6!$A:$D,4,FALSE)</f>
        <v>68.09</v>
      </c>
      <c r="J49">
        <f>VLOOKUP(CONCATENATE($A49,"_",J$4),assets_m6!$A:$D,4,FALSE)</f>
        <v>69.739999999999995</v>
      </c>
      <c r="K49">
        <f>VLOOKUP(CONCATENATE($A49,"_",K$4),assets_m6!$A:$D,4,FALSE)</f>
        <v>70.34</v>
      </c>
      <c r="L49">
        <f>VLOOKUP(CONCATENATE($A49,"_",L$4),assets_m6!$A:$D,4,FALSE)</f>
        <v>70.849999999999994</v>
      </c>
      <c r="M49">
        <f>VLOOKUP(CONCATENATE($A49,"_",M$4),assets_m6!$A:$D,4,FALSE)</f>
        <v>71.510000000000005</v>
      </c>
      <c r="N49">
        <f>VLOOKUP(CONCATENATE($A49,"_",N$4),assets_m6!$A:$D,4,FALSE)</f>
        <v>71.78</v>
      </c>
      <c r="O49">
        <f>VLOOKUP(CONCATENATE($A49,"_",O$4),assets_m6!$A:$D,4,FALSE)</f>
        <v>70.88</v>
      </c>
      <c r="P49">
        <f>VLOOKUP(CONCATENATE($A49,"_",P$4),assets_m6!$A:$D,4,FALSE)</f>
        <v>71.64</v>
      </c>
      <c r="Q49">
        <f>VLOOKUP(CONCATENATE($A49,"_",Q$4),assets_m6!$A:$D,4,FALSE)</f>
        <v>72.709999999999994</v>
      </c>
      <c r="R49">
        <f>VLOOKUP(CONCATENATE($A49,"_",R$4),assets_m6!$A:$D,4,FALSE)</f>
        <v>72.400000000000006</v>
      </c>
      <c r="S49">
        <f>VLOOKUP(CONCATENATE($A49,"_",S$4),assets_m6!$A:$D,4,FALSE)</f>
        <v>73.38</v>
      </c>
      <c r="T49">
        <f>VLOOKUP(CONCATENATE($A49,"_",T$4),assets_m6!$A:$D,4,FALSE)</f>
        <v>73.52</v>
      </c>
      <c r="U49">
        <f>VLOOKUP(CONCATENATE($A49,"_",U$4),assets_m6!$A:$D,4,FALSE)</f>
        <v>71.81</v>
      </c>
      <c r="V49">
        <f>VLOOKUP(CONCATENATE($A49,"_",V$4),assets_m6!$A:$D,4,FALSE)</f>
        <v>72.540000000000006</v>
      </c>
      <c r="X49" t="str">
        <f t="shared" si="15"/>
        <v>HIG</v>
      </c>
      <c r="Y49">
        <f t="shared" si="30"/>
        <v>67.47</v>
      </c>
      <c r="Z49">
        <f t="shared" si="36"/>
        <v>65.38</v>
      </c>
      <c r="AA49">
        <f t="shared" si="36"/>
        <v>65.92</v>
      </c>
      <c r="AB49">
        <f t="shared" si="36"/>
        <v>67.89</v>
      </c>
      <c r="AC49">
        <f t="shared" si="36"/>
        <v>66.86</v>
      </c>
      <c r="AD49">
        <f t="shared" si="36"/>
        <v>66.95</v>
      </c>
      <c r="AE49">
        <f t="shared" si="36"/>
        <v>67.5</v>
      </c>
      <c r="AF49">
        <f t="shared" si="36"/>
        <v>68.09</v>
      </c>
      <c r="AG49">
        <f t="shared" si="36"/>
        <v>69.739999999999995</v>
      </c>
      <c r="AH49">
        <f t="shared" si="36"/>
        <v>70.34</v>
      </c>
      <c r="AI49">
        <f t="shared" si="36"/>
        <v>70.849999999999994</v>
      </c>
      <c r="AJ49">
        <f t="shared" si="36"/>
        <v>71.510000000000005</v>
      </c>
      <c r="AK49">
        <f t="shared" si="36"/>
        <v>71.78</v>
      </c>
      <c r="AL49">
        <f t="shared" si="36"/>
        <v>70.88</v>
      </c>
      <c r="AM49">
        <f t="shared" si="36"/>
        <v>71.64</v>
      </c>
      <c r="AN49">
        <f t="shared" si="36"/>
        <v>72.709999999999994</v>
      </c>
      <c r="AO49">
        <f t="shared" si="31"/>
        <v>72.400000000000006</v>
      </c>
      <c r="AP49">
        <f t="shared" si="31"/>
        <v>73.38</v>
      </c>
      <c r="AQ49">
        <f t="shared" si="31"/>
        <v>73.52</v>
      </c>
      <c r="AR49">
        <f t="shared" si="31"/>
        <v>71.81</v>
      </c>
      <c r="AS49">
        <f t="shared" si="31"/>
        <v>72.540000000000006</v>
      </c>
      <c r="AU49" t="s">
        <v>86</v>
      </c>
      <c r="AV49">
        <f t="shared" si="34"/>
        <v>-3.0976730398695764E-4</v>
      </c>
      <c r="AW49">
        <f t="shared" si="34"/>
        <v>8.2594065463445444E-5</v>
      </c>
      <c r="AX49">
        <f t="shared" si="34"/>
        <v>2.988470873786406E-4</v>
      </c>
      <c r="AY49">
        <f t="shared" si="34"/>
        <v>-1.5171601119457964E-4</v>
      </c>
      <c r="AZ49">
        <f t="shared" si="34"/>
        <v>1.3460963206701078E-5</v>
      </c>
      <c r="BA49">
        <f t="shared" si="34"/>
        <v>8.2150858849887548E-5</v>
      </c>
      <c r="BB49">
        <f t="shared" si="34"/>
        <v>8.7407407407407925E-5</v>
      </c>
      <c r="BC49">
        <f t="shared" si="34"/>
        <v>2.4232633279482909E-4</v>
      </c>
      <c r="BD49">
        <f t="shared" si="34"/>
        <v>8.6033839977058864E-5</v>
      </c>
      <c r="BE49">
        <f t="shared" si="34"/>
        <v>7.2504975831673424E-5</v>
      </c>
      <c r="BF49">
        <f t="shared" si="34"/>
        <v>9.315455187014974E-5</v>
      </c>
      <c r="BG49">
        <f t="shared" si="34"/>
        <v>3.7756957068940845E-5</v>
      </c>
      <c r="BH49">
        <f t="shared" si="34"/>
        <v>-1.2538311507383752E-4</v>
      </c>
      <c r="BI49">
        <f t="shared" si="34"/>
        <v>1.0722347629796912E-4</v>
      </c>
      <c r="BJ49">
        <f t="shared" si="34"/>
        <v>1.4935790061418108E-4</v>
      </c>
      <c r="BK49">
        <f t="shared" si="34"/>
        <v>-4.2635125842385931E-5</v>
      </c>
      <c r="BL49">
        <f t="shared" si="32"/>
        <v>1.3535911602209801E-4</v>
      </c>
      <c r="BM49">
        <f t="shared" si="32"/>
        <v>1.9078768056691275E-5</v>
      </c>
      <c r="BN49">
        <f t="shared" si="32"/>
        <v>-2.3258977149074998E-4</v>
      </c>
      <c r="BO49">
        <f t="shared" si="32"/>
        <v>1.0165715081465033E-4</v>
      </c>
      <c r="BQ49" s="7" t="str">
        <f t="shared" si="17"/>
        <v>HIG</v>
      </c>
      <c r="BR49" s="7">
        <v>0.2</v>
      </c>
      <c r="BS49" s="7">
        <v>0.2</v>
      </c>
      <c r="BT49" s="7">
        <v>0.2</v>
      </c>
      <c r="BU49" s="7">
        <v>0.2</v>
      </c>
      <c r="BV49" s="7">
        <v>0.2</v>
      </c>
      <c r="BW49" s="7">
        <v>0.01</v>
      </c>
      <c r="BY49">
        <f t="shared" si="18"/>
        <v>7.5144508670520346E-2</v>
      </c>
      <c r="BZ49">
        <f t="shared" si="19"/>
        <v>69</v>
      </c>
      <c r="CA49">
        <f t="shared" si="20"/>
        <v>4</v>
      </c>
      <c r="CB49">
        <f t="shared" si="21"/>
        <v>0.12000000000000002</v>
      </c>
      <c r="CC49">
        <f t="shared" si="22"/>
        <v>0</v>
      </c>
      <c r="CD49">
        <f t="shared" si="23"/>
        <v>0</v>
      </c>
      <c r="CE49">
        <f t="shared" si="24"/>
        <v>0</v>
      </c>
      <c r="CF49">
        <f t="shared" si="25"/>
        <v>1</v>
      </c>
      <c r="CG49">
        <f t="shared" si="26"/>
        <v>0</v>
      </c>
      <c r="CI49">
        <f t="shared" si="27"/>
        <v>0</v>
      </c>
      <c r="CJ49">
        <f t="shared" si="28"/>
        <v>0</v>
      </c>
      <c r="CK49">
        <f t="shared" si="28"/>
        <v>0</v>
      </c>
      <c r="CL49">
        <f t="shared" si="28"/>
        <v>1</v>
      </c>
      <c r="CM49">
        <f t="shared" si="28"/>
        <v>1</v>
      </c>
      <c r="CN49">
        <f t="shared" si="29"/>
        <v>0.2</v>
      </c>
      <c r="CO49">
        <f t="shared" si="35"/>
        <v>0.4</v>
      </c>
      <c r="CP49">
        <f t="shared" si="35"/>
        <v>0.60000000000000009</v>
      </c>
      <c r="CQ49">
        <f t="shared" si="35"/>
        <v>0.8</v>
      </c>
      <c r="CR49">
        <f t="shared" si="35"/>
        <v>1</v>
      </c>
    </row>
    <row r="50" spans="1:96" x14ac:dyDescent="0.25">
      <c r="A50" t="s">
        <v>48</v>
      </c>
      <c r="B50">
        <f>VLOOKUP(CONCATENATE($A50,"_",B$4),assets_m6!$A:$D,4,FALSE)</f>
        <v>5.2519999999999998</v>
      </c>
      <c r="C50">
        <f>VLOOKUP(CONCATENATE($A50,"_",C$4),assets_m6!$A:$D,4,FALSE)</f>
        <v>5.1959999999999997</v>
      </c>
      <c r="D50">
        <f>VLOOKUP(CONCATENATE($A50,"_",D$4),assets_m6!$A:$D,4,FALSE)</f>
        <v>5.1920000000000002</v>
      </c>
      <c r="E50">
        <f>VLOOKUP(CONCATENATE($A50,"_",E$4),assets_m6!$A:$D,4,FALSE)</f>
        <v>5.2519999999999998</v>
      </c>
      <c r="F50">
        <f>VLOOKUP(CONCATENATE($A50,"_",F$4),assets_m6!$A:$D,4,FALSE)</f>
        <v>5.218</v>
      </c>
      <c r="G50">
        <f>VLOOKUP(CONCATENATE($A50,"_",G$4),assets_m6!$A:$D,4,FALSE)</f>
        <v>5.21</v>
      </c>
      <c r="H50">
        <f>VLOOKUP(CONCATENATE($A50,"_",H$4),assets_m6!$A:$D,4,FALSE)</f>
        <v>5.21</v>
      </c>
      <c r="I50">
        <f>VLOOKUP(CONCATENATE($A50,"_",I$4),assets_m6!$A:$D,4,FALSE)</f>
        <v>5.1879999999999997</v>
      </c>
      <c r="J50">
        <f>VLOOKUP(CONCATENATE($A50,"_",J$4),assets_m6!$A:$D,4,FALSE)</f>
        <v>5.2430000000000003</v>
      </c>
      <c r="K50">
        <f>VLOOKUP(CONCATENATE($A50,"_",K$4),assets_m6!$A:$D,4,FALSE)</f>
        <v>5.282</v>
      </c>
      <c r="L50">
        <f>VLOOKUP(CONCATENATE($A50,"_",L$4),assets_m6!$A:$D,4,FALSE)</f>
        <v>5.27</v>
      </c>
      <c r="M50">
        <f>VLOOKUP(CONCATENATE($A50,"_",M$4),assets_m6!$A:$D,4,FALSE)</f>
        <v>5.2889999999999997</v>
      </c>
      <c r="N50">
        <f>VLOOKUP(CONCATENATE($A50,"_",N$4),assets_m6!$A:$D,4,FALSE)</f>
        <v>5.2779999999999996</v>
      </c>
      <c r="O50">
        <f>VLOOKUP(CONCATENATE($A50,"_",O$4),assets_m6!$A:$D,4,FALSE)</f>
        <v>5.274</v>
      </c>
      <c r="P50">
        <f>VLOOKUP(CONCATENATE($A50,"_",P$4),assets_m6!$A:$D,4,FALSE)</f>
        <v>5.2670000000000003</v>
      </c>
      <c r="Q50">
        <f>VLOOKUP(CONCATENATE($A50,"_",Q$4),assets_m6!$A:$D,4,FALSE)</f>
        <v>5.2690000000000001</v>
      </c>
      <c r="R50">
        <f>VLOOKUP(CONCATENATE($A50,"_",R$4),assets_m6!$A:$D,4,FALSE)</f>
        <v>5.274</v>
      </c>
      <c r="S50">
        <f>VLOOKUP(CONCATENATE($A50,"_",S$4),assets_m6!$A:$D,4,FALSE)</f>
        <v>5.3259999999999996</v>
      </c>
      <c r="T50">
        <f>VLOOKUP(CONCATENATE($A50,"_",T$4),assets_m6!$A:$D,4,FALSE)</f>
        <v>5.3019999999999996</v>
      </c>
      <c r="U50">
        <f>VLOOKUP(CONCATENATE($A50,"_",U$4),assets_m6!$A:$D,4,FALSE)</f>
        <v>5.3010000000000002</v>
      </c>
      <c r="V50">
        <f>VLOOKUP(CONCATENATE($A50,"_",V$4),assets_m6!$A:$D,4,FALSE)</f>
        <v>5.3029999999999999</v>
      </c>
      <c r="X50" t="str">
        <f t="shared" si="15"/>
        <v>HIGH.L</v>
      </c>
      <c r="Y50">
        <f t="shared" si="30"/>
        <v>5.2519999999999998</v>
      </c>
      <c r="Z50">
        <f t="shared" si="36"/>
        <v>5.1959999999999997</v>
      </c>
      <c r="AA50">
        <f t="shared" si="36"/>
        <v>5.1920000000000002</v>
      </c>
      <c r="AB50">
        <f t="shared" si="36"/>
        <v>5.2519999999999998</v>
      </c>
      <c r="AC50">
        <f t="shared" si="36"/>
        <v>5.218</v>
      </c>
      <c r="AD50">
        <f t="shared" si="36"/>
        <v>5.21</v>
      </c>
      <c r="AE50">
        <f t="shared" si="36"/>
        <v>5.21</v>
      </c>
      <c r="AF50">
        <f t="shared" si="36"/>
        <v>5.1879999999999997</v>
      </c>
      <c r="AG50">
        <f t="shared" si="36"/>
        <v>5.2430000000000003</v>
      </c>
      <c r="AH50">
        <f t="shared" si="36"/>
        <v>5.282</v>
      </c>
      <c r="AI50">
        <f t="shared" si="36"/>
        <v>5.27</v>
      </c>
      <c r="AJ50">
        <f t="shared" si="36"/>
        <v>5.2889999999999997</v>
      </c>
      <c r="AK50">
        <f t="shared" si="36"/>
        <v>5.2779999999999996</v>
      </c>
      <c r="AL50">
        <f t="shared" si="36"/>
        <v>5.274</v>
      </c>
      <c r="AM50">
        <f t="shared" si="36"/>
        <v>5.2670000000000003</v>
      </c>
      <c r="AN50">
        <f t="shared" si="36"/>
        <v>5.2690000000000001</v>
      </c>
      <c r="AO50">
        <f t="shared" si="31"/>
        <v>5.274</v>
      </c>
      <c r="AP50">
        <f t="shared" si="31"/>
        <v>5.3259999999999996</v>
      </c>
      <c r="AQ50">
        <f t="shared" si="31"/>
        <v>5.3019999999999996</v>
      </c>
      <c r="AR50">
        <f t="shared" si="31"/>
        <v>5.3010000000000002</v>
      </c>
      <c r="AS50">
        <f t="shared" si="31"/>
        <v>5.3029999999999999</v>
      </c>
      <c r="AU50" t="s">
        <v>87</v>
      </c>
      <c r="AV50">
        <f t="shared" si="34"/>
        <v>-1.0662604722010672E-4</v>
      </c>
      <c r="AW50">
        <f t="shared" si="34"/>
        <v>-7.6982294072354886E-6</v>
      </c>
      <c r="AX50">
        <f t="shared" si="34"/>
        <v>1.1556240369799618E-4</v>
      </c>
      <c r="AY50">
        <f t="shared" si="34"/>
        <v>-6.4737242955064379E-5</v>
      </c>
      <c r="AZ50">
        <f t="shared" si="34"/>
        <v>-1.5331544653123816E-5</v>
      </c>
      <c r="BA50">
        <f t="shared" si="34"/>
        <v>0</v>
      </c>
      <c r="BB50">
        <f t="shared" si="34"/>
        <v>-4.2226487523992786E-5</v>
      </c>
      <c r="BC50">
        <f t="shared" si="34"/>
        <v>1.0601387818041752E-4</v>
      </c>
      <c r="BD50">
        <f t="shared" si="34"/>
        <v>7.4384894144573146E-5</v>
      </c>
      <c r="BE50">
        <f t="shared" si="34"/>
        <v>-2.2718667171526801E-5</v>
      </c>
      <c r="BF50">
        <f t="shared" si="34"/>
        <v>3.605313092979152E-5</v>
      </c>
      <c r="BG50">
        <f t="shared" si="34"/>
        <v>-2.0797882397428855E-5</v>
      </c>
      <c r="BH50">
        <f t="shared" si="34"/>
        <v>-7.5786282682826077E-6</v>
      </c>
      <c r="BI50">
        <f t="shared" si="34"/>
        <v>-1.3272658323852242E-5</v>
      </c>
      <c r="BJ50">
        <f t="shared" si="34"/>
        <v>3.7972280235423958E-6</v>
      </c>
      <c r="BK50">
        <f t="shared" si="34"/>
        <v>9.4894666919717093E-6</v>
      </c>
      <c r="BL50">
        <f t="shared" si="32"/>
        <v>9.8596890405763378E-5</v>
      </c>
      <c r="BM50">
        <f t="shared" si="32"/>
        <v>-4.5061960195268539E-5</v>
      </c>
      <c r="BN50">
        <f t="shared" si="32"/>
        <v>-1.886080724253953E-6</v>
      </c>
      <c r="BO50">
        <f t="shared" si="32"/>
        <v>3.7728730428216937E-6</v>
      </c>
      <c r="BQ50" s="7" t="str">
        <f t="shared" si="17"/>
        <v>HIGH.L</v>
      </c>
      <c r="BR50" s="7">
        <v>0.2</v>
      </c>
      <c r="BS50" s="7">
        <v>0.2</v>
      </c>
      <c r="BT50" s="7">
        <v>0.2</v>
      </c>
      <c r="BU50" s="7">
        <v>0.2</v>
      </c>
      <c r="BV50" s="7">
        <v>0.2</v>
      </c>
      <c r="BW50" s="7">
        <v>0.01</v>
      </c>
      <c r="BY50">
        <f t="shared" si="18"/>
        <v>9.7105864432597399E-3</v>
      </c>
      <c r="BZ50">
        <f t="shared" si="19"/>
        <v>27</v>
      </c>
      <c r="CA50">
        <f t="shared" si="20"/>
        <v>2</v>
      </c>
      <c r="CB50">
        <f t="shared" si="21"/>
        <v>0.11999999999999997</v>
      </c>
      <c r="CC50">
        <f t="shared" si="22"/>
        <v>0</v>
      </c>
      <c r="CD50">
        <f t="shared" si="23"/>
        <v>1</v>
      </c>
      <c r="CE50">
        <f t="shared" si="24"/>
        <v>0</v>
      </c>
      <c r="CF50">
        <f t="shared" si="25"/>
        <v>0</v>
      </c>
      <c r="CG50">
        <f t="shared" si="26"/>
        <v>0</v>
      </c>
      <c r="CI50">
        <f t="shared" si="27"/>
        <v>0</v>
      </c>
      <c r="CJ50">
        <f t="shared" si="28"/>
        <v>1</v>
      </c>
      <c r="CK50">
        <f t="shared" si="28"/>
        <v>1</v>
      </c>
      <c r="CL50">
        <f t="shared" si="28"/>
        <v>1</v>
      </c>
      <c r="CM50">
        <f t="shared" si="28"/>
        <v>1</v>
      </c>
      <c r="CN50">
        <f t="shared" si="29"/>
        <v>0.2</v>
      </c>
      <c r="CO50">
        <f t="shared" si="35"/>
        <v>0.4</v>
      </c>
      <c r="CP50">
        <f t="shared" si="35"/>
        <v>0.60000000000000009</v>
      </c>
      <c r="CQ50">
        <f t="shared" si="35"/>
        <v>0.8</v>
      </c>
      <c r="CR50">
        <f t="shared" si="35"/>
        <v>1</v>
      </c>
    </row>
    <row r="51" spans="1:96" x14ac:dyDescent="0.25">
      <c r="A51" t="s">
        <v>49</v>
      </c>
      <c r="B51">
        <f>VLOOKUP(CONCATENATE($A51,"_",B$4),assets_m6!$A:$D,4,FALSE)</f>
        <v>17.234000000000002</v>
      </c>
      <c r="C51">
        <f>VLOOKUP(CONCATENATE($A51,"_",C$4),assets_m6!$A:$D,4,FALSE)</f>
        <v>16.545000000000002</v>
      </c>
      <c r="D51">
        <f>VLOOKUP(CONCATENATE($A51,"_",D$4),assets_m6!$A:$D,4,FALSE)</f>
        <v>17.414000000000001</v>
      </c>
      <c r="E51">
        <f>VLOOKUP(CONCATENATE($A51,"_",E$4),assets_m6!$A:$D,4,FALSE)</f>
        <v>18.042999999999999</v>
      </c>
      <c r="F51">
        <f>VLOOKUP(CONCATENATE($A51,"_",F$4),assets_m6!$A:$D,4,FALSE)</f>
        <v>18.222000000000001</v>
      </c>
      <c r="G51">
        <f>VLOOKUP(CONCATENATE($A51,"_",G$4),assets_m6!$A:$D,4,FALSE)</f>
        <v>17.992999999999999</v>
      </c>
      <c r="H51">
        <f>VLOOKUP(CONCATENATE($A51,"_",H$4),assets_m6!$A:$D,4,FALSE)</f>
        <v>17.873000000000001</v>
      </c>
      <c r="I51">
        <f>VLOOKUP(CONCATENATE($A51,"_",I$4),assets_m6!$A:$D,4,FALSE)</f>
        <v>18.122</v>
      </c>
      <c r="J51">
        <f>VLOOKUP(CONCATENATE($A51,"_",J$4),assets_m6!$A:$D,4,FALSE)</f>
        <v>18.832000000000001</v>
      </c>
      <c r="K51">
        <f>VLOOKUP(CONCATENATE($A51,"_",K$4),assets_m6!$A:$D,4,FALSE)</f>
        <v>18.812000000000001</v>
      </c>
      <c r="L51">
        <f>VLOOKUP(CONCATENATE($A51,"_",L$4),assets_m6!$A:$D,4,FALSE)</f>
        <v>19.001000000000001</v>
      </c>
      <c r="M51">
        <f>VLOOKUP(CONCATENATE($A51,"_",M$4),assets_m6!$A:$D,4,FALSE)</f>
        <v>18.422000000000001</v>
      </c>
      <c r="N51">
        <f>VLOOKUP(CONCATENATE($A51,"_",N$4),assets_m6!$A:$D,4,FALSE)</f>
        <v>18.571999999999999</v>
      </c>
      <c r="O51">
        <f>VLOOKUP(CONCATENATE($A51,"_",O$4),assets_m6!$A:$D,4,FALSE)</f>
        <v>18.332000000000001</v>
      </c>
      <c r="P51">
        <f>VLOOKUP(CONCATENATE($A51,"_",P$4),assets_m6!$A:$D,4,FALSE)</f>
        <v>18.672000000000001</v>
      </c>
      <c r="Q51">
        <f>VLOOKUP(CONCATENATE($A51,"_",Q$4),assets_m6!$A:$D,4,FALSE)</f>
        <v>19.061</v>
      </c>
      <c r="R51">
        <f>VLOOKUP(CONCATENATE($A51,"_",R$4),assets_m6!$A:$D,4,FALSE)</f>
        <v>19.071000000000002</v>
      </c>
      <c r="S51">
        <f>VLOOKUP(CONCATENATE($A51,"_",S$4),assets_m6!$A:$D,4,FALSE)</f>
        <v>19.79</v>
      </c>
      <c r="T51">
        <f>VLOOKUP(CONCATENATE($A51,"_",T$4),assets_m6!$A:$D,4,FALSE)</f>
        <v>19.93</v>
      </c>
      <c r="U51">
        <f>VLOOKUP(CONCATENATE($A51,"_",U$4),assets_m6!$A:$D,4,FALSE)</f>
        <v>19.43</v>
      </c>
      <c r="V51">
        <f>VLOOKUP(CONCATENATE($A51,"_",V$4),assets_m6!$A:$D,4,FALSE)</f>
        <v>19.55</v>
      </c>
      <c r="X51" t="str">
        <f t="shared" si="15"/>
        <v>HST</v>
      </c>
      <c r="Y51">
        <f t="shared" si="30"/>
        <v>17.234000000000002</v>
      </c>
      <c r="Z51">
        <f t="shared" si="36"/>
        <v>16.545000000000002</v>
      </c>
      <c r="AA51">
        <f t="shared" si="36"/>
        <v>17.414000000000001</v>
      </c>
      <c r="AB51">
        <f t="shared" si="36"/>
        <v>18.042999999999999</v>
      </c>
      <c r="AC51">
        <f t="shared" si="36"/>
        <v>18.222000000000001</v>
      </c>
      <c r="AD51">
        <f t="shared" si="36"/>
        <v>17.992999999999999</v>
      </c>
      <c r="AE51">
        <f t="shared" si="36"/>
        <v>17.873000000000001</v>
      </c>
      <c r="AF51">
        <f t="shared" si="36"/>
        <v>18.122</v>
      </c>
      <c r="AG51">
        <f t="shared" si="36"/>
        <v>18.832000000000001</v>
      </c>
      <c r="AH51">
        <f t="shared" si="36"/>
        <v>18.812000000000001</v>
      </c>
      <c r="AI51">
        <f t="shared" si="36"/>
        <v>19.001000000000001</v>
      </c>
      <c r="AJ51">
        <f t="shared" si="36"/>
        <v>18.422000000000001</v>
      </c>
      <c r="AK51">
        <f t="shared" si="36"/>
        <v>18.571999999999999</v>
      </c>
      <c r="AL51">
        <f t="shared" si="36"/>
        <v>18.332000000000001</v>
      </c>
      <c r="AM51">
        <f t="shared" si="36"/>
        <v>18.672000000000001</v>
      </c>
      <c r="AN51">
        <f t="shared" si="36"/>
        <v>19.061</v>
      </c>
      <c r="AO51">
        <f t="shared" si="31"/>
        <v>19.071000000000002</v>
      </c>
      <c r="AP51">
        <f t="shared" si="31"/>
        <v>19.79</v>
      </c>
      <c r="AQ51">
        <f t="shared" si="31"/>
        <v>19.93</v>
      </c>
      <c r="AR51">
        <f t="shared" si="31"/>
        <v>19.43</v>
      </c>
      <c r="AS51">
        <f t="shared" si="31"/>
        <v>19.55</v>
      </c>
      <c r="AU51" t="s">
        <v>88</v>
      </c>
      <c r="AV51">
        <f t="shared" si="34"/>
        <v>-3.9979111059533479E-4</v>
      </c>
      <c r="AW51">
        <f t="shared" si="34"/>
        <v>5.2523420973103643E-4</v>
      </c>
      <c r="AX51">
        <f t="shared" si="34"/>
        <v>3.6120362926380945E-4</v>
      </c>
      <c r="AY51">
        <f t="shared" si="34"/>
        <v>9.9207448872139925E-5</v>
      </c>
      <c r="AZ51">
        <f t="shared" si="34"/>
        <v>-1.2567226429590755E-4</v>
      </c>
      <c r="BA51">
        <f t="shared" si="34"/>
        <v>-6.6692602678818124E-5</v>
      </c>
      <c r="BB51">
        <f t="shared" si="34"/>
        <v>1.3931628713702163E-4</v>
      </c>
      <c r="BC51">
        <f t="shared" si="34"/>
        <v>3.9178898576316132E-4</v>
      </c>
      <c r="BD51">
        <f t="shared" si="34"/>
        <v>-1.0620220900594507E-5</v>
      </c>
      <c r="BE51">
        <f t="shared" si="34"/>
        <v>1.0046778651924306E-4</v>
      </c>
      <c r="BF51">
        <f t="shared" si="34"/>
        <v>-3.04720804168202E-4</v>
      </c>
      <c r="BG51">
        <f t="shared" si="34"/>
        <v>8.1424383888827802E-5</v>
      </c>
      <c r="BH51">
        <f t="shared" si="34"/>
        <v>-1.2922679302175235E-4</v>
      </c>
      <c r="BI51">
        <f t="shared" si="34"/>
        <v>1.854680340388391E-4</v>
      </c>
      <c r="BJ51">
        <f t="shared" si="34"/>
        <v>2.0833333333333299E-4</v>
      </c>
      <c r="BK51">
        <f t="shared" ref="BK51:BO82" si="37">$BW51*(AO51-AN51)/AN51</f>
        <v>5.2463144640897974E-6</v>
      </c>
      <c r="BL51">
        <f t="shared" si="32"/>
        <v>3.7701221750301378E-4</v>
      </c>
      <c r="BM51">
        <f t="shared" si="32"/>
        <v>7.0742799393633436E-5</v>
      </c>
      <c r="BN51">
        <f t="shared" si="32"/>
        <v>-2.5087807325639737E-4</v>
      </c>
      <c r="BO51">
        <f t="shared" si="32"/>
        <v>6.1760164693773029E-5</v>
      </c>
      <c r="BQ51" s="7" t="str">
        <f t="shared" si="17"/>
        <v>HST</v>
      </c>
      <c r="BR51" s="7">
        <v>0.2</v>
      </c>
      <c r="BS51" s="7">
        <v>0.2</v>
      </c>
      <c r="BT51" s="7">
        <v>0.2</v>
      </c>
      <c r="BU51" s="7">
        <v>0.2</v>
      </c>
      <c r="BV51" s="7">
        <v>0.2</v>
      </c>
      <c r="BW51" s="7">
        <v>0.01</v>
      </c>
      <c r="BY51">
        <f t="shared" si="18"/>
        <v>0.13438551700127646</v>
      </c>
      <c r="BZ51">
        <f t="shared" si="19"/>
        <v>97</v>
      </c>
      <c r="CA51">
        <f t="shared" si="20"/>
        <v>5</v>
      </c>
      <c r="CB51">
        <f t="shared" si="21"/>
        <v>0.24000000000000005</v>
      </c>
      <c r="CC51">
        <f t="shared" si="22"/>
        <v>0</v>
      </c>
      <c r="CD51">
        <f t="shared" si="23"/>
        <v>0</v>
      </c>
      <c r="CE51">
        <f t="shared" si="24"/>
        <v>0</v>
      </c>
      <c r="CF51">
        <f t="shared" si="25"/>
        <v>0</v>
      </c>
      <c r="CG51">
        <f t="shared" si="26"/>
        <v>1</v>
      </c>
      <c r="CI51">
        <f t="shared" si="27"/>
        <v>0</v>
      </c>
      <c r="CJ51">
        <f t="shared" si="28"/>
        <v>0</v>
      </c>
      <c r="CK51">
        <f t="shared" si="28"/>
        <v>0</v>
      </c>
      <c r="CL51">
        <f t="shared" si="28"/>
        <v>0</v>
      </c>
      <c r="CM51">
        <f t="shared" si="28"/>
        <v>1</v>
      </c>
      <c r="CN51">
        <f t="shared" si="29"/>
        <v>0.2</v>
      </c>
      <c r="CO51">
        <f t="shared" si="35"/>
        <v>0.4</v>
      </c>
      <c r="CP51">
        <f t="shared" si="35"/>
        <v>0.60000000000000009</v>
      </c>
      <c r="CQ51">
        <f t="shared" si="35"/>
        <v>0.8</v>
      </c>
      <c r="CR51">
        <f t="shared" si="35"/>
        <v>1</v>
      </c>
    </row>
    <row r="52" spans="1:96" x14ac:dyDescent="0.25">
      <c r="A52" t="s">
        <v>50</v>
      </c>
      <c r="B52">
        <f>VLOOKUP(CONCATENATE($A52,"_",B$4),assets_m6!$A:$D,4,FALSE)</f>
        <v>82.204999999999998</v>
      </c>
      <c r="C52">
        <f>VLOOKUP(CONCATENATE($A52,"_",C$4),assets_m6!$A:$D,4,FALSE)</f>
        <v>81.488</v>
      </c>
      <c r="D52">
        <f>VLOOKUP(CONCATENATE($A52,"_",D$4),assets_m6!$A:$D,4,FALSE)</f>
        <v>81.2</v>
      </c>
      <c r="E52">
        <f>VLOOKUP(CONCATENATE($A52,"_",E$4),assets_m6!$A:$D,4,FALSE)</f>
        <v>81.876999999999995</v>
      </c>
      <c r="F52">
        <f>VLOOKUP(CONCATENATE($A52,"_",F$4),assets_m6!$A:$D,4,FALSE)</f>
        <v>81.19</v>
      </c>
      <c r="G52">
        <f>VLOOKUP(CONCATENATE($A52,"_",G$4),assets_m6!$A:$D,4,FALSE)</f>
        <v>80.602000000000004</v>
      </c>
      <c r="H52">
        <f>VLOOKUP(CONCATENATE($A52,"_",H$4),assets_m6!$A:$D,4,FALSE)</f>
        <v>79.646000000000001</v>
      </c>
      <c r="I52">
        <f>VLOOKUP(CONCATENATE($A52,"_",I$4),assets_m6!$A:$D,4,FALSE)</f>
        <v>80.242999999999995</v>
      </c>
      <c r="J52">
        <f>VLOOKUP(CONCATENATE($A52,"_",J$4),assets_m6!$A:$D,4,FALSE)</f>
        <v>81.369</v>
      </c>
      <c r="K52">
        <f>VLOOKUP(CONCATENATE($A52,"_",K$4),assets_m6!$A:$D,4,FALSE)</f>
        <v>81.927000000000007</v>
      </c>
      <c r="L52">
        <f>VLOOKUP(CONCATENATE($A52,"_",L$4),assets_m6!$A:$D,4,FALSE)</f>
        <v>82.195999999999998</v>
      </c>
      <c r="M52">
        <f>VLOOKUP(CONCATENATE($A52,"_",M$4),assets_m6!$A:$D,4,FALSE)</f>
        <v>81.248999999999995</v>
      </c>
      <c r="N52">
        <f>VLOOKUP(CONCATENATE($A52,"_",N$4),assets_m6!$A:$D,4,FALSE)</f>
        <v>81.668000000000006</v>
      </c>
      <c r="O52">
        <f>VLOOKUP(CONCATENATE($A52,"_",O$4),assets_m6!$A:$D,4,FALSE)</f>
        <v>81.409000000000006</v>
      </c>
      <c r="P52">
        <f>VLOOKUP(CONCATENATE($A52,"_",P$4),assets_m6!$A:$D,4,FALSE)</f>
        <v>81.578000000000003</v>
      </c>
      <c r="Q52">
        <f>VLOOKUP(CONCATENATE($A52,"_",Q$4),assets_m6!$A:$D,4,FALSE)</f>
        <v>80.676000000000002</v>
      </c>
      <c r="R52">
        <f>VLOOKUP(CONCATENATE($A52,"_",R$4),assets_m6!$A:$D,4,FALSE)</f>
        <v>81.182000000000002</v>
      </c>
      <c r="S52">
        <f>VLOOKUP(CONCATENATE($A52,"_",S$4),assets_m6!$A:$D,4,FALSE)</f>
        <v>82.183999999999997</v>
      </c>
      <c r="T52">
        <f>VLOOKUP(CONCATENATE($A52,"_",T$4),assets_m6!$A:$D,4,FALSE)</f>
        <v>81.936000000000007</v>
      </c>
      <c r="U52">
        <f>VLOOKUP(CONCATENATE($A52,"_",U$4),assets_m6!$A:$D,4,FALSE)</f>
        <v>81.638000000000005</v>
      </c>
      <c r="V52">
        <f>VLOOKUP(CONCATENATE($A52,"_",V$4),assets_m6!$A:$D,4,FALSE)</f>
        <v>81.632000000000005</v>
      </c>
      <c r="X52" t="str">
        <f t="shared" si="15"/>
        <v>HYG</v>
      </c>
      <c r="Y52">
        <f t="shared" si="30"/>
        <v>82.204999999999998</v>
      </c>
      <c r="Z52">
        <f t="shared" si="36"/>
        <v>81.488</v>
      </c>
      <c r="AA52">
        <f t="shared" si="36"/>
        <v>81.2</v>
      </c>
      <c r="AB52">
        <f t="shared" si="36"/>
        <v>81.876999999999995</v>
      </c>
      <c r="AC52">
        <f t="shared" si="36"/>
        <v>81.19</v>
      </c>
      <c r="AD52">
        <f t="shared" si="36"/>
        <v>80.602000000000004</v>
      </c>
      <c r="AE52">
        <f t="shared" si="36"/>
        <v>79.646000000000001</v>
      </c>
      <c r="AF52">
        <f t="shared" si="36"/>
        <v>80.242999999999995</v>
      </c>
      <c r="AG52">
        <f t="shared" si="36"/>
        <v>81.369</v>
      </c>
      <c r="AH52">
        <f t="shared" si="36"/>
        <v>81.927000000000007</v>
      </c>
      <c r="AI52">
        <f t="shared" si="36"/>
        <v>82.195999999999998</v>
      </c>
      <c r="AJ52">
        <f t="shared" si="36"/>
        <v>81.248999999999995</v>
      </c>
      <c r="AK52">
        <f t="shared" si="36"/>
        <v>81.668000000000006</v>
      </c>
      <c r="AL52">
        <f t="shared" si="36"/>
        <v>81.409000000000006</v>
      </c>
      <c r="AM52">
        <f t="shared" si="36"/>
        <v>81.578000000000003</v>
      </c>
      <c r="AN52">
        <f t="shared" si="36"/>
        <v>80.676000000000002</v>
      </c>
      <c r="AO52">
        <f t="shared" si="36"/>
        <v>81.182000000000002</v>
      </c>
      <c r="AP52">
        <f t="shared" ref="AP52:AS83" si="38">IFERROR(S52,AO52)</f>
        <v>82.183999999999997</v>
      </c>
      <c r="AQ52">
        <f t="shared" si="38"/>
        <v>81.936000000000007</v>
      </c>
      <c r="AR52">
        <f t="shared" si="38"/>
        <v>81.638000000000005</v>
      </c>
      <c r="AS52">
        <f t="shared" si="38"/>
        <v>81.632000000000005</v>
      </c>
      <c r="AU52" t="s">
        <v>89</v>
      </c>
      <c r="AV52">
        <f t="shared" ref="AV52:BJ68" si="39">$BW52*(Z52-Y52)/Y52</f>
        <v>-8.7220971960342907E-5</v>
      </c>
      <c r="AW52">
        <f t="shared" si="39"/>
        <v>-3.5342627135283322E-5</v>
      </c>
      <c r="AX52">
        <f t="shared" si="39"/>
        <v>8.3374384236452285E-5</v>
      </c>
      <c r="AY52">
        <f t="shared" si="39"/>
        <v>-8.390634732586656E-5</v>
      </c>
      <c r="AZ52">
        <f t="shared" si="39"/>
        <v>-7.2422712156668793E-5</v>
      </c>
      <c r="BA52">
        <f t="shared" si="39"/>
        <v>-1.1860747872261271E-4</v>
      </c>
      <c r="BB52">
        <f t="shared" si="39"/>
        <v>7.4956683323706679E-5</v>
      </c>
      <c r="BC52">
        <f t="shared" si="39"/>
        <v>1.403237665590774E-4</v>
      </c>
      <c r="BD52">
        <f t="shared" si="39"/>
        <v>6.8576484902113446E-5</v>
      </c>
      <c r="BE52">
        <f t="shared" si="39"/>
        <v>3.2834108413586638E-5</v>
      </c>
      <c r="BF52">
        <f t="shared" si="39"/>
        <v>-1.1521241909582008E-4</v>
      </c>
      <c r="BG52">
        <f t="shared" si="39"/>
        <v>5.1569865475268757E-5</v>
      </c>
      <c r="BH52">
        <f t="shared" si="39"/>
        <v>-3.1713767938482674E-5</v>
      </c>
      <c r="BI52">
        <f t="shared" si="39"/>
        <v>2.0759375499023072E-5</v>
      </c>
      <c r="BJ52">
        <f t="shared" si="39"/>
        <v>-1.1056902596288228E-4</v>
      </c>
      <c r="BK52">
        <f t="shared" si="37"/>
        <v>6.2720015865932885E-5</v>
      </c>
      <c r="BL52">
        <f t="shared" si="37"/>
        <v>1.2342637530486997E-4</v>
      </c>
      <c r="BM52">
        <f t="shared" si="37"/>
        <v>-3.0176190012653371E-5</v>
      </c>
      <c r="BN52">
        <f t="shared" si="37"/>
        <v>-3.6369849638742652E-5</v>
      </c>
      <c r="BO52">
        <f t="shared" si="37"/>
        <v>-7.3495186065315507E-7</v>
      </c>
      <c r="BQ52" s="7" t="str">
        <f t="shared" si="17"/>
        <v>HYG</v>
      </c>
      <c r="BR52" s="7">
        <v>0.2</v>
      </c>
      <c r="BS52" s="7">
        <v>0.2</v>
      </c>
      <c r="BT52" s="7">
        <v>0.2</v>
      </c>
      <c r="BU52" s="7">
        <v>0.2</v>
      </c>
      <c r="BV52" s="7">
        <v>0.2</v>
      </c>
      <c r="BW52" s="7">
        <v>0.01</v>
      </c>
      <c r="BY52">
        <f t="shared" si="18"/>
        <v>-6.9703789307218938E-3</v>
      </c>
      <c r="BZ52">
        <f t="shared" si="19"/>
        <v>21</v>
      </c>
      <c r="CA52">
        <f t="shared" si="20"/>
        <v>2</v>
      </c>
      <c r="CB52">
        <f t="shared" si="21"/>
        <v>0.11999999999999997</v>
      </c>
      <c r="CC52">
        <f t="shared" si="22"/>
        <v>0</v>
      </c>
      <c r="CD52">
        <f t="shared" si="23"/>
        <v>1</v>
      </c>
      <c r="CE52">
        <f t="shared" si="24"/>
        <v>0</v>
      </c>
      <c r="CF52">
        <f t="shared" si="25"/>
        <v>0</v>
      </c>
      <c r="CG52">
        <f t="shared" si="26"/>
        <v>0</v>
      </c>
      <c r="CI52">
        <f t="shared" si="27"/>
        <v>0</v>
      </c>
      <c r="CJ52">
        <f t="shared" si="28"/>
        <v>1</v>
      </c>
      <c r="CK52">
        <f t="shared" si="28"/>
        <v>1</v>
      </c>
      <c r="CL52">
        <f t="shared" si="28"/>
        <v>1</v>
      </c>
      <c r="CM52">
        <f t="shared" si="28"/>
        <v>1</v>
      </c>
      <c r="CN52">
        <f t="shared" si="29"/>
        <v>0.2</v>
      </c>
      <c r="CO52">
        <f t="shared" si="35"/>
        <v>0.4</v>
      </c>
      <c r="CP52">
        <f t="shared" si="35"/>
        <v>0.60000000000000009</v>
      </c>
      <c r="CQ52">
        <f t="shared" si="35"/>
        <v>0.8</v>
      </c>
      <c r="CR52">
        <f t="shared" si="35"/>
        <v>1</v>
      </c>
    </row>
    <row r="53" spans="1:96" x14ac:dyDescent="0.25">
      <c r="A53" t="s">
        <v>51</v>
      </c>
      <c r="B53">
        <f>VLOOKUP(CONCATENATE($A53,"_",B$4),assets_m6!$A:$D,4,FALSE)</f>
        <v>37.4</v>
      </c>
      <c r="C53">
        <f>VLOOKUP(CONCATENATE($A53,"_",C$4),assets_m6!$A:$D,4,FALSE)</f>
        <v>37.950000000000003</v>
      </c>
      <c r="D53">
        <f>VLOOKUP(CONCATENATE($A53,"_",D$4),assets_m6!$A:$D,4,FALSE)</f>
        <v>38.979999999999997</v>
      </c>
      <c r="E53">
        <f>VLOOKUP(CONCATENATE($A53,"_",E$4),assets_m6!$A:$D,4,FALSE)</f>
        <v>37.840000000000003</v>
      </c>
      <c r="F53">
        <f>VLOOKUP(CONCATENATE($A53,"_",F$4),assets_m6!$A:$D,4,FALSE)</f>
        <v>37.97</v>
      </c>
      <c r="G53">
        <f>VLOOKUP(CONCATENATE($A53,"_",G$4),assets_m6!$A:$D,4,FALSE)</f>
        <v>37.68</v>
      </c>
      <c r="H53">
        <f>VLOOKUP(CONCATENATE($A53,"_",H$4),assets_m6!$A:$D,4,FALSE)</f>
        <v>37.11</v>
      </c>
      <c r="I53">
        <f>VLOOKUP(CONCATENATE($A53,"_",I$4),assets_m6!$A:$D,4,FALSE)</f>
        <v>36.450000000000003</v>
      </c>
      <c r="J53">
        <f>VLOOKUP(CONCATENATE($A53,"_",J$4),assets_m6!$A:$D,4,FALSE)</f>
        <v>36.65</v>
      </c>
      <c r="K53">
        <f>VLOOKUP(CONCATENATE($A53,"_",K$4),assets_m6!$A:$D,4,FALSE)</f>
        <v>36.85</v>
      </c>
      <c r="L53">
        <f>VLOOKUP(CONCATENATE($A53,"_",L$4),assets_m6!$A:$D,4,FALSE)</f>
        <v>36.5</v>
      </c>
      <c r="M53">
        <f>VLOOKUP(CONCATENATE($A53,"_",M$4),assets_m6!$A:$D,4,FALSE)</f>
        <v>36.78</v>
      </c>
      <c r="N53">
        <f>VLOOKUP(CONCATENATE($A53,"_",N$4),assets_m6!$A:$D,4,FALSE)</f>
        <v>36.54</v>
      </c>
      <c r="O53">
        <f>VLOOKUP(CONCATENATE($A53,"_",O$4),assets_m6!$A:$D,4,FALSE)</f>
        <v>36.99</v>
      </c>
      <c r="P53">
        <f>VLOOKUP(CONCATENATE($A53,"_",P$4),assets_m6!$A:$D,4,FALSE)</f>
        <v>37.29</v>
      </c>
      <c r="Q53">
        <f>VLOOKUP(CONCATENATE($A53,"_",Q$4),assets_m6!$A:$D,4,FALSE)</f>
        <v>37.159999999999997</v>
      </c>
      <c r="R53">
        <f>VLOOKUP(CONCATENATE($A53,"_",R$4),assets_m6!$A:$D,4,FALSE)</f>
        <v>36.479999999999997</v>
      </c>
      <c r="S53">
        <f>VLOOKUP(CONCATENATE($A53,"_",S$4),assets_m6!$A:$D,4,FALSE)</f>
        <v>36.5</v>
      </c>
      <c r="T53">
        <f>VLOOKUP(CONCATENATE($A53,"_",T$4),assets_m6!$A:$D,4,FALSE)</f>
        <v>36.76</v>
      </c>
      <c r="U53">
        <f>VLOOKUP(CONCATENATE($A53,"_",U$4),assets_m6!$A:$D,4,FALSE)</f>
        <v>36.83</v>
      </c>
      <c r="V53">
        <f>VLOOKUP(CONCATENATE($A53,"_",V$4),assets_m6!$A:$D,4,FALSE)</f>
        <v>36.54</v>
      </c>
      <c r="X53" t="str">
        <f t="shared" si="15"/>
        <v>IAU</v>
      </c>
      <c r="Y53">
        <f t="shared" si="30"/>
        <v>37.4</v>
      </c>
      <c r="Z53">
        <f t="shared" si="36"/>
        <v>37.950000000000003</v>
      </c>
      <c r="AA53">
        <f t="shared" si="36"/>
        <v>38.979999999999997</v>
      </c>
      <c r="AB53">
        <f t="shared" si="36"/>
        <v>37.840000000000003</v>
      </c>
      <c r="AC53">
        <f t="shared" si="36"/>
        <v>37.97</v>
      </c>
      <c r="AD53">
        <f t="shared" si="36"/>
        <v>37.68</v>
      </c>
      <c r="AE53">
        <f t="shared" si="36"/>
        <v>37.11</v>
      </c>
      <c r="AF53">
        <f t="shared" si="36"/>
        <v>36.450000000000003</v>
      </c>
      <c r="AG53">
        <f t="shared" si="36"/>
        <v>36.65</v>
      </c>
      <c r="AH53">
        <f t="shared" si="36"/>
        <v>36.85</v>
      </c>
      <c r="AI53">
        <f t="shared" si="36"/>
        <v>36.5</v>
      </c>
      <c r="AJ53">
        <f t="shared" si="36"/>
        <v>36.78</v>
      </c>
      <c r="AK53">
        <f t="shared" si="36"/>
        <v>36.54</v>
      </c>
      <c r="AL53">
        <f t="shared" si="36"/>
        <v>36.99</v>
      </c>
      <c r="AM53">
        <f t="shared" si="36"/>
        <v>37.29</v>
      </c>
      <c r="AN53">
        <f t="shared" si="36"/>
        <v>37.159999999999997</v>
      </c>
      <c r="AO53">
        <f t="shared" si="36"/>
        <v>36.479999999999997</v>
      </c>
      <c r="AP53">
        <f t="shared" si="38"/>
        <v>36.5</v>
      </c>
      <c r="AQ53">
        <f t="shared" si="38"/>
        <v>36.76</v>
      </c>
      <c r="AR53">
        <f t="shared" si="38"/>
        <v>36.83</v>
      </c>
      <c r="AS53">
        <f t="shared" si="38"/>
        <v>36.54</v>
      </c>
      <c r="AU53" t="s">
        <v>91</v>
      </c>
      <c r="AV53">
        <f t="shared" si="39"/>
        <v>1.4705882352941292E-4</v>
      </c>
      <c r="AW53">
        <f t="shared" si="39"/>
        <v>2.7140974967061765E-4</v>
      </c>
      <c r="AX53">
        <f t="shared" si="39"/>
        <v>-2.9245767060030617E-4</v>
      </c>
      <c r="AY53">
        <f t="shared" si="39"/>
        <v>3.4355179704015712E-5</v>
      </c>
      <c r="AZ53">
        <f t="shared" si="39"/>
        <v>-7.6376086383987137E-5</v>
      </c>
      <c r="BA53">
        <f t="shared" si="39"/>
        <v>-1.5127388535031856E-4</v>
      </c>
      <c r="BB53">
        <f t="shared" si="39"/>
        <v>-1.7784963621665228E-4</v>
      </c>
      <c r="BC53">
        <f t="shared" si="39"/>
        <v>5.4869684499312956E-5</v>
      </c>
      <c r="BD53">
        <f t="shared" si="39"/>
        <v>5.4570259208732028E-5</v>
      </c>
      <c r="BE53">
        <f t="shared" si="39"/>
        <v>-9.4979647218453581E-5</v>
      </c>
      <c r="BF53">
        <f t="shared" si="39"/>
        <v>7.6712328767123599E-5</v>
      </c>
      <c r="BG53">
        <f t="shared" si="39"/>
        <v>-6.5252854812398577E-5</v>
      </c>
      <c r="BH53">
        <f t="shared" si="39"/>
        <v>1.2315270935960669E-4</v>
      </c>
      <c r="BI53">
        <f t="shared" si="39"/>
        <v>8.1103000811029235E-5</v>
      </c>
      <c r="BJ53">
        <f t="shared" si="39"/>
        <v>-3.4861893268973598E-5</v>
      </c>
      <c r="BK53">
        <f t="shared" si="37"/>
        <v>-1.8299246501614634E-4</v>
      </c>
      <c r="BL53">
        <f t="shared" si="37"/>
        <v>5.4824561403517348E-6</v>
      </c>
      <c r="BM53">
        <f t="shared" si="37"/>
        <v>7.1232876712328235E-5</v>
      </c>
      <c r="BN53">
        <f t="shared" si="37"/>
        <v>1.9042437431991374E-5</v>
      </c>
      <c r="BO53">
        <f t="shared" si="37"/>
        <v>-7.874015748031474E-5</v>
      </c>
      <c r="BQ53" s="7" t="str">
        <f t="shared" si="17"/>
        <v>IAU</v>
      </c>
      <c r="BR53" s="7">
        <v>0.2</v>
      </c>
      <c r="BS53" s="7">
        <v>0.2</v>
      </c>
      <c r="BT53" s="7">
        <v>0.2</v>
      </c>
      <c r="BU53" s="7">
        <v>0.2</v>
      </c>
      <c r="BV53" s="7">
        <v>0.2</v>
      </c>
      <c r="BW53" s="7">
        <v>0.01</v>
      </c>
      <c r="BY53">
        <f t="shared" si="18"/>
        <v>-2.2994652406417099E-2</v>
      </c>
      <c r="BZ53">
        <f t="shared" si="19"/>
        <v>13</v>
      </c>
      <c r="CA53">
        <f t="shared" si="20"/>
        <v>1</v>
      </c>
      <c r="CB53">
        <f t="shared" si="21"/>
        <v>0.24</v>
      </c>
      <c r="CC53">
        <f t="shared" si="22"/>
        <v>1</v>
      </c>
      <c r="CD53">
        <f t="shared" si="23"/>
        <v>0</v>
      </c>
      <c r="CE53">
        <f t="shared" si="24"/>
        <v>0</v>
      </c>
      <c r="CF53">
        <f t="shared" si="25"/>
        <v>0</v>
      </c>
      <c r="CG53">
        <f t="shared" si="26"/>
        <v>0</v>
      </c>
      <c r="CI53">
        <f t="shared" si="27"/>
        <v>1</v>
      </c>
      <c r="CJ53">
        <f t="shared" si="28"/>
        <v>1</v>
      </c>
      <c r="CK53">
        <f t="shared" si="28"/>
        <v>1</v>
      </c>
      <c r="CL53">
        <f t="shared" si="28"/>
        <v>1</v>
      </c>
      <c r="CM53">
        <f t="shared" si="28"/>
        <v>1</v>
      </c>
      <c r="CN53">
        <f t="shared" si="29"/>
        <v>0.2</v>
      </c>
      <c r="CO53">
        <f t="shared" si="35"/>
        <v>0.4</v>
      </c>
      <c r="CP53">
        <f t="shared" si="35"/>
        <v>0.60000000000000009</v>
      </c>
      <c r="CQ53">
        <f t="shared" si="35"/>
        <v>0.8</v>
      </c>
      <c r="CR53">
        <f t="shared" si="35"/>
        <v>1</v>
      </c>
    </row>
    <row r="54" spans="1:96" x14ac:dyDescent="0.25">
      <c r="A54" t="s">
        <v>52</v>
      </c>
      <c r="B54">
        <f>VLOOKUP(CONCATENATE($A54,"_",B$4),assets_m6!$A:$D,4,FALSE)</f>
        <v>19.420000000000002</v>
      </c>
      <c r="C54">
        <f>VLOOKUP(CONCATENATE($A54,"_",C$4),assets_m6!$A:$D,4,FALSE)</f>
        <v>19.899999999999999</v>
      </c>
      <c r="D54">
        <f>VLOOKUP(CONCATENATE($A54,"_",D$4),assets_m6!$A:$D,4,FALSE)</f>
        <v>21.27</v>
      </c>
      <c r="E54">
        <f>VLOOKUP(CONCATENATE($A54,"_",E$4),assets_m6!$A:$D,4,FALSE)</f>
        <v>21.33</v>
      </c>
      <c r="F54">
        <f>VLOOKUP(CONCATENATE($A54,"_",F$4),assets_m6!$A:$D,4,FALSE)</f>
        <v>21.03</v>
      </c>
      <c r="G54">
        <f>VLOOKUP(CONCATENATE($A54,"_",G$4),assets_m6!$A:$D,4,FALSE)</f>
        <v>20.71</v>
      </c>
      <c r="H54">
        <f>VLOOKUP(CONCATENATE($A54,"_",H$4),assets_m6!$A:$D,4,FALSE)</f>
        <v>19.96</v>
      </c>
      <c r="I54">
        <f>VLOOKUP(CONCATENATE($A54,"_",I$4),assets_m6!$A:$D,4,FALSE)</f>
        <v>20.28</v>
      </c>
      <c r="J54">
        <f>VLOOKUP(CONCATENATE($A54,"_",J$4),assets_m6!$A:$D,4,FALSE)</f>
        <v>20.82</v>
      </c>
      <c r="K54">
        <f>VLOOKUP(CONCATENATE($A54,"_",K$4),assets_m6!$A:$D,4,FALSE)</f>
        <v>21.08</v>
      </c>
      <c r="L54">
        <f>VLOOKUP(CONCATENATE($A54,"_",L$4),assets_m6!$A:$D,4,FALSE)</f>
        <v>21.15</v>
      </c>
      <c r="M54">
        <f>VLOOKUP(CONCATENATE($A54,"_",M$4),assets_m6!$A:$D,4,FALSE)</f>
        <v>21</v>
      </c>
      <c r="N54">
        <f>VLOOKUP(CONCATENATE($A54,"_",N$4),assets_m6!$A:$D,4,FALSE)</f>
        <v>21.29</v>
      </c>
      <c r="O54">
        <f>VLOOKUP(CONCATENATE($A54,"_",O$4),assets_m6!$A:$D,4,FALSE)</f>
        <v>20.96</v>
      </c>
      <c r="P54">
        <f>VLOOKUP(CONCATENATE($A54,"_",P$4),assets_m6!$A:$D,4,FALSE)</f>
        <v>21.29</v>
      </c>
      <c r="Q54">
        <f>VLOOKUP(CONCATENATE($A54,"_",Q$4),assets_m6!$A:$D,4,FALSE)</f>
        <v>21.04</v>
      </c>
      <c r="R54">
        <f>VLOOKUP(CONCATENATE($A54,"_",R$4),assets_m6!$A:$D,4,FALSE)</f>
        <v>21.13</v>
      </c>
      <c r="S54">
        <f>VLOOKUP(CONCATENATE($A54,"_",S$4),assets_m6!$A:$D,4,FALSE)</f>
        <v>21.44</v>
      </c>
      <c r="T54">
        <f>VLOOKUP(CONCATENATE($A54,"_",T$4),assets_m6!$A:$D,4,FALSE)</f>
        <v>21.39</v>
      </c>
      <c r="U54">
        <f>VLOOKUP(CONCATENATE($A54,"_",U$4),assets_m6!$A:$D,4,FALSE)</f>
        <v>21.52</v>
      </c>
      <c r="V54">
        <f>VLOOKUP(CONCATENATE($A54,"_",V$4),assets_m6!$A:$D,4,FALSE)</f>
        <v>21.64</v>
      </c>
      <c r="X54" t="str">
        <f t="shared" si="15"/>
        <v>ICLN</v>
      </c>
      <c r="Y54">
        <f t="shared" si="30"/>
        <v>19.420000000000002</v>
      </c>
      <c r="Z54">
        <f t="shared" si="36"/>
        <v>19.899999999999999</v>
      </c>
      <c r="AA54">
        <f t="shared" si="36"/>
        <v>21.27</v>
      </c>
      <c r="AB54">
        <f t="shared" si="36"/>
        <v>21.33</v>
      </c>
      <c r="AC54">
        <f t="shared" si="36"/>
        <v>21.03</v>
      </c>
      <c r="AD54">
        <f t="shared" si="36"/>
        <v>20.71</v>
      </c>
      <c r="AE54">
        <f t="shared" si="36"/>
        <v>19.96</v>
      </c>
      <c r="AF54">
        <f t="shared" si="36"/>
        <v>20.28</v>
      </c>
      <c r="AG54">
        <f t="shared" si="36"/>
        <v>20.82</v>
      </c>
      <c r="AH54">
        <f t="shared" si="36"/>
        <v>21.08</v>
      </c>
      <c r="AI54">
        <f t="shared" si="36"/>
        <v>21.15</v>
      </c>
      <c r="AJ54">
        <f t="shared" si="36"/>
        <v>21</v>
      </c>
      <c r="AK54">
        <f t="shared" si="36"/>
        <v>21.29</v>
      </c>
      <c r="AL54">
        <f t="shared" si="36"/>
        <v>20.96</v>
      </c>
      <c r="AM54">
        <f t="shared" ref="AM54:AS85" si="40">IFERROR(P54,AL54)</f>
        <v>21.29</v>
      </c>
      <c r="AN54">
        <f t="shared" si="40"/>
        <v>21.04</v>
      </c>
      <c r="AO54">
        <f t="shared" si="40"/>
        <v>21.13</v>
      </c>
      <c r="AP54">
        <f t="shared" si="38"/>
        <v>21.44</v>
      </c>
      <c r="AQ54">
        <f t="shared" si="38"/>
        <v>21.39</v>
      </c>
      <c r="AR54">
        <f t="shared" si="38"/>
        <v>21.52</v>
      </c>
      <c r="AS54">
        <f t="shared" si="38"/>
        <v>21.64</v>
      </c>
      <c r="AU54" t="s">
        <v>102</v>
      </c>
      <c r="AV54">
        <f t="shared" si="39"/>
        <v>2.4716786817713534E-4</v>
      </c>
      <c r="AW54">
        <f t="shared" si="39"/>
        <v>6.8844221105527693E-4</v>
      </c>
      <c r="AX54">
        <f t="shared" si="39"/>
        <v>2.8208744710859767E-5</v>
      </c>
      <c r="AY54">
        <f t="shared" si="39"/>
        <v>-1.4064697609001274E-4</v>
      </c>
      <c r="AZ54">
        <f t="shared" si="39"/>
        <v>-1.5216357584403245E-4</v>
      </c>
      <c r="BA54">
        <f t="shared" si="39"/>
        <v>-3.6214389183969096E-4</v>
      </c>
      <c r="BB54">
        <f t="shared" si="39"/>
        <v>1.6032064128256525E-4</v>
      </c>
      <c r="BC54">
        <f t="shared" si="39"/>
        <v>2.6627218934911198E-4</v>
      </c>
      <c r="BD54">
        <f t="shared" si="39"/>
        <v>1.2487992315081558E-4</v>
      </c>
      <c r="BE54">
        <f t="shared" si="39"/>
        <v>3.3206831119544728E-5</v>
      </c>
      <c r="BF54">
        <f t="shared" si="39"/>
        <v>-7.0921985815602172E-5</v>
      </c>
      <c r="BG54">
        <f t="shared" si="39"/>
        <v>1.380952380952377E-4</v>
      </c>
      <c r="BH54">
        <f t="shared" si="39"/>
        <v>-1.5500234852043135E-4</v>
      </c>
      <c r="BI54">
        <f t="shared" si="39"/>
        <v>1.5744274809160224E-4</v>
      </c>
      <c r="BJ54">
        <f t="shared" si="39"/>
        <v>-1.1742602160638798E-4</v>
      </c>
      <c r="BK54">
        <f t="shared" si="37"/>
        <v>4.2775665399239475E-5</v>
      </c>
      <c r="BL54">
        <f t="shared" si="37"/>
        <v>1.467108376715581E-4</v>
      </c>
      <c r="BM54">
        <f t="shared" si="37"/>
        <v>-2.3320895522388392E-5</v>
      </c>
      <c r="BN54">
        <f t="shared" si="37"/>
        <v>6.0776063581112206E-5</v>
      </c>
      <c r="BO54">
        <f t="shared" si="37"/>
        <v>5.5762081784387076E-5</v>
      </c>
      <c r="BQ54" s="7" t="str">
        <f t="shared" si="17"/>
        <v>ICLN</v>
      </c>
      <c r="BR54" s="7">
        <v>0.2</v>
      </c>
      <c r="BS54" s="7">
        <v>0.2</v>
      </c>
      <c r="BT54" s="7">
        <v>0.2</v>
      </c>
      <c r="BU54" s="7">
        <v>0.2</v>
      </c>
      <c r="BV54" s="7">
        <v>0.2</v>
      </c>
      <c r="BW54" s="7">
        <v>0.01</v>
      </c>
      <c r="BY54">
        <f t="shared" si="18"/>
        <v>0.11431513903192578</v>
      </c>
      <c r="BZ54">
        <f t="shared" si="19"/>
        <v>89</v>
      </c>
      <c r="CA54">
        <f t="shared" si="20"/>
        <v>5</v>
      </c>
      <c r="CB54">
        <f t="shared" si="21"/>
        <v>0.24000000000000005</v>
      </c>
      <c r="CC54">
        <f t="shared" si="22"/>
        <v>0</v>
      </c>
      <c r="CD54">
        <f t="shared" si="23"/>
        <v>0</v>
      </c>
      <c r="CE54">
        <f t="shared" si="24"/>
        <v>0</v>
      </c>
      <c r="CF54">
        <f t="shared" si="25"/>
        <v>0</v>
      </c>
      <c r="CG54">
        <f t="shared" si="26"/>
        <v>1</v>
      </c>
      <c r="CI54">
        <f t="shared" si="27"/>
        <v>0</v>
      </c>
      <c r="CJ54">
        <f t="shared" si="28"/>
        <v>0</v>
      </c>
      <c r="CK54">
        <f t="shared" si="28"/>
        <v>0</v>
      </c>
      <c r="CL54">
        <f t="shared" si="28"/>
        <v>0</v>
      </c>
      <c r="CM54">
        <f t="shared" si="28"/>
        <v>1</v>
      </c>
      <c r="CN54">
        <f t="shared" si="29"/>
        <v>0.2</v>
      </c>
      <c r="CO54">
        <f t="shared" si="35"/>
        <v>0.4</v>
      </c>
      <c r="CP54">
        <f t="shared" si="35"/>
        <v>0.60000000000000009</v>
      </c>
      <c r="CQ54">
        <f t="shared" si="35"/>
        <v>0.8</v>
      </c>
      <c r="CR54">
        <f t="shared" si="35"/>
        <v>1</v>
      </c>
    </row>
    <row r="55" spans="1:96" x14ac:dyDescent="0.25">
      <c r="A55" t="s">
        <v>53</v>
      </c>
      <c r="B55">
        <f>VLOOKUP(CONCATENATE($A55,"_",B$4),assets_m6!$A:$D,4,FALSE)</f>
        <v>5.18</v>
      </c>
      <c r="C55">
        <f>VLOOKUP(CONCATENATE($A55,"_",C$4),assets_m6!$A:$D,4,FALSE)</f>
        <v>5.1269999999999998</v>
      </c>
      <c r="D55">
        <f>VLOOKUP(CONCATENATE($A55,"_",D$4),assets_m6!$A:$D,4,FALSE)</f>
        <v>5.1059999999999999</v>
      </c>
      <c r="E55">
        <f>VLOOKUP(CONCATENATE($A55,"_",E$4),assets_m6!$A:$D,4,FALSE)</f>
        <v>5.1189999999999998</v>
      </c>
      <c r="F55">
        <f>VLOOKUP(CONCATENATE($A55,"_",F$4),assets_m6!$A:$D,4,FALSE)</f>
        <v>5.0819999999999999</v>
      </c>
      <c r="G55">
        <f>VLOOKUP(CONCATENATE($A55,"_",G$4),assets_m6!$A:$D,4,FALSE)</f>
        <v>5.0819999999999999</v>
      </c>
      <c r="H55">
        <f>VLOOKUP(CONCATENATE($A55,"_",H$4),assets_m6!$A:$D,4,FALSE)</f>
        <v>5.0640000000000001</v>
      </c>
      <c r="I55">
        <f>VLOOKUP(CONCATENATE($A55,"_",I$4),assets_m6!$A:$D,4,FALSE)</f>
        <v>5.0730000000000004</v>
      </c>
      <c r="J55">
        <f>VLOOKUP(CONCATENATE($A55,"_",J$4),assets_m6!$A:$D,4,FALSE)</f>
        <v>5.0759999999999996</v>
      </c>
      <c r="K55">
        <f>VLOOKUP(CONCATENATE($A55,"_",K$4),assets_m6!$A:$D,4,FALSE)</f>
        <v>5.0860000000000003</v>
      </c>
      <c r="L55">
        <f>VLOOKUP(CONCATENATE($A55,"_",L$4),assets_m6!$A:$D,4,FALSE)</f>
        <v>5.09</v>
      </c>
      <c r="M55">
        <f>VLOOKUP(CONCATENATE($A55,"_",M$4),assets_m6!$A:$D,4,FALSE)</f>
        <v>5.077</v>
      </c>
      <c r="N55">
        <f>VLOOKUP(CONCATENATE($A55,"_",N$4),assets_m6!$A:$D,4,FALSE)</f>
        <v>5.0650000000000004</v>
      </c>
      <c r="O55">
        <f>VLOOKUP(CONCATENATE($A55,"_",O$4),assets_m6!$A:$D,4,FALSE)</f>
        <v>5.0720000000000001</v>
      </c>
      <c r="P55">
        <f>VLOOKUP(CONCATENATE($A55,"_",P$4),assets_m6!$A:$D,4,FALSE)</f>
        <v>5.0629999999999997</v>
      </c>
      <c r="Q55">
        <f>VLOOKUP(CONCATENATE($A55,"_",Q$4),assets_m6!$A:$D,4,FALSE)</f>
        <v>5.0540000000000003</v>
      </c>
      <c r="R55">
        <f>VLOOKUP(CONCATENATE($A55,"_",R$4),assets_m6!$A:$D,4,FALSE)</f>
        <v>5.0570000000000004</v>
      </c>
      <c r="S55">
        <f>VLOOKUP(CONCATENATE($A55,"_",S$4),assets_m6!$A:$D,4,FALSE)</f>
        <v>5.0640000000000001</v>
      </c>
      <c r="T55">
        <f>VLOOKUP(CONCATENATE($A55,"_",T$4),assets_m6!$A:$D,4,FALSE)</f>
        <v>5.0419999999999998</v>
      </c>
      <c r="U55">
        <f>VLOOKUP(CONCATENATE($A55,"_",U$4),assets_m6!$A:$D,4,FALSE)</f>
        <v>5.069</v>
      </c>
      <c r="V55">
        <f>VLOOKUP(CONCATENATE($A55,"_",V$4),assets_m6!$A:$D,4,FALSE)</f>
        <v>5.0650000000000004</v>
      </c>
      <c r="X55" t="str">
        <f t="shared" si="15"/>
        <v>IEAA.L</v>
      </c>
      <c r="Y55">
        <f t="shared" si="30"/>
        <v>5.18</v>
      </c>
      <c r="Z55">
        <f t="shared" ref="Z55:AL74" si="41">IFERROR(C55,Y55)</f>
        <v>5.1269999999999998</v>
      </c>
      <c r="AA55">
        <f t="shared" si="41"/>
        <v>5.1059999999999999</v>
      </c>
      <c r="AB55">
        <f t="shared" si="41"/>
        <v>5.1189999999999998</v>
      </c>
      <c r="AC55">
        <f t="shared" si="41"/>
        <v>5.0819999999999999</v>
      </c>
      <c r="AD55">
        <f t="shared" si="41"/>
        <v>5.0819999999999999</v>
      </c>
      <c r="AE55">
        <f t="shared" si="41"/>
        <v>5.0640000000000001</v>
      </c>
      <c r="AF55">
        <f t="shared" si="41"/>
        <v>5.0730000000000004</v>
      </c>
      <c r="AG55">
        <f t="shared" si="41"/>
        <v>5.0759999999999996</v>
      </c>
      <c r="AH55">
        <f t="shared" si="41"/>
        <v>5.0860000000000003</v>
      </c>
      <c r="AI55">
        <f t="shared" si="41"/>
        <v>5.09</v>
      </c>
      <c r="AJ55">
        <f t="shared" si="41"/>
        <v>5.077</v>
      </c>
      <c r="AK55">
        <f t="shared" si="41"/>
        <v>5.0650000000000004</v>
      </c>
      <c r="AL55">
        <f t="shared" si="41"/>
        <v>5.0720000000000001</v>
      </c>
      <c r="AM55">
        <f t="shared" si="40"/>
        <v>5.0629999999999997</v>
      </c>
      <c r="AN55">
        <f t="shared" si="40"/>
        <v>5.0540000000000003</v>
      </c>
      <c r="AO55">
        <f t="shared" si="40"/>
        <v>5.0570000000000004</v>
      </c>
      <c r="AP55">
        <f t="shared" si="38"/>
        <v>5.0640000000000001</v>
      </c>
      <c r="AQ55">
        <f t="shared" si="38"/>
        <v>5.0419999999999998</v>
      </c>
      <c r="AR55">
        <f t="shared" si="38"/>
        <v>5.069</v>
      </c>
      <c r="AS55">
        <f t="shared" si="38"/>
        <v>5.0650000000000004</v>
      </c>
      <c r="AU55" t="s">
        <v>63</v>
      </c>
      <c r="AV55">
        <f t="shared" si="39"/>
        <v>-1.0231660231660219E-4</v>
      </c>
      <c r="AW55">
        <f t="shared" si="39"/>
        <v>-4.0959625511995145E-5</v>
      </c>
      <c r="AX55">
        <f t="shared" si="39"/>
        <v>2.5460242851547008E-5</v>
      </c>
      <c r="AY55">
        <f t="shared" si="39"/>
        <v>-7.227974213713601E-5</v>
      </c>
      <c r="AZ55">
        <f t="shared" si="39"/>
        <v>0</v>
      </c>
      <c r="BA55">
        <f t="shared" si="39"/>
        <v>-3.5419126328216836E-5</v>
      </c>
      <c r="BB55">
        <f t="shared" si="39"/>
        <v>1.7772511848341904E-5</v>
      </c>
      <c r="BC55">
        <f t="shared" si="39"/>
        <v>5.9136605558825651E-6</v>
      </c>
      <c r="BD55">
        <f t="shared" si="39"/>
        <v>1.9700551615446565E-5</v>
      </c>
      <c r="BE55">
        <f t="shared" si="39"/>
        <v>7.8647267007462836E-6</v>
      </c>
      <c r="BF55">
        <f t="shared" si="39"/>
        <v>-2.5540275049115719E-5</v>
      </c>
      <c r="BG55">
        <f t="shared" si="39"/>
        <v>-2.36360055150671E-5</v>
      </c>
      <c r="BH55">
        <f t="shared" si="39"/>
        <v>1.3820335636721959E-5</v>
      </c>
      <c r="BI55">
        <f t="shared" si="39"/>
        <v>-1.7744479495268809E-5</v>
      </c>
      <c r="BJ55">
        <f t="shared" si="39"/>
        <v>-1.7776022121270894E-5</v>
      </c>
      <c r="BK55">
        <f t="shared" si="37"/>
        <v>5.9358923624853857E-6</v>
      </c>
      <c r="BL55">
        <f t="shared" si="37"/>
        <v>1.3842198932172576E-5</v>
      </c>
      <c r="BM55">
        <f t="shared" si="37"/>
        <v>-4.3443917851501269E-5</v>
      </c>
      <c r="BN55">
        <f t="shared" si="37"/>
        <v>5.3550178500595273E-5</v>
      </c>
      <c r="BO55">
        <f t="shared" si="37"/>
        <v>-7.8911027816128626E-6</v>
      </c>
      <c r="BQ55" s="7" t="str">
        <f t="shared" si="17"/>
        <v>IEAA.L</v>
      </c>
      <c r="BR55" s="7">
        <v>0.2</v>
      </c>
      <c r="BS55" s="7">
        <v>0.2</v>
      </c>
      <c r="BT55" s="7">
        <v>0.2</v>
      </c>
      <c r="BU55" s="7">
        <v>0.2</v>
      </c>
      <c r="BV55" s="7">
        <v>0.2</v>
      </c>
      <c r="BW55" s="7">
        <v>0.01</v>
      </c>
      <c r="BY55">
        <f t="shared" si="18"/>
        <v>-2.2200772200772073E-2</v>
      </c>
      <c r="BZ55">
        <f t="shared" si="19"/>
        <v>14</v>
      </c>
      <c r="CA55">
        <f t="shared" si="20"/>
        <v>1</v>
      </c>
      <c r="CB55">
        <f t="shared" si="21"/>
        <v>0.24</v>
      </c>
      <c r="CC55">
        <f t="shared" si="22"/>
        <v>1</v>
      </c>
      <c r="CD55">
        <f t="shared" si="23"/>
        <v>0</v>
      </c>
      <c r="CE55">
        <f t="shared" si="24"/>
        <v>0</v>
      </c>
      <c r="CF55">
        <f t="shared" si="25"/>
        <v>0</v>
      </c>
      <c r="CG55">
        <f t="shared" si="26"/>
        <v>0</v>
      </c>
      <c r="CI55">
        <f t="shared" si="27"/>
        <v>1</v>
      </c>
      <c r="CJ55">
        <f t="shared" si="28"/>
        <v>1</v>
      </c>
      <c r="CK55">
        <f t="shared" si="28"/>
        <v>1</v>
      </c>
      <c r="CL55">
        <f t="shared" si="28"/>
        <v>1</v>
      </c>
      <c r="CM55">
        <f t="shared" si="28"/>
        <v>1</v>
      </c>
      <c r="CN55">
        <f t="shared" si="29"/>
        <v>0.2</v>
      </c>
      <c r="CO55">
        <f t="shared" si="35"/>
        <v>0.4</v>
      </c>
      <c r="CP55">
        <f t="shared" si="35"/>
        <v>0.60000000000000009</v>
      </c>
      <c r="CQ55">
        <f t="shared" si="35"/>
        <v>0.8</v>
      </c>
      <c r="CR55">
        <f t="shared" si="35"/>
        <v>1</v>
      </c>
    </row>
    <row r="56" spans="1:96" x14ac:dyDescent="0.25">
      <c r="A56" t="s">
        <v>54</v>
      </c>
      <c r="B56">
        <f>VLOOKUP(CONCATENATE($A56,"_",B$4),assets_m6!$A:$D,4,FALSE)</f>
        <v>112.872</v>
      </c>
      <c r="C56">
        <f>VLOOKUP(CONCATENATE($A56,"_",C$4),assets_m6!$A:$D,4,FALSE)</f>
        <v>112.393</v>
      </c>
      <c r="D56">
        <f>VLOOKUP(CONCATENATE($A56,"_",D$4),assets_m6!$A:$D,4,FALSE)</f>
        <v>111.664</v>
      </c>
      <c r="E56">
        <f>VLOOKUP(CONCATENATE($A56,"_",E$4),assets_m6!$A:$D,4,FALSE)</f>
        <v>110.974</v>
      </c>
      <c r="F56">
        <f>VLOOKUP(CONCATENATE($A56,"_",F$4),assets_m6!$A:$D,4,FALSE)</f>
        <v>110.465</v>
      </c>
      <c r="G56">
        <f>VLOOKUP(CONCATENATE($A56,"_",G$4),assets_m6!$A:$D,4,FALSE)</f>
        <v>110.435</v>
      </c>
      <c r="H56">
        <f>VLOOKUP(CONCATENATE($A56,"_",H$4),assets_m6!$A:$D,4,FALSE)</f>
        <v>109.03700000000001</v>
      </c>
      <c r="I56">
        <f>VLOOKUP(CONCATENATE($A56,"_",I$4),assets_m6!$A:$D,4,FALSE)</f>
        <v>108.98699999999999</v>
      </c>
      <c r="J56">
        <f>VLOOKUP(CONCATENATE($A56,"_",J$4),assets_m6!$A:$D,4,FALSE)</f>
        <v>108.837</v>
      </c>
      <c r="K56">
        <f>VLOOKUP(CONCATENATE($A56,"_",K$4),assets_m6!$A:$D,4,FALSE)</f>
        <v>108.627</v>
      </c>
      <c r="L56">
        <f>VLOOKUP(CONCATENATE($A56,"_",L$4),assets_m6!$A:$D,4,FALSE)</f>
        <v>108.947</v>
      </c>
      <c r="M56">
        <f>VLOOKUP(CONCATENATE($A56,"_",M$4),assets_m6!$A:$D,4,FALSE)</f>
        <v>107.52800000000001</v>
      </c>
      <c r="N56">
        <f>VLOOKUP(CONCATENATE($A56,"_",N$4),assets_m6!$A:$D,4,FALSE)</f>
        <v>106.93899999999999</v>
      </c>
      <c r="O56">
        <f>VLOOKUP(CONCATENATE($A56,"_",O$4),assets_m6!$A:$D,4,FALSE)</f>
        <v>107.658</v>
      </c>
      <c r="P56">
        <f>VLOOKUP(CONCATENATE($A56,"_",P$4),assets_m6!$A:$D,4,FALSE)</f>
        <v>107.059</v>
      </c>
      <c r="Q56">
        <f>VLOOKUP(CONCATENATE($A56,"_",Q$4),assets_m6!$A:$D,4,FALSE)</f>
        <v>105.831</v>
      </c>
      <c r="R56">
        <f>VLOOKUP(CONCATENATE($A56,"_",R$4),assets_m6!$A:$D,4,FALSE)</f>
        <v>106.071</v>
      </c>
      <c r="S56">
        <f>VLOOKUP(CONCATENATE($A56,"_",S$4),assets_m6!$A:$D,4,FALSE)</f>
        <v>106.599</v>
      </c>
      <c r="T56">
        <f>VLOOKUP(CONCATENATE($A56,"_",T$4),assets_m6!$A:$D,4,FALSE)</f>
        <v>107.018</v>
      </c>
      <c r="U56">
        <f>VLOOKUP(CONCATENATE($A56,"_",U$4),assets_m6!$A:$D,4,FALSE)</f>
        <v>107.218</v>
      </c>
      <c r="V56">
        <f>VLOOKUP(CONCATENATE($A56,"_",V$4),assets_m6!$A:$D,4,FALSE)</f>
        <v>106.52</v>
      </c>
      <c r="X56" t="str">
        <f t="shared" si="15"/>
        <v>IEF</v>
      </c>
      <c r="Y56">
        <f t="shared" si="30"/>
        <v>112.872</v>
      </c>
      <c r="Z56">
        <f t="shared" si="41"/>
        <v>112.393</v>
      </c>
      <c r="AA56">
        <f t="shared" si="41"/>
        <v>111.664</v>
      </c>
      <c r="AB56">
        <f t="shared" si="41"/>
        <v>110.974</v>
      </c>
      <c r="AC56">
        <f t="shared" si="41"/>
        <v>110.465</v>
      </c>
      <c r="AD56">
        <f t="shared" si="41"/>
        <v>110.435</v>
      </c>
      <c r="AE56">
        <f t="shared" si="41"/>
        <v>109.03700000000001</v>
      </c>
      <c r="AF56">
        <f t="shared" si="41"/>
        <v>108.98699999999999</v>
      </c>
      <c r="AG56">
        <f t="shared" si="41"/>
        <v>108.837</v>
      </c>
      <c r="AH56">
        <f t="shared" si="41"/>
        <v>108.627</v>
      </c>
      <c r="AI56">
        <f t="shared" si="41"/>
        <v>108.947</v>
      </c>
      <c r="AJ56">
        <f t="shared" si="41"/>
        <v>107.52800000000001</v>
      </c>
      <c r="AK56">
        <f t="shared" si="41"/>
        <v>106.93899999999999</v>
      </c>
      <c r="AL56">
        <f t="shared" si="41"/>
        <v>107.658</v>
      </c>
      <c r="AM56">
        <f t="shared" si="40"/>
        <v>107.059</v>
      </c>
      <c r="AN56">
        <f t="shared" si="40"/>
        <v>105.831</v>
      </c>
      <c r="AO56">
        <f t="shared" si="40"/>
        <v>106.071</v>
      </c>
      <c r="AP56">
        <f t="shared" si="38"/>
        <v>106.599</v>
      </c>
      <c r="AQ56">
        <f t="shared" si="38"/>
        <v>107.018</v>
      </c>
      <c r="AR56">
        <f t="shared" si="38"/>
        <v>107.218</v>
      </c>
      <c r="AS56">
        <f t="shared" si="38"/>
        <v>106.52</v>
      </c>
      <c r="AU56" t="s">
        <v>64</v>
      </c>
      <c r="AV56">
        <f t="shared" si="39"/>
        <v>-4.2437451272237508E-5</v>
      </c>
      <c r="AW56">
        <f t="shared" si="39"/>
        <v>-6.4861690674686078E-5</v>
      </c>
      <c r="AX56">
        <f t="shared" si="39"/>
        <v>-6.179252041839785E-5</v>
      </c>
      <c r="AY56">
        <f t="shared" si="39"/>
        <v>-4.5866599383639439E-5</v>
      </c>
      <c r="AZ56">
        <f t="shared" si="39"/>
        <v>-2.715792332413084E-6</v>
      </c>
      <c r="BA56">
        <f t="shared" si="39"/>
        <v>-1.2659030198759416E-4</v>
      </c>
      <c r="BB56">
        <f t="shared" si="39"/>
        <v>-4.5855993836964861E-6</v>
      </c>
      <c r="BC56">
        <f t="shared" si="39"/>
        <v>-1.3763109361666207E-5</v>
      </c>
      <c r="BD56">
        <f t="shared" si="39"/>
        <v>-1.9294908900466566E-5</v>
      </c>
      <c r="BE56">
        <f t="shared" si="39"/>
        <v>2.9458606055585388E-5</v>
      </c>
      <c r="BF56">
        <f t="shared" si="39"/>
        <v>-1.3024681725976823E-4</v>
      </c>
      <c r="BG56">
        <f t="shared" si="39"/>
        <v>-5.4776430325125813E-5</v>
      </c>
      <c r="BH56">
        <f t="shared" si="39"/>
        <v>6.7234591683109843E-5</v>
      </c>
      <c r="BI56">
        <f t="shared" si="39"/>
        <v>-5.5639153616080902E-5</v>
      </c>
      <c r="BJ56">
        <f t="shared" si="39"/>
        <v>-1.1470310763223964E-4</v>
      </c>
      <c r="BK56">
        <f t="shared" si="37"/>
        <v>2.2677665334353346E-5</v>
      </c>
      <c r="BL56">
        <f t="shared" si="37"/>
        <v>4.9777978900925402E-5</v>
      </c>
      <c r="BM56">
        <f t="shared" si="37"/>
        <v>3.9306184861020927E-5</v>
      </c>
      <c r="BN56">
        <f t="shared" si="37"/>
        <v>1.8688444934497267E-5</v>
      </c>
      <c r="BO56">
        <f t="shared" si="37"/>
        <v>-6.5101009158910581E-5</v>
      </c>
      <c r="BQ56" s="7" t="str">
        <f t="shared" si="17"/>
        <v>IEF</v>
      </c>
      <c r="BR56" s="7">
        <v>0.2</v>
      </c>
      <c r="BS56" s="7">
        <v>0.2</v>
      </c>
      <c r="BT56" s="7">
        <v>0.2</v>
      </c>
      <c r="BU56" s="7">
        <v>0.2</v>
      </c>
      <c r="BV56" s="7">
        <v>0.2</v>
      </c>
      <c r="BW56" s="7">
        <v>0.01</v>
      </c>
      <c r="BY56">
        <f t="shared" si="18"/>
        <v>-5.6276135799844106E-2</v>
      </c>
      <c r="BZ56">
        <f t="shared" si="19"/>
        <v>3</v>
      </c>
      <c r="CA56">
        <f t="shared" si="20"/>
        <v>1</v>
      </c>
      <c r="CB56">
        <f t="shared" si="21"/>
        <v>0.24</v>
      </c>
      <c r="CC56">
        <f t="shared" si="22"/>
        <v>1</v>
      </c>
      <c r="CD56">
        <f t="shared" si="23"/>
        <v>0</v>
      </c>
      <c r="CE56">
        <f t="shared" si="24"/>
        <v>0</v>
      </c>
      <c r="CF56">
        <f t="shared" si="25"/>
        <v>0</v>
      </c>
      <c r="CG56">
        <f t="shared" si="26"/>
        <v>0</v>
      </c>
      <c r="CI56">
        <f t="shared" si="27"/>
        <v>1</v>
      </c>
      <c r="CJ56">
        <f t="shared" si="28"/>
        <v>1</v>
      </c>
      <c r="CK56">
        <f t="shared" si="28"/>
        <v>1</v>
      </c>
      <c r="CL56">
        <f t="shared" si="28"/>
        <v>1</v>
      </c>
      <c r="CM56">
        <f t="shared" si="28"/>
        <v>1</v>
      </c>
      <c r="CN56">
        <f t="shared" si="29"/>
        <v>0.2</v>
      </c>
      <c r="CO56">
        <f t="shared" si="35"/>
        <v>0.4</v>
      </c>
      <c r="CP56">
        <f t="shared" si="35"/>
        <v>0.60000000000000009</v>
      </c>
      <c r="CQ56">
        <f t="shared" si="35"/>
        <v>0.8</v>
      </c>
      <c r="CR56">
        <f t="shared" si="35"/>
        <v>1</v>
      </c>
    </row>
    <row r="57" spans="1:96" x14ac:dyDescent="0.25">
      <c r="A57" t="s">
        <v>55</v>
      </c>
      <c r="B57">
        <f>VLOOKUP(CONCATENATE($A57,"_",B$4),assets_m6!$A:$D,4,FALSE)</f>
        <v>687.05</v>
      </c>
      <c r="C57">
        <f>VLOOKUP(CONCATENATE($A57,"_",C$4),assets_m6!$A:$D,4,FALSE)</f>
        <v>683.6</v>
      </c>
      <c r="D57">
        <f>VLOOKUP(CONCATENATE($A57,"_",D$4),assets_m6!$A:$D,4,FALSE)</f>
        <v>678.35</v>
      </c>
      <c r="E57">
        <f>VLOOKUP(CONCATENATE($A57,"_",E$4),assets_m6!$A:$D,4,FALSE)</f>
        <v>717.1</v>
      </c>
      <c r="F57">
        <f>VLOOKUP(CONCATENATE($A57,"_",F$4),assets_m6!$A:$D,4,FALSE)</f>
        <v>701.9</v>
      </c>
      <c r="G57">
        <f>VLOOKUP(CONCATENATE($A57,"_",G$4),assets_m6!$A:$D,4,FALSE)</f>
        <v>706.9</v>
      </c>
      <c r="H57">
        <f>VLOOKUP(CONCATENATE($A57,"_",H$4),assets_m6!$A:$D,4,FALSE)</f>
        <v>719.05</v>
      </c>
      <c r="I57">
        <f>VLOOKUP(CONCATENATE($A57,"_",I$4),assets_m6!$A:$D,4,FALSE)</f>
        <v>716.05</v>
      </c>
      <c r="J57">
        <f>VLOOKUP(CONCATENATE($A57,"_",J$4),assets_m6!$A:$D,4,FALSE)</f>
        <v>747.4</v>
      </c>
      <c r="K57">
        <f>VLOOKUP(CONCATENATE($A57,"_",K$4),assets_m6!$A:$D,4,FALSE)</f>
        <v>756.15</v>
      </c>
      <c r="L57">
        <f>VLOOKUP(CONCATENATE($A57,"_",L$4),assets_m6!$A:$D,4,FALSE)</f>
        <v>758.15</v>
      </c>
      <c r="M57">
        <f>VLOOKUP(CONCATENATE($A57,"_",M$4),assets_m6!$A:$D,4,FALSE)</f>
        <v>759.55</v>
      </c>
      <c r="N57">
        <f>VLOOKUP(CONCATENATE($A57,"_",N$4),assets_m6!$A:$D,4,FALSE)</f>
        <v>758.45</v>
      </c>
      <c r="O57">
        <f>VLOOKUP(CONCATENATE($A57,"_",O$4),assets_m6!$A:$D,4,FALSE)</f>
        <v>755.3</v>
      </c>
      <c r="P57">
        <f>VLOOKUP(CONCATENATE($A57,"_",P$4),assets_m6!$A:$D,4,FALSE)</f>
        <v>751.75</v>
      </c>
      <c r="Q57">
        <f>VLOOKUP(CONCATENATE($A57,"_",Q$4),assets_m6!$A:$D,4,FALSE)</f>
        <v>750.8</v>
      </c>
      <c r="R57">
        <f>VLOOKUP(CONCATENATE($A57,"_",R$4),assets_m6!$A:$D,4,FALSE)</f>
        <v>759.2</v>
      </c>
      <c r="S57">
        <f>VLOOKUP(CONCATENATE($A57,"_",S$4),assets_m6!$A:$D,4,FALSE)</f>
        <v>781.6</v>
      </c>
      <c r="T57">
        <f>VLOOKUP(CONCATENATE($A57,"_",T$4),assets_m6!$A:$D,4,FALSE)</f>
        <v>779.25</v>
      </c>
      <c r="U57">
        <f>VLOOKUP(CONCATENATE($A57,"_",U$4),assets_m6!$A:$D,4,FALSE)</f>
        <v>771.7</v>
      </c>
      <c r="V57">
        <f>VLOOKUP(CONCATENATE($A57,"_",V$4),assets_m6!$A:$D,4,FALSE)</f>
        <v>770.75</v>
      </c>
      <c r="X57" t="str">
        <f t="shared" si="15"/>
        <v>IEFM.L</v>
      </c>
      <c r="Y57">
        <f t="shared" si="30"/>
        <v>687.05</v>
      </c>
      <c r="Z57">
        <f t="shared" si="41"/>
        <v>683.6</v>
      </c>
      <c r="AA57">
        <f t="shared" si="41"/>
        <v>678.35</v>
      </c>
      <c r="AB57">
        <f t="shared" si="41"/>
        <v>717.1</v>
      </c>
      <c r="AC57">
        <f t="shared" si="41"/>
        <v>701.9</v>
      </c>
      <c r="AD57">
        <f t="shared" si="41"/>
        <v>706.9</v>
      </c>
      <c r="AE57">
        <f t="shared" si="41"/>
        <v>719.05</v>
      </c>
      <c r="AF57">
        <f t="shared" si="41"/>
        <v>716.05</v>
      </c>
      <c r="AG57">
        <f t="shared" si="41"/>
        <v>747.4</v>
      </c>
      <c r="AH57">
        <f t="shared" si="41"/>
        <v>756.15</v>
      </c>
      <c r="AI57">
        <f t="shared" si="41"/>
        <v>758.15</v>
      </c>
      <c r="AJ57">
        <f t="shared" si="41"/>
        <v>759.55</v>
      </c>
      <c r="AK57">
        <f t="shared" si="41"/>
        <v>758.45</v>
      </c>
      <c r="AL57">
        <f t="shared" si="41"/>
        <v>755.3</v>
      </c>
      <c r="AM57">
        <f t="shared" si="40"/>
        <v>751.75</v>
      </c>
      <c r="AN57">
        <f t="shared" si="40"/>
        <v>750.8</v>
      </c>
      <c r="AO57">
        <f t="shared" si="40"/>
        <v>759.2</v>
      </c>
      <c r="AP57">
        <f t="shared" si="38"/>
        <v>781.6</v>
      </c>
      <c r="AQ57">
        <f t="shared" si="38"/>
        <v>779.25</v>
      </c>
      <c r="AR57">
        <f t="shared" si="38"/>
        <v>771.7</v>
      </c>
      <c r="AS57">
        <f t="shared" si="38"/>
        <v>770.75</v>
      </c>
      <c r="AU57" t="s">
        <v>39</v>
      </c>
      <c r="AV57">
        <f t="shared" si="39"/>
        <v>-5.0214685976274391E-5</v>
      </c>
      <c r="AW57">
        <f t="shared" si="39"/>
        <v>-7.6799297834991215E-5</v>
      </c>
      <c r="AX57">
        <f t="shared" si="39"/>
        <v>5.712390358959239E-4</v>
      </c>
      <c r="AY57">
        <f t="shared" si="39"/>
        <v>-2.119648584576774E-4</v>
      </c>
      <c r="AZ57">
        <f t="shared" si="39"/>
        <v>7.1235218692121397E-5</v>
      </c>
      <c r="BA57">
        <f t="shared" si="39"/>
        <v>1.7187721035507114E-4</v>
      </c>
      <c r="BB57">
        <f t="shared" si="39"/>
        <v>-4.1721716153257772E-5</v>
      </c>
      <c r="BC57">
        <f t="shared" si="39"/>
        <v>4.3781858808742438E-4</v>
      </c>
      <c r="BD57">
        <f t="shared" si="39"/>
        <v>1.1707251806261709E-4</v>
      </c>
      <c r="BE57">
        <f t="shared" si="39"/>
        <v>2.6449778483105206E-5</v>
      </c>
      <c r="BF57">
        <f t="shared" si="39"/>
        <v>1.8466002769900116E-5</v>
      </c>
      <c r="BG57">
        <f t="shared" si="39"/>
        <v>-1.4482259232439064E-5</v>
      </c>
      <c r="BH57">
        <f t="shared" si="39"/>
        <v>-4.1532071988925978E-5</v>
      </c>
      <c r="BI57">
        <f t="shared" si="39"/>
        <v>-4.7001191579504234E-5</v>
      </c>
      <c r="BJ57">
        <f t="shared" si="39"/>
        <v>-1.2637179913535688E-5</v>
      </c>
      <c r="BK57">
        <f t="shared" si="37"/>
        <v>1.1188066062866398E-4</v>
      </c>
      <c r="BL57">
        <f t="shared" si="37"/>
        <v>2.9504741833508928E-4</v>
      </c>
      <c r="BM57">
        <f t="shared" si="37"/>
        <v>-3.0066530194473167E-5</v>
      </c>
      <c r="BN57">
        <f t="shared" si="37"/>
        <v>-9.6888033365414894E-5</v>
      </c>
      <c r="BO57">
        <f t="shared" si="37"/>
        <v>-1.2310483348452058E-5</v>
      </c>
      <c r="BQ57" s="7" t="str">
        <f t="shared" si="17"/>
        <v>IEFM.L</v>
      </c>
      <c r="BR57" s="7">
        <v>0.2</v>
      </c>
      <c r="BS57" s="7">
        <v>0.2</v>
      </c>
      <c r="BT57" s="7">
        <v>0.2</v>
      </c>
      <c r="BU57" s="7">
        <v>0.2</v>
      </c>
      <c r="BV57" s="7">
        <v>0.2</v>
      </c>
      <c r="BW57" s="7">
        <v>0.01</v>
      </c>
      <c r="BY57">
        <f t="shared" si="18"/>
        <v>0.12182519467287686</v>
      </c>
      <c r="BZ57">
        <f t="shared" si="19"/>
        <v>93</v>
      </c>
      <c r="CA57">
        <f t="shared" si="20"/>
        <v>5</v>
      </c>
      <c r="CB57">
        <f t="shared" si="21"/>
        <v>0.24000000000000005</v>
      </c>
      <c r="CC57">
        <f t="shared" si="22"/>
        <v>0</v>
      </c>
      <c r="CD57">
        <f t="shared" si="23"/>
        <v>0</v>
      </c>
      <c r="CE57">
        <f t="shared" si="24"/>
        <v>0</v>
      </c>
      <c r="CF57">
        <f t="shared" si="25"/>
        <v>0</v>
      </c>
      <c r="CG57">
        <f t="shared" si="26"/>
        <v>1</v>
      </c>
      <c r="CI57">
        <f t="shared" si="27"/>
        <v>0</v>
      </c>
      <c r="CJ57">
        <f t="shared" si="28"/>
        <v>0</v>
      </c>
      <c r="CK57">
        <f t="shared" si="28"/>
        <v>0</v>
      </c>
      <c r="CL57">
        <f t="shared" si="28"/>
        <v>0</v>
      </c>
      <c r="CM57">
        <f t="shared" si="28"/>
        <v>1</v>
      </c>
      <c r="CN57">
        <f t="shared" si="29"/>
        <v>0.2</v>
      </c>
      <c r="CO57">
        <f t="shared" si="35"/>
        <v>0.4</v>
      </c>
      <c r="CP57">
        <f t="shared" si="35"/>
        <v>0.60000000000000009</v>
      </c>
      <c r="CQ57">
        <f t="shared" si="35"/>
        <v>0.8</v>
      </c>
      <c r="CR57">
        <f t="shared" si="35"/>
        <v>1</v>
      </c>
    </row>
    <row r="58" spans="1:96" x14ac:dyDescent="0.25">
      <c r="A58" t="s">
        <v>56</v>
      </c>
      <c r="B58">
        <f>VLOOKUP(CONCATENATE($A58,"_",B$4),assets_m6!$A:$D,4,FALSE)</f>
        <v>54.82</v>
      </c>
      <c r="C58">
        <f>VLOOKUP(CONCATENATE($A58,"_",C$4),assets_m6!$A:$D,4,FALSE)</f>
        <v>52.76</v>
      </c>
      <c r="D58">
        <f>VLOOKUP(CONCATENATE($A58,"_",D$4),assets_m6!$A:$D,4,FALSE)</f>
        <v>52.96</v>
      </c>
      <c r="E58">
        <f>VLOOKUP(CONCATENATE($A58,"_",E$4),assets_m6!$A:$D,4,FALSE)</f>
        <v>54.48</v>
      </c>
      <c r="F58">
        <f>VLOOKUP(CONCATENATE($A58,"_",F$4),assets_m6!$A:$D,4,FALSE)</f>
        <v>53.53</v>
      </c>
      <c r="G58">
        <f>VLOOKUP(CONCATENATE($A58,"_",G$4),assets_m6!$A:$D,4,FALSE)</f>
        <v>52.47</v>
      </c>
      <c r="H58">
        <f>VLOOKUP(CONCATENATE($A58,"_",H$4),assets_m6!$A:$D,4,FALSE)</f>
        <v>51.27</v>
      </c>
      <c r="I58">
        <f>VLOOKUP(CONCATENATE($A58,"_",I$4),assets_m6!$A:$D,4,FALSE)</f>
        <v>51.41</v>
      </c>
      <c r="J58">
        <f>VLOOKUP(CONCATENATE($A58,"_",J$4),assets_m6!$A:$D,4,FALSE)</f>
        <v>55.26</v>
      </c>
      <c r="K58">
        <f>VLOOKUP(CONCATENATE($A58,"_",K$4),assets_m6!$A:$D,4,FALSE)</f>
        <v>55.02</v>
      </c>
      <c r="L58">
        <f>VLOOKUP(CONCATENATE($A58,"_",L$4),assets_m6!$A:$D,4,FALSE)</f>
        <v>55.76</v>
      </c>
      <c r="M58">
        <f>VLOOKUP(CONCATENATE($A58,"_",M$4),assets_m6!$A:$D,4,FALSE)</f>
        <v>54.98</v>
      </c>
      <c r="N58">
        <f>VLOOKUP(CONCATENATE($A58,"_",N$4),assets_m6!$A:$D,4,FALSE)</f>
        <v>55.9</v>
      </c>
      <c r="O58">
        <f>VLOOKUP(CONCATENATE($A58,"_",O$4),assets_m6!$A:$D,4,FALSE)</f>
        <v>55.52</v>
      </c>
      <c r="P58">
        <f>VLOOKUP(CONCATENATE($A58,"_",P$4),assets_m6!$A:$D,4,FALSE)</f>
        <v>55.89</v>
      </c>
      <c r="Q58">
        <f>VLOOKUP(CONCATENATE($A58,"_",Q$4),assets_m6!$A:$D,4,FALSE)</f>
        <v>55.42</v>
      </c>
      <c r="R58">
        <f>VLOOKUP(CONCATENATE($A58,"_",R$4),assets_m6!$A:$D,4,FALSE)</f>
        <v>55.62</v>
      </c>
      <c r="S58">
        <f>VLOOKUP(CONCATENATE($A58,"_",S$4),assets_m6!$A:$D,4,FALSE)</f>
        <v>56.56</v>
      </c>
      <c r="T58">
        <f>VLOOKUP(CONCATENATE($A58,"_",T$4),assets_m6!$A:$D,4,FALSE)</f>
        <v>56.4</v>
      </c>
      <c r="U58">
        <f>VLOOKUP(CONCATENATE($A58,"_",U$4),assets_m6!$A:$D,4,FALSE)</f>
        <v>55.55</v>
      </c>
      <c r="V58">
        <f>VLOOKUP(CONCATENATE($A58,"_",V$4),assets_m6!$A:$D,4,FALSE)</f>
        <v>56.47</v>
      </c>
      <c r="X58" t="str">
        <f t="shared" si="15"/>
        <v>IEMG</v>
      </c>
      <c r="Y58">
        <f t="shared" si="30"/>
        <v>54.82</v>
      </c>
      <c r="Z58">
        <f t="shared" si="41"/>
        <v>52.76</v>
      </c>
      <c r="AA58">
        <f t="shared" si="41"/>
        <v>52.96</v>
      </c>
      <c r="AB58">
        <f t="shared" si="41"/>
        <v>54.48</v>
      </c>
      <c r="AC58">
        <f t="shared" si="41"/>
        <v>53.53</v>
      </c>
      <c r="AD58">
        <f t="shared" si="41"/>
        <v>52.47</v>
      </c>
      <c r="AE58">
        <f t="shared" si="41"/>
        <v>51.27</v>
      </c>
      <c r="AF58">
        <f t="shared" si="41"/>
        <v>51.41</v>
      </c>
      <c r="AG58">
        <f t="shared" si="41"/>
        <v>55.26</v>
      </c>
      <c r="AH58">
        <f t="shared" si="41"/>
        <v>55.02</v>
      </c>
      <c r="AI58">
        <f t="shared" si="41"/>
        <v>55.76</v>
      </c>
      <c r="AJ58">
        <f t="shared" si="41"/>
        <v>54.98</v>
      </c>
      <c r="AK58">
        <f t="shared" si="41"/>
        <v>55.9</v>
      </c>
      <c r="AL58">
        <f t="shared" si="41"/>
        <v>55.52</v>
      </c>
      <c r="AM58">
        <f t="shared" si="40"/>
        <v>55.89</v>
      </c>
      <c r="AN58">
        <f t="shared" si="40"/>
        <v>55.42</v>
      </c>
      <c r="AO58">
        <f t="shared" si="40"/>
        <v>55.62</v>
      </c>
      <c r="AP58">
        <f t="shared" si="38"/>
        <v>56.56</v>
      </c>
      <c r="AQ58">
        <f t="shared" si="38"/>
        <v>56.4</v>
      </c>
      <c r="AR58">
        <f t="shared" si="38"/>
        <v>55.55</v>
      </c>
      <c r="AS58">
        <f t="shared" si="38"/>
        <v>56.47</v>
      </c>
      <c r="AU58" t="s">
        <v>33</v>
      </c>
      <c r="AV58">
        <f t="shared" si="39"/>
        <v>-3.7577526450200701E-4</v>
      </c>
      <c r="AW58">
        <f t="shared" si="39"/>
        <v>3.7907505686126397E-5</v>
      </c>
      <c r="AX58">
        <f t="shared" si="39"/>
        <v>2.87009063444108E-4</v>
      </c>
      <c r="AY58">
        <f t="shared" si="39"/>
        <v>-1.743759177679875E-4</v>
      </c>
      <c r="AZ58">
        <f t="shared" si="39"/>
        <v>-1.9801980198019844E-4</v>
      </c>
      <c r="BA58">
        <f t="shared" si="39"/>
        <v>-2.287021154945675E-4</v>
      </c>
      <c r="BB58">
        <f t="shared" si="39"/>
        <v>2.7306417007995605E-5</v>
      </c>
      <c r="BC58">
        <f t="shared" si="39"/>
        <v>7.4888154055631235E-4</v>
      </c>
      <c r="BD58">
        <f t="shared" si="39"/>
        <v>-4.3431053203039255E-5</v>
      </c>
      <c r="BE58">
        <f t="shared" si="39"/>
        <v>1.3449654671028624E-4</v>
      </c>
      <c r="BF58">
        <f t="shared" si="39"/>
        <v>-1.398852223816358E-4</v>
      </c>
      <c r="BG58">
        <f t="shared" si="39"/>
        <v>1.6733357584576241E-4</v>
      </c>
      <c r="BH58">
        <f t="shared" si="39"/>
        <v>-6.7978533094811356E-5</v>
      </c>
      <c r="BI58">
        <f t="shared" si="39"/>
        <v>6.6642651296829514E-5</v>
      </c>
      <c r="BJ58">
        <f t="shared" si="39"/>
        <v>-8.409375559133994E-5</v>
      </c>
      <c r="BK58">
        <f t="shared" si="37"/>
        <v>3.6088054853842609E-5</v>
      </c>
      <c r="BL58">
        <f t="shared" si="37"/>
        <v>1.690039554117233E-4</v>
      </c>
      <c r="BM58">
        <f t="shared" si="37"/>
        <v>-2.8288543140028942E-5</v>
      </c>
      <c r="BN58">
        <f t="shared" si="37"/>
        <v>-1.5070921985815629E-4</v>
      </c>
      <c r="BO58">
        <f t="shared" si="37"/>
        <v>1.6561656165616593E-4</v>
      </c>
      <c r="BQ58" s="7" t="str">
        <f t="shared" si="17"/>
        <v>IEMG</v>
      </c>
      <c r="BR58" s="7">
        <v>0.2</v>
      </c>
      <c r="BS58" s="7">
        <v>0.2</v>
      </c>
      <c r="BT58" s="7">
        <v>0.2</v>
      </c>
      <c r="BU58" s="7">
        <v>0.2</v>
      </c>
      <c r="BV58" s="7">
        <v>0.2</v>
      </c>
      <c r="BW58" s="7">
        <v>0.01</v>
      </c>
      <c r="BY58">
        <f t="shared" si="18"/>
        <v>3.0098504195549044E-2</v>
      </c>
      <c r="BZ58">
        <f t="shared" si="19"/>
        <v>40</v>
      </c>
      <c r="CA58">
        <f t="shared" si="20"/>
        <v>2</v>
      </c>
      <c r="CB58">
        <f t="shared" si="21"/>
        <v>0.11999999999999997</v>
      </c>
      <c r="CC58">
        <f t="shared" si="22"/>
        <v>0</v>
      </c>
      <c r="CD58">
        <f t="shared" si="23"/>
        <v>1</v>
      </c>
      <c r="CE58">
        <f t="shared" si="24"/>
        <v>0</v>
      </c>
      <c r="CF58">
        <f t="shared" si="25"/>
        <v>0</v>
      </c>
      <c r="CG58">
        <f t="shared" si="26"/>
        <v>0</v>
      </c>
      <c r="CI58">
        <f t="shared" si="27"/>
        <v>0</v>
      </c>
      <c r="CJ58">
        <f t="shared" si="28"/>
        <v>1</v>
      </c>
      <c r="CK58">
        <f t="shared" si="28"/>
        <v>1</v>
      </c>
      <c r="CL58">
        <f t="shared" si="28"/>
        <v>1</v>
      </c>
      <c r="CM58">
        <f t="shared" si="28"/>
        <v>1</v>
      </c>
      <c r="CN58">
        <f t="shared" si="29"/>
        <v>0.2</v>
      </c>
      <c r="CO58">
        <f t="shared" si="35"/>
        <v>0.4</v>
      </c>
      <c r="CP58">
        <f t="shared" si="35"/>
        <v>0.60000000000000009</v>
      </c>
      <c r="CQ58">
        <f t="shared" si="35"/>
        <v>0.8</v>
      </c>
      <c r="CR58">
        <f t="shared" si="35"/>
        <v>1</v>
      </c>
    </row>
    <row r="59" spans="1:96" x14ac:dyDescent="0.25">
      <c r="A59" t="s">
        <v>57</v>
      </c>
      <c r="B59">
        <f>VLOOKUP(CONCATENATE($A59,"_",B$4),assets_m6!$A:$D,4,FALSE)</f>
        <v>55.44</v>
      </c>
      <c r="C59">
        <f>VLOOKUP(CONCATENATE($A59,"_",C$4),assets_m6!$A:$D,4,FALSE)</f>
        <v>53.16</v>
      </c>
      <c r="D59">
        <f>VLOOKUP(CONCATENATE($A59,"_",D$4),assets_m6!$A:$D,4,FALSE)</f>
        <v>55.11</v>
      </c>
      <c r="E59">
        <f>VLOOKUP(CONCATENATE($A59,"_",E$4),assets_m6!$A:$D,4,FALSE)</f>
        <v>57.83</v>
      </c>
      <c r="F59">
        <f>VLOOKUP(CONCATENATE($A59,"_",F$4),assets_m6!$A:$D,4,FALSE)</f>
        <v>56.15</v>
      </c>
      <c r="G59">
        <f>VLOOKUP(CONCATENATE($A59,"_",G$4),assets_m6!$A:$D,4,FALSE)</f>
        <v>57.19</v>
      </c>
      <c r="H59">
        <f>VLOOKUP(CONCATENATE($A59,"_",H$4),assets_m6!$A:$D,4,FALSE)</f>
        <v>58.2</v>
      </c>
      <c r="I59">
        <f>VLOOKUP(CONCATENATE($A59,"_",I$4),assets_m6!$A:$D,4,FALSE)</f>
        <v>57.99</v>
      </c>
      <c r="J59">
        <f>VLOOKUP(CONCATENATE($A59,"_",J$4),assets_m6!$A:$D,4,FALSE)</f>
        <v>60.72</v>
      </c>
      <c r="K59">
        <f>VLOOKUP(CONCATENATE($A59,"_",K$4),assets_m6!$A:$D,4,FALSE)</f>
        <v>61.03</v>
      </c>
      <c r="L59">
        <f>VLOOKUP(CONCATENATE($A59,"_",L$4),assets_m6!$A:$D,4,FALSE)</f>
        <v>61.69</v>
      </c>
      <c r="M59">
        <f>VLOOKUP(CONCATENATE($A59,"_",M$4),assets_m6!$A:$D,4,FALSE)</f>
        <v>61.09</v>
      </c>
      <c r="N59">
        <f>VLOOKUP(CONCATENATE($A59,"_",N$4),assets_m6!$A:$D,4,FALSE)</f>
        <v>61.92</v>
      </c>
      <c r="O59">
        <f>VLOOKUP(CONCATENATE($A59,"_",O$4),assets_m6!$A:$D,4,FALSE)</f>
        <v>60.71</v>
      </c>
      <c r="P59">
        <f>VLOOKUP(CONCATENATE($A59,"_",P$4),assets_m6!$A:$D,4,FALSE)</f>
        <v>60.57</v>
      </c>
      <c r="Q59">
        <f>VLOOKUP(CONCATENATE($A59,"_",Q$4),assets_m6!$A:$D,4,FALSE)</f>
        <v>60.87</v>
      </c>
      <c r="R59">
        <f>VLOOKUP(CONCATENATE($A59,"_",R$4),assets_m6!$A:$D,4,FALSE)</f>
        <v>60.88</v>
      </c>
      <c r="S59">
        <f>VLOOKUP(CONCATENATE($A59,"_",S$4),assets_m6!$A:$D,4,FALSE)</f>
        <v>62.54</v>
      </c>
      <c r="T59">
        <f>VLOOKUP(CONCATENATE($A59,"_",T$4),assets_m6!$A:$D,4,FALSE)</f>
        <v>62.12</v>
      </c>
      <c r="U59">
        <f>VLOOKUP(CONCATENATE($A59,"_",U$4),assets_m6!$A:$D,4,FALSE)</f>
        <v>61.03</v>
      </c>
      <c r="V59">
        <f>VLOOKUP(CONCATENATE($A59,"_",V$4),assets_m6!$A:$D,4,FALSE)</f>
        <v>61.53</v>
      </c>
      <c r="X59" t="str">
        <f t="shared" si="15"/>
        <v>IEUS</v>
      </c>
      <c r="Y59">
        <f t="shared" si="30"/>
        <v>55.44</v>
      </c>
      <c r="Z59">
        <f t="shared" si="41"/>
        <v>53.16</v>
      </c>
      <c r="AA59">
        <f t="shared" si="41"/>
        <v>55.11</v>
      </c>
      <c r="AB59">
        <f t="shared" si="41"/>
        <v>57.83</v>
      </c>
      <c r="AC59">
        <f t="shared" si="41"/>
        <v>56.15</v>
      </c>
      <c r="AD59">
        <f t="shared" si="41"/>
        <v>57.19</v>
      </c>
      <c r="AE59">
        <f t="shared" si="41"/>
        <v>58.2</v>
      </c>
      <c r="AF59">
        <f t="shared" si="41"/>
        <v>57.99</v>
      </c>
      <c r="AG59">
        <f t="shared" si="41"/>
        <v>60.72</v>
      </c>
      <c r="AH59">
        <f t="shared" si="41"/>
        <v>61.03</v>
      </c>
      <c r="AI59">
        <f t="shared" si="41"/>
        <v>61.69</v>
      </c>
      <c r="AJ59">
        <f t="shared" si="41"/>
        <v>61.09</v>
      </c>
      <c r="AK59">
        <f t="shared" si="41"/>
        <v>61.92</v>
      </c>
      <c r="AL59">
        <f t="shared" si="41"/>
        <v>60.71</v>
      </c>
      <c r="AM59">
        <f t="shared" si="40"/>
        <v>60.57</v>
      </c>
      <c r="AN59">
        <f t="shared" si="40"/>
        <v>60.87</v>
      </c>
      <c r="AO59">
        <f t="shared" si="40"/>
        <v>60.88</v>
      </c>
      <c r="AP59">
        <f t="shared" si="38"/>
        <v>62.54</v>
      </c>
      <c r="AQ59">
        <f t="shared" si="38"/>
        <v>62.12</v>
      </c>
      <c r="AR59">
        <f t="shared" si="38"/>
        <v>61.03</v>
      </c>
      <c r="AS59">
        <f t="shared" si="38"/>
        <v>61.53</v>
      </c>
      <c r="AU59" t="s">
        <v>36</v>
      </c>
      <c r="AV59">
        <f t="shared" si="39"/>
        <v>-4.1125541125541147E-4</v>
      </c>
      <c r="AW59">
        <f t="shared" si="39"/>
        <v>3.6681715575620825E-4</v>
      </c>
      <c r="AX59">
        <f t="shared" si="39"/>
        <v>4.9355833786971491E-4</v>
      </c>
      <c r="AY59">
        <f t="shared" si="39"/>
        <v>-2.9050665744423311E-4</v>
      </c>
      <c r="AZ59">
        <f t="shared" si="39"/>
        <v>1.8521816562778255E-4</v>
      </c>
      <c r="BA59">
        <f t="shared" si="39"/>
        <v>1.7660430145130358E-4</v>
      </c>
      <c r="BB59">
        <f t="shared" si="39"/>
        <v>-3.6082474226804267E-5</v>
      </c>
      <c r="BC59">
        <f t="shared" si="39"/>
        <v>4.7077082255561251E-4</v>
      </c>
      <c r="BD59">
        <f t="shared" si="39"/>
        <v>5.1054018445323173E-5</v>
      </c>
      <c r="BE59">
        <f t="shared" si="39"/>
        <v>1.0814353596591784E-4</v>
      </c>
      <c r="BF59">
        <f t="shared" si="39"/>
        <v>-9.7260496028528826E-5</v>
      </c>
      <c r="BG59">
        <f t="shared" si="39"/>
        <v>1.3586511704043186E-4</v>
      </c>
      <c r="BH59">
        <f t="shared" si="39"/>
        <v>-1.9541343669250659E-4</v>
      </c>
      <c r="BI59">
        <f t="shared" si="39"/>
        <v>-2.3060451325976042E-5</v>
      </c>
      <c r="BJ59">
        <f t="shared" si="39"/>
        <v>4.9529470034670155E-5</v>
      </c>
      <c r="BK59">
        <f t="shared" si="37"/>
        <v>1.6428454082479246E-6</v>
      </c>
      <c r="BL59">
        <f t="shared" si="37"/>
        <v>2.7266754270696393E-4</v>
      </c>
      <c r="BM59">
        <f t="shared" si="37"/>
        <v>-6.715701950751547E-5</v>
      </c>
      <c r="BN59">
        <f t="shared" si="37"/>
        <v>-1.7546683837733361E-4</v>
      </c>
      <c r="BO59">
        <f t="shared" si="37"/>
        <v>8.1926921186301814E-5</v>
      </c>
      <c r="BQ59" s="7" t="str">
        <f t="shared" si="17"/>
        <v>IEUS</v>
      </c>
      <c r="BR59" s="7">
        <v>0.2</v>
      </c>
      <c r="BS59" s="7">
        <v>0.2</v>
      </c>
      <c r="BT59" s="7">
        <v>0.2</v>
      </c>
      <c r="BU59" s="7">
        <v>0.2</v>
      </c>
      <c r="BV59" s="7">
        <v>0.2</v>
      </c>
      <c r="BW59" s="7">
        <v>0.01</v>
      </c>
      <c r="BY59">
        <f t="shared" si="18"/>
        <v>0.10984848484848492</v>
      </c>
      <c r="BZ59">
        <f t="shared" si="19"/>
        <v>87</v>
      </c>
      <c r="CA59">
        <f t="shared" si="20"/>
        <v>5</v>
      </c>
      <c r="CB59">
        <f t="shared" si="21"/>
        <v>0.24000000000000005</v>
      </c>
      <c r="CC59">
        <f t="shared" si="22"/>
        <v>0</v>
      </c>
      <c r="CD59">
        <f t="shared" si="23"/>
        <v>0</v>
      </c>
      <c r="CE59">
        <f t="shared" si="24"/>
        <v>0</v>
      </c>
      <c r="CF59">
        <f t="shared" si="25"/>
        <v>0</v>
      </c>
      <c r="CG59">
        <f t="shared" si="26"/>
        <v>1</v>
      </c>
      <c r="CI59">
        <f t="shared" si="27"/>
        <v>0</v>
      </c>
      <c r="CJ59">
        <f t="shared" si="28"/>
        <v>0</v>
      </c>
      <c r="CK59">
        <f t="shared" si="28"/>
        <v>0</v>
      </c>
      <c r="CL59">
        <f t="shared" si="28"/>
        <v>0</v>
      </c>
      <c r="CM59">
        <f t="shared" si="28"/>
        <v>1</v>
      </c>
      <c r="CN59">
        <f t="shared" si="29"/>
        <v>0.2</v>
      </c>
      <c r="CO59">
        <f t="shared" si="35"/>
        <v>0.4</v>
      </c>
      <c r="CP59">
        <f t="shared" si="35"/>
        <v>0.60000000000000009</v>
      </c>
      <c r="CQ59">
        <f t="shared" si="35"/>
        <v>0.8</v>
      </c>
      <c r="CR59">
        <f t="shared" si="35"/>
        <v>1</v>
      </c>
    </row>
    <row r="60" spans="1:96" x14ac:dyDescent="0.25">
      <c r="A60" t="s">
        <v>58</v>
      </c>
      <c r="B60">
        <f>VLOOKUP(CONCATENATE($A60,"_",B$4),assets_m6!$A:$D,4,FALSE)</f>
        <v>6.6589999999999998</v>
      </c>
      <c r="C60">
        <f>VLOOKUP(CONCATENATE($A60,"_",C$4),assets_m6!$A:$D,4,FALSE)</f>
        <v>6.5490000000000004</v>
      </c>
      <c r="D60">
        <f>VLOOKUP(CONCATENATE($A60,"_",D$4),assets_m6!$A:$D,4,FALSE)</f>
        <v>6.5869999999999997</v>
      </c>
      <c r="E60">
        <f>VLOOKUP(CONCATENATE($A60,"_",E$4),assets_m6!$A:$D,4,FALSE)</f>
        <v>6.9</v>
      </c>
      <c r="F60">
        <f>VLOOKUP(CONCATENATE($A60,"_",F$4),assets_m6!$A:$D,4,FALSE)</f>
        <v>6.7919999999999998</v>
      </c>
      <c r="G60">
        <f>VLOOKUP(CONCATENATE($A60,"_",G$4),assets_m6!$A:$D,4,FALSE)</f>
        <v>6.8479999999999999</v>
      </c>
      <c r="H60">
        <f>VLOOKUP(CONCATENATE($A60,"_",H$4),assets_m6!$A:$D,4,FALSE)</f>
        <v>6.9329999999999998</v>
      </c>
      <c r="I60">
        <f>VLOOKUP(CONCATENATE($A60,"_",I$4),assets_m6!$A:$D,4,FALSE)</f>
        <v>6.9489999999999998</v>
      </c>
      <c r="J60">
        <f>VLOOKUP(CONCATENATE($A60,"_",J$4),assets_m6!$A:$D,4,FALSE)</f>
        <v>7.1349999999999998</v>
      </c>
      <c r="K60">
        <f>VLOOKUP(CONCATENATE($A60,"_",K$4),assets_m6!$A:$D,4,FALSE)</f>
        <v>7.1379999999999999</v>
      </c>
      <c r="L60">
        <f>VLOOKUP(CONCATENATE($A60,"_",L$4),assets_m6!$A:$D,4,FALSE)</f>
        <v>7.1859999999999999</v>
      </c>
      <c r="M60">
        <f>VLOOKUP(CONCATENATE($A60,"_",M$4),assets_m6!$A:$D,4,FALSE)</f>
        <v>7.1959999999999997</v>
      </c>
      <c r="N60">
        <f>VLOOKUP(CONCATENATE($A60,"_",N$4),assets_m6!$A:$D,4,FALSE)</f>
        <v>7.28</v>
      </c>
      <c r="O60">
        <f>VLOOKUP(CONCATENATE($A60,"_",O$4),assets_m6!$A:$D,4,FALSE)</f>
        <v>7.2270000000000003</v>
      </c>
      <c r="P60">
        <f>VLOOKUP(CONCATENATE($A60,"_",P$4),assets_m6!$A:$D,4,FALSE)</f>
        <v>7.2519999999999998</v>
      </c>
      <c r="Q60">
        <f>VLOOKUP(CONCATENATE($A60,"_",Q$4),assets_m6!$A:$D,4,FALSE)</f>
        <v>7.2539999999999996</v>
      </c>
      <c r="R60">
        <f>VLOOKUP(CONCATENATE($A60,"_",R$4),assets_m6!$A:$D,4,FALSE)</f>
        <v>7.2720000000000002</v>
      </c>
      <c r="S60">
        <f>VLOOKUP(CONCATENATE($A60,"_",S$4),assets_m6!$A:$D,4,FALSE)</f>
        <v>7.3410000000000002</v>
      </c>
      <c r="T60">
        <f>VLOOKUP(CONCATENATE($A60,"_",T$4),assets_m6!$A:$D,4,FALSE)</f>
        <v>7.3170000000000002</v>
      </c>
      <c r="U60">
        <f>VLOOKUP(CONCATENATE($A60,"_",U$4),assets_m6!$A:$D,4,FALSE)</f>
        <v>7.2249999999999996</v>
      </c>
      <c r="V60">
        <f>VLOOKUP(CONCATENATE($A60,"_",V$4),assets_m6!$A:$D,4,FALSE)</f>
        <v>7.2720000000000002</v>
      </c>
      <c r="X60" t="str">
        <f t="shared" si="15"/>
        <v>IEVL.L</v>
      </c>
      <c r="Y60">
        <f t="shared" si="30"/>
        <v>6.6589999999999998</v>
      </c>
      <c r="Z60">
        <f t="shared" si="41"/>
        <v>6.5490000000000004</v>
      </c>
      <c r="AA60">
        <f t="shared" si="41"/>
        <v>6.5869999999999997</v>
      </c>
      <c r="AB60">
        <f t="shared" si="41"/>
        <v>6.9</v>
      </c>
      <c r="AC60">
        <f t="shared" si="41"/>
        <v>6.7919999999999998</v>
      </c>
      <c r="AD60">
        <f t="shared" si="41"/>
        <v>6.8479999999999999</v>
      </c>
      <c r="AE60">
        <f t="shared" si="41"/>
        <v>6.9329999999999998</v>
      </c>
      <c r="AF60">
        <f t="shared" si="41"/>
        <v>6.9489999999999998</v>
      </c>
      <c r="AG60">
        <f t="shared" si="41"/>
        <v>7.1349999999999998</v>
      </c>
      <c r="AH60">
        <f t="shared" si="41"/>
        <v>7.1379999999999999</v>
      </c>
      <c r="AI60">
        <f t="shared" si="41"/>
        <v>7.1859999999999999</v>
      </c>
      <c r="AJ60">
        <f t="shared" si="41"/>
        <v>7.1959999999999997</v>
      </c>
      <c r="AK60">
        <f t="shared" si="41"/>
        <v>7.28</v>
      </c>
      <c r="AL60">
        <f t="shared" si="41"/>
        <v>7.2270000000000003</v>
      </c>
      <c r="AM60">
        <f t="shared" si="40"/>
        <v>7.2519999999999998</v>
      </c>
      <c r="AN60">
        <f t="shared" si="40"/>
        <v>7.2539999999999996</v>
      </c>
      <c r="AO60">
        <f t="shared" si="40"/>
        <v>7.2720000000000002</v>
      </c>
      <c r="AP60">
        <f t="shared" si="38"/>
        <v>7.3410000000000002</v>
      </c>
      <c r="AQ60">
        <f t="shared" si="38"/>
        <v>7.3170000000000002</v>
      </c>
      <c r="AR60">
        <f t="shared" si="38"/>
        <v>7.2249999999999996</v>
      </c>
      <c r="AS60">
        <f t="shared" si="38"/>
        <v>7.2720000000000002</v>
      </c>
      <c r="AU60" t="s">
        <v>37</v>
      </c>
      <c r="AV60">
        <f t="shared" si="39"/>
        <v>-1.6518996846373246E-4</v>
      </c>
      <c r="AW60">
        <f t="shared" si="39"/>
        <v>5.8024125820735021E-5</v>
      </c>
      <c r="AX60">
        <f t="shared" si="39"/>
        <v>4.7517838166084804E-4</v>
      </c>
      <c r="AY60">
        <f t="shared" si="39"/>
        <v>-1.5652173913043555E-4</v>
      </c>
      <c r="AZ60">
        <f t="shared" si="39"/>
        <v>8.2449941107185003E-5</v>
      </c>
      <c r="BA60">
        <f t="shared" si="39"/>
        <v>1.2412383177570088E-4</v>
      </c>
      <c r="BB60">
        <f t="shared" si="39"/>
        <v>2.3078032597721067E-5</v>
      </c>
      <c r="BC60">
        <f t="shared" si="39"/>
        <v>2.6766441214563238E-4</v>
      </c>
      <c r="BD60">
        <f t="shared" si="39"/>
        <v>4.2046250875965157E-6</v>
      </c>
      <c r="BE60">
        <f t="shared" si="39"/>
        <v>6.7245727094424271E-5</v>
      </c>
      <c r="BF60">
        <f t="shared" si="39"/>
        <v>1.3915947676036443E-5</v>
      </c>
      <c r="BG60">
        <f t="shared" si="39"/>
        <v>1.1673151750972835E-4</v>
      </c>
      <c r="BH60">
        <f t="shared" si="39"/>
        <v>-7.2802197802197702E-5</v>
      </c>
      <c r="BI60">
        <f t="shared" si="39"/>
        <v>3.4592500345924269E-5</v>
      </c>
      <c r="BJ60">
        <f t="shared" si="39"/>
        <v>2.7578599007167403E-6</v>
      </c>
      <c r="BK60">
        <f t="shared" si="37"/>
        <v>2.4813895781638659E-5</v>
      </c>
      <c r="BL60">
        <f t="shared" si="37"/>
        <v>9.4884488448844815E-5</v>
      </c>
      <c r="BM60">
        <f t="shared" si="37"/>
        <v>-3.2693093583980416E-5</v>
      </c>
      <c r="BN60">
        <f t="shared" si="37"/>
        <v>-1.2573459067924083E-4</v>
      </c>
      <c r="BO60">
        <f t="shared" si="37"/>
        <v>6.5051903114187679E-5</v>
      </c>
      <c r="BQ60" s="7" t="str">
        <f t="shared" si="17"/>
        <v>IEVL.L</v>
      </c>
      <c r="BR60" s="7">
        <v>0.2</v>
      </c>
      <c r="BS60" s="7">
        <v>0.2</v>
      </c>
      <c r="BT60" s="7">
        <v>0.2</v>
      </c>
      <c r="BU60" s="7">
        <v>0.2</v>
      </c>
      <c r="BV60" s="7">
        <v>0.2</v>
      </c>
      <c r="BW60" s="7">
        <v>0.01</v>
      </c>
      <c r="BY60">
        <f t="shared" si="18"/>
        <v>9.2055864243880528E-2</v>
      </c>
      <c r="BZ60">
        <f t="shared" si="19"/>
        <v>81</v>
      </c>
      <c r="CA60">
        <f t="shared" si="20"/>
        <v>5</v>
      </c>
      <c r="CB60">
        <f t="shared" si="21"/>
        <v>0.24000000000000005</v>
      </c>
      <c r="CC60">
        <f t="shared" si="22"/>
        <v>0</v>
      </c>
      <c r="CD60">
        <f t="shared" si="23"/>
        <v>0</v>
      </c>
      <c r="CE60">
        <f t="shared" si="24"/>
        <v>0</v>
      </c>
      <c r="CF60">
        <f t="shared" si="25"/>
        <v>0</v>
      </c>
      <c r="CG60">
        <f t="shared" si="26"/>
        <v>1</v>
      </c>
      <c r="CI60">
        <f t="shared" si="27"/>
        <v>0</v>
      </c>
      <c r="CJ60">
        <f t="shared" si="28"/>
        <v>0</v>
      </c>
      <c r="CK60">
        <f t="shared" si="28"/>
        <v>0</v>
      </c>
      <c r="CL60">
        <f t="shared" si="28"/>
        <v>0</v>
      </c>
      <c r="CM60">
        <f t="shared" si="28"/>
        <v>1</v>
      </c>
      <c r="CN60">
        <f t="shared" si="29"/>
        <v>0.2</v>
      </c>
      <c r="CO60">
        <f t="shared" si="35"/>
        <v>0.4</v>
      </c>
      <c r="CP60">
        <f t="shared" si="35"/>
        <v>0.60000000000000009</v>
      </c>
      <c r="CQ60">
        <f t="shared" si="35"/>
        <v>0.8</v>
      </c>
      <c r="CR60">
        <f t="shared" si="35"/>
        <v>1</v>
      </c>
    </row>
    <row r="61" spans="1:96" x14ac:dyDescent="0.25">
      <c r="A61" t="s">
        <v>59</v>
      </c>
      <c r="B61">
        <f>VLOOKUP(CONCATENATE($A61,"_",B$4),assets_m6!$A:$D,4,FALSE)</f>
        <v>47.58</v>
      </c>
      <c r="C61">
        <f>VLOOKUP(CONCATENATE($A61,"_",C$4),assets_m6!$A:$D,4,FALSE)</f>
        <v>46.85</v>
      </c>
      <c r="D61">
        <f>VLOOKUP(CONCATENATE($A61,"_",D$4),assets_m6!$A:$D,4,FALSE)</f>
        <v>46.87</v>
      </c>
      <c r="E61">
        <f>VLOOKUP(CONCATENATE($A61,"_",E$4),assets_m6!$A:$D,4,FALSE)</f>
        <v>47.85</v>
      </c>
      <c r="F61">
        <f>VLOOKUP(CONCATENATE($A61,"_",F$4),assets_m6!$A:$D,4,FALSE)</f>
        <v>47.64</v>
      </c>
      <c r="G61">
        <f>VLOOKUP(CONCATENATE($A61,"_",G$4),assets_m6!$A:$D,4,FALSE)</f>
        <v>47.37</v>
      </c>
      <c r="H61">
        <f>VLOOKUP(CONCATENATE($A61,"_",H$4),assets_m6!$A:$D,4,FALSE)</f>
        <v>47.06</v>
      </c>
      <c r="I61">
        <f>VLOOKUP(CONCATENATE($A61,"_",I$4),assets_m6!$A:$D,4,FALSE)</f>
        <v>47.48</v>
      </c>
      <c r="J61">
        <f>VLOOKUP(CONCATENATE($A61,"_",J$4),assets_m6!$A:$D,4,FALSE)</f>
        <v>48</v>
      </c>
      <c r="K61">
        <f>VLOOKUP(CONCATENATE($A61,"_",K$4),assets_m6!$A:$D,4,FALSE)</f>
        <v>48.49</v>
      </c>
      <c r="L61">
        <f>VLOOKUP(CONCATENATE($A61,"_",L$4),assets_m6!$A:$D,4,FALSE)</f>
        <v>48.93</v>
      </c>
      <c r="M61">
        <f>VLOOKUP(CONCATENATE($A61,"_",M$4),assets_m6!$A:$D,4,FALSE)</f>
        <v>48.93</v>
      </c>
      <c r="N61">
        <f>VLOOKUP(CONCATENATE($A61,"_",N$4),assets_m6!$A:$D,4,FALSE)</f>
        <v>49.12</v>
      </c>
      <c r="O61">
        <f>VLOOKUP(CONCATENATE($A61,"_",O$4),assets_m6!$A:$D,4,FALSE)</f>
        <v>49.02</v>
      </c>
      <c r="P61">
        <f>VLOOKUP(CONCATENATE($A61,"_",P$4),assets_m6!$A:$D,4,FALSE)</f>
        <v>49.66</v>
      </c>
      <c r="Q61">
        <f>VLOOKUP(CONCATENATE($A61,"_",Q$4),assets_m6!$A:$D,4,FALSE)</f>
        <v>50.27</v>
      </c>
      <c r="R61">
        <f>VLOOKUP(CONCATENATE($A61,"_",R$4),assets_m6!$A:$D,4,FALSE)</f>
        <v>50.17</v>
      </c>
      <c r="S61">
        <f>VLOOKUP(CONCATENATE($A61,"_",S$4),assets_m6!$A:$D,4,FALSE)</f>
        <v>50.67</v>
      </c>
      <c r="T61">
        <f>VLOOKUP(CONCATENATE($A61,"_",T$4),assets_m6!$A:$D,4,FALSE)</f>
        <v>50.95</v>
      </c>
      <c r="U61">
        <f>VLOOKUP(CONCATENATE($A61,"_",U$4),assets_m6!$A:$D,4,FALSE)</f>
        <v>50.86</v>
      </c>
      <c r="V61">
        <f>VLOOKUP(CONCATENATE($A61,"_",V$4),assets_m6!$A:$D,4,FALSE)</f>
        <v>51.31</v>
      </c>
      <c r="X61" t="str">
        <f t="shared" si="15"/>
        <v>IGF</v>
      </c>
      <c r="Y61">
        <f t="shared" si="30"/>
        <v>47.58</v>
      </c>
      <c r="Z61">
        <f t="shared" si="41"/>
        <v>46.85</v>
      </c>
      <c r="AA61">
        <f t="shared" si="41"/>
        <v>46.87</v>
      </c>
      <c r="AB61">
        <f t="shared" si="41"/>
        <v>47.85</v>
      </c>
      <c r="AC61">
        <f t="shared" si="41"/>
        <v>47.64</v>
      </c>
      <c r="AD61">
        <f t="shared" si="41"/>
        <v>47.37</v>
      </c>
      <c r="AE61">
        <f t="shared" si="41"/>
        <v>47.06</v>
      </c>
      <c r="AF61">
        <f t="shared" si="41"/>
        <v>47.48</v>
      </c>
      <c r="AG61">
        <f t="shared" si="41"/>
        <v>48</v>
      </c>
      <c r="AH61">
        <f t="shared" si="41"/>
        <v>48.49</v>
      </c>
      <c r="AI61">
        <f t="shared" si="41"/>
        <v>48.93</v>
      </c>
      <c r="AJ61">
        <f t="shared" si="41"/>
        <v>48.93</v>
      </c>
      <c r="AK61">
        <f t="shared" si="41"/>
        <v>49.12</v>
      </c>
      <c r="AL61">
        <f t="shared" si="41"/>
        <v>49.02</v>
      </c>
      <c r="AM61">
        <f t="shared" si="40"/>
        <v>49.66</v>
      </c>
      <c r="AN61">
        <f t="shared" si="40"/>
        <v>50.27</v>
      </c>
      <c r="AO61">
        <f t="shared" si="40"/>
        <v>50.17</v>
      </c>
      <c r="AP61">
        <f t="shared" si="38"/>
        <v>50.67</v>
      </c>
      <c r="AQ61">
        <f t="shared" si="38"/>
        <v>50.95</v>
      </c>
      <c r="AR61">
        <f t="shared" si="38"/>
        <v>50.86</v>
      </c>
      <c r="AS61">
        <f t="shared" si="38"/>
        <v>51.31</v>
      </c>
      <c r="AU61" t="s">
        <v>57</v>
      </c>
      <c r="AV61">
        <f t="shared" si="39"/>
        <v>-1.5342580916351343E-4</v>
      </c>
      <c r="AW61">
        <f t="shared" si="39"/>
        <v>4.2689434364986173E-6</v>
      </c>
      <c r="AX61">
        <f t="shared" si="39"/>
        <v>2.0908896949007981E-4</v>
      </c>
      <c r="AY61">
        <f t="shared" si="39"/>
        <v>-4.3887147335423377E-5</v>
      </c>
      <c r="AZ61">
        <f t="shared" si="39"/>
        <v>-5.6675062972292849E-5</v>
      </c>
      <c r="BA61">
        <f t="shared" si="39"/>
        <v>-6.5442263035675572E-5</v>
      </c>
      <c r="BB61">
        <f t="shared" si="39"/>
        <v>8.9247768805778704E-5</v>
      </c>
      <c r="BC61">
        <f t="shared" si="39"/>
        <v>1.0951979780960471E-4</v>
      </c>
      <c r="BD61">
        <f t="shared" si="39"/>
        <v>1.0208333333333375E-4</v>
      </c>
      <c r="BE61">
        <f t="shared" si="39"/>
        <v>9.0740358836873114E-5</v>
      </c>
      <c r="BF61">
        <f t="shared" si="39"/>
        <v>0</v>
      </c>
      <c r="BG61">
        <f t="shared" si="39"/>
        <v>3.8830983036991157E-5</v>
      </c>
      <c r="BH61">
        <f t="shared" si="39"/>
        <v>-2.0358306188923927E-5</v>
      </c>
      <c r="BI61">
        <f t="shared" si="39"/>
        <v>1.3055895552835443E-4</v>
      </c>
      <c r="BJ61">
        <f t="shared" si="39"/>
        <v>1.2283527990334406E-4</v>
      </c>
      <c r="BK61">
        <f t="shared" si="37"/>
        <v>-1.9892580067635058E-5</v>
      </c>
      <c r="BL61">
        <f t="shared" si="37"/>
        <v>9.9661152082918084E-5</v>
      </c>
      <c r="BM61">
        <f t="shared" si="37"/>
        <v>5.5259522399842338E-5</v>
      </c>
      <c r="BN61">
        <f t="shared" si="37"/>
        <v>-1.7664376840039922E-5</v>
      </c>
      <c r="BO61">
        <f t="shared" si="37"/>
        <v>8.8478175383405988E-5</v>
      </c>
      <c r="BQ61" s="7" t="str">
        <f t="shared" si="17"/>
        <v>IGF</v>
      </c>
      <c r="BR61" s="7">
        <v>0.2</v>
      </c>
      <c r="BS61" s="7">
        <v>0.2</v>
      </c>
      <c r="BT61" s="7">
        <v>0.2</v>
      </c>
      <c r="BU61" s="7">
        <v>0.2</v>
      </c>
      <c r="BV61" s="7">
        <v>0.2</v>
      </c>
      <c r="BW61" s="7">
        <v>0.01</v>
      </c>
      <c r="BY61">
        <f t="shared" si="18"/>
        <v>7.8394283312316182E-2</v>
      </c>
      <c r="BZ61">
        <f t="shared" si="19"/>
        <v>73</v>
      </c>
      <c r="CA61">
        <f t="shared" si="20"/>
        <v>4</v>
      </c>
      <c r="CB61">
        <f t="shared" si="21"/>
        <v>0.12000000000000002</v>
      </c>
      <c r="CC61">
        <f t="shared" si="22"/>
        <v>0</v>
      </c>
      <c r="CD61">
        <f t="shared" si="23"/>
        <v>0</v>
      </c>
      <c r="CE61">
        <f t="shared" si="24"/>
        <v>0</v>
      </c>
      <c r="CF61">
        <f t="shared" si="25"/>
        <v>1</v>
      </c>
      <c r="CG61">
        <f t="shared" si="26"/>
        <v>0</v>
      </c>
      <c r="CI61">
        <f t="shared" si="27"/>
        <v>0</v>
      </c>
      <c r="CJ61">
        <f t="shared" si="28"/>
        <v>0</v>
      </c>
      <c r="CK61">
        <f t="shared" si="28"/>
        <v>0</v>
      </c>
      <c r="CL61">
        <f t="shared" si="28"/>
        <v>1</v>
      </c>
      <c r="CM61">
        <f t="shared" si="28"/>
        <v>1</v>
      </c>
      <c r="CN61">
        <f t="shared" si="29"/>
        <v>0.2</v>
      </c>
      <c r="CO61">
        <f t="shared" si="35"/>
        <v>0.4</v>
      </c>
      <c r="CP61">
        <f t="shared" si="35"/>
        <v>0.60000000000000009</v>
      </c>
      <c r="CQ61">
        <f t="shared" si="35"/>
        <v>0.8</v>
      </c>
      <c r="CR61">
        <f t="shared" si="35"/>
        <v>1</v>
      </c>
    </row>
    <row r="62" spans="1:96" x14ac:dyDescent="0.25">
      <c r="A62" t="s">
        <v>60</v>
      </c>
      <c r="B62">
        <f>VLOOKUP(CONCATENATE($A62,"_",B$4),assets_m6!$A:$D,4,FALSE)</f>
        <v>41.5</v>
      </c>
      <c r="C62">
        <f>VLOOKUP(CONCATENATE($A62,"_",C$4),assets_m6!$A:$D,4,FALSE)</f>
        <v>40.18</v>
      </c>
      <c r="D62">
        <f>VLOOKUP(CONCATENATE($A62,"_",D$4),assets_m6!$A:$D,4,FALSE)</f>
        <v>40.92</v>
      </c>
      <c r="E62">
        <f>VLOOKUP(CONCATENATE($A62,"_",E$4),assets_m6!$A:$D,4,FALSE)</f>
        <v>42.61</v>
      </c>
      <c r="F62">
        <f>VLOOKUP(CONCATENATE($A62,"_",F$4),assets_m6!$A:$D,4,FALSE)</f>
        <v>42.49</v>
      </c>
      <c r="G62">
        <f>VLOOKUP(CONCATENATE($A62,"_",G$4),assets_m6!$A:$D,4,FALSE)</f>
        <v>42.09</v>
      </c>
      <c r="H62">
        <f>VLOOKUP(CONCATENATE($A62,"_",H$4),assets_m6!$A:$D,4,FALSE)</f>
        <v>42.78</v>
      </c>
      <c r="I62">
        <f>VLOOKUP(CONCATENATE($A62,"_",I$4),assets_m6!$A:$D,4,FALSE)</f>
        <v>43.31</v>
      </c>
      <c r="J62">
        <f>VLOOKUP(CONCATENATE($A62,"_",J$4),assets_m6!$A:$D,4,FALSE)</f>
        <v>44.35</v>
      </c>
      <c r="K62">
        <f>VLOOKUP(CONCATENATE($A62,"_",K$4),assets_m6!$A:$D,4,FALSE)</f>
        <v>44.43</v>
      </c>
      <c r="L62">
        <f>VLOOKUP(CONCATENATE($A62,"_",L$4),assets_m6!$A:$D,4,FALSE)</f>
        <v>44.75</v>
      </c>
      <c r="M62">
        <f>VLOOKUP(CONCATENATE($A62,"_",M$4),assets_m6!$A:$D,4,FALSE)</f>
        <v>43.88</v>
      </c>
      <c r="N62">
        <f>VLOOKUP(CONCATENATE($A62,"_",N$4),assets_m6!$A:$D,4,FALSE)</f>
        <v>44.41</v>
      </c>
      <c r="O62">
        <f>VLOOKUP(CONCATENATE($A62,"_",O$4),assets_m6!$A:$D,4,FALSE)</f>
        <v>43.57</v>
      </c>
      <c r="P62">
        <f>VLOOKUP(CONCATENATE($A62,"_",P$4),assets_m6!$A:$D,4,FALSE)</f>
        <v>44.27</v>
      </c>
      <c r="Q62">
        <f>VLOOKUP(CONCATENATE($A62,"_",Q$4),assets_m6!$A:$D,4,FALSE)</f>
        <v>44.25</v>
      </c>
      <c r="R62">
        <f>VLOOKUP(CONCATENATE($A62,"_",R$4),assets_m6!$A:$D,4,FALSE)</f>
        <v>44.6</v>
      </c>
      <c r="S62">
        <f>VLOOKUP(CONCATENATE($A62,"_",S$4),assets_m6!$A:$D,4,FALSE)</f>
        <v>45.38</v>
      </c>
      <c r="T62">
        <f>VLOOKUP(CONCATENATE($A62,"_",T$4),assets_m6!$A:$D,4,FALSE)</f>
        <v>44.87</v>
      </c>
      <c r="U62">
        <f>VLOOKUP(CONCATENATE($A62,"_",U$4),assets_m6!$A:$D,4,FALSE)</f>
        <v>44.57</v>
      </c>
      <c r="V62">
        <f>VLOOKUP(CONCATENATE($A62,"_",V$4),assets_m6!$A:$D,4,FALSE)</f>
        <v>45.41</v>
      </c>
      <c r="X62" t="str">
        <f t="shared" si="15"/>
        <v>INDA</v>
      </c>
      <c r="Y62">
        <f t="shared" si="30"/>
        <v>41.5</v>
      </c>
      <c r="Z62">
        <f t="shared" si="41"/>
        <v>40.18</v>
      </c>
      <c r="AA62">
        <f t="shared" si="41"/>
        <v>40.92</v>
      </c>
      <c r="AB62">
        <f t="shared" si="41"/>
        <v>42.61</v>
      </c>
      <c r="AC62">
        <f t="shared" si="41"/>
        <v>42.49</v>
      </c>
      <c r="AD62">
        <f t="shared" si="41"/>
        <v>42.09</v>
      </c>
      <c r="AE62">
        <f t="shared" si="41"/>
        <v>42.78</v>
      </c>
      <c r="AF62">
        <f t="shared" si="41"/>
        <v>43.31</v>
      </c>
      <c r="AG62">
        <f t="shared" si="41"/>
        <v>44.35</v>
      </c>
      <c r="AH62">
        <f t="shared" si="41"/>
        <v>44.43</v>
      </c>
      <c r="AI62">
        <f t="shared" si="41"/>
        <v>44.75</v>
      </c>
      <c r="AJ62">
        <f t="shared" si="41"/>
        <v>43.88</v>
      </c>
      <c r="AK62">
        <f t="shared" si="41"/>
        <v>44.41</v>
      </c>
      <c r="AL62">
        <f t="shared" si="41"/>
        <v>43.57</v>
      </c>
      <c r="AM62">
        <f t="shared" si="40"/>
        <v>44.27</v>
      </c>
      <c r="AN62">
        <f t="shared" si="40"/>
        <v>44.25</v>
      </c>
      <c r="AO62">
        <f t="shared" si="40"/>
        <v>44.6</v>
      </c>
      <c r="AP62">
        <f t="shared" si="38"/>
        <v>45.38</v>
      </c>
      <c r="AQ62">
        <f t="shared" si="38"/>
        <v>44.87</v>
      </c>
      <c r="AR62">
        <f t="shared" si="38"/>
        <v>44.57</v>
      </c>
      <c r="AS62">
        <f t="shared" si="38"/>
        <v>45.41</v>
      </c>
      <c r="AU62" t="s">
        <v>35</v>
      </c>
      <c r="AV62">
        <f t="shared" si="39"/>
        <v>-3.1807228915662657E-4</v>
      </c>
      <c r="AW62">
        <f t="shared" si="39"/>
        <v>1.8417122946739721E-4</v>
      </c>
      <c r="AX62">
        <f t="shared" si="39"/>
        <v>4.1300097751710601E-4</v>
      </c>
      <c r="AY62">
        <f t="shared" si="39"/>
        <v>-2.8162403191738432E-5</v>
      </c>
      <c r="AZ62">
        <f t="shared" si="39"/>
        <v>-9.4139797599434837E-5</v>
      </c>
      <c r="BA62">
        <f t="shared" si="39"/>
        <v>1.6393442622950765E-4</v>
      </c>
      <c r="BB62">
        <f t="shared" si="39"/>
        <v>1.2388966806919146E-4</v>
      </c>
      <c r="BC62">
        <f t="shared" si="39"/>
        <v>2.4012930039251883E-4</v>
      </c>
      <c r="BD62">
        <f t="shared" si="39"/>
        <v>1.8038331454340089E-5</v>
      </c>
      <c r="BE62">
        <f t="shared" si="39"/>
        <v>7.2023407607472485E-5</v>
      </c>
      <c r="BF62">
        <f t="shared" si="39"/>
        <v>-1.944134078212285E-4</v>
      </c>
      <c r="BG62">
        <f t="shared" si="39"/>
        <v>1.2078395624430127E-4</v>
      </c>
      <c r="BH62">
        <f t="shared" si="39"/>
        <v>-1.8914658860616897E-4</v>
      </c>
      <c r="BI62">
        <f t="shared" si="39"/>
        <v>1.6066100527886227E-4</v>
      </c>
      <c r="BJ62">
        <f t="shared" si="39"/>
        <v>-4.517732098487266E-6</v>
      </c>
      <c r="BK62">
        <f t="shared" si="37"/>
        <v>7.9096045197740437E-5</v>
      </c>
      <c r="BL62">
        <f t="shared" si="37"/>
        <v>1.7488789237668186E-4</v>
      </c>
      <c r="BM62">
        <f t="shared" si="37"/>
        <v>-1.1238431026884203E-4</v>
      </c>
      <c r="BN62">
        <f t="shared" si="37"/>
        <v>-6.6859817249832212E-5</v>
      </c>
      <c r="BO62">
        <f t="shared" si="37"/>
        <v>1.8846757908907254E-4</v>
      </c>
      <c r="BQ62" s="7" t="str">
        <f t="shared" si="17"/>
        <v>INDA</v>
      </c>
      <c r="BR62" s="7">
        <v>0.2</v>
      </c>
      <c r="BS62" s="7">
        <v>0.2</v>
      </c>
      <c r="BT62" s="7">
        <v>0.2</v>
      </c>
      <c r="BU62" s="7">
        <v>0.2</v>
      </c>
      <c r="BV62" s="7">
        <v>0.2</v>
      </c>
      <c r="BW62" s="7">
        <v>0.01</v>
      </c>
      <c r="BY62">
        <f t="shared" si="18"/>
        <v>9.4216867469879437E-2</v>
      </c>
      <c r="BZ62">
        <f t="shared" si="19"/>
        <v>83</v>
      </c>
      <c r="CA62">
        <f t="shared" si="20"/>
        <v>5</v>
      </c>
      <c r="CB62">
        <f t="shared" si="21"/>
        <v>0.24000000000000005</v>
      </c>
      <c r="CC62">
        <f t="shared" si="22"/>
        <v>0</v>
      </c>
      <c r="CD62">
        <f t="shared" si="23"/>
        <v>0</v>
      </c>
      <c r="CE62">
        <f t="shared" si="24"/>
        <v>0</v>
      </c>
      <c r="CF62">
        <f t="shared" si="25"/>
        <v>0</v>
      </c>
      <c r="CG62">
        <f t="shared" si="26"/>
        <v>1</v>
      </c>
      <c r="CI62">
        <f t="shared" si="27"/>
        <v>0</v>
      </c>
      <c r="CJ62">
        <f t="shared" si="28"/>
        <v>0</v>
      </c>
      <c r="CK62">
        <f t="shared" si="28"/>
        <v>0</v>
      </c>
      <c r="CL62">
        <f t="shared" si="28"/>
        <v>0</v>
      </c>
      <c r="CM62">
        <f t="shared" si="28"/>
        <v>1</v>
      </c>
      <c r="CN62">
        <f t="shared" si="29"/>
        <v>0.2</v>
      </c>
      <c r="CO62">
        <f t="shared" si="35"/>
        <v>0.4</v>
      </c>
      <c r="CP62">
        <f t="shared" si="35"/>
        <v>0.60000000000000009</v>
      </c>
      <c r="CQ62">
        <f t="shared" si="35"/>
        <v>0.8</v>
      </c>
      <c r="CR62">
        <f t="shared" si="35"/>
        <v>1</v>
      </c>
    </row>
    <row r="63" spans="1:96" x14ac:dyDescent="0.25">
      <c r="A63" t="s">
        <v>61</v>
      </c>
      <c r="B63">
        <f>VLOOKUP(CONCATENATE($A63,"_",B$4),assets_m6!$A:$D,4,FALSE)</f>
        <v>10.682</v>
      </c>
      <c r="C63">
        <f>VLOOKUP(CONCATENATE($A63,"_",C$4),assets_m6!$A:$D,4,FALSE)</f>
        <v>10.545</v>
      </c>
      <c r="D63">
        <f>VLOOKUP(CONCATENATE($A63,"_",D$4),assets_m6!$A:$D,4,FALSE)</f>
        <v>10.25</v>
      </c>
      <c r="E63">
        <f>VLOOKUP(CONCATENATE($A63,"_",E$4),assets_m6!$A:$D,4,FALSE)</f>
        <v>10.6</v>
      </c>
      <c r="F63">
        <f>VLOOKUP(CONCATENATE($A63,"_",F$4),assets_m6!$A:$D,4,FALSE)</f>
        <v>10.48</v>
      </c>
      <c r="G63">
        <f>VLOOKUP(CONCATENATE($A63,"_",G$4),assets_m6!$A:$D,4,FALSE)</f>
        <v>10.58</v>
      </c>
      <c r="H63">
        <f>VLOOKUP(CONCATENATE($A63,"_",H$4),assets_m6!$A:$D,4,FALSE)</f>
        <v>10.404999999999999</v>
      </c>
      <c r="I63">
        <f>VLOOKUP(CONCATENATE($A63,"_",I$4),assets_m6!$A:$D,4,FALSE)</f>
        <v>10.49</v>
      </c>
      <c r="J63">
        <f>VLOOKUP(CONCATENATE($A63,"_",J$4),assets_m6!$A:$D,4,FALSE)</f>
        <v>10.852</v>
      </c>
      <c r="K63">
        <f>VLOOKUP(CONCATENATE($A63,"_",K$4),assets_m6!$A:$D,4,FALSE)</f>
        <v>11.01</v>
      </c>
      <c r="L63">
        <f>VLOOKUP(CONCATENATE($A63,"_",L$4),assets_m6!$A:$D,4,FALSE)</f>
        <v>11.24</v>
      </c>
      <c r="M63">
        <f>VLOOKUP(CONCATENATE($A63,"_",M$4),assets_m6!$A:$D,4,FALSE)</f>
        <v>11.37</v>
      </c>
      <c r="N63">
        <f>VLOOKUP(CONCATENATE($A63,"_",N$4),assets_m6!$A:$D,4,FALSE)</f>
        <v>11.472</v>
      </c>
      <c r="O63">
        <f>VLOOKUP(CONCATENATE($A63,"_",O$4),assets_m6!$A:$D,4,FALSE)</f>
        <v>11.478</v>
      </c>
      <c r="P63">
        <f>VLOOKUP(CONCATENATE($A63,"_",P$4),assets_m6!$A:$D,4,FALSE)</f>
        <v>11.45</v>
      </c>
      <c r="Q63">
        <f>VLOOKUP(CONCATENATE($A63,"_",Q$4),assets_m6!$A:$D,4,FALSE)</f>
        <v>11.48</v>
      </c>
      <c r="R63">
        <f>VLOOKUP(CONCATENATE($A63,"_",R$4),assets_m6!$A:$D,4,FALSE)</f>
        <v>11.525</v>
      </c>
      <c r="S63">
        <f>VLOOKUP(CONCATENATE($A63,"_",S$4),assets_m6!$A:$D,4,FALSE)</f>
        <v>11.775</v>
      </c>
      <c r="T63">
        <f>VLOOKUP(CONCATENATE($A63,"_",T$4),assets_m6!$A:$D,4,FALSE)</f>
        <v>11.77</v>
      </c>
      <c r="U63">
        <f>VLOOKUP(CONCATENATE($A63,"_",U$4),assets_m6!$A:$D,4,FALSE)</f>
        <v>11.742000000000001</v>
      </c>
      <c r="V63">
        <f>VLOOKUP(CONCATENATE($A63,"_",V$4),assets_m6!$A:$D,4,FALSE)</f>
        <v>11.561999999999999</v>
      </c>
      <c r="X63" t="str">
        <f t="shared" si="15"/>
        <v>IUMO.L</v>
      </c>
      <c r="Y63">
        <f t="shared" si="30"/>
        <v>10.682</v>
      </c>
      <c r="Z63">
        <f t="shared" si="41"/>
        <v>10.545</v>
      </c>
      <c r="AA63">
        <f t="shared" si="41"/>
        <v>10.25</v>
      </c>
      <c r="AB63">
        <f t="shared" si="41"/>
        <v>10.6</v>
      </c>
      <c r="AC63">
        <f t="shared" si="41"/>
        <v>10.48</v>
      </c>
      <c r="AD63">
        <f t="shared" si="41"/>
        <v>10.58</v>
      </c>
      <c r="AE63">
        <f t="shared" si="41"/>
        <v>10.404999999999999</v>
      </c>
      <c r="AF63">
        <f t="shared" si="41"/>
        <v>10.49</v>
      </c>
      <c r="AG63">
        <f t="shared" si="41"/>
        <v>10.852</v>
      </c>
      <c r="AH63">
        <f t="shared" si="41"/>
        <v>11.01</v>
      </c>
      <c r="AI63">
        <f t="shared" si="41"/>
        <v>11.24</v>
      </c>
      <c r="AJ63">
        <f t="shared" si="41"/>
        <v>11.37</v>
      </c>
      <c r="AK63">
        <f t="shared" si="41"/>
        <v>11.472</v>
      </c>
      <c r="AL63">
        <f t="shared" si="41"/>
        <v>11.478</v>
      </c>
      <c r="AM63">
        <f t="shared" si="40"/>
        <v>11.45</v>
      </c>
      <c r="AN63">
        <f t="shared" si="40"/>
        <v>11.48</v>
      </c>
      <c r="AO63">
        <f t="shared" si="40"/>
        <v>11.525</v>
      </c>
      <c r="AP63">
        <f t="shared" si="38"/>
        <v>11.775</v>
      </c>
      <c r="AQ63">
        <f t="shared" si="38"/>
        <v>11.77</v>
      </c>
      <c r="AR63">
        <f t="shared" si="38"/>
        <v>11.742000000000001</v>
      </c>
      <c r="AS63">
        <f t="shared" si="38"/>
        <v>11.561999999999999</v>
      </c>
      <c r="AU63" t="s">
        <v>38</v>
      </c>
      <c r="AV63">
        <f t="shared" si="39"/>
        <v>-1.2825313611683248E-4</v>
      </c>
      <c r="AW63">
        <f t="shared" si="39"/>
        <v>-2.7975343764817442E-4</v>
      </c>
      <c r="AX63">
        <f t="shared" si="39"/>
        <v>3.4146341463414599E-4</v>
      </c>
      <c r="AY63">
        <f t="shared" si="39"/>
        <v>-1.132075471698106E-4</v>
      </c>
      <c r="AZ63">
        <f t="shared" si="39"/>
        <v>9.5419847328243949E-5</v>
      </c>
      <c r="BA63">
        <f t="shared" si="39"/>
        <v>-1.6540642722117271E-4</v>
      </c>
      <c r="BB63">
        <f t="shared" si="39"/>
        <v>8.1691494473811493E-5</v>
      </c>
      <c r="BC63">
        <f t="shared" si="39"/>
        <v>3.4509056244041953E-4</v>
      </c>
      <c r="BD63">
        <f t="shared" si="39"/>
        <v>1.4559528197567221E-4</v>
      </c>
      <c r="BE63">
        <f t="shared" si="39"/>
        <v>2.0890099909173519E-4</v>
      </c>
      <c r="BF63">
        <f t="shared" si="39"/>
        <v>1.1565836298932296E-4</v>
      </c>
      <c r="BG63">
        <f t="shared" si="39"/>
        <v>8.9709762532981817E-5</v>
      </c>
      <c r="BH63">
        <f t="shared" si="39"/>
        <v>5.2301255230127509E-6</v>
      </c>
      <c r="BI63">
        <f t="shared" si="39"/>
        <v>-2.4394493814253764E-5</v>
      </c>
      <c r="BJ63">
        <f t="shared" si="39"/>
        <v>2.6200873362446409E-5</v>
      </c>
      <c r="BK63">
        <f t="shared" si="37"/>
        <v>3.9198606271776942E-5</v>
      </c>
      <c r="BL63">
        <f t="shared" si="37"/>
        <v>2.1691973969631235E-4</v>
      </c>
      <c r="BM63">
        <f t="shared" si="37"/>
        <v>-4.2462845010622348E-6</v>
      </c>
      <c r="BN63">
        <f t="shared" si="37"/>
        <v>-2.3789294817331089E-5</v>
      </c>
      <c r="BO63">
        <f t="shared" si="37"/>
        <v>-1.5329586101175393E-4</v>
      </c>
      <c r="BQ63" s="7" t="str">
        <f t="shared" si="17"/>
        <v>IUMO.L</v>
      </c>
      <c r="BR63" s="7">
        <v>0.2</v>
      </c>
      <c r="BS63" s="7">
        <v>0.2</v>
      </c>
      <c r="BT63" s="7">
        <v>0.2</v>
      </c>
      <c r="BU63" s="7">
        <v>0.2</v>
      </c>
      <c r="BV63" s="7">
        <v>0.2</v>
      </c>
      <c r="BW63" s="7">
        <v>0.01</v>
      </c>
      <c r="BY63">
        <f t="shared" si="18"/>
        <v>8.2381576483804439E-2</v>
      </c>
      <c r="BZ63">
        <f t="shared" si="19"/>
        <v>80</v>
      </c>
      <c r="CA63">
        <f t="shared" si="20"/>
        <v>4</v>
      </c>
      <c r="CB63">
        <f t="shared" si="21"/>
        <v>0.12000000000000002</v>
      </c>
      <c r="CC63">
        <f t="shared" si="22"/>
        <v>0</v>
      </c>
      <c r="CD63">
        <f t="shared" si="23"/>
        <v>0</v>
      </c>
      <c r="CE63">
        <f t="shared" si="24"/>
        <v>0</v>
      </c>
      <c r="CF63">
        <f t="shared" si="25"/>
        <v>1</v>
      </c>
      <c r="CG63">
        <f t="shared" si="26"/>
        <v>0</v>
      </c>
      <c r="CI63">
        <f t="shared" si="27"/>
        <v>0</v>
      </c>
      <c r="CJ63">
        <f t="shared" si="28"/>
        <v>0</v>
      </c>
      <c r="CK63">
        <f t="shared" si="28"/>
        <v>0</v>
      </c>
      <c r="CL63">
        <f t="shared" si="28"/>
        <v>1</v>
      </c>
      <c r="CM63">
        <f t="shared" si="28"/>
        <v>1</v>
      </c>
      <c r="CN63">
        <f t="shared" si="29"/>
        <v>0.2</v>
      </c>
      <c r="CO63">
        <f t="shared" si="35"/>
        <v>0.4</v>
      </c>
      <c r="CP63">
        <f t="shared" si="35"/>
        <v>0.60000000000000009</v>
      </c>
      <c r="CQ63">
        <f t="shared" si="35"/>
        <v>0.8</v>
      </c>
      <c r="CR63">
        <f t="shared" si="35"/>
        <v>1</v>
      </c>
    </row>
    <row r="64" spans="1:96" x14ac:dyDescent="0.25">
      <c r="A64" t="s">
        <v>62</v>
      </c>
      <c r="B64">
        <f>VLOOKUP(CONCATENATE($A64,"_",B$4),assets_m6!$A:$D,4,FALSE)</f>
        <v>8.9420000000000002</v>
      </c>
      <c r="C64">
        <f>VLOOKUP(CONCATENATE($A64,"_",C$4),assets_m6!$A:$D,4,FALSE)</f>
        <v>8.9019999999999992</v>
      </c>
      <c r="D64">
        <f>VLOOKUP(CONCATENATE($A64,"_",D$4),assets_m6!$A:$D,4,FALSE)</f>
        <v>8.7249999999999996</v>
      </c>
      <c r="E64">
        <f>VLOOKUP(CONCATENATE($A64,"_",E$4),assets_m6!$A:$D,4,FALSE)</f>
        <v>8.8919999999999995</v>
      </c>
      <c r="F64">
        <f>VLOOKUP(CONCATENATE($A64,"_",F$4),assets_m6!$A:$D,4,FALSE)</f>
        <v>8.7279999999999998</v>
      </c>
      <c r="G64">
        <f>VLOOKUP(CONCATENATE($A64,"_",G$4),assets_m6!$A:$D,4,FALSE)</f>
        <v>8.8219999999999992</v>
      </c>
      <c r="H64">
        <f>VLOOKUP(CONCATENATE($A64,"_",H$4),assets_m6!$A:$D,4,FALSE)</f>
        <v>8.7200000000000006</v>
      </c>
      <c r="I64">
        <f>VLOOKUP(CONCATENATE($A64,"_",I$4),assets_m6!$A:$D,4,FALSE)</f>
        <v>8.7680000000000007</v>
      </c>
      <c r="J64">
        <f>VLOOKUP(CONCATENATE($A64,"_",J$4),assets_m6!$A:$D,4,FALSE)</f>
        <v>8.968</v>
      </c>
      <c r="K64">
        <f>VLOOKUP(CONCATENATE($A64,"_",K$4),assets_m6!$A:$D,4,FALSE)</f>
        <v>9.0180000000000007</v>
      </c>
      <c r="L64">
        <f>VLOOKUP(CONCATENATE($A64,"_",L$4),assets_m6!$A:$D,4,FALSE)</f>
        <v>9.048</v>
      </c>
      <c r="M64">
        <f>VLOOKUP(CONCATENATE($A64,"_",M$4),assets_m6!$A:$D,4,FALSE)</f>
        <v>9.09</v>
      </c>
      <c r="N64">
        <f>VLOOKUP(CONCATENATE($A64,"_",N$4),assets_m6!$A:$D,4,FALSE)</f>
        <v>9.15</v>
      </c>
      <c r="O64">
        <f>VLOOKUP(CONCATENATE($A64,"_",O$4),assets_m6!$A:$D,4,FALSE)</f>
        <v>9.1120000000000001</v>
      </c>
      <c r="P64">
        <f>VLOOKUP(CONCATENATE($A64,"_",P$4),assets_m6!$A:$D,4,FALSE)</f>
        <v>9.1319999999999997</v>
      </c>
      <c r="Q64">
        <f>VLOOKUP(CONCATENATE($A64,"_",Q$4),assets_m6!$A:$D,4,FALSE)</f>
        <v>9.2080000000000002</v>
      </c>
      <c r="R64">
        <f>VLOOKUP(CONCATENATE($A64,"_",R$4),assets_m6!$A:$D,4,FALSE)</f>
        <v>9.1679999999999993</v>
      </c>
      <c r="S64">
        <f>VLOOKUP(CONCATENATE($A64,"_",S$4),assets_m6!$A:$D,4,FALSE)</f>
        <v>9.31</v>
      </c>
      <c r="T64">
        <f>VLOOKUP(CONCATENATE($A64,"_",T$4),assets_m6!$A:$D,4,FALSE)</f>
        <v>9.32</v>
      </c>
      <c r="U64">
        <f>VLOOKUP(CONCATENATE($A64,"_",U$4),assets_m6!$A:$D,4,FALSE)</f>
        <v>9.2050000000000001</v>
      </c>
      <c r="V64">
        <f>VLOOKUP(CONCATENATE($A64,"_",V$4),assets_m6!$A:$D,4,FALSE)</f>
        <v>9.0399999999999991</v>
      </c>
      <c r="X64" t="str">
        <f t="shared" si="15"/>
        <v>IUVL.L</v>
      </c>
      <c r="Y64">
        <f t="shared" si="30"/>
        <v>8.9420000000000002</v>
      </c>
      <c r="Z64">
        <f t="shared" si="41"/>
        <v>8.9019999999999992</v>
      </c>
      <c r="AA64">
        <f t="shared" si="41"/>
        <v>8.7249999999999996</v>
      </c>
      <c r="AB64">
        <f t="shared" si="41"/>
        <v>8.8919999999999995</v>
      </c>
      <c r="AC64">
        <f t="shared" si="41"/>
        <v>8.7279999999999998</v>
      </c>
      <c r="AD64">
        <f t="shared" si="41"/>
        <v>8.8219999999999992</v>
      </c>
      <c r="AE64">
        <f t="shared" si="41"/>
        <v>8.7200000000000006</v>
      </c>
      <c r="AF64">
        <f t="shared" si="41"/>
        <v>8.7680000000000007</v>
      </c>
      <c r="AG64">
        <f t="shared" si="41"/>
        <v>8.968</v>
      </c>
      <c r="AH64">
        <f t="shared" si="41"/>
        <v>9.0180000000000007</v>
      </c>
      <c r="AI64">
        <f t="shared" si="41"/>
        <v>9.048</v>
      </c>
      <c r="AJ64">
        <f t="shared" si="41"/>
        <v>9.09</v>
      </c>
      <c r="AK64">
        <f t="shared" si="41"/>
        <v>9.15</v>
      </c>
      <c r="AL64">
        <f t="shared" si="41"/>
        <v>9.1120000000000001</v>
      </c>
      <c r="AM64">
        <f t="shared" si="40"/>
        <v>9.1319999999999997</v>
      </c>
      <c r="AN64">
        <f t="shared" si="40"/>
        <v>9.2080000000000002</v>
      </c>
      <c r="AO64">
        <f t="shared" si="40"/>
        <v>9.1679999999999993</v>
      </c>
      <c r="AP64">
        <f t="shared" si="38"/>
        <v>9.31</v>
      </c>
      <c r="AQ64">
        <f t="shared" si="38"/>
        <v>9.32</v>
      </c>
      <c r="AR64">
        <f t="shared" si="38"/>
        <v>9.2050000000000001</v>
      </c>
      <c r="AS64">
        <f t="shared" si="38"/>
        <v>9.0399999999999991</v>
      </c>
      <c r="AU64" t="s">
        <v>70</v>
      </c>
      <c r="AV64">
        <f t="shared" si="39"/>
        <v>-4.4732721986133887E-5</v>
      </c>
      <c r="AW64">
        <f t="shared" si="39"/>
        <v>-1.9883172320826737E-4</v>
      </c>
      <c r="AX64">
        <f t="shared" si="39"/>
        <v>1.9140401146131784E-4</v>
      </c>
      <c r="AY64">
        <f t="shared" si="39"/>
        <v>-1.8443544759334202E-4</v>
      </c>
      <c r="AZ64">
        <f t="shared" si="39"/>
        <v>1.0769935838680045E-4</v>
      </c>
      <c r="BA64">
        <f t="shared" si="39"/>
        <v>-1.1562004080707157E-4</v>
      </c>
      <c r="BB64">
        <f t="shared" si="39"/>
        <v>5.5045871559633077E-5</v>
      </c>
      <c r="BC64">
        <f t="shared" si="39"/>
        <v>2.281021897810211E-4</v>
      </c>
      <c r="BD64">
        <f t="shared" si="39"/>
        <v>5.5753791257806333E-5</v>
      </c>
      <c r="BE64">
        <f t="shared" si="39"/>
        <v>3.3266799733864896E-5</v>
      </c>
      <c r="BF64">
        <f t="shared" si="39"/>
        <v>4.6419098143235872E-5</v>
      </c>
      <c r="BG64">
        <f t="shared" si="39"/>
        <v>6.6006600660066544E-5</v>
      </c>
      <c r="BH64">
        <f t="shared" si="39"/>
        <v>-4.153005464480902E-5</v>
      </c>
      <c r="BI64">
        <f t="shared" si="39"/>
        <v>2.1949078138717708E-5</v>
      </c>
      <c r="BJ64">
        <f t="shared" si="39"/>
        <v>8.3223828296102184E-5</v>
      </c>
      <c r="BK64">
        <f t="shared" si="37"/>
        <v>-4.3440486533450176E-5</v>
      </c>
      <c r="BL64">
        <f t="shared" si="37"/>
        <v>1.5488656195462614E-4</v>
      </c>
      <c r="BM64">
        <f t="shared" si="37"/>
        <v>1.0741138560687205E-5</v>
      </c>
      <c r="BN64">
        <f t="shared" si="37"/>
        <v>-1.233905579399144E-4</v>
      </c>
      <c r="BO64">
        <f t="shared" si="37"/>
        <v>-1.7925040738729053E-4</v>
      </c>
      <c r="BQ64" s="7" t="str">
        <f t="shared" si="17"/>
        <v>IUVL.L</v>
      </c>
      <c r="BR64" s="7">
        <v>0.2</v>
      </c>
      <c r="BS64" s="7">
        <v>0.2</v>
      </c>
      <c r="BT64" s="7">
        <v>0.2</v>
      </c>
      <c r="BU64" s="7">
        <v>0.2</v>
      </c>
      <c r="BV64" s="7">
        <v>0.2</v>
      </c>
      <c r="BW64" s="7">
        <v>0.01</v>
      </c>
      <c r="BY64">
        <f t="shared" si="18"/>
        <v>1.0959516886602435E-2</v>
      </c>
      <c r="BZ64">
        <f t="shared" si="19"/>
        <v>28</v>
      </c>
      <c r="CA64">
        <f t="shared" si="20"/>
        <v>2</v>
      </c>
      <c r="CB64">
        <f t="shared" si="21"/>
        <v>0.11999999999999997</v>
      </c>
      <c r="CC64">
        <f t="shared" si="22"/>
        <v>0</v>
      </c>
      <c r="CD64">
        <f t="shared" si="23"/>
        <v>1</v>
      </c>
      <c r="CE64">
        <f t="shared" si="24"/>
        <v>0</v>
      </c>
      <c r="CF64">
        <f t="shared" si="25"/>
        <v>0</v>
      </c>
      <c r="CG64">
        <f t="shared" si="26"/>
        <v>0</v>
      </c>
      <c r="CI64">
        <f t="shared" si="27"/>
        <v>0</v>
      </c>
      <c r="CJ64">
        <f t="shared" si="28"/>
        <v>1</v>
      </c>
      <c r="CK64">
        <f t="shared" si="28"/>
        <v>1</v>
      </c>
      <c r="CL64">
        <f t="shared" si="28"/>
        <v>1</v>
      </c>
      <c r="CM64">
        <f t="shared" si="28"/>
        <v>1</v>
      </c>
      <c r="CN64">
        <f t="shared" si="29"/>
        <v>0.2</v>
      </c>
      <c r="CO64">
        <f t="shared" si="35"/>
        <v>0.4</v>
      </c>
      <c r="CP64">
        <f t="shared" si="35"/>
        <v>0.60000000000000009</v>
      </c>
      <c r="CQ64">
        <f t="shared" si="35"/>
        <v>0.8</v>
      </c>
      <c r="CR64">
        <f t="shared" si="35"/>
        <v>1</v>
      </c>
    </row>
    <row r="65" spans="1:96" x14ac:dyDescent="0.25">
      <c r="A65" t="s">
        <v>63</v>
      </c>
      <c r="B65">
        <f>VLOOKUP(CONCATENATE($A65,"_",B$4),assets_m6!$A:$D,4,FALSE)</f>
        <v>432.51299999999998</v>
      </c>
      <c r="C65">
        <f>VLOOKUP(CONCATENATE($A65,"_",C$4),assets_m6!$A:$D,4,FALSE)</f>
        <v>419.80599999999998</v>
      </c>
      <c r="D65">
        <f>VLOOKUP(CONCATENATE($A65,"_",D$4),assets_m6!$A:$D,4,FALSE)</f>
        <v>416.67599999999999</v>
      </c>
      <c r="E65">
        <f>VLOOKUP(CONCATENATE($A65,"_",E$4),assets_m6!$A:$D,4,FALSE)</f>
        <v>427.88900000000001</v>
      </c>
      <c r="F65">
        <f>VLOOKUP(CONCATENATE($A65,"_",F$4),assets_m6!$A:$D,4,FALSE)</f>
        <v>425.92500000000001</v>
      </c>
      <c r="G65">
        <f>VLOOKUP(CONCATENATE($A65,"_",G$4),assets_m6!$A:$D,4,FALSE)</f>
        <v>420.613</v>
      </c>
      <c r="H65">
        <f>VLOOKUP(CONCATENATE($A65,"_",H$4),assets_m6!$A:$D,4,FALSE)</f>
        <v>417.43400000000003</v>
      </c>
      <c r="I65">
        <f>VLOOKUP(CONCATENATE($A65,"_",I$4),assets_m6!$A:$D,4,FALSE)</f>
        <v>426.62299999999999</v>
      </c>
      <c r="J65">
        <f>VLOOKUP(CONCATENATE($A65,"_",J$4),assets_m6!$A:$D,4,FALSE)</f>
        <v>436.072</v>
      </c>
      <c r="K65">
        <f>VLOOKUP(CONCATENATE($A65,"_",K$4),assets_m6!$A:$D,4,FALSE)</f>
        <v>441.49400000000003</v>
      </c>
      <c r="L65">
        <f>VLOOKUP(CONCATENATE($A65,"_",L$4),assets_m6!$A:$D,4,FALSE)</f>
        <v>446.21800000000002</v>
      </c>
      <c r="M65">
        <f>VLOOKUP(CONCATENATE($A65,"_",M$4),assets_m6!$A:$D,4,FALSE)</f>
        <v>446.12799999999999</v>
      </c>
      <c r="N65">
        <f>VLOOKUP(CONCATENATE($A65,"_",N$4),assets_m6!$A:$D,4,FALSE)</f>
        <v>451.57</v>
      </c>
      <c r="O65">
        <f>VLOOKUP(CONCATENATE($A65,"_",O$4),assets_m6!$A:$D,4,FALSE)</f>
        <v>445.90899999999999</v>
      </c>
      <c r="P65">
        <f>VLOOKUP(CONCATENATE($A65,"_",P$4),assets_m6!$A:$D,4,FALSE)</f>
        <v>452.36</v>
      </c>
      <c r="Q65">
        <f>VLOOKUP(CONCATENATE($A65,"_",Q$4),assets_m6!$A:$D,4,FALSE)</f>
        <v>454.64</v>
      </c>
      <c r="R65">
        <f>VLOOKUP(CONCATENATE($A65,"_",R$4),assets_m6!$A:$D,4,FALSE)</f>
        <v>457.83</v>
      </c>
      <c r="S65">
        <f>VLOOKUP(CONCATENATE($A65,"_",S$4),assets_m6!$A:$D,4,FALSE)</f>
        <v>463.67</v>
      </c>
      <c r="T65">
        <f>VLOOKUP(CONCATENATE($A65,"_",T$4),assets_m6!$A:$D,4,FALSE)</f>
        <v>460.79</v>
      </c>
      <c r="U65">
        <f>VLOOKUP(CONCATENATE($A65,"_",U$4),assets_m6!$A:$D,4,FALSE)</f>
        <v>453.69</v>
      </c>
      <c r="V65">
        <f>VLOOKUP(CONCATENATE($A65,"_",V$4),assets_m6!$A:$D,4,FALSE)</f>
        <v>454.79</v>
      </c>
      <c r="X65" t="str">
        <f t="shared" si="15"/>
        <v>IVV</v>
      </c>
      <c r="Y65">
        <f t="shared" si="30"/>
        <v>432.51299999999998</v>
      </c>
      <c r="Z65">
        <f t="shared" si="41"/>
        <v>419.80599999999998</v>
      </c>
      <c r="AA65">
        <f t="shared" si="41"/>
        <v>416.67599999999999</v>
      </c>
      <c r="AB65">
        <f t="shared" si="41"/>
        <v>427.88900000000001</v>
      </c>
      <c r="AC65">
        <f t="shared" si="41"/>
        <v>425.92500000000001</v>
      </c>
      <c r="AD65">
        <f t="shared" si="41"/>
        <v>420.613</v>
      </c>
      <c r="AE65">
        <f t="shared" si="41"/>
        <v>417.43400000000003</v>
      </c>
      <c r="AF65">
        <f t="shared" si="41"/>
        <v>426.62299999999999</v>
      </c>
      <c r="AG65">
        <f t="shared" si="41"/>
        <v>436.072</v>
      </c>
      <c r="AH65">
        <f t="shared" si="41"/>
        <v>441.49400000000003</v>
      </c>
      <c r="AI65">
        <f t="shared" si="41"/>
        <v>446.21800000000002</v>
      </c>
      <c r="AJ65">
        <f t="shared" si="41"/>
        <v>446.12799999999999</v>
      </c>
      <c r="AK65">
        <f t="shared" si="41"/>
        <v>451.57</v>
      </c>
      <c r="AL65">
        <f t="shared" si="41"/>
        <v>445.90899999999999</v>
      </c>
      <c r="AM65">
        <f t="shared" si="40"/>
        <v>452.36</v>
      </c>
      <c r="AN65">
        <f t="shared" si="40"/>
        <v>454.64</v>
      </c>
      <c r="AO65">
        <f t="shared" si="40"/>
        <v>457.83</v>
      </c>
      <c r="AP65">
        <f t="shared" si="38"/>
        <v>463.67</v>
      </c>
      <c r="AQ65">
        <f t="shared" si="38"/>
        <v>460.79</v>
      </c>
      <c r="AR65">
        <f t="shared" si="38"/>
        <v>453.69</v>
      </c>
      <c r="AS65">
        <f t="shared" si="38"/>
        <v>454.79</v>
      </c>
      <c r="AU65" t="s">
        <v>60</v>
      </c>
      <c r="AV65">
        <f t="shared" si="39"/>
        <v>-2.9379463738662178E-4</v>
      </c>
      <c r="AW65">
        <f t="shared" si="39"/>
        <v>-7.455824833375406E-5</v>
      </c>
      <c r="AX65">
        <f t="shared" si="39"/>
        <v>2.6910597202622715E-4</v>
      </c>
      <c r="AY65">
        <f t="shared" si="39"/>
        <v>-4.5899754375550636E-5</v>
      </c>
      <c r="AZ65">
        <f t="shared" si="39"/>
        <v>-1.2471679286259345E-4</v>
      </c>
      <c r="BA65">
        <f t="shared" si="39"/>
        <v>-7.5580165139926098E-5</v>
      </c>
      <c r="BB65">
        <f t="shared" si="39"/>
        <v>2.2013060747327637E-4</v>
      </c>
      <c r="BC65">
        <f t="shared" si="39"/>
        <v>2.2148360496269571E-4</v>
      </c>
      <c r="BD65">
        <f t="shared" si="39"/>
        <v>1.2433726540571341E-4</v>
      </c>
      <c r="BE65">
        <f t="shared" si="39"/>
        <v>1.0700032163517486E-4</v>
      </c>
      <c r="BF65">
        <f t="shared" si="39"/>
        <v>-2.0169513556161298E-6</v>
      </c>
      <c r="BG65">
        <f t="shared" si="39"/>
        <v>1.2198292866621256E-4</v>
      </c>
      <c r="BH65">
        <f t="shared" si="39"/>
        <v>-1.2536262373496915E-4</v>
      </c>
      <c r="BI65">
        <f t="shared" si="39"/>
        <v>1.4467077363318573E-4</v>
      </c>
      <c r="BJ65">
        <f t="shared" si="39"/>
        <v>5.0402334423909554E-5</v>
      </c>
      <c r="BK65">
        <f t="shared" si="37"/>
        <v>7.016540559563606E-5</v>
      </c>
      <c r="BL65">
        <f t="shared" si="37"/>
        <v>1.2755826398444907E-4</v>
      </c>
      <c r="BM65">
        <f t="shared" si="37"/>
        <v>-6.2113140811352805E-5</v>
      </c>
      <c r="BN65">
        <f t="shared" si="37"/>
        <v>-1.5408320493066305E-4</v>
      </c>
      <c r="BO65">
        <f t="shared" si="37"/>
        <v>2.4245630276180275E-5</v>
      </c>
      <c r="BQ65" s="7" t="str">
        <f t="shared" si="17"/>
        <v>IVV</v>
      </c>
      <c r="BR65" s="7">
        <v>0.2</v>
      </c>
      <c r="BS65" s="7">
        <v>0.2</v>
      </c>
      <c r="BT65" s="7">
        <v>0.2</v>
      </c>
      <c r="BU65" s="7">
        <v>0.2</v>
      </c>
      <c r="BV65" s="7">
        <v>0.2</v>
      </c>
      <c r="BW65" s="7">
        <v>0.01</v>
      </c>
      <c r="BY65">
        <f t="shared" si="18"/>
        <v>5.1505966294654829E-2</v>
      </c>
      <c r="BZ65">
        <f t="shared" si="19"/>
        <v>56</v>
      </c>
      <c r="CA65">
        <f t="shared" si="20"/>
        <v>3</v>
      </c>
      <c r="CB65">
        <f t="shared" si="21"/>
        <v>7.9999999999999988E-2</v>
      </c>
      <c r="CC65">
        <f t="shared" si="22"/>
        <v>0</v>
      </c>
      <c r="CD65">
        <f t="shared" si="23"/>
        <v>0</v>
      </c>
      <c r="CE65">
        <f t="shared" si="24"/>
        <v>1</v>
      </c>
      <c r="CF65">
        <f t="shared" si="25"/>
        <v>0</v>
      </c>
      <c r="CG65">
        <f t="shared" si="26"/>
        <v>0</v>
      </c>
      <c r="CI65">
        <f t="shared" si="27"/>
        <v>0</v>
      </c>
      <c r="CJ65">
        <f t="shared" si="28"/>
        <v>0</v>
      </c>
      <c r="CK65">
        <f t="shared" si="28"/>
        <v>1</v>
      </c>
      <c r="CL65">
        <f t="shared" si="28"/>
        <v>1</v>
      </c>
      <c r="CM65">
        <f t="shared" si="28"/>
        <v>1</v>
      </c>
      <c r="CN65">
        <f t="shared" si="29"/>
        <v>0.2</v>
      </c>
      <c r="CO65">
        <f t="shared" si="35"/>
        <v>0.4</v>
      </c>
      <c r="CP65">
        <f t="shared" si="35"/>
        <v>0.60000000000000009</v>
      </c>
      <c r="CQ65">
        <f t="shared" si="35"/>
        <v>0.8</v>
      </c>
      <c r="CR65">
        <f t="shared" si="35"/>
        <v>1</v>
      </c>
    </row>
    <row r="66" spans="1:96" x14ac:dyDescent="0.25">
      <c r="A66" t="s">
        <v>64</v>
      </c>
      <c r="B66">
        <f>VLOOKUP(CONCATENATE($A66,"_",B$4),assets_m6!$A:$D,4,FALSE)</f>
        <v>198.27099999999999</v>
      </c>
      <c r="C66">
        <f>VLOOKUP(CONCATENATE($A66,"_",C$4),assets_m6!$A:$D,4,FALSE)</f>
        <v>193.34</v>
      </c>
      <c r="D66">
        <f>VLOOKUP(CONCATENATE($A66,"_",D$4),assets_m6!$A:$D,4,FALSE)</f>
        <v>194.40799999999999</v>
      </c>
      <c r="E66">
        <f>VLOOKUP(CONCATENATE($A66,"_",E$4),assets_m6!$A:$D,4,FALSE)</f>
        <v>199.887</v>
      </c>
      <c r="F66">
        <f>VLOOKUP(CONCATENATE($A66,"_",F$4),assets_m6!$A:$D,4,FALSE)</f>
        <v>199.52799999999999</v>
      </c>
      <c r="G66">
        <f>VLOOKUP(CONCATENATE($A66,"_",G$4),assets_m6!$A:$D,4,FALSE)</f>
        <v>196.34399999999999</v>
      </c>
      <c r="H66">
        <f>VLOOKUP(CONCATENATE($A66,"_",H$4),assets_m6!$A:$D,4,FALSE)</f>
        <v>192.33199999999999</v>
      </c>
      <c r="I66">
        <f>VLOOKUP(CONCATENATE($A66,"_",I$4),assets_m6!$A:$D,4,FALSE)</f>
        <v>195.39599999999999</v>
      </c>
      <c r="J66">
        <f>VLOOKUP(CONCATENATE($A66,"_",J$4),assets_m6!$A:$D,4,FALSE)</f>
        <v>201.54400000000001</v>
      </c>
      <c r="K66">
        <f>VLOOKUP(CONCATENATE($A66,"_",K$4),assets_m6!$A:$D,4,FALSE)</f>
        <v>204.708</v>
      </c>
      <c r="L66">
        <f>VLOOKUP(CONCATENATE($A66,"_",L$4),assets_m6!$A:$D,4,FALSE)</f>
        <v>206.864</v>
      </c>
      <c r="M66">
        <f>VLOOKUP(CONCATENATE($A66,"_",M$4),assets_m6!$A:$D,4,FALSE)</f>
        <v>205.03700000000001</v>
      </c>
      <c r="N66">
        <f>VLOOKUP(CONCATENATE($A66,"_",N$4),assets_m6!$A:$D,4,FALSE)</f>
        <v>207.09299999999999</v>
      </c>
      <c r="O66">
        <f>VLOOKUP(CONCATENATE($A66,"_",O$4),assets_m6!$A:$D,4,FALSE)</f>
        <v>203.5</v>
      </c>
      <c r="P66">
        <f>VLOOKUP(CONCATENATE($A66,"_",P$4),assets_m6!$A:$D,4,FALSE)</f>
        <v>205.84</v>
      </c>
      <c r="Q66">
        <f>VLOOKUP(CONCATENATE($A66,"_",Q$4),assets_m6!$A:$D,4,FALSE)</f>
        <v>206.12</v>
      </c>
      <c r="R66">
        <f>VLOOKUP(CONCATENATE($A66,"_",R$4),assets_m6!$A:$D,4,FALSE)</f>
        <v>206.19</v>
      </c>
      <c r="S66">
        <f>VLOOKUP(CONCATENATE($A66,"_",S$4),assets_m6!$A:$D,4,FALSE)</f>
        <v>211.71</v>
      </c>
      <c r="T66">
        <f>VLOOKUP(CONCATENATE($A66,"_",T$4),assets_m6!$A:$D,4,FALSE)</f>
        <v>207.46</v>
      </c>
      <c r="U66">
        <f>VLOOKUP(CONCATENATE($A66,"_",U$4),assets_m6!$A:$D,4,FALSE)</f>
        <v>205.27</v>
      </c>
      <c r="V66">
        <f>VLOOKUP(CONCATENATE($A66,"_",V$4),assets_m6!$A:$D,4,FALSE)</f>
        <v>207.57</v>
      </c>
      <c r="X66" t="str">
        <f t="shared" si="15"/>
        <v>IWM</v>
      </c>
      <c r="Y66">
        <f t="shared" si="30"/>
        <v>198.27099999999999</v>
      </c>
      <c r="Z66">
        <f t="shared" si="41"/>
        <v>193.34</v>
      </c>
      <c r="AA66">
        <f t="shared" si="41"/>
        <v>194.40799999999999</v>
      </c>
      <c r="AB66">
        <f t="shared" si="41"/>
        <v>199.887</v>
      </c>
      <c r="AC66">
        <f t="shared" si="41"/>
        <v>199.52799999999999</v>
      </c>
      <c r="AD66">
        <f t="shared" si="41"/>
        <v>196.34399999999999</v>
      </c>
      <c r="AE66">
        <f t="shared" si="41"/>
        <v>192.33199999999999</v>
      </c>
      <c r="AF66">
        <f t="shared" si="41"/>
        <v>195.39599999999999</v>
      </c>
      <c r="AG66">
        <f t="shared" si="41"/>
        <v>201.54400000000001</v>
      </c>
      <c r="AH66">
        <f t="shared" si="41"/>
        <v>204.708</v>
      </c>
      <c r="AI66">
        <f t="shared" si="41"/>
        <v>206.864</v>
      </c>
      <c r="AJ66">
        <f t="shared" si="41"/>
        <v>205.03700000000001</v>
      </c>
      <c r="AK66">
        <f t="shared" si="41"/>
        <v>207.09299999999999</v>
      </c>
      <c r="AL66">
        <f t="shared" si="41"/>
        <v>203.5</v>
      </c>
      <c r="AM66">
        <f t="shared" si="40"/>
        <v>205.84</v>
      </c>
      <c r="AN66">
        <f t="shared" si="40"/>
        <v>206.12</v>
      </c>
      <c r="AO66">
        <f t="shared" si="40"/>
        <v>206.19</v>
      </c>
      <c r="AP66">
        <f t="shared" si="38"/>
        <v>211.71</v>
      </c>
      <c r="AQ66">
        <f t="shared" si="38"/>
        <v>207.46</v>
      </c>
      <c r="AR66">
        <f t="shared" si="38"/>
        <v>205.27</v>
      </c>
      <c r="AS66">
        <f t="shared" si="38"/>
        <v>207.57</v>
      </c>
      <c r="AU66" t="s">
        <v>40</v>
      </c>
      <c r="AV66">
        <f t="shared" si="39"/>
        <v>-2.4870001160028364E-4</v>
      </c>
      <c r="AW66">
        <f t="shared" si="39"/>
        <v>5.523947450087844E-5</v>
      </c>
      <c r="AX66">
        <f t="shared" si="39"/>
        <v>2.818299658450277E-4</v>
      </c>
      <c r="AY66">
        <f t="shared" si="39"/>
        <v>-1.7960147483328526E-5</v>
      </c>
      <c r="AZ66">
        <f t="shared" si="39"/>
        <v>-1.5957660077783555E-4</v>
      </c>
      <c r="BA66">
        <f t="shared" si="39"/>
        <v>-2.043352483396488E-4</v>
      </c>
      <c r="BB66">
        <f t="shared" si="39"/>
        <v>1.5930786348605501E-4</v>
      </c>
      <c r="BC66">
        <f t="shared" si="39"/>
        <v>3.1464308378881988E-4</v>
      </c>
      <c r="BD66">
        <f t="shared" si="39"/>
        <v>1.5698805223673181E-4</v>
      </c>
      <c r="BE66">
        <f t="shared" si="39"/>
        <v>1.0532074955546465E-4</v>
      </c>
      <c r="BF66">
        <f t="shared" si="39"/>
        <v>-8.8318895506226224E-5</v>
      </c>
      <c r="BG66">
        <f t="shared" si="39"/>
        <v>1.0027458458717124E-4</v>
      </c>
      <c r="BH66">
        <f t="shared" si="39"/>
        <v>-1.7349693133036798E-4</v>
      </c>
      <c r="BI66">
        <f t="shared" si="39"/>
        <v>1.1498771498771517E-4</v>
      </c>
      <c r="BJ66">
        <f t="shared" si="39"/>
        <v>1.3602798289933983E-5</v>
      </c>
      <c r="BK66">
        <f t="shared" si="37"/>
        <v>3.3960799534248582E-6</v>
      </c>
      <c r="BL66">
        <f t="shared" si="37"/>
        <v>2.6771424414375139E-4</v>
      </c>
      <c r="BM66">
        <f t="shared" si="37"/>
        <v>-2.007463039062869E-4</v>
      </c>
      <c r="BN66">
        <f t="shared" si="37"/>
        <v>-1.0556251807577354E-4</v>
      </c>
      <c r="BO66">
        <f t="shared" si="37"/>
        <v>1.1204754713304345E-4</v>
      </c>
      <c r="BQ66" s="7" t="str">
        <f t="shared" si="17"/>
        <v>IWM</v>
      </c>
      <c r="BR66" s="7">
        <v>0.2</v>
      </c>
      <c r="BS66" s="7">
        <v>0.2</v>
      </c>
      <c r="BT66" s="7">
        <v>0.2</v>
      </c>
      <c r="BU66" s="7">
        <v>0.2</v>
      </c>
      <c r="BV66" s="7">
        <v>0.2</v>
      </c>
      <c r="BW66" s="7">
        <v>0.01</v>
      </c>
      <c r="BY66">
        <f t="shared" si="18"/>
        <v>4.6900454428534716E-2</v>
      </c>
      <c r="BZ66">
        <f t="shared" si="19"/>
        <v>54</v>
      </c>
      <c r="CA66">
        <f t="shared" si="20"/>
        <v>3</v>
      </c>
      <c r="CB66">
        <f t="shared" si="21"/>
        <v>7.9999999999999988E-2</v>
      </c>
      <c r="CC66">
        <f t="shared" si="22"/>
        <v>0</v>
      </c>
      <c r="CD66">
        <f t="shared" si="23"/>
        <v>0</v>
      </c>
      <c r="CE66">
        <f t="shared" si="24"/>
        <v>1</v>
      </c>
      <c r="CF66">
        <f t="shared" si="25"/>
        <v>0</v>
      </c>
      <c r="CG66">
        <f t="shared" si="26"/>
        <v>0</v>
      </c>
      <c r="CI66">
        <f t="shared" si="27"/>
        <v>0</v>
      </c>
      <c r="CJ66">
        <f t="shared" si="28"/>
        <v>0</v>
      </c>
      <c r="CK66">
        <f t="shared" si="28"/>
        <v>1</v>
      </c>
      <c r="CL66">
        <f t="shared" si="28"/>
        <v>1</v>
      </c>
      <c r="CM66">
        <f t="shared" si="28"/>
        <v>1</v>
      </c>
      <c r="CN66">
        <f t="shared" si="29"/>
        <v>0.2</v>
      </c>
      <c r="CO66">
        <f t="shared" si="35"/>
        <v>0.4</v>
      </c>
      <c r="CP66">
        <f t="shared" si="35"/>
        <v>0.60000000000000009</v>
      </c>
      <c r="CQ66">
        <f t="shared" si="35"/>
        <v>0.8</v>
      </c>
      <c r="CR66">
        <f t="shared" si="35"/>
        <v>1</v>
      </c>
    </row>
    <row r="67" spans="1:96" x14ac:dyDescent="0.25">
      <c r="A67" t="s">
        <v>65</v>
      </c>
      <c r="B67">
        <f>VLOOKUP(CONCATENATE($A67,"_",B$4),assets_m6!$A:$D,4,FALSE)</f>
        <v>54.5</v>
      </c>
      <c r="C67">
        <f>VLOOKUP(CONCATENATE($A67,"_",C$4),assets_m6!$A:$D,4,FALSE)</f>
        <v>52.37</v>
      </c>
      <c r="D67">
        <f>VLOOKUP(CONCATENATE($A67,"_",D$4),assets_m6!$A:$D,4,FALSE)</f>
        <v>52.34</v>
      </c>
      <c r="E67">
        <f>VLOOKUP(CONCATENATE($A67,"_",E$4),assets_m6!$A:$D,4,FALSE)</f>
        <v>54.5</v>
      </c>
      <c r="F67">
        <f>VLOOKUP(CONCATENATE($A67,"_",F$4),assets_m6!$A:$D,4,FALSE)</f>
        <v>53.57</v>
      </c>
      <c r="G67">
        <f>VLOOKUP(CONCATENATE($A67,"_",G$4),assets_m6!$A:$D,4,FALSE)</f>
        <v>52.54</v>
      </c>
      <c r="H67">
        <f>VLOOKUP(CONCATENATE($A67,"_",H$4),assets_m6!$A:$D,4,FALSE)</f>
        <v>51.69</v>
      </c>
      <c r="I67">
        <f>VLOOKUP(CONCATENATE($A67,"_",I$4),assets_m6!$A:$D,4,FALSE)</f>
        <v>53.23</v>
      </c>
      <c r="J67">
        <f>VLOOKUP(CONCATENATE($A67,"_",J$4),assets_m6!$A:$D,4,FALSE)</f>
        <v>55.29</v>
      </c>
      <c r="K67">
        <f>VLOOKUP(CONCATENATE($A67,"_",K$4),assets_m6!$A:$D,4,FALSE)</f>
        <v>55.61</v>
      </c>
      <c r="L67">
        <f>VLOOKUP(CONCATENATE($A67,"_",L$4),assets_m6!$A:$D,4,FALSE)</f>
        <v>56.8</v>
      </c>
      <c r="M67">
        <f>VLOOKUP(CONCATENATE($A67,"_",M$4),assets_m6!$A:$D,4,FALSE)</f>
        <v>56.53</v>
      </c>
      <c r="N67">
        <f>VLOOKUP(CONCATENATE($A67,"_",N$4),assets_m6!$A:$D,4,FALSE)</f>
        <v>57.28</v>
      </c>
      <c r="O67">
        <f>VLOOKUP(CONCATENATE($A67,"_",O$4),assets_m6!$A:$D,4,FALSE)</f>
        <v>56.5</v>
      </c>
      <c r="P67">
        <f>VLOOKUP(CONCATENATE($A67,"_",P$4),assets_m6!$A:$D,4,FALSE)</f>
        <v>57.95</v>
      </c>
      <c r="Q67">
        <f>VLOOKUP(CONCATENATE($A67,"_",Q$4),assets_m6!$A:$D,4,FALSE)</f>
        <v>57.73</v>
      </c>
      <c r="R67">
        <f>VLOOKUP(CONCATENATE($A67,"_",R$4),assets_m6!$A:$D,4,FALSE)</f>
        <v>58.39</v>
      </c>
      <c r="S67">
        <f>VLOOKUP(CONCATENATE($A67,"_",S$4),assets_m6!$A:$D,4,FALSE)</f>
        <v>59.67</v>
      </c>
      <c r="T67">
        <f>VLOOKUP(CONCATENATE($A67,"_",T$4),assets_m6!$A:$D,4,FALSE)</f>
        <v>58.86</v>
      </c>
      <c r="U67">
        <f>VLOOKUP(CONCATENATE($A67,"_",U$4),assets_m6!$A:$D,4,FALSE)</f>
        <v>58.01</v>
      </c>
      <c r="V67">
        <f>VLOOKUP(CONCATENATE($A67,"_",V$4),assets_m6!$A:$D,4,FALSE)</f>
        <v>57.76</v>
      </c>
      <c r="X67" t="str">
        <f t="shared" si="15"/>
        <v>IXN</v>
      </c>
      <c r="Y67">
        <f t="shared" si="30"/>
        <v>54.5</v>
      </c>
      <c r="Z67">
        <f t="shared" si="41"/>
        <v>52.37</v>
      </c>
      <c r="AA67">
        <f t="shared" si="41"/>
        <v>52.34</v>
      </c>
      <c r="AB67">
        <f t="shared" si="41"/>
        <v>54.5</v>
      </c>
      <c r="AC67">
        <f t="shared" si="41"/>
        <v>53.57</v>
      </c>
      <c r="AD67">
        <f t="shared" si="41"/>
        <v>52.54</v>
      </c>
      <c r="AE67">
        <f t="shared" si="41"/>
        <v>51.69</v>
      </c>
      <c r="AF67">
        <f t="shared" si="41"/>
        <v>53.23</v>
      </c>
      <c r="AG67">
        <f t="shared" si="41"/>
        <v>55.29</v>
      </c>
      <c r="AH67">
        <f t="shared" si="41"/>
        <v>55.61</v>
      </c>
      <c r="AI67">
        <f t="shared" si="41"/>
        <v>56.8</v>
      </c>
      <c r="AJ67">
        <f t="shared" si="41"/>
        <v>56.53</v>
      </c>
      <c r="AK67">
        <f t="shared" si="41"/>
        <v>57.28</v>
      </c>
      <c r="AL67">
        <f t="shared" si="41"/>
        <v>56.5</v>
      </c>
      <c r="AM67">
        <f t="shared" si="40"/>
        <v>57.95</v>
      </c>
      <c r="AN67">
        <f t="shared" si="40"/>
        <v>57.73</v>
      </c>
      <c r="AO67">
        <f t="shared" si="40"/>
        <v>58.39</v>
      </c>
      <c r="AP67">
        <f t="shared" si="38"/>
        <v>59.67</v>
      </c>
      <c r="AQ67">
        <f t="shared" si="38"/>
        <v>58.86</v>
      </c>
      <c r="AR67">
        <f t="shared" si="38"/>
        <v>58.01</v>
      </c>
      <c r="AS67">
        <f t="shared" si="38"/>
        <v>57.76</v>
      </c>
      <c r="AU67" t="s">
        <v>31</v>
      </c>
      <c r="AV67">
        <f t="shared" si="39"/>
        <v>-3.90825688073395E-4</v>
      </c>
      <c r="AW67">
        <f t="shared" si="39"/>
        <v>-5.7284704983757944E-6</v>
      </c>
      <c r="AX67">
        <f t="shared" si="39"/>
        <v>4.1268628200229201E-4</v>
      </c>
      <c r="AY67">
        <f t="shared" si="39"/>
        <v>-1.7064220183486234E-4</v>
      </c>
      <c r="AZ67">
        <f t="shared" si="39"/>
        <v>-1.922717939145046E-4</v>
      </c>
      <c r="BA67">
        <f t="shared" si="39"/>
        <v>-1.617814998096691E-4</v>
      </c>
      <c r="BB67">
        <f t="shared" si="39"/>
        <v>2.9792996711162684E-4</v>
      </c>
      <c r="BC67">
        <f t="shared" si="39"/>
        <v>3.86999812136014E-4</v>
      </c>
      <c r="BD67">
        <f t="shared" si="39"/>
        <v>5.7876650388858797E-5</v>
      </c>
      <c r="BE67">
        <f t="shared" si="39"/>
        <v>2.1399028951627367E-4</v>
      </c>
      <c r="BF67">
        <f t="shared" si="39"/>
        <v>-4.7535211267604937E-5</v>
      </c>
      <c r="BG67">
        <f t="shared" si="39"/>
        <v>1.3267291703520254E-4</v>
      </c>
      <c r="BH67">
        <f t="shared" si="39"/>
        <v>-1.361731843575421E-4</v>
      </c>
      <c r="BI67">
        <f t="shared" si="39"/>
        <v>2.5663716814159341E-4</v>
      </c>
      <c r="BJ67">
        <f t="shared" si="39"/>
        <v>-3.7963761863676607E-5</v>
      </c>
      <c r="BK67">
        <f t="shared" si="37"/>
        <v>1.1432530746578967E-4</v>
      </c>
      <c r="BL67">
        <f t="shared" si="37"/>
        <v>2.1921561911286198E-4</v>
      </c>
      <c r="BM67">
        <f t="shared" si="37"/>
        <v>-1.3574660633484199E-4</v>
      </c>
      <c r="BN67">
        <f t="shared" si="37"/>
        <v>-1.4441046551138319E-4</v>
      </c>
      <c r="BO67">
        <f t="shared" si="37"/>
        <v>-4.3096017927943461E-5</v>
      </c>
      <c r="BQ67" s="7" t="str">
        <f t="shared" si="17"/>
        <v>IXN</v>
      </c>
      <c r="BR67" s="7">
        <v>0.2</v>
      </c>
      <c r="BS67" s="7">
        <v>0.2</v>
      </c>
      <c r="BT67" s="7">
        <v>0.2</v>
      </c>
      <c r="BU67" s="7">
        <v>0.2</v>
      </c>
      <c r="BV67" s="7">
        <v>0.2</v>
      </c>
      <c r="BW67" s="7">
        <v>0.01</v>
      </c>
      <c r="BY67">
        <f t="shared" si="18"/>
        <v>5.9816513761467856E-2</v>
      </c>
      <c r="BZ67">
        <f t="shared" si="19"/>
        <v>59</v>
      </c>
      <c r="CA67">
        <f t="shared" si="20"/>
        <v>3</v>
      </c>
      <c r="CB67">
        <f t="shared" si="21"/>
        <v>7.9999999999999988E-2</v>
      </c>
      <c r="CC67">
        <f t="shared" si="22"/>
        <v>0</v>
      </c>
      <c r="CD67">
        <f t="shared" si="23"/>
        <v>0</v>
      </c>
      <c r="CE67">
        <f t="shared" si="24"/>
        <v>1</v>
      </c>
      <c r="CF67">
        <f t="shared" si="25"/>
        <v>0</v>
      </c>
      <c r="CG67">
        <f t="shared" si="26"/>
        <v>0</v>
      </c>
      <c r="CI67">
        <f t="shared" si="27"/>
        <v>0</v>
      </c>
      <c r="CJ67">
        <f t="shared" si="28"/>
        <v>0</v>
      </c>
      <c r="CK67">
        <f t="shared" si="28"/>
        <v>1</v>
      </c>
      <c r="CL67">
        <f t="shared" si="28"/>
        <v>1</v>
      </c>
      <c r="CM67">
        <f t="shared" si="28"/>
        <v>1</v>
      </c>
      <c r="CN67">
        <f>BR67</f>
        <v>0.2</v>
      </c>
      <c r="CO67">
        <f>CN67+BS67</f>
        <v>0.4</v>
      </c>
      <c r="CP67">
        <f t="shared" si="35"/>
        <v>0.60000000000000009</v>
      </c>
      <c r="CQ67">
        <f t="shared" si="35"/>
        <v>0.8</v>
      </c>
      <c r="CR67">
        <f t="shared" si="35"/>
        <v>1</v>
      </c>
    </row>
    <row r="68" spans="1:96" x14ac:dyDescent="0.25">
      <c r="A68" t="s">
        <v>66</v>
      </c>
      <c r="B68">
        <f>VLOOKUP(CONCATENATE($A68,"_",B$4),assets_m6!$A:$D,4,FALSE)</f>
        <v>5.234</v>
      </c>
      <c r="C68">
        <f>VLOOKUP(CONCATENATE($A68,"_",C$4),assets_m6!$A:$D,4,FALSE)</f>
        <v>5.1959999999999997</v>
      </c>
      <c r="D68">
        <f>VLOOKUP(CONCATENATE($A68,"_",D$4),assets_m6!$A:$D,4,FALSE)</f>
        <v>5.1950000000000003</v>
      </c>
      <c r="E68">
        <f>VLOOKUP(CONCATENATE($A68,"_",E$4),assets_m6!$A:$D,4,FALSE)</f>
        <v>5.2889999999999997</v>
      </c>
      <c r="F68">
        <f>VLOOKUP(CONCATENATE($A68,"_",F$4),assets_m6!$A:$D,4,FALSE)</f>
        <v>5.2619999999999996</v>
      </c>
      <c r="G68">
        <f>VLOOKUP(CONCATENATE($A68,"_",G$4),assets_m6!$A:$D,4,FALSE)</f>
        <v>5.2670000000000003</v>
      </c>
      <c r="H68">
        <f>VLOOKUP(CONCATENATE($A68,"_",H$4),assets_m6!$A:$D,4,FALSE)</f>
        <v>5.2359999999999998</v>
      </c>
      <c r="I68">
        <f>VLOOKUP(CONCATENATE($A68,"_",I$4),assets_m6!$A:$D,4,FALSE)</f>
        <v>5.25</v>
      </c>
      <c r="J68">
        <f>VLOOKUP(CONCATENATE($A68,"_",J$4),assets_m6!$A:$D,4,FALSE)</f>
        <v>5.3170000000000002</v>
      </c>
      <c r="K68">
        <f>VLOOKUP(CONCATENATE($A68,"_",K$4),assets_m6!$A:$D,4,FALSE)</f>
        <v>5.3920000000000003</v>
      </c>
      <c r="L68">
        <f>VLOOKUP(CONCATENATE($A68,"_",L$4),assets_m6!$A:$D,4,FALSE)</f>
        <v>5.3769999999999998</v>
      </c>
      <c r="M68">
        <f>VLOOKUP(CONCATENATE($A68,"_",M$4),assets_m6!$A:$D,4,FALSE)</f>
        <v>5.3220000000000001</v>
      </c>
      <c r="N68">
        <f>VLOOKUP(CONCATENATE($A68,"_",N$4),assets_m6!$A:$D,4,FALSE)</f>
        <v>5.2830000000000004</v>
      </c>
      <c r="O68">
        <f>VLOOKUP(CONCATENATE($A68,"_",O$4),assets_m6!$A:$D,4,FALSE)</f>
        <v>5.2750000000000004</v>
      </c>
      <c r="P68">
        <f>VLOOKUP(CONCATENATE($A68,"_",P$4),assets_m6!$A:$D,4,FALSE)</f>
        <v>5.2779999999999996</v>
      </c>
      <c r="Q68">
        <f>VLOOKUP(CONCATENATE($A68,"_",Q$4),assets_m6!$A:$D,4,FALSE)</f>
        <v>5.2679999999999998</v>
      </c>
      <c r="R68">
        <f>VLOOKUP(CONCATENATE($A68,"_",R$4),assets_m6!$A:$D,4,FALSE)</f>
        <v>5.3120000000000003</v>
      </c>
      <c r="S68">
        <f>VLOOKUP(CONCATENATE($A68,"_",S$4),assets_m6!$A:$D,4,FALSE)</f>
        <v>5.3929999999999998</v>
      </c>
      <c r="T68">
        <f>VLOOKUP(CONCATENATE($A68,"_",T$4),assets_m6!$A:$D,4,FALSE)</f>
        <v>5.3970000000000002</v>
      </c>
      <c r="U68">
        <f>VLOOKUP(CONCATENATE($A68,"_",U$4),assets_m6!$A:$D,4,FALSE)</f>
        <v>5.3949999999999996</v>
      </c>
      <c r="V68">
        <f>VLOOKUP(CONCATENATE($A68,"_",V$4),assets_m6!$A:$D,4,FALSE)</f>
        <v>5.3940000000000001</v>
      </c>
      <c r="X68" t="str">
        <f t="shared" si="15"/>
        <v>JPEA.L</v>
      </c>
      <c r="Y68">
        <f t="shared" si="30"/>
        <v>5.234</v>
      </c>
      <c r="Z68">
        <f t="shared" si="41"/>
        <v>5.1959999999999997</v>
      </c>
      <c r="AA68">
        <f t="shared" si="41"/>
        <v>5.1950000000000003</v>
      </c>
      <c r="AB68">
        <f t="shared" si="41"/>
        <v>5.2889999999999997</v>
      </c>
      <c r="AC68">
        <f t="shared" si="41"/>
        <v>5.2619999999999996</v>
      </c>
      <c r="AD68">
        <f t="shared" si="41"/>
        <v>5.2670000000000003</v>
      </c>
      <c r="AE68">
        <f t="shared" si="41"/>
        <v>5.2359999999999998</v>
      </c>
      <c r="AF68">
        <f t="shared" si="41"/>
        <v>5.25</v>
      </c>
      <c r="AG68">
        <f t="shared" si="41"/>
        <v>5.3170000000000002</v>
      </c>
      <c r="AH68">
        <f t="shared" si="41"/>
        <v>5.3920000000000003</v>
      </c>
      <c r="AI68">
        <f t="shared" si="41"/>
        <v>5.3769999999999998</v>
      </c>
      <c r="AJ68">
        <f t="shared" si="41"/>
        <v>5.3220000000000001</v>
      </c>
      <c r="AK68">
        <f t="shared" si="41"/>
        <v>5.2830000000000004</v>
      </c>
      <c r="AL68">
        <f t="shared" si="41"/>
        <v>5.2750000000000004</v>
      </c>
      <c r="AM68">
        <f t="shared" si="40"/>
        <v>5.2779999999999996</v>
      </c>
      <c r="AN68">
        <f t="shared" si="40"/>
        <v>5.2679999999999998</v>
      </c>
      <c r="AO68">
        <f t="shared" si="40"/>
        <v>5.3120000000000003</v>
      </c>
      <c r="AP68">
        <f t="shared" si="38"/>
        <v>5.3929999999999998</v>
      </c>
      <c r="AQ68">
        <f t="shared" si="38"/>
        <v>5.3970000000000002</v>
      </c>
      <c r="AR68">
        <f t="shared" si="38"/>
        <v>5.3949999999999996</v>
      </c>
      <c r="AS68">
        <f t="shared" si="38"/>
        <v>5.3940000000000001</v>
      </c>
      <c r="AU68" t="s">
        <v>34</v>
      </c>
      <c r="AV68">
        <f t="shared" si="39"/>
        <v>-7.260221627818161E-5</v>
      </c>
      <c r="AW68">
        <f t="shared" si="39"/>
        <v>-1.9245573518080175E-6</v>
      </c>
      <c r="AX68">
        <f t="shared" si="39"/>
        <v>1.8094321462945029E-4</v>
      </c>
      <c r="AY68">
        <f t="shared" si="39"/>
        <v>-5.1049347702779612E-5</v>
      </c>
      <c r="AZ68">
        <f t="shared" si="39"/>
        <v>9.5020904599026638E-6</v>
      </c>
      <c r="BA68">
        <f t="shared" si="39"/>
        <v>-5.8857034364914718E-5</v>
      </c>
      <c r="BB68">
        <f t="shared" si="39"/>
        <v>2.6737967914438952E-5</v>
      </c>
      <c r="BC68">
        <f t="shared" si="39"/>
        <v>1.2761904761904796E-4</v>
      </c>
      <c r="BD68">
        <f t="shared" si="39"/>
        <v>1.4105698702275752E-4</v>
      </c>
      <c r="BE68">
        <f t="shared" si="39"/>
        <v>-2.7818991097923901E-5</v>
      </c>
      <c r="BF68">
        <f t="shared" si="39"/>
        <v>-1.0228752092244695E-4</v>
      </c>
      <c r="BG68">
        <f t="shared" si="39"/>
        <v>-7.328072153325761E-5</v>
      </c>
      <c r="BH68">
        <f t="shared" si="39"/>
        <v>-1.5142911224682959E-5</v>
      </c>
      <c r="BI68">
        <f t="shared" si="39"/>
        <v>5.6872037914677259E-6</v>
      </c>
      <c r="BJ68">
        <f t="shared" si="39"/>
        <v>-1.89465706707082E-5</v>
      </c>
      <c r="BK68">
        <f t="shared" si="37"/>
        <v>8.3523158694002444E-5</v>
      </c>
      <c r="BL68">
        <f t="shared" si="37"/>
        <v>1.5248493975903522E-4</v>
      </c>
      <c r="BM68">
        <f t="shared" si="37"/>
        <v>7.4170220656414752E-6</v>
      </c>
      <c r="BN68">
        <f t="shared" si="37"/>
        <v>-3.7057624606275112E-6</v>
      </c>
      <c r="BO68">
        <f t="shared" si="37"/>
        <v>-1.8535681186273324E-6</v>
      </c>
      <c r="BQ68" s="7" t="str">
        <f t="shared" si="17"/>
        <v>JPEA.L</v>
      </c>
      <c r="BR68" s="7">
        <v>0.2</v>
      </c>
      <c r="BS68" s="7">
        <v>0.2</v>
      </c>
      <c r="BT68" s="7">
        <v>0.2</v>
      </c>
      <c r="BU68" s="7">
        <v>0.2</v>
      </c>
      <c r="BV68" s="7">
        <v>0.2</v>
      </c>
      <c r="BW68" s="7">
        <v>0.01</v>
      </c>
      <c r="BY68">
        <f t="shared" si="18"/>
        <v>3.056935422239208E-2</v>
      </c>
      <c r="BZ68">
        <f t="shared" si="19"/>
        <v>41</v>
      </c>
      <c r="CA68">
        <f t="shared" si="20"/>
        <v>3</v>
      </c>
      <c r="CB68">
        <f t="shared" si="21"/>
        <v>7.9999999999999988E-2</v>
      </c>
      <c r="CC68">
        <f t="shared" si="22"/>
        <v>0</v>
      </c>
      <c r="CD68">
        <f t="shared" si="23"/>
        <v>0</v>
      </c>
      <c r="CE68">
        <f t="shared" si="24"/>
        <v>1</v>
      </c>
      <c r="CF68">
        <f t="shared" si="25"/>
        <v>0</v>
      </c>
      <c r="CG68">
        <f t="shared" si="26"/>
        <v>0</v>
      </c>
      <c r="CI68">
        <f t="shared" si="27"/>
        <v>0</v>
      </c>
      <c r="CJ68">
        <f t="shared" si="28"/>
        <v>0</v>
      </c>
      <c r="CK68">
        <f t="shared" si="28"/>
        <v>1</v>
      </c>
      <c r="CL68">
        <f t="shared" si="28"/>
        <v>1</v>
      </c>
      <c r="CM68">
        <f t="shared" si="28"/>
        <v>1</v>
      </c>
      <c r="CN68">
        <f t="shared" si="29"/>
        <v>0.2</v>
      </c>
      <c r="CO68">
        <f t="shared" si="35"/>
        <v>0.4</v>
      </c>
      <c r="CP68">
        <f t="shared" si="35"/>
        <v>0.60000000000000009</v>
      </c>
      <c r="CQ68">
        <f t="shared" si="35"/>
        <v>0.8</v>
      </c>
      <c r="CR68">
        <f t="shared" si="35"/>
        <v>1</v>
      </c>
    </row>
    <row r="69" spans="1:96" x14ac:dyDescent="0.25">
      <c r="A69" t="s">
        <v>67</v>
      </c>
      <c r="B69">
        <f>VLOOKUP(CONCATENATE($A69,"_",B$4),assets_m6!$A:$D,4,FALSE)</f>
        <v>133.411</v>
      </c>
      <c r="C69">
        <f>VLOOKUP(CONCATENATE($A69,"_",C$4),assets_m6!$A:$D,4,FALSE)</f>
        <v>128.25899999999999</v>
      </c>
      <c r="D69">
        <f>VLOOKUP(CONCATENATE($A69,"_",D$4),assets_m6!$A:$D,4,FALSE)</f>
        <v>127.35599999999999</v>
      </c>
      <c r="E69">
        <f>VLOOKUP(CONCATENATE($A69,"_",E$4),assets_m6!$A:$D,4,FALSE)</f>
        <v>132.458</v>
      </c>
      <c r="F69">
        <f>VLOOKUP(CONCATENATE($A69,"_",F$4),assets_m6!$A:$D,4,FALSE)</f>
        <v>130.88999999999999</v>
      </c>
      <c r="G69">
        <f>VLOOKUP(CONCATENATE($A69,"_",G$4),assets_m6!$A:$D,4,FALSE)</f>
        <v>127.94199999999999</v>
      </c>
      <c r="H69">
        <f>VLOOKUP(CONCATENATE($A69,"_",H$4),assets_m6!$A:$D,4,FALSE)</f>
        <v>129.21199999999999</v>
      </c>
      <c r="I69">
        <f>VLOOKUP(CONCATENATE($A69,"_",I$4),assets_m6!$A:$D,4,FALSE)</f>
        <v>131.505</v>
      </c>
      <c r="J69">
        <f>VLOOKUP(CONCATENATE($A69,"_",J$4),assets_m6!$A:$D,4,FALSE)</f>
        <v>137.38200000000001</v>
      </c>
      <c r="K69">
        <f>VLOOKUP(CONCATENATE($A69,"_",K$4),assets_m6!$A:$D,4,FALSE)</f>
        <v>139.119</v>
      </c>
      <c r="L69">
        <f>VLOOKUP(CONCATENATE($A69,"_",L$4),assets_m6!$A:$D,4,FALSE)</f>
        <v>139.06899999999999</v>
      </c>
      <c r="M69">
        <f>VLOOKUP(CONCATENATE($A69,"_",M$4),assets_m6!$A:$D,4,FALSE)</f>
        <v>138.62200000000001</v>
      </c>
      <c r="N69">
        <f>VLOOKUP(CONCATENATE($A69,"_",N$4),assets_m6!$A:$D,4,FALSE)</f>
        <v>141.571</v>
      </c>
      <c r="O69">
        <f>VLOOKUP(CONCATENATE($A69,"_",O$4),assets_m6!$A:$D,4,FALSE)</f>
        <v>138.75200000000001</v>
      </c>
      <c r="P69">
        <f>VLOOKUP(CONCATENATE($A69,"_",P$4),assets_m6!$A:$D,4,FALSE)</f>
        <v>139.655</v>
      </c>
      <c r="Q69">
        <f>VLOOKUP(CONCATENATE($A69,"_",Q$4),assets_m6!$A:$D,4,FALSE)</f>
        <v>140.876</v>
      </c>
      <c r="R69">
        <f>VLOOKUP(CONCATENATE($A69,"_",R$4),assets_m6!$A:$D,4,FALSE)</f>
        <v>139.834</v>
      </c>
      <c r="S69">
        <f>VLOOKUP(CONCATENATE($A69,"_",S$4),assets_m6!$A:$D,4,FALSE)</f>
        <v>140.14099999999999</v>
      </c>
      <c r="T69">
        <f>VLOOKUP(CONCATENATE($A69,"_",T$4),assets_m6!$A:$D,4,FALSE)</f>
        <v>139.506</v>
      </c>
      <c r="U69">
        <f>VLOOKUP(CONCATENATE($A69,"_",U$4),assets_m6!$A:$D,4,FALSE)</f>
        <v>135.31700000000001</v>
      </c>
      <c r="V69">
        <f>VLOOKUP(CONCATENATE($A69,"_",V$4),assets_m6!$A:$D,4,FALSE)</f>
        <v>134.31399999999999</v>
      </c>
      <c r="X69" t="str">
        <f t="shared" si="15"/>
        <v>JPM</v>
      </c>
      <c r="Y69">
        <f t="shared" si="30"/>
        <v>133.411</v>
      </c>
      <c r="Z69">
        <f t="shared" si="41"/>
        <v>128.25899999999999</v>
      </c>
      <c r="AA69">
        <f t="shared" si="41"/>
        <v>127.35599999999999</v>
      </c>
      <c r="AB69">
        <f t="shared" si="41"/>
        <v>132.458</v>
      </c>
      <c r="AC69">
        <f t="shared" si="41"/>
        <v>130.88999999999999</v>
      </c>
      <c r="AD69">
        <f t="shared" si="41"/>
        <v>127.94199999999999</v>
      </c>
      <c r="AE69">
        <f t="shared" si="41"/>
        <v>129.21199999999999</v>
      </c>
      <c r="AF69">
        <f t="shared" si="41"/>
        <v>131.505</v>
      </c>
      <c r="AG69">
        <f t="shared" si="41"/>
        <v>137.38200000000001</v>
      </c>
      <c r="AH69">
        <f t="shared" si="41"/>
        <v>139.119</v>
      </c>
      <c r="AI69">
        <f t="shared" si="41"/>
        <v>139.06899999999999</v>
      </c>
      <c r="AJ69">
        <f t="shared" si="41"/>
        <v>138.62200000000001</v>
      </c>
      <c r="AK69">
        <f t="shared" si="41"/>
        <v>141.571</v>
      </c>
      <c r="AL69">
        <f t="shared" si="41"/>
        <v>138.75200000000001</v>
      </c>
      <c r="AM69">
        <f t="shared" si="40"/>
        <v>139.655</v>
      </c>
      <c r="AN69">
        <f t="shared" si="40"/>
        <v>140.876</v>
      </c>
      <c r="AO69">
        <f t="shared" si="40"/>
        <v>139.834</v>
      </c>
      <c r="AP69">
        <f t="shared" si="38"/>
        <v>140.14099999999999</v>
      </c>
      <c r="AQ69">
        <f t="shared" si="38"/>
        <v>139.506</v>
      </c>
      <c r="AR69">
        <f t="shared" si="38"/>
        <v>135.31700000000001</v>
      </c>
      <c r="AS69">
        <f t="shared" si="38"/>
        <v>134.31399999999999</v>
      </c>
      <c r="AU69" t="s">
        <v>41</v>
      </c>
      <c r="AV69">
        <f t="shared" ref="AV69:BK85" si="42">$BW69*(Z69-Y69)/Y69</f>
        <v>-3.8617505303161024E-4</v>
      </c>
      <c r="AW69">
        <f t="shared" si="42"/>
        <v>-7.0404416064369114E-5</v>
      </c>
      <c r="AX69">
        <f t="shared" si="42"/>
        <v>4.0060931561920944E-4</v>
      </c>
      <c r="AY69">
        <f t="shared" si="42"/>
        <v>-1.1837714596324965E-4</v>
      </c>
      <c r="AZ69">
        <f t="shared" si="42"/>
        <v>-2.2522729009091555E-4</v>
      </c>
      <c r="BA69">
        <f t="shared" si="42"/>
        <v>9.9263728877147157E-5</v>
      </c>
      <c r="BB69">
        <f t="shared" si="42"/>
        <v>1.7746029780515795E-4</v>
      </c>
      <c r="BC69">
        <f t="shared" si="42"/>
        <v>4.4690315957568233E-4</v>
      </c>
      <c r="BD69">
        <f t="shared" si="42"/>
        <v>1.2643577761278733E-4</v>
      </c>
      <c r="BE69">
        <f t="shared" si="42"/>
        <v>-3.5940453856059471E-6</v>
      </c>
      <c r="BF69">
        <f t="shared" si="42"/>
        <v>-3.2142317842220362E-5</v>
      </c>
      <c r="BG69">
        <f t="shared" si="42"/>
        <v>2.1273679502531947E-4</v>
      </c>
      <c r="BH69">
        <f t="shared" si="42"/>
        <v>-1.9912270168325353E-4</v>
      </c>
      <c r="BI69">
        <f t="shared" si="42"/>
        <v>6.5080142988929284E-5</v>
      </c>
      <c r="BJ69">
        <f t="shared" si="42"/>
        <v>8.7429737567577508E-5</v>
      </c>
      <c r="BK69">
        <f t="shared" si="37"/>
        <v>-7.3965757119736616E-5</v>
      </c>
      <c r="BL69">
        <f t="shared" si="37"/>
        <v>2.1954603315358779E-5</v>
      </c>
      <c r="BM69">
        <f t="shared" si="37"/>
        <v>-4.5311507695819996E-5</v>
      </c>
      <c r="BN69">
        <f t="shared" si="37"/>
        <v>-3.0027382334809922E-4</v>
      </c>
      <c r="BO69">
        <f t="shared" si="37"/>
        <v>-7.4122246280956138E-5</v>
      </c>
      <c r="BQ69" s="7" t="str">
        <f t="shared" si="17"/>
        <v>JPM</v>
      </c>
      <c r="BR69" s="7">
        <v>0.2</v>
      </c>
      <c r="BS69" s="7">
        <v>0.2</v>
      </c>
      <c r="BT69" s="7">
        <v>0.2</v>
      </c>
      <c r="BU69" s="7">
        <v>0.2</v>
      </c>
      <c r="BV69" s="7">
        <v>0.2</v>
      </c>
      <c r="BW69" s="7">
        <v>0.01</v>
      </c>
      <c r="BY69">
        <f t="shared" si="18"/>
        <v>6.7685573153637374E-3</v>
      </c>
      <c r="BZ69">
        <f t="shared" si="19"/>
        <v>26</v>
      </c>
      <c r="CA69">
        <f t="shared" si="20"/>
        <v>2</v>
      </c>
      <c r="CB69">
        <f t="shared" si="21"/>
        <v>0.11999999999999997</v>
      </c>
      <c r="CC69">
        <f t="shared" si="22"/>
        <v>0</v>
      </c>
      <c r="CD69">
        <f t="shared" si="23"/>
        <v>1</v>
      </c>
      <c r="CE69">
        <f t="shared" si="24"/>
        <v>0</v>
      </c>
      <c r="CF69">
        <f t="shared" si="25"/>
        <v>0</v>
      </c>
      <c r="CG69">
        <f t="shared" si="26"/>
        <v>0</v>
      </c>
      <c r="CI69">
        <f t="shared" si="27"/>
        <v>0</v>
      </c>
      <c r="CJ69">
        <f t="shared" si="28"/>
        <v>1</v>
      </c>
      <c r="CK69">
        <f t="shared" si="28"/>
        <v>1</v>
      </c>
      <c r="CL69">
        <f t="shared" si="28"/>
        <v>1</v>
      </c>
      <c r="CM69">
        <f t="shared" si="28"/>
        <v>1</v>
      </c>
      <c r="CN69">
        <f t="shared" ref="CN69:CN104" si="43">BR69</f>
        <v>0.2</v>
      </c>
      <c r="CO69">
        <f t="shared" ref="CO69:CR100" si="44">CN69+BS69</f>
        <v>0.4</v>
      </c>
      <c r="CP69">
        <f t="shared" si="44"/>
        <v>0.60000000000000009</v>
      </c>
      <c r="CQ69">
        <f t="shared" si="44"/>
        <v>0.8</v>
      </c>
      <c r="CR69">
        <f t="shared" si="44"/>
        <v>1</v>
      </c>
    </row>
    <row r="70" spans="1:96" x14ac:dyDescent="0.25">
      <c r="A70" t="s">
        <v>68</v>
      </c>
      <c r="B70">
        <f>VLOOKUP(CONCATENATE($A70,"_",B$4),assets_m6!$A:$D,4,FALSE)</f>
        <v>58.94</v>
      </c>
      <c r="C70">
        <f>VLOOKUP(CONCATENATE($A70,"_",C$4),assets_m6!$A:$D,4,FALSE)</f>
        <v>57.82</v>
      </c>
      <c r="D70">
        <f>VLOOKUP(CONCATENATE($A70,"_",D$4),assets_m6!$A:$D,4,FALSE)</f>
        <v>55.71</v>
      </c>
      <c r="E70">
        <f>VLOOKUP(CONCATENATE($A70,"_",E$4),assets_m6!$A:$D,4,FALSE)</f>
        <v>55.34</v>
      </c>
      <c r="F70">
        <f>VLOOKUP(CONCATENATE($A70,"_",F$4),assets_m6!$A:$D,4,FALSE)</f>
        <v>57.09</v>
      </c>
      <c r="G70">
        <f>VLOOKUP(CONCATENATE($A70,"_",G$4),assets_m6!$A:$D,4,FALSE)</f>
        <v>55.89</v>
      </c>
      <c r="H70">
        <f>VLOOKUP(CONCATENATE($A70,"_",H$4),assets_m6!$A:$D,4,FALSE)</f>
        <v>55.42</v>
      </c>
      <c r="I70">
        <f>VLOOKUP(CONCATENATE($A70,"_",I$4),assets_m6!$A:$D,4,FALSE)</f>
        <v>56.19</v>
      </c>
      <c r="J70">
        <f>VLOOKUP(CONCATENATE($A70,"_",J$4),assets_m6!$A:$D,4,FALSE)</f>
        <v>54.99</v>
      </c>
      <c r="K70">
        <f>VLOOKUP(CONCATENATE($A70,"_",K$4),assets_m6!$A:$D,4,FALSE)</f>
        <v>55.66</v>
      </c>
      <c r="L70">
        <f>VLOOKUP(CONCATENATE($A70,"_",L$4),assets_m6!$A:$D,4,FALSE)</f>
        <v>55.82</v>
      </c>
      <c r="M70">
        <f>VLOOKUP(CONCATENATE($A70,"_",M$4),assets_m6!$A:$D,4,FALSE)</f>
        <v>55.68</v>
      </c>
      <c r="N70">
        <f>VLOOKUP(CONCATENATE($A70,"_",N$4),assets_m6!$A:$D,4,FALSE)</f>
        <v>56.57</v>
      </c>
      <c r="O70">
        <f>VLOOKUP(CONCATENATE($A70,"_",O$4),assets_m6!$A:$D,4,FALSE)</f>
        <v>56.45</v>
      </c>
      <c r="P70">
        <f>VLOOKUP(CONCATENATE($A70,"_",P$4),assets_m6!$A:$D,4,FALSE)</f>
        <v>56.75</v>
      </c>
      <c r="Q70">
        <f>VLOOKUP(CONCATENATE($A70,"_",Q$4),assets_m6!$A:$D,4,FALSE)</f>
        <v>57</v>
      </c>
      <c r="R70">
        <f>VLOOKUP(CONCATENATE($A70,"_",R$4),assets_m6!$A:$D,4,FALSE)</f>
        <v>57</v>
      </c>
      <c r="S70">
        <f>VLOOKUP(CONCATENATE($A70,"_",S$4),assets_m6!$A:$D,4,FALSE)</f>
        <v>56.39</v>
      </c>
      <c r="T70">
        <f>VLOOKUP(CONCATENATE($A70,"_",T$4),assets_m6!$A:$D,4,FALSE)</f>
        <v>56.37</v>
      </c>
      <c r="U70">
        <f>VLOOKUP(CONCATENATE($A70,"_",U$4),assets_m6!$A:$D,4,FALSE)</f>
        <v>57.37</v>
      </c>
      <c r="V70">
        <f>VLOOKUP(CONCATENATE($A70,"_",V$4),assets_m6!$A:$D,4,FALSE)</f>
        <v>57.48</v>
      </c>
      <c r="X70" t="str">
        <f t="shared" ref="X70:X104" si="45">A70</f>
        <v>KR</v>
      </c>
      <c r="Y70">
        <f t="shared" si="30"/>
        <v>58.94</v>
      </c>
      <c r="Z70">
        <f t="shared" si="41"/>
        <v>57.82</v>
      </c>
      <c r="AA70">
        <f t="shared" si="41"/>
        <v>55.71</v>
      </c>
      <c r="AB70">
        <f t="shared" si="41"/>
        <v>55.34</v>
      </c>
      <c r="AC70">
        <f t="shared" si="41"/>
        <v>57.09</v>
      </c>
      <c r="AD70">
        <f t="shared" si="41"/>
        <v>55.89</v>
      </c>
      <c r="AE70">
        <f t="shared" si="41"/>
        <v>55.42</v>
      </c>
      <c r="AF70">
        <f t="shared" si="41"/>
        <v>56.19</v>
      </c>
      <c r="AG70">
        <f t="shared" si="41"/>
        <v>54.99</v>
      </c>
      <c r="AH70">
        <f t="shared" si="41"/>
        <v>55.66</v>
      </c>
      <c r="AI70">
        <f t="shared" si="41"/>
        <v>55.82</v>
      </c>
      <c r="AJ70">
        <f t="shared" si="41"/>
        <v>55.68</v>
      </c>
      <c r="AK70">
        <f t="shared" si="41"/>
        <v>56.57</v>
      </c>
      <c r="AL70">
        <f t="shared" si="41"/>
        <v>56.45</v>
      </c>
      <c r="AM70">
        <f t="shared" si="40"/>
        <v>56.75</v>
      </c>
      <c r="AN70">
        <f t="shared" si="40"/>
        <v>57</v>
      </c>
      <c r="AO70">
        <f t="shared" si="40"/>
        <v>57</v>
      </c>
      <c r="AP70">
        <f t="shared" si="38"/>
        <v>56.39</v>
      </c>
      <c r="AQ70">
        <f t="shared" si="38"/>
        <v>56.37</v>
      </c>
      <c r="AR70">
        <f t="shared" si="38"/>
        <v>57.37</v>
      </c>
      <c r="AS70">
        <f t="shared" si="38"/>
        <v>57.48</v>
      </c>
      <c r="AU70" t="s">
        <v>32</v>
      </c>
      <c r="AV70">
        <f t="shared" si="42"/>
        <v>-1.900237529691207E-4</v>
      </c>
      <c r="AW70">
        <f t="shared" si="42"/>
        <v>-3.6492563126945684E-4</v>
      </c>
      <c r="AX70">
        <f t="shared" si="42"/>
        <v>-6.6415365284508608E-5</v>
      </c>
      <c r="AY70">
        <f t="shared" si="42"/>
        <v>3.162269606071558E-4</v>
      </c>
      <c r="AZ70">
        <f t="shared" si="42"/>
        <v>-2.1019442984760952E-4</v>
      </c>
      <c r="BA70">
        <f t="shared" si="42"/>
        <v>-8.409375559133994E-5</v>
      </c>
      <c r="BB70">
        <f t="shared" si="42"/>
        <v>1.3893901118729629E-4</v>
      </c>
      <c r="BC70">
        <f t="shared" si="42"/>
        <v>-2.1356113187399818E-4</v>
      </c>
      <c r="BD70">
        <f t="shared" si="42"/>
        <v>1.2184033460629108E-4</v>
      </c>
      <c r="BE70">
        <f t="shared" si="42"/>
        <v>2.8745957599713206E-5</v>
      </c>
      <c r="BF70">
        <f t="shared" si="42"/>
        <v>-2.5080616266571222E-5</v>
      </c>
      <c r="BG70">
        <f t="shared" si="42"/>
        <v>1.598419540229886E-4</v>
      </c>
      <c r="BH70">
        <f t="shared" si="42"/>
        <v>-2.1212656885274429E-5</v>
      </c>
      <c r="BI70">
        <f t="shared" si="42"/>
        <v>5.3144375553586735E-5</v>
      </c>
      <c r="BJ70">
        <f t="shared" si="42"/>
        <v>4.4052863436123351E-5</v>
      </c>
      <c r="BK70">
        <f t="shared" si="37"/>
        <v>0</v>
      </c>
      <c r="BL70">
        <f t="shared" si="37"/>
        <v>-1.0701754385964903E-4</v>
      </c>
      <c r="BM70">
        <f t="shared" si="37"/>
        <v>-3.5467281432883715E-6</v>
      </c>
      <c r="BN70">
        <f t="shared" si="37"/>
        <v>1.7739932588256165E-4</v>
      </c>
      <c r="BO70">
        <f t="shared" si="37"/>
        <v>1.9173784207774003E-5</v>
      </c>
      <c r="BQ70" s="7" t="str">
        <f t="shared" ref="BQ70:BQ104" si="46">A70</f>
        <v>KR</v>
      </c>
      <c r="BR70" s="7">
        <v>0.2</v>
      </c>
      <c r="BS70" s="7">
        <v>0.2</v>
      </c>
      <c r="BT70" s="7">
        <v>0.2</v>
      </c>
      <c r="BU70" s="7">
        <v>0.2</v>
      </c>
      <c r="BV70" s="7">
        <v>0.2</v>
      </c>
      <c r="BW70" s="7">
        <v>0.01</v>
      </c>
      <c r="BY70">
        <f t="shared" ref="BY70:BY104" si="47">(AS70-Y70)/Y70</f>
        <v>-2.4770953512046164E-2</v>
      </c>
      <c r="BZ70">
        <f t="shared" ref="BZ70:BZ104" si="48">RANK(BY70,BY$5:BY$104,1)</f>
        <v>12</v>
      </c>
      <c r="CA70">
        <f t="shared" ref="CA70:CA104" si="49">IF(BZ70&lt;=20,1,IF(BZ70&lt;=40,2,IF(BZ70&lt;=60,3,IF(BZ70&lt;=80,4,5))))</f>
        <v>1</v>
      </c>
      <c r="CB70">
        <f t="shared" ref="CB70:CB104" si="50">((CI70-CN70)^2+(CJ70-CO70)^2+(CK70-CP70)^2+(CL70-CQ70)^2+(CM70-CR70)^2)/5</f>
        <v>0.24</v>
      </c>
      <c r="CC70">
        <f t="shared" ref="CC70:CC104" si="51">IF(CA70=1,1,0)</f>
        <v>1</v>
      </c>
      <c r="CD70">
        <f t="shared" ref="CD70:CD104" si="52">IF(CA70=2,1,0)</f>
        <v>0</v>
      </c>
      <c r="CE70">
        <f t="shared" ref="CE70:CE104" si="53">IF(CA70=3,1,0)</f>
        <v>0</v>
      </c>
      <c r="CF70">
        <f t="shared" ref="CF70:CF104" si="54">IF(CA70=4,1,0)</f>
        <v>0</v>
      </c>
      <c r="CG70">
        <f t="shared" ref="CG70:CG104" si="55">IF(CA70=5,1,0)</f>
        <v>0</v>
      </c>
      <c r="CI70">
        <f t="shared" ref="CI70:CI104" si="56">CC70</f>
        <v>1</v>
      </c>
      <c r="CJ70">
        <f t="shared" ref="CJ70:CM104" si="57">CI70+CD70</f>
        <v>1</v>
      </c>
      <c r="CK70">
        <f t="shared" si="57"/>
        <v>1</v>
      </c>
      <c r="CL70">
        <f t="shared" si="57"/>
        <v>1</v>
      </c>
      <c r="CM70">
        <f t="shared" si="57"/>
        <v>1</v>
      </c>
      <c r="CN70">
        <f t="shared" si="43"/>
        <v>0.2</v>
      </c>
      <c r="CO70">
        <f t="shared" si="44"/>
        <v>0.4</v>
      </c>
      <c r="CP70">
        <f t="shared" si="44"/>
        <v>0.60000000000000009</v>
      </c>
      <c r="CQ70">
        <f t="shared" si="44"/>
        <v>0.8</v>
      </c>
      <c r="CR70">
        <f t="shared" si="44"/>
        <v>1</v>
      </c>
    </row>
    <row r="71" spans="1:96" x14ac:dyDescent="0.25">
      <c r="A71" t="s">
        <v>69</v>
      </c>
      <c r="B71">
        <f>VLOOKUP(CONCATENATE($A71,"_",B$4),assets_m6!$A:$D,4,FALSE)</f>
        <v>123.38</v>
      </c>
      <c r="C71">
        <f>VLOOKUP(CONCATENATE($A71,"_",C$4),assets_m6!$A:$D,4,FALSE)</f>
        <v>121.883</v>
      </c>
      <c r="D71">
        <f>VLOOKUP(CONCATENATE($A71,"_",D$4),assets_m6!$A:$D,4,FALSE)</f>
        <v>121.154</v>
      </c>
      <c r="E71">
        <f>VLOOKUP(CONCATENATE($A71,"_",E$4),assets_m6!$A:$D,4,FALSE)</f>
        <v>121.364</v>
      </c>
      <c r="F71">
        <f>VLOOKUP(CONCATENATE($A71,"_",F$4),assets_m6!$A:$D,4,FALSE)</f>
        <v>119.977</v>
      </c>
      <c r="G71">
        <f>VLOOKUP(CONCATENATE($A71,"_",G$4),assets_m6!$A:$D,4,FALSE)</f>
        <v>119.92700000000001</v>
      </c>
      <c r="H71">
        <f>VLOOKUP(CONCATENATE($A71,"_",H$4),assets_m6!$A:$D,4,FALSE)</f>
        <v>118.19</v>
      </c>
      <c r="I71">
        <f>VLOOKUP(CONCATENATE($A71,"_",I$4),assets_m6!$A:$D,4,FALSE)</f>
        <v>119.11799999999999</v>
      </c>
      <c r="J71">
        <f>VLOOKUP(CONCATENATE($A71,"_",J$4),assets_m6!$A:$D,4,FALSE)</f>
        <v>120.136</v>
      </c>
      <c r="K71">
        <f>VLOOKUP(CONCATENATE($A71,"_",K$4),assets_m6!$A:$D,4,FALSE)</f>
        <v>121.31399999999999</v>
      </c>
      <c r="L71">
        <f>VLOOKUP(CONCATENATE($A71,"_",L$4),assets_m6!$A:$D,4,FALSE)</f>
        <v>121.553</v>
      </c>
      <c r="M71">
        <f>VLOOKUP(CONCATENATE($A71,"_",M$4),assets_m6!$A:$D,4,FALSE)</f>
        <v>119.867</v>
      </c>
      <c r="N71">
        <f>VLOOKUP(CONCATENATE($A71,"_",N$4),assets_m6!$A:$D,4,FALSE)</f>
        <v>119.578</v>
      </c>
      <c r="O71">
        <f>VLOOKUP(CONCATENATE($A71,"_",O$4),assets_m6!$A:$D,4,FALSE)</f>
        <v>119.917</v>
      </c>
      <c r="P71">
        <f>VLOOKUP(CONCATENATE($A71,"_",P$4),assets_m6!$A:$D,4,FALSE)</f>
        <v>119.967</v>
      </c>
      <c r="Q71">
        <f>VLOOKUP(CONCATENATE($A71,"_",Q$4),assets_m6!$A:$D,4,FALSE)</f>
        <v>118.751</v>
      </c>
      <c r="R71">
        <f>VLOOKUP(CONCATENATE($A71,"_",R$4),assets_m6!$A:$D,4,FALSE)</f>
        <v>119.408</v>
      </c>
      <c r="S71">
        <f>VLOOKUP(CONCATENATE($A71,"_",S$4),assets_m6!$A:$D,4,FALSE)</f>
        <v>120.413</v>
      </c>
      <c r="T71">
        <f>VLOOKUP(CONCATENATE($A71,"_",T$4),assets_m6!$A:$D,4,FALSE)</f>
        <v>120.69199999999999</v>
      </c>
      <c r="U71">
        <f>VLOOKUP(CONCATENATE($A71,"_",U$4),assets_m6!$A:$D,4,FALSE)</f>
        <v>120.413</v>
      </c>
      <c r="V71">
        <f>VLOOKUP(CONCATENATE($A71,"_",V$4),assets_m6!$A:$D,4,FALSE)</f>
        <v>120.81699999999999</v>
      </c>
      <c r="X71" t="str">
        <f t="shared" si="45"/>
        <v>LQD</v>
      </c>
      <c r="Y71">
        <f t="shared" si="30"/>
        <v>123.38</v>
      </c>
      <c r="Z71">
        <f t="shared" si="41"/>
        <v>121.883</v>
      </c>
      <c r="AA71">
        <f t="shared" si="41"/>
        <v>121.154</v>
      </c>
      <c r="AB71">
        <f t="shared" si="41"/>
        <v>121.364</v>
      </c>
      <c r="AC71">
        <f t="shared" si="41"/>
        <v>119.977</v>
      </c>
      <c r="AD71">
        <f t="shared" si="41"/>
        <v>119.92700000000001</v>
      </c>
      <c r="AE71">
        <f t="shared" si="41"/>
        <v>118.19</v>
      </c>
      <c r="AF71">
        <f t="shared" si="41"/>
        <v>119.11799999999999</v>
      </c>
      <c r="AG71">
        <f t="shared" si="41"/>
        <v>120.136</v>
      </c>
      <c r="AH71">
        <f t="shared" si="41"/>
        <v>121.31399999999999</v>
      </c>
      <c r="AI71">
        <f t="shared" si="41"/>
        <v>121.553</v>
      </c>
      <c r="AJ71">
        <f t="shared" si="41"/>
        <v>119.867</v>
      </c>
      <c r="AK71">
        <f t="shared" si="41"/>
        <v>119.578</v>
      </c>
      <c r="AL71">
        <f t="shared" si="41"/>
        <v>119.917</v>
      </c>
      <c r="AM71">
        <f t="shared" si="40"/>
        <v>119.967</v>
      </c>
      <c r="AN71">
        <f t="shared" si="40"/>
        <v>118.751</v>
      </c>
      <c r="AO71">
        <f t="shared" si="40"/>
        <v>119.408</v>
      </c>
      <c r="AP71">
        <f t="shared" si="38"/>
        <v>120.413</v>
      </c>
      <c r="AQ71">
        <f t="shared" si="38"/>
        <v>120.69199999999999</v>
      </c>
      <c r="AR71">
        <f t="shared" si="38"/>
        <v>120.413</v>
      </c>
      <c r="AS71">
        <f t="shared" si="38"/>
        <v>120.81699999999999</v>
      </c>
      <c r="AU71" t="s">
        <v>56</v>
      </c>
      <c r="AV71">
        <f t="shared" si="42"/>
        <v>-1.2133246879559086E-4</v>
      </c>
      <c r="AW71">
        <f t="shared" si="42"/>
        <v>-5.9811458529901562E-5</v>
      </c>
      <c r="AX71">
        <f t="shared" si="42"/>
        <v>1.7333311322779932E-5</v>
      </c>
      <c r="AY71">
        <f t="shared" si="42"/>
        <v>-1.1428430176988238E-4</v>
      </c>
      <c r="AZ71">
        <f t="shared" si="42"/>
        <v>-4.167465430874014E-6</v>
      </c>
      <c r="BA71">
        <f t="shared" si="42"/>
        <v>-1.4483810985015959E-4</v>
      </c>
      <c r="BB71">
        <f t="shared" si="42"/>
        <v>7.8517641086386092E-5</v>
      </c>
      <c r="BC71">
        <f t="shared" si="42"/>
        <v>8.5461475175876078E-5</v>
      </c>
      <c r="BD71">
        <f t="shared" si="42"/>
        <v>9.8055537058000714E-5</v>
      </c>
      <c r="BE71">
        <f t="shared" si="42"/>
        <v>1.9700941358788295E-5</v>
      </c>
      <c r="BF71">
        <f t="shared" si="42"/>
        <v>-1.3870492706885004E-4</v>
      </c>
      <c r="BG71">
        <f t="shared" si="42"/>
        <v>-2.4110055311303485E-5</v>
      </c>
      <c r="BH71">
        <f t="shared" si="42"/>
        <v>2.8349696432454016E-5</v>
      </c>
      <c r="BI71">
        <f t="shared" si="42"/>
        <v>4.169550605835466E-6</v>
      </c>
      <c r="BJ71">
        <f t="shared" si="42"/>
        <v>-1.0136120766544083E-4</v>
      </c>
      <c r="BK71">
        <f t="shared" si="37"/>
        <v>5.5325849887579593E-5</v>
      </c>
      <c r="BL71">
        <f t="shared" si="37"/>
        <v>8.4165215060967059E-5</v>
      </c>
      <c r="BM71">
        <f t="shared" si="37"/>
        <v>2.3170255703287547E-5</v>
      </c>
      <c r="BN71">
        <f t="shared" si="37"/>
        <v>-2.3116693732807176E-5</v>
      </c>
      <c r="BO71">
        <f t="shared" si="37"/>
        <v>3.355119463845236E-5</v>
      </c>
      <c r="BQ71" s="7" t="str">
        <f t="shared" si="46"/>
        <v>LQD</v>
      </c>
      <c r="BR71" s="7">
        <v>0.2</v>
      </c>
      <c r="BS71" s="7">
        <v>0.2</v>
      </c>
      <c r="BT71" s="7">
        <v>0.2</v>
      </c>
      <c r="BU71" s="7">
        <v>0.2</v>
      </c>
      <c r="BV71" s="7">
        <v>0.2</v>
      </c>
      <c r="BW71" s="7">
        <v>0.01</v>
      </c>
      <c r="BY71">
        <f t="shared" si="47"/>
        <v>-2.0773220943426832E-2</v>
      </c>
      <c r="BZ71">
        <f t="shared" si="48"/>
        <v>15</v>
      </c>
      <c r="CA71">
        <f t="shared" si="49"/>
        <v>1</v>
      </c>
      <c r="CB71">
        <f t="shared" si="50"/>
        <v>0.24</v>
      </c>
      <c r="CC71">
        <f t="shared" si="51"/>
        <v>1</v>
      </c>
      <c r="CD71">
        <f t="shared" si="52"/>
        <v>0</v>
      </c>
      <c r="CE71">
        <f t="shared" si="53"/>
        <v>0</v>
      </c>
      <c r="CF71">
        <f t="shared" si="54"/>
        <v>0</v>
      </c>
      <c r="CG71">
        <f t="shared" si="55"/>
        <v>0</v>
      </c>
      <c r="CI71">
        <f t="shared" si="56"/>
        <v>1</v>
      </c>
      <c r="CJ71">
        <f t="shared" si="57"/>
        <v>1</v>
      </c>
      <c r="CK71">
        <f t="shared" si="57"/>
        <v>1</v>
      </c>
      <c r="CL71">
        <f t="shared" si="57"/>
        <v>1</v>
      </c>
      <c r="CM71">
        <f t="shared" si="57"/>
        <v>1</v>
      </c>
      <c r="CN71">
        <f t="shared" si="43"/>
        <v>0.2</v>
      </c>
      <c r="CO71">
        <f t="shared" si="44"/>
        <v>0.4</v>
      </c>
      <c r="CP71">
        <f t="shared" si="44"/>
        <v>0.60000000000000009</v>
      </c>
      <c r="CQ71">
        <f t="shared" si="44"/>
        <v>0.8</v>
      </c>
      <c r="CR71">
        <f t="shared" si="44"/>
        <v>1</v>
      </c>
    </row>
    <row r="72" spans="1:96" x14ac:dyDescent="0.25">
      <c r="A72" t="s">
        <v>70</v>
      </c>
      <c r="B72">
        <f>VLOOKUP(CONCATENATE($A72,"_",B$4),assets_m6!$A:$D,4,FALSE)</f>
        <v>55.47</v>
      </c>
      <c r="C72">
        <f>VLOOKUP(CONCATENATE($A72,"_",C$4),assets_m6!$A:$D,4,FALSE)</f>
        <v>53.36</v>
      </c>
      <c r="D72">
        <f>VLOOKUP(CONCATENATE($A72,"_",D$4),assets_m6!$A:$D,4,FALSE)</f>
        <v>52.71</v>
      </c>
      <c r="E72">
        <f>VLOOKUP(CONCATENATE($A72,"_",E$4),assets_m6!$A:$D,4,FALSE)</f>
        <v>53.74</v>
      </c>
      <c r="F72">
        <f>VLOOKUP(CONCATENATE($A72,"_",F$4),assets_m6!$A:$D,4,FALSE)</f>
        <v>51.38</v>
      </c>
      <c r="G72">
        <f>VLOOKUP(CONCATENATE($A72,"_",G$4),assets_m6!$A:$D,4,FALSE)</f>
        <v>49.1</v>
      </c>
      <c r="H72">
        <f>VLOOKUP(CONCATENATE($A72,"_",H$4),assets_m6!$A:$D,4,FALSE)</f>
        <v>45.57</v>
      </c>
      <c r="I72">
        <f>VLOOKUP(CONCATENATE($A72,"_",I$4),assets_m6!$A:$D,4,FALSE)</f>
        <v>45.23</v>
      </c>
      <c r="J72">
        <f>VLOOKUP(CONCATENATE($A72,"_",J$4),assets_m6!$A:$D,4,FALSE)</f>
        <v>54.7</v>
      </c>
      <c r="K72">
        <f>VLOOKUP(CONCATENATE($A72,"_",K$4),assets_m6!$A:$D,4,FALSE)</f>
        <v>52.64</v>
      </c>
      <c r="L72">
        <f>VLOOKUP(CONCATENATE($A72,"_",L$4),assets_m6!$A:$D,4,FALSE)</f>
        <v>55.06</v>
      </c>
      <c r="M72">
        <f>VLOOKUP(CONCATENATE($A72,"_",M$4),assets_m6!$A:$D,4,FALSE)</f>
        <v>53</v>
      </c>
      <c r="N72">
        <f>VLOOKUP(CONCATENATE($A72,"_",N$4),assets_m6!$A:$D,4,FALSE)</f>
        <v>55.04</v>
      </c>
      <c r="O72">
        <f>VLOOKUP(CONCATENATE($A72,"_",O$4),assets_m6!$A:$D,4,FALSE)</f>
        <v>54.69</v>
      </c>
      <c r="P72">
        <f>VLOOKUP(CONCATENATE($A72,"_",P$4),assets_m6!$A:$D,4,FALSE)</f>
        <v>54.18</v>
      </c>
      <c r="Q72">
        <f>VLOOKUP(CONCATENATE($A72,"_",Q$4),assets_m6!$A:$D,4,FALSE)</f>
        <v>53.09</v>
      </c>
      <c r="R72">
        <f>VLOOKUP(CONCATENATE($A72,"_",R$4),assets_m6!$A:$D,4,FALSE)</f>
        <v>53.71</v>
      </c>
      <c r="S72">
        <f>VLOOKUP(CONCATENATE($A72,"_",S$4),assets_m6!$A:$D,4,FALSE)</f>
        <v>54.73</v>
      </c>
      <c r="T72">
        <f>VLOOKUP(CONCATENATE($A72,"_",T$4),assets_m6!$A:$D,4,FALSE)</f>
        <v>54.84</v>
      </c>
      <c r="U72">
        <f>VLOOKUP(CONCATENATE($A72,"_",U$4),assets_m6!$A:$D,4,FALSE)</f>
        <v>52.89</v>
      </c>
      <c r="V72">
        <f>VLOOKUP(CONCATENATE($A72,"_",V$4),assets_m6!$A:$D,4,FALSE)</f>
        <v>54.75</v>
      </c>
      <c r="X72" t="str">
        <f t="shared" si="45"/>
        <v>MCHI</v>
      </c>
      <c r="Y72">
        <f t="shared" si="30"/>
        <v>55.47</v>
      </c>
      <c r="Z72">
        <f t="shared" si="41"/>
        <v>53.36</v>
      </c>
      <c r="AA72">
        <f t="shared" si="41"/>
        <v>52.71</v>
      </c>
      <c r="AB72">
        <f t="shared" si="41"/>
        <v>53.74</v>
      </c>
      <c r="AC72">
        <f t="shared" si="41"/>
        <v>51.38</v>
      </c>
      <c r="AD72">
        <f t="shared" si="41"/>
        <v>49.1</v>
      </c>
      <c r="AE72">
        <f t="shared" si="41"/>
        <v>45.57</v>
      </c>
      <c r="AF72">
        <f t="shared" si="41"/>
        <v>45.23</v>
      </c>
      <c r="AG72">
        <f t="shared" si="41"/>
        <v>54.7</v>
      </c>
      <c r="AH72">
        <f t="shared" si="41"/>
        <v>52.64</v>
      </c>
      <c r="AI72">
        <f t="shared" si="41"/>
        <v>55.06</v>
      </c>
      <c r="AJ72">
        <f t="shared" si="41"/>
        <v>53</v>
      </c>
      <c r="AK72">
        <f t="shared" si="41"/>
        <v>55.04</v>
      </c>
      <c r="AL72">
        <f t="shared" si="41"/>
        <v>54.69</v>
      </c>
      <c r="AM72">
        <f t="shared" si="40"/>
        <v>54.18</v>
      </c>
      <c r="AN72">
        <f t="shared" si="40"/>
        <v>53.09</v>
      </c>
      <c r="AO72">
        <f t="shared" si="40"/>
        <v>53.71</v>
      </c>
      <c r="AP72">
        <f t="shared" si="38"/>
        <v>54.73</v>
      </c>
      <c r="AQ72">
        <f t="shared" si="38"/>
        <v>54.84</v>
      </c>
      <c r="AR72">
        <f t="shared" si="38"/>
        <v>52.89</v>
      </c>
      <c r="AS72">
        <f t="shared" si="38"/>
        <v>54.75</v>
      </c>
      <c r="AU72" t="s">
        <v>69</v>
      </c>
      <c r="AV72">
        <f t="shared" si="42"/>
        <v>-3.8038579412294921E-4</v>
      </c>
      <c r="AW72">
        <f t="shared" si="42"/>
        <v>-1.2181409295352297E-4</v>
      </c>
      <c r="AX72">
        <f t="shared" si="42"/>
        <v>1.9540884082716776E-4</v>
      </c>
      <c r="AY72">
        <f t="shared" si="42"/>
        <v>-4.3915147004093774E-4</v>
      </c>
      <c r="AZ72">
        <f t="shared" si="42"/>
        <v>-4.4375243285325048E-4</v>
      </c>
      <c r="BA72">
        <f t="shared" si="42"/>
        <v>-7.1894093686354404E-4</v>
      </c>
      <c r="BB72">
        <f t="shared" si="42"/>
        <v>-7.4610489357033877E-5</v>
      </c>
      <c r="BC72">
        <f t="shared" si="42"/>
        <v>2.0937430908688939E-3</v>
      </c>
      <c r="BD72">
        <f t="shared" si="42"/>
        <v>-3.7659963436928744E-4</v>
      </c>
      <c r="BE72">
        <f t="shared" si="42"/>
        <v>4.5972644376899728E-4</v>
      </c>
      <c r="BF72">
        <f t="shared" si="42"/>
        <v>-3.7413730475844577E-4</v>
      </c>
      <c r="BG72">
        <f t="shared" si="42"/>
        <v>3.8490566037735832E-4</v>
      </c>
      <c r="BH72">
        <f t="shared" si="42"/>
        <v>-6.3590116279070024E-5</v>
      </c>
      <c r="BI72">
        <f t="shared" si="42"/>
        <v>-9.3252879868348517E-5</v>
      </c>
      <c r="BJ72">
        <f t="shared" si="42"/>
        <v>-2.0118124769287493E-4</v>
      </c>
      <c r="BK72">
        <f t="shared" si="37"/>
        <v>1.1678282162365745E-4</v>
      </c>
      <c r="BL72">
        <f t="shared" si="37"/>
        <v>1.8990876931670008E-4</v>
      </c>
      <c r="BM72">
        <f t="shared" si="37"/>
        <v>2.0098666179427468E-5</v>
      </c>
      <c r="BN72">
        <f t="shared" si="37"/>
        <v>-3.5557986870897202E-4</v>
      </c>
      <c r="BO72">
        <f t="shared" si="37"/>
        <v>3.516732841747021E-4</v>
      </c>
      <c r="BQ72" s="7" t="str">
        <f t="shared" si="46"/>
        <v>MCHI</v>
      </c>
      <c r="BR72" s="7">
        <v>0.2</v>
      </c>
      <c r="BS72" s="7">
        <v>0.2</v>
      </c>
      <c r="BT72" s="7">
        <v>0.2</v>
      </c>
      <c r="BU72" s="7">
        <v>0.2</v>
      </c>
      <c r="BV72" s="7">
        <v>0.2</v>
      </c>
      <c r="BW72" s="7">
        <v>0.01</v>
      </c>
      <c r="BY72">
        <f t="shared" si="47"/>
        <v>-1.2979989183342327E-2</v>
      </c>
      <c r="BZ72">
        <f t="shared" si="48"/>
        <v>19</v>
      </c>
      <c r="CA72">
        <f t="shared" si="49"/>
        <v>1</v>
      </c>
      <c r="CB72">
        <f t="shared" si="50"/>
        <v>0.24</v>
      </c>
      <c r="CC72">
        <f t="shared" si="51"/>
        <v>1</v>
      </c>
      <c r="CD72">
        <f t="shared" si="52"/>
        <v>0</v>
      </c>
      <c r="CE72">
        <f t="shared" si="53"/>
        <v>0</v>
      </c>
      <c r="CF72">
        <f t="shared" si="54"/>
        <v>0</v>
      </c>
      <c r="CG72">
        <f t="shared" si="55"/>
        <v>0</v>
      </c>
      <c r="CI72">
        <f t="shared" si="56"/>
        <v>1</v>
      </c>
      <c r="CJ72">
        <f t="shared" si="57"/>
        <v>1</v>
      </c>
      <c r="CK72">
        <f t="shared" si="57"/>
        <v>1</v>
      </c>
      <c r="CL72">
        <f t="shared" si="57"/>
        <v>1</v>
      </c>
      <c r="CM72">
        <f t="shared" si="57"/>
        <v>1</v>
      </c>
      <c r="CN72">
        <f t="shared" si="43"/>
        <v>0.2</v>
      </c>
      <c r="CO72">
        <f t="shared" si="44"/>
        <v>0.4</v>
      </c>
      <c r="CP72">
        <f t="shared" si="44"/>
        <v>0.60000000000000009</v>
      </c>
      <c r="CQ72">
        <f t="shared" si="44"/>
        <v>0.8</v>
      </c>
      <c r="CR72">
        <f t="shared" si="44"/>
        <v>1</v>
      </c>
    </row>
    <row r="73" spans="1:96" x14ac:dyDescent="0.25">
      <c r="A73" t="s">
        <v>71</v>
      </c>
      <c r="B73">
        <f>VLOOKUP(CONCATENATE($A73,"_",B$4),assets_m6!$A:$D,4,FALSE)</f>
        <v>50.07</v>
      </c>
      <c r="C73">
        <f>VLOOKUP(CONCATENATE($A73,"_",C$4),assets_m6!$A:$D,4,FALSE)</f>
        <v>49.725000000000001</v>
      </c>
      <c r="D73">
        <f>VLOOKUP(CONCATENATE($A73,"_",D$4),assets_m6!$A:$D,4,FALSE)</f>
        <v>48.725000000000001</v>
      </c>
      <c r="E73">
        <f>VLOOKUP(CONCATENATE($A73,"_",E$4),assets_m6!$A:$D,4,FALSE)</f>
        <v>50.6</v>
      </c>
      <c r="F73">
        <f>VLOOKUP(CONCATENATE($A73,"_",F$4),assets_m6!$A:$D,4,FALSE)</f>
        <v>49.932000000000002</v>
      </c>
      <c r="G73">
        <f>VLOOKUP(CONCATENATE($A73,"_",G$4),assets_m6!$A:$D,4,FALSE)</f>
        <v>50.26</v>
      </c>
      <c r="H73">
        <f>VLOOKUP(CONCATENATE($A73,"_",H$4),assets_m6!$A:$D,4,FALSE)</f>
        <v>50.865000000000002</v>
      </c>
      <c r="I73">
        <f>VLOOKUP(CONCATENATE($A73,"_",I$4),assets_m6!$A:$D,4,FALSE)</f>
        <v>50.814999999999998</v>
      </c>
      <c r="J73">
        <f>VLOOKUP(CONCATENATE($A73,"_",J$4),assets_m6!$A:$D,4,FALSE)</f>
        <v>51.91</v>
      </c>
      <c r="K73">
        <f>VLOOKUP(CONCATENATE($A73,"_",K$4),assets_m6!$A:$D,4,FALSE)</f>
        <v>52.31</v>
      </c>
      <c r="L73">
        <f>VLOOKUP(CONCATENATE($A73,"_",L$4),assets_m6!$A:$D,4,FALSE)</f>
        <v>52.7</v>
      </c>
      <c r="M73">
        <f>VLOOKUP(CONCATENATE($A73,"_",M$4),assets_m6!$A:$D,4,FALSE)</f>
        <v>52.76</v>
      </c>
      <c r="N73">
        <f>VLOOKUP(CONCATENATE($A73,"_",N$4),assets_m6!$A:$D,4,FALSE)</f>
        <v>52.98</v>
      </c>
      <c r="O73">
        <f>VLOOKUP(CONCATENATE($A73,"_",O$4),assets_m6!$A:$D,4,FALSE)</f>
        <v>52.555</v>
      </c>
      <c r="P73">
        <f>VLOOKUP(CONCATENATE($A73,"_",P$4),assets_m6!$A:$D,4,FALSE)</f>
        <v>52.695</v>
      </c>
      <c r="Q73">
        <f>VLOOKUP(CONCATENATE($A73,"_",Q$4),assets_m6!$A:$D,4,FALSE)</f>
        <v>52.7</v>
      </c>
      <c r="R73">
        <f>VLOOKUP(CONCATENATE($A73,"_",R$4),assets_m6!$A:$D,4,FALSE)</f>
        <v>53.04</v>
      </c>
      <c r="S73">
        <f>VLOOKUP(CONCATENATE($A73,"_",S$4),assets_m6!$A:$D,4,FALSE)</f>
        <v>53.545000000000002</v>
      </c>
      <c r="T73">
        <f>VLOOKUP(CONCATENATE($A73,"_",T$4),assets_m6!$A:$D,4,FALSE)</f>
        <v>53.75</v>
      </c>
      <c r="U73">
        <f>VLOOKUP(CONCATENATE($A73,"_",U$4),assets_m6!$A:$D,4,FALSE)</f>
        <v>53.36</v>
      </c>
      <c r="V73">
        <f>VLOOKUP(CONCATENATE($A73,"_",V$4),assets_m6!$A:$D,4,FALSE)</f>
        <v>53.59</v>
      </c>
      <c r="X73" t="str">
        <f t="shared" si="45"/>
        <v>MVEU.L</v>
      </c>
      <c r="Y73">
        <f t="shared" si="30"/>
        <v>50.07</v>
      </c>
      <c r="Z73">
        <f t="shared" si="41"/>
        <v>49.725000000000001</v>
      </c>
      <c r="AA73">
        <f t="shared" si="41"/>
        <v>48.725000000000001</v>
      </c>
      <c r="AB73">
        <f t="shared" si="41"/>
        <v>50.6</v>
      </c>
      <c r="AC73">
        <f t="shared" si="41"/>
        <v>49.932000000000002</v>
      </c>
      <c r="AD73">
        <f t="shared" si="41"/>
        <v>50.26</v>
      </c>
      <c r="AE73">
        <f t="shared" si="41"/>
        <v>50.865000000000002</v>
      </c>
      <c r="AF73">
        <f t="shared" si="41"/>
        <v>50.814999999999998</v>
      </c>
      <c r="AG73">
        <f t="shared" si="41"/>
        <v>51.91</v>
      </c>
      <c r="AH73">
        <f t="shared" si="41"/>
        <v>52.31</v>
      </c>
      <c r="AI73">
        <f t="shared" si="41"/>
        <v>52.7</v>
      </c>
      <c r="AJ73">
        <f t="shared" si="41"/>
        <v>52.76</v>
      </c>
      <c r="AK73">
        <f t="shared" si="41"/>
        <v>52.98</v>
      </c>
      <c r="AL73">
        <f t="shared" si="41"/>
        <v>52.555</v>
      </c>
      <c r="AM73">
        <f t="shared" si="40"/>
        <v>52.695</v>
      </c>
      <c r="AN73">
        <f t="shared" si="40"/>
        <v>52.7</v>
      </c>
      <c r="AO73">
        <f t="shared" si="40"/>
        <v>53.04</v>
      </c>
      <c r="AP73">
        <f t="shared" si="38"/>
        <v>53.545000000000002</v>
      </c>
      <c r="AQ73">
        <f t="shared" si="38"/>
        <v>53.75</v>
      </c>
      <c r="AR73">
        <f t="shared" si="38"/>
        <v>53.36</v>
      </c>
      <c r="AS73">
        <f t="shared" si="38"/>
        <v>53.59</v>
      </c>
      <c r="AU73" t="s">
        <v>50</v>
      </c>
      <c r="AV73">
        <f t="shared" si="42"/>
        <v>-6.8903535050928477E-5</v>
      </c>
      <c r="AW73">
        <f t="shared" si="42"/>
        <v>-2.0110608345902463E-4</v>
      </c>
      <c r="AX73">
        <f t="shared" si="42"/>
        <v>3.8481272447408923E-4</v>
      </c>
      <c r="AY73">
        <f t="shared" si="42"/>
        <v>-1.3201581027667968E-4</v>
      </c>
      <c r="AZ73">
        <f t="shared" si="42"/>
        <v>6.5689337498997812E-5</v>
      </c>
      <c r="BA73">
        <f t="shared" si="42"/>
        <v>1.2037405491444568E-4</v>
      </c>
      <c r="BB73">
        <f t="shared" si="42"/>
        <v>-9.8299420033430175E-6</v>
      </c>
      <c r="BC73">
        <f t="shared" si="42"/>
        <v>2.154875528879266E-4</v>
      </c>
      <c r="BD73">
        <f t="shared" si="42"/>
        <v>7.7056443845117657E-5</v>
      </c>
      <c r="BE73">
        <f t="shared" si="42"/>
        <v>7.4555534314662698E-5</v>
      </c>
      <c r="BF73">
        <f t="shared" si="42"/>
        <v>1.1385199240985799E-5</v>
      </c>
      <c r="BG73">
        <f t="shared" si="42"/>
        <v>4.1698256254738227E-5</v>
      </c>
      <c r="BH73">
        <f t="shared" si="42"/>
        <v>-8.0218950547375834E-5</v>
      </c>
      <c r="BI73">
        <f t="shared" si="42"/>
        <v>2.6638759394919714E-5</v>
      </c>
      <c r="BJ73">
        <f t="shared" si="42"/>
        <v>9.4885662776403042E-7</v>
      </c>
      <c r="BK73">
        <f t="shared" si="37"/>
        <v>6.4516129032257362E-5</v>
      </c>
      <c r="BL73">
        <f t="shared" si="37"/>
        <v>9.5211161387632459E-5</v>
      </c>
      <c r="BM73">
        <f t="shared" si="37"/>
        <v>3.8285554206741673E-5</v>
      </c>
      <c r="BN73">
        <f t="shared" si="37"/>
        <v>-7.2558139534883829E-5</v>
      </c>
      <c r="BO73">
        <f t="shared" si="37"/>
        <v>4.3103448275862818E-5</v>
      </c>
      <c r="BQ73" s="7" t="str">
        <f t="shared" si="46"/>
        <v>MVEU.L</v>
      </c>
      <c r="BR73" s="7">
        <v>0.2</v>
      </c>
      <c r="BS73" s="7">
        <v>0.2</v>
      </c>
      <c r="BT73" s="7">
        <v>0.2</v>
      </c>
      <c r="BU73" s="7">
        <v>0.2</v>
      </c>
      <c r="BV73" s="7">
        <v>0.2</v>
      </c>
      <c r="BW73" s="7">
        <v>0.01</v>
      </c>
      <c r="BY73">
        <f t="shared" si="47"/>
        <v>7.0301577791092529E-2</v>
      </c>
      <c r="BZ73">
        <f t="shared" si="48"/>
        <v>63</v>
      </c>
      <c r="CA73">
        <f t="shared" si="49"/>
        <v>4</v>
      </c>
      <c r="CB73">
        <f t="shared" si="50"/>
        <v>0.12000000000000002</v>
      </c>
      <c r="CC73">
        <f t="shared" si="51"/>
        <v>0</v>
      </c>
      <c r="CD73">
        <f t="shared" si="52"/>
        <v>0</v>
      </c>
      <c r="CE73">
        <f t="shared" si="53"/>
        <v>0</v>
      </c>
      <c r="CF73">
        <f t="shared" si="54"/>
        <v>1</v>
      </c>
      <c r="CG73">
        <f t="shared" si="55"/>
        <v>0</v>
      </c>
      <c r="CI73">
        <f t="shared" si="56"/>
        <v>0</v>
      </c>
      <c r="CJ73">
        <f t="shared" si="57"/>
        <v>0</v>
      </c>
      <c r="CK73">
        <f t="shared" si="57"/>
        <v>0</v>
      </c>
      <c r="CL73">
        <f t="shared" si="57"/>
        <v>1</v>
      </c>
      <c r="CM73">
        <f t="shared" si="57"/>
        <v>1</v>
      </c>
      <c r="CN73">
        <f t="shared" si="43"/>
        <v>0.2</v>
      </c>
      <c r="CO73">
        <f t="shared" si="44"/>
        <v>0.4</v>
      </c>
      <c r="CP73">
        <f t="shared" si="44"/>
        <v>0.60000000000000009</v>
      </c>
      <c r="CQ73">
        <f t="shared" si="44"/>
        <v>0.8</v>
      </c>
      <c r="CR73">
        <f t="shared" si="44"/>
        <v>1</v>
      </c>
    </row>
    <row r="74" spans="1:96" x14ac:dyDescent="0.25">
      <c r="A74" t="s">
        <v>72</v>
      </c>
      <c r="B74">
        <f>VLOOKUP(CONCATENATE($A74,"_",B$4),assets_m6!$A:$D,4,FALSE)</f>
        <v>38.82</v>
      </c>
      <c r="C74">
        <f>VLOOKUP(CONCATENATE($A74,"_",C$4),assets_m6!$A:$D,4,FALSE)</f>
        <v>38.42</v>
      </c>
      <c r="D74">
        <f>VLOOKUP(CONCATENATE($A74,"_",D$4),assets_m6!$A:$D,4,FALSE)</f>
        <v>36.65</v>
      </c>
      <c r="E74">
        <f>VLOOKUP(CONCATENATE($A74,"_",E$4),assets_m6!$A:$D,4,FALSE)</f>
        <v>36.46</v>
      </c>
      <c r="F74">
        <f>VLOOKUP(CONCATENATE($A74,"_",F$4),assets_m6!$A:$D,4,FALSE)</f>
        <v>35.979999999999997</v>
      </c>
      <c r="G74">
        <f>VLOOKUP(CONCATENATE($A74,"_",G$4),assets_m6!$A:$D,4,FALSE)</f>
        <v>35.83</v>
      </c>
      <c r="H74">
        <f>VLOOKUP(CONCATENATE($A74,"_",H$4),assets_m6!$A:$D,4,FALSE)</f>
        <v>32.36</v>
      </c>
      <c r="I74">
        <f>VLOOKUP(CONCATENATE($A74,"_",I$4),assets_m6!$A:$D,4,FALSE)</f>
        <v>32.29</v>
      </c>
      <c r="J74">
        <f>VLOOKUP(CONCATENATE($A74,"_",J$4),assets_m6!$A:$D,4,FALSE)</f>
        <v>32.9</v>
      </c>
      <c r="K74">
        <f>VLOOKUP(CONCATENATE($A74,"_",K$4),assets_m6!$A:$D,4,FALSE)</f>
        <v>34.340000000000003</v>
      </c>
      <c r="L74">
        <f>VLOOKUP(CONCATENATE($A74,"_",L$4),assets_m6!$A:$D,4,FALSE)</f>
        <v>35.08</v>
      </c>
      <c r="M74">
        <f>VLOOKUP(CONCATENATE($A74,"_",M$4),assets_m6!$A:$D,4,FALSE)</f>
        <v>34.770000000000003</v>
      </c>
      <c r="N74">
        <f>VLOOKUP(CONCATENATE($A74,"_",N$4),assets_m6!$A:$D,4,FALSE)</f>
        <v>35.35</v>
      </c>
      <c r="O74">
        <f>VLOOKUP(CONCATENATE($A74,"_",O$4),assets_m6!$A:$D,4,FALSE)</f>
        <v>35.340000000000003</v>
      </c>
      <c r="P74">
        <f>VLOOKUP(CONCATENATE($A74,"_",P$4),assets_m6!$A:$D,4,FALSE)</f>
        <v>35.299999999999997</v>
      </c>
      <c r="Q74">
        <f>VLOOKUP(CONCATENATE($A74,"_",Q$4),assets_m6!$A:$D,4,FALSE)</f>
        <v>34.99</v>
      </c>
      <c r="R74">
        <f>VLOOKUP(CONCATENATE($A74,"_",R$4),assets_m6!$A:$D,4,FALSE)</f>
        <v>35.17</v>
      </c>
      <c r="S74">
        <f>VLOOKUP(CONCATENATE($A74,"_",S$4),assets_m6!$A:$D,4,FALSE)</f>
        <v>35.32</v>
      </c>
      <c r="T74">
        <f>VLOOKUP(CONCATENATE($A74,"_",T$4),assets_m6!$A:$D,4,FALSE)</f>
        <v>35.81</v>
      </c>
      <c r="U74">
        <f>VLOOKUP(CONCATENATE($A74,"_",U$4),assets_m6!$A:$D,4,FALSE)</f>
        <v>34.93</v>
      </c>
      <c r="V74">
        <f>VLOOKUP(CONCATENATE($A74,"_",V$4),assets_m6!$A:$D,4,FALSE)</f>
        <v>35.15</v>
      </c>
      <c r="X74" t="str">
        <f t="shared" si="45"/>
        <v>OGN</v>
      </c>
      <c r="Y74">
        <f t="shared" si="30"/>
        <v>38.82</v>
      </c>
      <c r="Z74">
        <f t="shared" si="41"/>
        <v>38.42</v>
      </c>
      <c r="AA74">
        <f t="shared" si="41"/>
        <v>36.65</v>
      </c>
      <c r="AB74">
        <f t="shared" si="41"/>
        <v>36.46</v>
      </c>
      <c r="AC74">
        <f t="shared" si="41"/>
        <v>35.979999999999997</v>
      </c>
      <c r="AD74">
        <f t="shared" si="41"/>
        <v>35.83</v>
      </c>
      <c r="AE74">
        <f t="shared" si="41"/>
        <v>32.36</v>
      </c>
      <c r="AF74">
        <f t="shared" si="41"/>
        <v>32.29</v>
      </c>
      <c r="AG74">
        <f t="shared" si="41"/>
        <v>32.9</v>
      </c>
      <c r="AH74">
        <f t="shared" ref="AH74:AS102" si="58">IFERROR(K74,AG74)</f>
        <v>34.340000000000003</v>
      </c>
      <c r="AI74">
        <f t="shared" si="58"/>
        <v>35.08</v>
      </c>
      <c r="AJ74">
        <f t="shared" si="58"/>
        <v>34.770000000000003</v>
      </c>
      <c r="AK74">
        <f t="shared" si="58"/>
        <v>35.35</v>
      </c>
      <c r="AL74">
        <f t="shared" si="58"/>
        <v>35.340000000000003</v>
      </c>
      <c r="AM74">
        <f t="shared" si="40"/>
        <v>35.299999999999997</v>
      </c>
      <c r="AN74">
        <f t="shared" si="40"/>
        <v>34.99</v>
      </c>
      <c r="AO74">
        <f t="shared" si="40"/>
        <v>35.17</v>
      </c>
      <c r="AP74">
        <f t="shared" si="38"/>
        <v>35.32</v>
      </c>
      <c r="AQ74">
        <f t="shared" si="38"/>
        <v>35.81</v>
      </c>
      <c r="AR74">
        <f t="shared" si="38"/>
        <v>34.93</v>
      </c>
      <c r="AS74">
        <f t="shared" si="38"/>
        <v>35.15</v>
      </c>
      <c r="AU74" t="s">
        <v>82</v>
      </c>
      <c r="AV74">
        <f t="shared" si="42"/>
        <v>-1.0303967027305477E-4</v>
      </c>
      <c r="AW74">
        <f t="shared" si="42"/>
        <v>-4.6069755335762706E-4</v>
      </c>
      <c r="AX74">
        <f t="shared" si="42"/>
        <v>-5.1841746248294062E-5</v>
      </c>
      <c r="AY74">
        <f t="shared" si="42"/>
        <v>-1.3165112452002303E-4</v>
      </c>
      <c r="AZ74">
        <f t="shared" si="42"/>
        <v>-4.1689827682045189E-5</v>
      </c>
      <c r="BA74">
        <f t="shared" si="42"/>
        <v>-9.6846218252860704E-4</v>
      </c>
      <c r="BB74">
        <f t="shared" si="42"/>
        <v>-2.1631644004944462E-5</v>
      </c>
      <c r="BC74">
        <f t="shared" si="42"/>
        <v>1.8891297615360774E-4</v>
      </c>
      <c r="BD74">
        <f t="shared" si="42"/>
        <v>4.3768996960486472E-4</v>
      </c>
      <c r="BE74">
        <f t="shared" si="42"/>
        <v>2.1549213744903752E-4</v>
      </c>
      <c r="BF74">
        <f t="shared" si="42"/>
        <v>-8.8369441277079581E-5</v>
      </c>
      <c r="BG74">
        <f t="shared" si="42"/>
        <v>1.6681046879493767E-4</v>
      </c>
      <c r="BH74">
        <f t="shared" si="42"/>
        <v>-2.828854314002266E-6</v>
      </c>
      <c r="BI74">
        <f t="shared" si="42"/>
        <v>-1.1318619128468095E-5</v>
      </c>
      <c r="BJ74">
        <f t="shared" si="42"/>
        <v>-8.7818696883851331E-5</v>
      </c>
      <c r="BK74">
        <f t="shared" si="37"/>
        <v>5.1443269505572937E-5</v>
      </c>
      <c r="BL74">
        <f t="shared" si="37"/>
        <v>4.2649985783337661E-5</v>
      </c>
      <c r="BM74">
        <f t="shared" si="37"/>
        <v>1.3873159682899262E-4</v>
      </c>
      <c r="BN74">
        <f t="shared" si="37"/>
        <v>-2.4574141301312555E-4</v>
      </c>
      <c r="BO74">
        <f t="shared" si="37"/>
        <v>6.2983109075293126E-5</v>
      </c>
      <c r="BQ74" s="7" t="str">
        <f t="shared" si="46"/>
        <v>OGN</v>
      </c>
      <c r="BR74" s="7">
        <v>0.2</v>
      </c>
      <c r="BS74" s="7">
        <v>0.2</v>
      </c>
      <c r="BT74" s="7">
        <v>0.2</v>
      </c>
      <c r="BU74" s="7">
        <v>0.2</v>
      </c>
      <c r="BV74" s="7">
        <v>0.2</v>
      </c>
      <c r="BW74" s="7">
        <v>0.01</v>
      </c>
      <c r="BY74">
        <f t="shared" si="47"/>
        <v>-9.4538897475528128E-2</v>
      </c>
      <c r="BZ74">
        <f t="shared" si="48"/>
        <v>1</v>
      </c>
      <c r="CA74">
        <f t="shared" si="49"/>
        <v>1</v>
      </c>
      <c r="CB74">
        <f t="shared" si="50"/>
        <v>0.24</v>
      </c>
      <c r="CC74">
        <f t="shared" si="51"/>
        <v>1</v>
      </c>
      <c r="CD74">
        <f t="shared" si="52"/>
        <v>0</v>
      </c>
      <c r="CE74">
        <f t="shared" si="53"/>
        <v>0</v>
      </c>
      <c r="CF74">
        <f t="shared" si="54"/>
        <v>0</v>
      </c>
      <c r="CG74">
        <f t="shared" si="55"/>
        <v>0</v>
      </c>
      <c r="CI74">
        <f t="shared" si="56"/>
        <v>1</v>
      </c>
      <c r="CJ74">
        <f t="shared" si="57"/>
        <v>1</v>
      </c>
      <c r="CK74">
        <f t="shared" si="57"/>
        <v>1</v>
      </c>
      <c r="CL74">
        <f t="shared" si="57"/>
        <v>1</v>
      </c>
      <c r="CM74">
        <f t="shared" si="57"/>
        <v>1</v>
      </c>
      <c r="CN74">
        <f t="shared" si="43"/>
        <v>0.2</v>
      </c>
      <c r="CO74">
        <f t="shared" si="44"/>
        <v>0.4</v>
      </c>
      <c r="CP74">
        <f t="shared" si="44"/>
        <v>0.60000000000000009</v>
      </c>
      <c r="CQ74">
        <f t="shared" si="44"/>
        <v>0.8</v>
      </c>
      <c r="CR74">
        <f t="shared" si="44"/>
        <v>1</v>
      </c>
    </row>
    <row r="75" spans="1:96" x14ac:dyDescent="0.25">
      <c r="A75" t="s">
        <v>73</v>
      </c>
      <c r="B75">
        <f>VLOOKUP(CONCATENATE($A75,"_",B$4),assets_m6!$A:$D,4,FALSE)</f>
        <v>155.13999999999999</v>
      </c>
      <c r="C75">
        <f>VLOOKUP(CONCATENATE($A75,"_",C$4),assets_m6!$A:$D,4,FALSE)</f>
        <v>152.84</v>
      </c>
      <c r="D75">
        <f>VLOOKUP(CONCATENATE($A75,"_",D$4),assets_m6!$A:$D,4,FALSE)</f>
        <v>146.79</v>
      </c>
      <c r="E75">
        <f>VLOOKUP(CONCATENATE($A75,"_",E$4),assets_m6!$A:$D,4,FALSE)</f>
        <v>148.77000000000001</v>
      </c>
      <c r="F75">
        <f>VLOOKUP(CONCATENATE($A75,"_",F$4),assets_m6!$A:$D,4,FALSE)</f>
        <v>144.94</v>
      </c>
      <c r="G75">
        <f>VLOOKUP(CONCATENATE($A75,"_",G$4),assets_m6!$A:$D,4,FALSE)</f>
        <v>143.22</v>
      </c>
      <c r="H75">
        <f>VLOOKUP(CONCATENATE($A75,"_",H$4),assets_m6!$A:$D,4,FALSE)</f>
        <v>144.24</v>
      </c>
      <c r="I75">
        <f>VLOOKUP(CONCATENATE($A75,"_",I$4),assets_m6!$A:$D,4,FALSE)</f>
        <v>149.43100000000001</v>
      </c>
      <c r="J75">
        <f>VLOOKUP(CONCATENATE($A75,"_",J$4),assets_m6!$A:$D,4,FALSE)</f>
        <v>148.92400000000001</v>
      </c>
      <c r="K75">
        <f>VLOOKUP(CONCATENATE($A75,"_",K$4),assets_m6!$A:$D,4,FALSE)</f>
        <v>149.392</v>
      </c>
      <c r="L75">
        <f>VLOOKUP(CONCATENATE($A75,"_",L$4),assets_m6!$A:$D,4,FALSE)</f>
        <v>149.31200000000001</v>
      </c>
      <c r="M75">
        <f>VLOOKUP(CONCATENATE($A75,"_",M$4),assets_m6!$A:$D,4,FALSE)</f>
        <v>149.87899999999999</v>
      </c>
      <c r="N75">
        <f>VLOOKUP(CONCATENATE($A75,"_",N$4),assets_m6!$A:$D,4,FALSE)</f>
        <v>151.03200000000001</v>
      </c>
      <c r="O75">
        <f>VLOOKUP(CONCATENATE($A75,"_",O$4),assets_m6!$A:$D,4,FALSE)</f>
        <v>149.97800000000001</v>
      </c>
      <c r="P75">
        <f>VLOOKUP(CONCATENATE($A75,"_",P$4),assets_m6!$A:$D,4,FALSE)</f>
        <v>150.23699999999999</v>
      </c>
      <c r="Q75">
        <f>VLOOKUP(CONCATENATE($A75,"_",Q$4),assets_m6!$A:$D,4,FALSE)</f>
        <v>151.977</v>
      </c>
      <c r="R75">
        <f>VLOOKUP(CONCATENATE($A75,"_",R$4),assets_m6!$A:$D,4,FALSE)</f>
        <v>153.02099999999999</v>
      </c>
      <c r="S75">
        <f>VLOOKUP(CONCATENATE($A75,"_",S$4),assets_m6!$A:$D,4,FALSE)</f>
        <v>154.59200000000001</v>
      </c>
      <c r="T75">
        <f>VLOOKUP(CONCATENATE($A75,"_",T$4),assets_m6!$A:$D,4,FALSE)</f>
        <v>153.52799999999999</v>
      </c>
      <c r="U75">
        <f>VLOOKUP(CONCATENATE($A75,"_",U$4),assets_m6!$A:$D,4,FALSE)</f>
        <v>151.947</v>
      </c>
      <c r="V75">
        <f>VLOOKUP(CONCATENATE($A75,"_",V$4),assets_m6!$A:$D,4,FALSE)</f>
        <v>154.22399999999999</v>
      </c>
      <c r="X75" t="str">
        <f t="shared" si="45"/>
        <v>PG</v>
      </c>
      <c r="Y75">
        <f t="shared" si="30"/>
        <v>155.13999999999999</v>
      </c>
      <c r="Z75">
        <f t="shared" ref="Z75:AJ104" si="59">IFERROR(C75,Y75)</f>
        <v>152.84</v>
      </c>
      <c r="AA75">
        <f t="shared" si="59"/>
        <v>146.79</v>
      </c>
      <c r="AB75">
        <f t="shared" si="59"/>
        <v>148.77000000000001</v>
      </c>
      <c r="AC75">
        <f t="shared" si="59"/>
        <v>144.94</v>
      </c>
      <c r="AD75">
        <f t="shared" si="59"/>
        <v>143.22</v>
      </c>
      <c r="AE75">
        <f t="shared" si="59"/>
        <v>144.24</v>
      </c>
      <c r="AF75">
        <f t="shared" si="59"/>
        <v>149.43100000000001</v>
      </c>
      <c r="AG75">
        <f t="shared" si="59"/>
        <v>148.92400000000001</v>
      </c>
      <c r="AH75">
        <f t="shared" si="58"/>
        <v>149.392</v>
      </c>
      <c r="AI75">
        <f t="shared" si="58"/>
        <v>149.31200000000001</v>
      </c>
      <c r="AJ75">
        <f t="shared" si="58"/>
        <v>149.87899999999999</v>
      </c>
      <c r="AK75">
        <f t="shared" si="58"/>
        <v>151.03200000000001</v>
      </c>
      <c r="AL75">
        <f t="shared" si="58"/>
        <v>149.97800000000001</v>
      </c>
      <c r="AM75">
        <f t="shared" si="40"/>
        <v>150.23699999999999</v>
      </c>
      <c r="AN75">
        <f t="shared" si="40"/>
        <v>151.977</v>
      </c>
      <c r="AO75">
        <f t="shared" si="40"/>
        <v>153.02099999999999</v>
      </c>
      <c r="AP75">
        <f t="shared" si="38"/>
        <v>154.59200000000001</v>
      </c>
      <c r="AQ75">
        <f t="shared" si="38"/>
        <v>153.52799999999999</v>
      </c>
      <c r="AR75">
        <f t="shared" si="38"/>
        <v>151.947</v>
      </c>
      <c r="AS75">
        <f t="shared" si="38"/>
        <v>154.22399999999999</v>
      </c>
      <c r="AU75" t="s">
        <v>54</v>
      </c>
      <c r="AV75">
        <f t="shared" si="42"/>
        <v>-1.4825319066649371E-4</v>
      </c>
      <c r="AW75">
        <f t="shared" si="42"/>
        <v>-3.958387856582054E-4</v>
      </c>
      <c r="AX75">
        <f t="shared" si="42"/>
        <v>1.3488657265481424E-4</v>
      </c>
      <c r="AY75">
        <f t="shared" si="42"/>
        <v>-2.574443772265922E-4</v>
      </c>
      <c r="AZ75">
        <f t="shared" si="42"/>
        <v>-1.1866979439768174E-4</v>
      </c>
      <c r="BA75">
        <f t="shared" si="42"/>
        <v>7.1219103477168712E-5</v>
      </c>
      <c r="BB75">
        <f t="shared" si="42"/>
        <v>3.5988630061009445E-4</v>
      </c>
      <c r="BC75">
        <f t="shared" si="42"/>
        <v>-3.3928702879590242E-5</v>
      </c>
      <c r="BD75">
        <f t="shared" si="42"/>
        <v>3.1425425049017574E-5</v>
      </c>
      <c r="BE75">
        <f t="shared" si="42"/>
        <v>-5.3550390917843051E-6</v>
      </c>
      <c r="BF75">
        <f t="shared" si="42"/>
        <v>3.7974174882124603E-5</v>
      </c>
      <c r="BG75">
        <f t="shared" si="42"/>
        <v>7.6928722502820273E-5</v>
      </c>
      <c r="BH75">
        <f t="shared" si="42"/>
        <v>-6.9786535303776809E-5</v>
      </c>
      <c r="BI75">
        <f t="shared" si="42"/>
        <v>1.7269199482589857E-5</v>
      </c>
      <c r="BJ75">
        <f t="shared" si="42"/>
        <v>1.158170091255822E-4</v>
      </c>
      <c r="BK75">
        <f t="shared" si="37"/>
        <v>6.8694605104718654E-5</v>
      </c>
      <c r="BL75">
        <f t="shared" si="37"/>
        <v>1.0266564719875224E-4</v>
      </c>
      <c r="BM75">
        <f t="shared" si="37"/>
        <v>-6.8826329952392185E-5</v>
      </c>
      <c r="BN75">
        <f t="shared" si="37"/>
        <v>-1.0297795841800773E-4</v>
      </c>
      <c r="BO75">
        <f t="shared" si="37"/>
        <v>1.4985488361073183E-4</v>
      </c>
      <c r="BQ75" s="7" t="str">
        <f t="shared" si="46"/>
        <v>PG</v>
      </c>
      <c r="BR75" s="7">
        <v>0.2</v>
      </c>
      <c r="BS75" s="7">
        <v>0.2</v>
      </c>
      <c r="BT75" s="7">
        <v>0.2</v>
      </c>
      <c r="BU75" s="7">
        <v>0.2</v>
      </c>
      <c r="BV75" s="7">
        <v>0.2</v>
      </c>
      <c r="BW75" s="7">
        <v>0.01</v>
      </c>
      <c r="BY75">
        <f t="shared" si="47"/>
        <v>-5.9043444630655978E-3</v>
      </c>
      <c r="BZ75">
        <f t="shared" si="48"/>
        <v>23</v>
      </c>
      <c r="CA75">
        <f t="shared" si="49"/>
        <v>2</v>
      </c>
      <c r="CB75">
        <f t="shared" si="50"/>
        <v>0.11999999999999997</v>
      </c>
      <c r="CC75">
        <f t="shared" si="51"/>
        <v>0</v>
      </c>
      <c r="CD75">
        <f t="shared" si="52"/>
        <v>1</v>
      </c>
      <c r="CE75">
        <f t="shared" si="53"/>
        <v>0</v>
      </c>
      <c r="CF75">
        <f t="shared" si="54"/>
        <v>0</v>
      </c>
      <c r="CG75">
        <f t="shared" si="55"/>
        <v>0</v>
      </c>
      <c r="CI75">
        <f t="shared" si="56"/>
        <v>0</v>
      </c>
      <c r="CJ75">
        <f t="shared" si="57"/>
        <v>1</v>
      </c>
      <c r="CK75">
        <f t="shared" si="57"/>
        <v>1</v>
      </c>
      <c r="CL75">
        <f t="shared" si="57"/>
        <v>1</v>
      </c>
      <c r="CM75">
        <f t="shared" si="57"/>
        <v>1</v>
      </c>
      <c r="CN75">
        <f t="shared" si="43"/>
        <v>0.2</v>
      </c>
      <c r="CO75">
        <f t="shared" si="44"/>
        <v>0.4</v>
      </c>
      <c r="CP75">
        <f t="shared" si="44"/>
        <v>0.60000000000000009</v>
      </c>
      <c r="CQ75">
        <f t="shared" si="44"/>
        <v>0.8</v>
      </c>
      <c r="CR75">
        <f t="shared" si="44"/>
        <v>1</v>
      </c>
    </row>
    <row r="76" spans="1:96" x14ac:dyDescent="0.25">
      <c r="A76" t="s">
        <v>74</v>
      </c>
      <c r="B76">
        <f>VLOOKUP(CONCATENATE($A76,"_",B$4),assets_m6!$A:$D,4,FALSE)</f>
        <v>26.248999999999999</v>
      </c>
      <c r="C76">
        <f>VLOOKUP(CONCATENATE($A76,"_",C$4),assets_m6!$A:$D,4,FALSE)</f>
        <v>25.951000000000001</v>
      </c>
      <c r="D76">
        <f>VLOOKUP(CONCATENATE($A76,"_",D$4),assets_m6!$A:$D,4,FALSE)</f>
        <v>26.09</v>
      </c>
      <c r="E76">
        <f>VLOOKUP(CONCATENATE($A76,"_",E$4),assets_m6!$A:$D,4,FALSE)</f>
        <v>26.69</v>
      </c>
      <c r="F76">
        <f>VLOOKUP(CONCATENATE($A76,"_",F$4),assets_m6!$A:$D,4,FALSE)</f>
        <v>26.58</v>
      </c>
      <c r="G76">
        <f>VLOOKUP(CONCATENATE($A76,"_",G$4),assets_m6!$A:$D,4,FALSE)</f>
        <v>26.27</v>
      </c>
      <c r="H76">
        <f>VLOOKUP(CONCATENATE($A76,"_",H$4),assets_m6!$A:$D,4,FALSE)</f>
        <v>26.15</v>
      </c>
      <c r="I76">
        <f>VLOOKUP(CONCATENATE($A76,"_",I$4),assets_m6!$A:$D,4,FALSE)</f>
        <v>26.5</v>
      </c>
      <c r="J76">
        <f>VLOOKUP(CONCATENATE($A76,"_",J$4),assets_m6!$A:$D,4,FALSE)</f>
        <v>26.62</v>
      </c>
      <c r="K76">
        <f>VLOOKUP(CONCATENATE($A76,"_",K$4),assets_m6!$A:$D,4,FALSE)</f>
        <v>26.79</v>
      </c>
      <c r="L76">
        <f>VLOOKUP(CONCATENATE($A76,"_",L$4),assets_m6!$A:$D,4,FALSE)</f>
        <v>26.67</v>
      </c>
      <c r="M76">
        <f>VLOOKUP(CONCATENATE($A76,"_",M$4),assets_m6!$A:$D,4,FALSE)</f>
        <v>26.9</v>
      </c>
      <c r="N76">
        <f>VLOOKUP(CONCATENATE($A76,"_",N$4),assets_m6!$A:$D,4,FALSE)</f>
        <v>26.86</v>
      </c>
      <c r="O76">
        <f>VLOOKUP(CONCATENATE($A76,"_",O$4),assets_m6!$A:$D,4,FALSE)</f>
        <v>26.89</v>
      </c>
      <c r="P76">
        <f>VLOOKUP(CONCATENATE($A76,"_",P$4),assets_m6!$A:$D,4,FALSE)</f>
        <v>27.33</v>
      </c>
      <c r="Q76">
        <f>VLOOKUP(CONCATENATE($A76,"_",Q$4),assets_m6!$A:$D,4,FALSE)</f>
        <v>27.59</v>
      </c>
      <c r="R76">
        <f>VLOOKUP(CONCATENATE($A76,"_",R$4),assets_m6!$A:$D,4,FALSE)</f>
        <v>27.77</v>
      </c>
      <c r="S76">
        <f>VLOOKUP(CONCATENATE($A76,"_",S$4),assets_m6!$A:$D,4,FALSE)</f>
        <v>28.44</v>
      </c>
      <c r="T76">
        <f>VLOOKUP(CONCATENATE($A76,"_",T$4),assets_m6!$A:$D,4,FALSE)</f>
        <v>28.7</v>
      </c>
      <c r="U76">
        <f>VLOOKUP(CONCATENATE($A76,"_",U$4),assets_m6!$A:$D,4,FALSE)</f>
        <v>28.56</v>
      </c>
      <c r="V76">
        <f>VLOOKUP(CONCATENATE($A76,"_",V$4),assets_m6!$A:$D,4,FALSE)</f>
        <v>29.02</v>
      </c>
      <c r="X76" t="str">
        <f t="shared" si="45"/>
        <v>PPL</v>
      </c>
      <c r="Y76">
        <f t="shared" si="30"/>
        <v>26.248999999999999</v>
      </c>
      <c r="Z76">
        <f t="shared" si="59"/>
        <v>25.951000000000001</v>
      </c>
      <c r="AA76">
        <f t="shared" si="59"/>
        <v>26.09</v>
      </c>
      <c r="AB76">
        <f t="shared" si="59"/>
        <v>26.69</v>
      </c>
      <c r="AC76">
        <f t="shared" si="59"/>
        <v>26.58</v>
      </c>
      <c r="AD76">
        <f t="shared" si="59"/>
        <v>26.27</v>
      </c>
      <c r="AE76">
        <f t="shared" si="59"/>
        <v>26.15</v>
      </c>
      <c r="AF76">
        <f t="shared" si="59"/>
        <v>26.5</v>
      </c>
      <c r="AG76">
        <f t="shared" si="59"/>
        <v>26.62</v>
      </c>
      <c r="AH76">
        <f t="shared" si="58"/>
        <v>26.79</v>
      </c>
      <c r="AI76">
        <f t="shared" si="58"/>
        <v>26.67</v>
      </c>
      <c r="AJ76">
        <f t="shared" si="58"/>
        <v>26.9</v>
      </c>
      <c r="AK76">
        <f t="shared" si="58"/>
        <v>26.86</v>
      </c>
      <c r="AL76">
        <f t="shared" si="58"/>
        <v>26.89</v>
      </c>
      <c r="AM76">
        <f t="shared" si="40"/>
        <v>27.33</v>
      </c>
      <c r="AN76">
        <f t="shared" si="40"/>
        <v>27.59</v>
      </c>
      <c r="AO76">
        <f t="shared" si="40"/>
        <v>27.77</v>
      </c>
      <c r="AP76">
        <f t="shared" si="38"/>
        <v>28.44</v>
      </c>
      <c r="AQ76">
        <f t="shared" si="38"/>
        <v>28.7</v>
      </c>
      <c r="AR76">
        <f t="shared" si="38"/>
        <v>28.56</v>
      </c>
      <c r="AS76">
        <f t="shared" si="38"/>
        <v>29.02</v>
      </c>
      <c r="AU76" t="s">
        <v>85</v>
      </c>
      <c r="AV76">
        <f t="shared" si="42"/>
        <v>-1.1352813440511954E-4</v>
      </c>
      <c r="AW76">
        <f t="shared" si="42"/>
        <v>5.3562483141304511E-5</v>
      </c>
      <c r="AX76">
        <f t="shared" si="42"/>
        <v>2.2997316979685758E-4</v>
      </c>
      <c r="AY76">
        <f t="shared" si="42"/>
        <v>-4.1213937804422247E-5</v>
      </c>
      <c r="AZ76">
        <f t="shared" si="42"/>
        <v>-1.1662904439428095E-4</v>
      </c>
      <c r="BA76">
        <f t="shared" si="42"/>
        <v>-4.5679482299200985E-5</v>
      </c>
      <c r="BB76">
        <f t="shared" si="42"/>
        <v>1.3384321223709424E-4</v>
      </c>
      <c r="BC76">
        <f t="shared" si="42"/>
        <v>4.5283018867924902E-5</v>
      </c>
      <c r="BD76">
        <f t="shared" si="42"/>
        <v>6.3861758076633413E-5</v>
      </c>
      <c r="BE76">
        <f t="shared" si="42"/>
        <v>-4.4792833146695582E-5</v>
      </c>
      <c r="BF76">
        <f t="shared" si="42"/>
        <v>8.6239220097486635E-5</v>
      </c>
      <c r="BG76">
        <f t="shared" si="42"/>
        <v>-1.4869888475836117E-5</v>
      </c>
      <c r="BH76">
        <f t="shared" si="42"/>
        <v>1.116902457185448E-5</v>
      </c>
      <c r="BI76">
        <f t="shared" si="42"/>
        <v>1.6362960208255773E-4</v>
      </c>
      <c r="BJ76">
        <f t="shared" si="42"/>
        <v>9.513355287230207E-5</v>
      </c>
      <c r="BK76">
        <f t="shared" si="37"/>
        <v>6.524102935846311E-5</v>
      </c>
      <c r="BL76">
        <f t="shared" si="37"/>
        <v>2.4126755491537695E-4</v>
      </c>
      <c r="BM76">
        <f t="shared" si="37"/>
        <v>9.1420534458508444E-5</v>
      </c>
      <c r="BN76">
        <f t="shared" si="37"/>
        <v>-4.8780487804878248E-5</v>
      </c>
      <c r="BO76">
        <f t="shared" si="37"/>
        <v>1.6106442577030843E-4</v>
      </c>
      <c r="BQ76" s="7" t="str">
        <f t="shared" si="46"/>
        <v>PPL</v>
      </c>
      <c r="BR76" s="7">
        <v>0.2</v>
      </c>
      <c r="BS76" s="7">
        <v>0.2</v>
      </c>
      <c r="BT76" s="7">
        <v>0.2</v>
      </c>
      <c r="BU76" s="7">
        <v>0.2</v>
      </c>
      <c r="BV76" s="7">
        <v>0.2</v>
      </c>
      <c r="BW76" s="7">
        <v>0.01</v>
      </c>
      <c r="BY76">
        <f t="shared" si="47"/>
        <v>0.10556592632100274</v>
      </c>
      <c r="BZ76">
        <f t="shared" si="48"/>
        <v>86</v>
      </c>
      <c r="CA76">
        <f t="shared" si="49"/>
        <v>5</v>
      </c>
      <c r="CB76">
        <f t="shared" si="50"/>
        <v>0.24000000000000005</v>
      </c>
      <c r="CC76">
        <f t="shared" si="51"/>
        <v>0</v>
      </c>
      <c r="CD76">
        <f t="shared" si="52"/>
        <v>0</v>
      </c>
      <c r="CE76">
        <f t="shared" si="53"/>
        <v>0</v>
      </c>
      <c r="CF76">
        <f t="shared" si="54"/>
        <v>0</v>
      </c>
      <c r="CG76">
        <f t="shared" si="55"/>
        <v>1</v>
      </c>
      <c r="CI76">
        <f t="shared" si="56"/>
        <v>0</v>
      </c>
      <c r="CJ76">
        <f t="shared" si="57"/>
        <v>0</v>
      </c>
      <c r="CK76">
        <f t="shared" si="57"/>
        <v>0</v>
      </c>
      <c r="CL76">
        <f t="shared" si="57"/>
        <v>0</v>
      </c>
      <c r="CM76">
        <f t="shared" si="57"/>
        <v>1</v>
      </c>
      <c r="CN76">
        <f t="shared" si="43"/>
        <v>0.2</v>
      </c>
      <c r="CO76">
        <f t="shared" si="44"/>
        <v>0.4</v>
      </c>
      <c r="CP76">
        <f t="shared" si="44"/>
        <v>0.60000000000000009</v>
      </c>
      <c r="CQ76">
        <f t="shared" si="44"/>
        <v>0.8</v>
      </c>
      <c r="CR76">
        <f t="shared" si="44"/>
        <v>1</v>
      </c>
    </row>
    <row r="77" spans="1:96" x14ac:dyDescent="0.25">
      <c r="A77" t="s">
        <v>75</v>
      </c>
      <c r="B77">
        <f>VLOOKUP(CONCATENATE($A77,"_",B$4),assets_m6!$A:$D,4,FALSE)</f>
        <v>106.43</v>
      </c>
      <c r="C77">
        <f>VLOOKUP(CONCATENATE($A77,"_",C$4),assets_m6!$A:$D,4,FALSE)</f>
        <v>102.05</v>
      </c>
      <c r="D77">
        <f>VLOOKUP(CONCATENATE($A77,"_",D$4),assets_m6!$A:$D,4,FALSE)</f>
        <v>103.7</v>
      </c>
      <c r="E77">
        <f>VLOOKUP(CONCATENATE($A77,"_",E$4),assets_m6!$A:$D,4,FALSE)</f>
        <v>106.89</v>
      </c>
      <c r="F77">
        <f>VLOOKUP(CONCATENATE($A77,"_",F$4),assets_m6!$A:$D,4,FALSE)</f>
        <v>106.15</v>
      </c>
      <c r="G77">
        <f>VLOOKUP(CONCATENATE($A77,"_",G$4),assets_m6!$A:$D,4,FALSE)</f>
        <v>106.05</v>
      </c>
      <c r="H77">
        <f>VLOOKUP(CONCATENATE($A77,"_",H$4),assets_m6!$A:$D,4,FALSE)</f>
        <v>109.26</v>
      </c>
      <c r="I77">
        <f>VLOOKUP(CONCATENATE($A77,"_",I$4),assets_m6!$A:$D,4,FALSE)</f>
        <v>109.79</v>
      </c>
      <c r="J77">
        <f>VLOOKUP(CONCATENATE($A77,"_",J$4),assets_m6!$A:$D,4,FALSE)</f>
        <v>113.96</v>
      </c>
      <c r="K77">
        <f>VLOOKUP(CONCATENATE($A77,"_",K$4),assets_m6!$A:$D,4,FALSE)</f>
        <v>115.4</v>
      </c>
      <c r="L77">
        <f>VLOOKUP(CONCATENATE($A77,"_",L$4),assets_m6!$A:$D,4,FALSE)</f>
        <v>115.23</v>
      </c>
      <c r="M77">
        <f>VLOOKUP(CONCATENATE($A77,"_",M$4),assets_m6!$A:$D,4,FALSE)</f>
        <v>116.09</v>
      </c>
      <c r="N77">
        <f>VLOOKUP(CONCATENATE($A77,"_",N$4),assets_m6!$A:$D,4,FALSE)</f>
        <v>119</v>
      </c>
      <c r="O77">
        <f>VLOOKUP(CONCATENATE($A77,"_",O$4),assets_m6!$A:$D,4,FALSE)</f>
        <v>116.94</v>
      </c>
      <c r="P77">
        <f>VLOOKUP(CONCATENATE($A77,"_",P$4),assets_m6!$A:$D,4,FALSE)</f>
        <v>119.16</v>
      </c>
      <c r="Q77">
        <f>VLOOKUP(CONCATENATE($A77,"_",Q$4),assets_m6!$A:$D,4,FALSE)</f>
        <v>120.86</v>
      </c>
      <c r="R77">
        <f>VLOOKUP(CONCATENATE($A77,"_",R$4),assets_m6!$A:$D,4,FALSE)</f>
        <v>120.06</v>
      </c>
      <c r="S77">
        <f>VLOOKUP(CONCATENATE($A77,"_",S$4),assets_m6!$A:$D,4,FALSE)</f>
        <v>120.86</v>
      </c>
      <c r="T77">
        <f>VLOOKUP(CONCATENATE($A77,"_",T$4),assets_m6!$A:$D,4,FALSE)</f>
        <v>120.3</v>
      </c>
      <c r="U77">
        <f>VLOOKUP(CONCATENATE($A77,"_",U$4),assets_m6!$A:$D,4,FALSE)</f>
        <v>118.17</v>
      </c>
      <c r="V77">
        <f>VLOOKUP(CONCATENATE($A77,"_",V$4),assets_m6!$A:$D,4,FALSE)</f>
        <v>118.4</v>
      </c>
      <c r="X77" t="str">
        <f t="shared" si="45"/>
        <v>PRU</v>
      </c>
      <c r="Y77">
        <f t="shared" si="30"/>
        <v>106.43</v>
      </c>
      <c r="Z77">
        <f t="shared" si="59"/>
        <v>102.05</v>
      </c>
      <c r="AA77">
        <f t="shared" si="59"/>
        <v>103.7</v>
      </c>
      <c r="AB77">
        <f t="shared" si="59"/>
        <v>106.89</v>
      </c>
      <c r="AC77">
        <f t="shared" si="59"/>
        <v>106.15</v>
      </c>
      <c r="AD77">
        <f t="shared" si="59"/>
        <v>106.05</v>
      </c>
      <c r="AE77">
        <f t="shared" si="59"/>
        <v>109.26</v>
      </c>
      <c r="AF77">
        <f t="shared" si="59"/>
        <v>109.79</v>
      </c>
      <c r="AG77">
        <f t="shared" si="59"/>
        <v>113.96</v>
      </c>
      <c r="AH77">
        <f t="shared" si="58"/>
        <v>115.4</v>
      </c>
      <c r="AI77">
        <f t="shared" si="58"/>
        <v>115.23</v>
      </c>
      <c r="AJ77">
        <f t="shared" si="58"/>
        <v>116.09</v>
      </c>
      <c r="AK77">
        <f t="shared" si="58"/>
        <v>119</v>
      </c>
      <c r="AL77">
        <f t="shared" si="58"/>
        <v>116.94</v>
      </c>
      <c r="AM77">
        <f t="shared" si="40"/>
        <v>119.16</v>
      </c>
      <c r="AN77">
        <f t="shared" si="40"/>
        <v>120.86</v>
      </c>
      <c r="AO77">
        <f t="shared" si="40"/>
        <v>120.06</v>
      </c>
      <c r="AP77">
        <f t="shared" si="38"/>
        <v>120.86</v>
      </c>
      <c r="AQ77">
        <f t="shared" si="38"/>
        <v>120.3</v>
      </c>
      <c r="AR77">
        <f t="shared" si="38"/>
        <v>118.17</v>
      </c>
      <c r="AS77">
        <f t="shared" si="38"/>
        <v>118.4</v>
      </c>
      <c r="AU77" t="s">
        <v>81</v>
      </c>
      <c r="AV77">
        <f t="shared" si="42"/>
        <v>-4.1153810015973026E-4</v>
      </c>
      <c r="AW77">
        <f t="shared" si="42"/>
        <v>1.616854483096527E-4</v>
      </c>
      <c r="AX77">
        <f t="shared" si="42"/>
        <v>3.0761812921890045E-4</v>
      </c>
      <c r="AY77">
        <f t="shared" si="42"/>
        <v>-6.9230049583683689E-5</v>
      </c>
      <c r="AZ77">
        <f t="shared" si="42"/>
        <v>-9.4206311822900155E-6</v>
      </c>
      <c r="BA77">
        <f t="shared" si="42"/>
        <v>3.0268741159830345E-4</v>
      </c>
      <c r="BB77">
        <f t="shared" si="42"/>
        <v>4.8508145707486831E-5</v>
      </c>
      <c r="BC77">
        <f t="shared" si="42"/>
        <v>3.7981601238728369E-4</v>
      </c>
      <c r="BD77">
        <f t="shared" si="42"/>
        <v>1.2636012636012742E-4</v>
      </c>
      <c r="BE77">
        <f t="shared" si="42"/>
        <v>-1.4731369150780043E-5</v>
      </c>
      <c r="BF77">
        <f t="shared" si="42"/>
        <v>7.4633342011628872E-5</v>
      </c>
      <c r="BG77">
        <f t="shared" si="42"/>
        <v>2.5066758549401296E-4</v>
      </c>
      <c r="BH77">
        <f t="shared" si="42"/>
        <v>-1.731092436974792E-4</v>
      </c>
      <c r="BI77">
        <f t="shared" si="42"/>
        <v>1.8984094407388397E-4</v>
      </c>
      <c r="BJ77">
        <f t="shared" si="42"/>
        <v>1.4266532393420635E-4</v>
      </c>
      <c r="BK77">
        <f t="shared" si="37"/>
        <v>-6.6192288598378057E-5</v>
      </c>
      <c r="BL77">
        <f t="shared" si="37"/>
        <v>6.6633349991670598E-5</v>
      </c>
      <c r="BM77">
        <f t="shared" si="37"/>
        <v>-4.633460201886499E-5</v>
      </c>
      <c r="BN77">
        <f t="shared" si="37"/>
        <v>-1.7705735660847842E-4</v>
      </c>
      <c r="BO77">
        <f t="shared" si="37"/>
        <v>1.94634848100198E-5</v>
      </c>
      <c r="BQ77" s="7" t="str">
        <f t="shared" si="46"/>
        <v>PRU</v>
      </c>
      <c r="BR77" s="7">
        <v>0.2</v>
      </c>
      <c r="BS77" s="7">
        <v>0.2</v>
      </c>
      <c r="BT77" s="7">
        <v>0.2</v>
      </c>
      <c r="BU77" s="7">
        <v>0.2</v>
      </c>
      <c r="BV77" s="7">
        <v>0.2</v>
      </c>
      <c r="BW77" s="7">
        <v>0.01</v>
      </c>
      <c r="BY77">
        <f t="shared" si="47"/>
        <v>0.1124682890162548</v>
      </c>
      <c r="BZ77">
        <f t="shared" si="48"/>
        <v>88</v>
      </c>
      <c r="CA77">
        <f t="shared" si="49"/>
        <v>5</v>
      </c>
      <c r="CB77">
        <f t="shared" si="50"/>
        <v>0.24000000000000005</v>
      </c>
      <c r="CC77">
        <f t="shared" si="51"/>
        <v>0</v>
      </c>
      <c r="CD77">
        <f t="shared" si="52"/>
        <v>0</v>
      </c>
      <c r="CE77">
        <f t="shared" si="53"/>
        <v>0</v>
      </c>
      <c r="CF77">
        <f t="shared" si="54"/>
        <v>0</v>
      </c>
      <c r="CG77">
        <f t="shared" si="55"/>
        <v>1</v>
      </c>
      <c r="CI77">
        <f t="shared" si="56"/>
        <v>0</v>
      </c>
      <c r="CJ77">
        <f t="shared" si="57"/>
        <v>0</v>
      </c>
      <c r="CK77">
        <f t="shared" si="57"/>
        <v>0</v>
      </c>
      <c r="CL77">
        <f t="shared" si="57"/>
        <v>0</v>
      </c>
      <c r="CM77">
        <f t="shared" si="57"/>
        <v>1</v>
      </c>
      <c r="CN77">
        <f t="shared" si="43"/>
        <v>0.2</v>
      </c>
      <c r="CO77">
        <f t="shared" si="44"/>
        <v>0.4</v>
      </c>
      <c r="CP77">
        <f t="shared" si="44"/>
        <v>0.60000000000000009</v>
      </c>
      <c r="CQ77">
        <f t="shared" si="44"/>
        <v>0.8</v>
      </c>
      <c r="CR77">
        <f t="shared" si="44"/>
        <v>1</v>
      </c>
    </row>
    <row r="78" spans="1:96" x14ac:dyDescent="0.25">
      <c r="A78" t="s">
        <v>76</v>
      </c>
      <c r="B78">
        <f>VLOOKUP(CONCATENATE($A78,"_",B$4),assets_m6!$A:$D,4,FALSE)</f>
        <v>99.91</v>
      </c>
      <c r="C78">
        <f>VLOOKUP(CONCATENATE($A78,"_",C$4),assets_m6!$A:$D,4,FALSE)</f>
        <v>93.61</v>
      </c>
      <c r="D78">
        <f>VLOOKUP(CONCATENATE($A78,"_",D$4),assets_m6!$A:$D,4,FALSE)</f>
        <v>94.9</v>
      </c>
      <c r="E78">
        <f>VLOOKUP(CONCATENATE($A78,"_",E$4),assets_m6!$A:$D,4,FALSE)</f>
        <v>100.22</v>
      </c>
      <c r="F78">
        <f>VLOOKUP(CONCATENATE($A78,"_",F$4),assets_m6!$A:$D,4,FALSE)</f>
        <v>98.55</v>
      </c>
      <c r="G78">
        <f>VLOOKUP(CONCATENATE($A78,"_",G$4),assets_m6!$A:$D,4,FALSE)</f>
        <v>96.57</v>
      </c>
      <c r="H78">
        <f>VLOOKUP(CONCATENATE($A78,"_",H$4),assets_m6!$A:$D,4,FALSE)</f>
        <v>96.87</v>
      </c>
      <c r="I78">
        <f>VLOOKUP(CONCATENATE($A78,"_",I$4),assets_m6!$A:$D,4,FALSE)</f>
        <v>100.46</v>
      </c>
      <c r="J78">
        <f>VLOOKUP(CONCATENATE($A78,"_",J$4),assets_m6!$A:$D,4,FALSE)</f>
        <v>107.92</v>
      </c>
      <c r="K78">
        <f>VLOOKUP(CONCATENATE($A78,"_",K$4),assets_m6!$A:$D,4,FALSE)</f>
        <v>112.16</v>
      </c>
      <c r="L78">
        <f>VLOOKUP(CONCATENATE($A78,"_",L$4),assets_m6!$A:$D,4,FALSE)</f>
        <v>118.77</v>
      </c>
      <c r="M78">
        <f>VLOOKUP(CONCATENATE($A78,"_",M$4),assets_m6!$A:$D,4,FALSE)</f>
        <v>114.65</v>
      </c>
      <c r="N78">
        <f>VLOOKUP(CONCATENATE($A78,"_",N$4),assets_m6!$A:$D,4,FALSE)</f>
        <v>117.87</v>
      </c>
      <c r="O78">
        <f>VLOOKUP(CONCATENATE($A78,"_",O$4),assets_m6!$A:$D,4,FALSE)</f>
        <v>114.65</v>
      </c>
      <c r="P78">
        <f>VLOOKUP(CONCATENATE($A78,"_",P$4),assets_m6!$A:$D,4,FALSE)</f>
        <v>116.05</v>
      </c>
      <c r="Q78">
        <f>VLOOKUP(CONCATENATE($A78,"_",Q$4),assets_m6!$A:$D,4,FALSE)</f>
        <v>113.76</v>
      </c>
      <c r="R78">
        <f>VLOOKUP(CONCATENATE($A78,"_",R$4),assets_m6!$A:$D,4,FALSE)</f>
        <v>116.17</v>
      </c>
      <c r="S78">
        <f>VLOOKUP(CONCATENATE($A78,"_",S$4),assets_m6!$A:$D,4,FALSE)</f>
        <v>121.18</v>
      </c>
      <c r="T78">
        <f>VLOOKUP(CONCATENATE($A78,"_",T$4),assets_m6!$A:$D,4,FALSE)</f>
        <v>118.49</v>
      </c>
      <c r="U78">
        <f>VLOOKUP(CONCATENATE($A78,"_",U$4),assets_m6!$A:$D,4,FALSE)</f>
        <v>115.65</v>
      </c>
      <c r="V78">
        <f>VLOOKUP(CONCATENATE($A78,"_",V$4),assets_m6!$A:$D,4,FALSE)</f>
        <v>116.67</v>
      </c>
      <c r="X78" t="str">
        <f t="shared" si="45"/>
        <v>PYPL</v>
      </c>
      <c r="Y78">
        <f t="shared" si="30"/>
        <v>99.91</v>
      </c>
      <c r="Z78">
        <f t="shared" si="59"/>
        <v>93.61</v>
      </c>
      <c r="AA78">
        <f t="shared" si="59"/>
        <v>94.9</v>
      </c>
      <c r="AB78">
        <f t="shared" si="59"/>
        <v>100.22</v>
      </c>
      <c r="AC78">
        <f t="shared" si="59"/>
        <v>98.55</v>
      </c>
      <c r="AD78">
        <f t="shared" si="59"/>
        <v>96.57</v>
      </c>
      <c r="AE78">
        <f t="shared" si="59"/>
        <v>96.87</v>
      </c>
      <c r="AF78">
        <f t="shared" si="59"/>
        <v>100.46</v>
      </c>
      <c r="AG78">
        <f t="shared" si="59"/>
        <v>107.92</v>
      </c>
      <c r="AH78">
        <f t="shared" si="58"/>
        <v>112.16</v>
      </c>
      <c r="AI78">
        <f t="shared" si="58"/>
        <v>118.77</v>
      </c>
      <c r="AJ78">
        <f t="shared" si="58"/>
        <v>114.65</v>
      </c>
      <c r="AK78">
        <f t="shared" si="58"/>
        <v>117.87</v>
      </c>
      <c r="AL78">
        <f t="shared" si="58"/>
        <v>114.65</v>
      </c>
      <c r="AM78">
        <f t="shared" si="40"/>
        <v>116.05</v>
      </c>
      <c r="AN78">
        <f t="shared" si="40"/>
        <v>113.76</v>
      </c>
      <c r="AO78">
        <f t="shared" si="40"/>
        <v>116.17</v>
      </c>
      <c r="AP78">
        <f t="shared" si="38"/>
        <v>121.18</v>
      </c>
      <c r="AQ78">
        <f t="shared" si="38"/>
        <v>118.49</v>
      </c>
      <c r="AR78">
        <f t="shared" si="38"/>
        <v>115.65</v>
      </c>
      <c r="AS78">
        <f t="shared" si="38"/>
        <v>116.67</v>
      </c>
      <c r="AU78" t="s">
        <v>53</v>
      </c>
      <c r="AV78">
        <f t="shared" si="42"/>
        <v>-6.3056751075968342E-4</v>
      </c>
      <c r="AW78">
        <f t="shared" si="42"/>
        <v>1.3780578997970368E-4</v>
      </c>
      <c r="AX78">
        <f t="shared" si="42"/>
        <v>5.6059009483666947E-4</v>
      </c>
      <c r="AY78">
        <f t="shared" si="42"/>
        <v>-1.6663340650568766E-4</v>
      </c>
      <c r="AZ78">
        <f t="shared" si="42"/>
        <v>-2.0091324200913283E-4</v>
      </c>
      <c r="BA78">
        <f t="shared" si="42"/>
        <v>3.1065548306928799E-5</v>
      </c>
      <c r="BB78">
        <f t="shared" si="42"/>
        <v>3.7059977289150291E-4</v>
      </c>
      <c r="BC78">
        <f t="shared" si="42"/>
        <v>7.425841130798336E-4</v>
      </c>
      <c r="BD78">
        <f t="shared" si="42"/>
        <v>3.9288361749443987E-4</v>
      </c>
      <c r="BE78">
        <f t="shared" si="42"/>
        <v>5.8933666191155485E-4</v>
      </c>
      <c r="BF78">
        <f t="shared" si="42"/>
        <v>-3.4688894501978536E-4</v>
      </c>
      <c r="BG78">
        <f t="shared" si="42"/>
        <v>2.8085477540340157E-4</v>
      </c>
      <c r="BH78">
        <f t="shared" si="42"/>
        <v>-2.7318231950453883E-4</v>
      </c>
      <c r="BI78">
        <f t="shared" si="42"/>
        <v>1.221107719145217E-4</v>
      </c>
      <c r="BJ78">
        <f t="shared" si="42"/>
        <v>-1.9732873761309713E-4</v>
      </c>
      <c r="BK78">
        <f t="shared" si="37"/>
        <v>2.1184950773558338E-4</v>
      </c>
      <c r="BL78">
        <f t="shared" si="37"/>
        <v>4.3126452612550617E-4</v>
      </c>
      <c r="BM78">
        <f t="shared" si="37"/>
        <v>-2.2198382571381512E-4</v>
      </c>
      <c r="BN78">
        <f t="shared" si="37"/>
        <v>-2.3968267364334454E-4</v>
      </c>
      <c r="BO78">
        <f t="shared" si="37"/>
        <v>8.819714656290497E-5</v>
      </c>
      <c r="BQ78" s="7" t="str">
        <f t="shared" si="46"/>
        <v>PYPL</v>
      </c>
      <c r="BR78" s="7">
        <v>0.2</v>
      </c>
      <c r="BS78" s="7">
        <v>0.2</v>
      </c>
      <c r="BT78" s="7">
        <v>0.2</v>
      </c>
      <c r="BU78" s="7">
        <v>0.2</v>
      </c>
      <c r="BV78" s="7">
        <v>0.2</v>
      </c>
      <c r="BW78" s="7">
        <v>0.01</v>
      </c>
      <c r="BY78">
        <f t="shared" si="47"/>
        <v>0.16775097587829052</v>
      </c>
      <c r="BZ78">
        <f t="shared" si="48"/>
        <v>100</v>
      </c>
      <c r="CA78">
        <f t="shared" si="49"/>
        <v>5</v>
      </c>
      <c r="CB78">
        <f t="shared" si="50"/>
        <v>0.24000000000000005</v>
      </c>
      <c r="CC78">
        <f t="shared" si="51"/>
        <v>0</v>
      </c>
      <c r="CD78">
        <f t="shared" si="52"/>
        <v>0</v>
      </c>
      <c r="CE78">
        <f t="shared" si="53"/>
        <v>0</v>
      </c>
      <c r="CF78">
        <f t="shared" si="54"/>
        <v>0</v>
      </c>
      <c r="CG78">
        <f t="shared" si="55"/>
        <v>1</v>
      </c>
      <c r="CI78">
        <f t="shared" si="56"/>
        <v>0</v>
      </c>
      <c r="CJ78">
        <f t="shared" si="57"/>
        <v>0</v>
      </c>
      <c r="CK78">
        <f t="shared" si="57"/>
        <v>0</v>
      </c>
      <c r="CL78">
        <f t="shared" si="57"/>
        <v>0</v>
      </c>
      <c r="CM78">
        <f t="shared" si="57"/>
        <v>1</v>
      </c>
      <c r="CN78">
        <f t="shared" si="43"/>
        <v>0.2</v>
      </c>
      <c r="CO78">
        <f t="shared" si="44"/>
        <v>0.4</v>
      </c>
      <c r="CP78">
        <f t="shared" si="44"/>
        <v>0.60000000000000009</v>
      </c>
      <c r="CQ78">
        <f t="shared" si="44"/>
        <v>0.8</v>
      </c>
      <c r="CR78">
        <f t="shared" si="44"/>
        <v>1</v>
      </c>
    </row>
    <row r="79" spans="1:96" x14ac:dyDescent="0.25">
      <c r="A79" t="s">
        <v>77</v>
      </c>
      <c r="B79">
        <f>VLOOKUP(CONCATENATE($A79,"_",B$4),assets_m6!$A:$D,4,FALSE)</f>
        <v>280.80099999999999</v>
      </c>
      <c r="C79">
        <f>VLOOKUP(CONCATENATE($A79,"_",C$4),assets_m6!$A:$D,4,FALSE)</f>
        <v>265.827</v>
      </c>
      <c r="D79">
        <f>VLOOKUP(CONCATENATE($A79,"_",D$4),assets_m6!$A:$D,4,FALSE)</f>
        <v>265.83600000000001</v>
      </c>
      <c r="E79">
        <f>VLOOKUP(CONCATENATE($A79,"_",E$4),assets_m6!$A:$D,4,FALSE)</f>
        <v>273.91000000000003</v>
      </c>
      <c r="F79">
        <f>VLOOKUP(CONCATENATE($A79,"_",F$4),assets_m6!$A:$D,4,FALSE)</f>
        <v>272.23</v>
      </c>
      <c r="G79">
        <f>VLOOKUP(CONCATENATE($A79,"_",G$4),assets_m6!$A:$D,4,FALSE)</f>
        <v>269.863</v>
      </c>
      <c r="H79">
        <f>VLOOKUP(CONCATENATE($A79,"_",H$4),assets_m6!$A:$D,4,FALSE)</f>
        <v>270.45999999999998</v>
      </c>
      <c r="I79">
        <f>VLOOKUP(CONCATENATE($A79,"_",I$4),assets_m6!$A:$D,4,FALSE)</f>
        <v>278.76</v>
      </c>
      <c r="J79">
        <f>VLOOKUP(CONCATENATE($A79,"_",J$4),assets_m6!$A:$D,4,FALSE)</f>
        <v>283.39999999999998</v>
      </c>
      <c r="K79">
        <f>VLOOKUP(CONCATENATE($A79,"_",K$4),assets_m6!$A:$D,4,FALSE)</f>
        <v>285.18</v>
      </c>
      <c r="L79">
        <f>VLOOKUP(CONCATENATE($A79,"_",L$4),assets_m6!$A:$D,4,FALSE)</f>
        <v>286.66000000000003</v>
      </c>
      <c r="M79">
        <f>VLOOKUP(CONCATENATE($A79,"_",M$4),assets_m6!$A:$D,4,FALSE)</f>
        <v>286.89999999999998</v>
      </c>
      <c r="N79">
        <f>VLOOKUP(CONCATENATE($A79,"_",N$4),assets_m6!$A:$D,4,FALSE)</f>
        <v>292.29000000000002</v>
      </c>
      <c r="O79">
        <f>VLOOKUP(CONCATENATE($A79,"_",O$4),assets_m6!$A:$D,4,FALSE)</f>
        <v>291.83999999999997</v>
      </c>
      <c r="P79">
        <f>VLOOKUP(CONCATENATE($A79,"_",P$4),assets_m6!$A:$D,4,FALSE)</f>
        <v>295</v>
      </c>
      <c r="Q79">
        <f>VLOOKUP(CONCATENATE($A79,"_",Q$4),assets_m6!$A:$D,4,FALSE)</f>
        <v>299.01</v>
      </c>
      <c r="R79">
        <f>VLOOKUP(CONCATENATE($A79,"_",R$4),assets_m6!$A:$D,4,FALSE)</f>
        <v>297.77</v>
      </c>
      <c r="S79">
        <f>VLOOKUP(CONCATENATE($A79,"_",S$4),assets_m6!$A:$D,4,FALSE)</f>
        <v>302.58</v>
      </c>
      <c r="T79">
        <f>VLOOKUP(CONCATENATE($A79,"_",T$4),assets_m6!$A:$D,4,FALSE)</f>
        <v>304.72000000000003</v>
      </c>
      <c r="U79">
        <f>VLOOKUP(CONCATENATE($A79,"_",U$4),assets_m6!$A:$D,4,FALSE)</f>
        <v>301.38</v>
      </c>
      <c r="V79">
        <f>VLOOKUP(CONCATENATE($A79,"_",V$4),assets_m6!$A:$D,4,FALSE)</f>
        <v>307.10000000000002</v>
      </c>
      <c r="X79" t="str">
        <f t="shared" si="45"/>
        <v>RE</v>
      </c>
      <c r="Y79">
        <f t="shared" si="30"/>
        <v>280.80099999999999</v>
      </c>
      <c r="Z79">
        <f t="shared" si="59"/>
        <v>265.827</v>
      </c>
      <c r="AA79">
        <f t="shared" si="59"/>
        <v>265.83600000000001</v>
      </c>
      <c r="AB79">
        <f t="shared" si="59"/>
        <v>273.91000000000003</v>
      </c>
      <c r="AC79">
        <f t="shared" si="59"/>
        <v>272.23</v>
      </c>
      <c r="AD79">
        <f t="shared" si="59"/>
        <v>269.863</v>
      </c>
      <c r="AE79">
        <f t="shared" si="59"/>
        <v>270.45999999999998</v>
      </c>
      <c r="AF79">
        <f t="shared" si="59"/>
        <v>278.76</v>
      </c>
      <c r="AG79">
        <f t="shared" si="59"/>
        <v>283.39999999999998</v>
      </c>
      <c r="AH79">
        <f t="shared" si="58"/>
        <v>285.18</v>
      </c>
      <c r="AI79">
        <f t="shared" si="58"/>
        <v>286.66000000000003</v>
      </c>
      <c r="AJ79">
        <f t="shared" si="58"/>
        <v>286.89999999999998</v>
      </c>
      <c r="AK79">
        <f t="shared" si="58"/>
        <v>292.29000000000002</v>
      </c>
      <c r="AL79">
        <f t="shared" si="58"/>
        <v>291.83999999999997</v>
      </c>
      <c r="AM79">
        <f t="shared" si="40"/>
        <v>295</v>
      </c>
      <c r="AN79">
        <f t="shared" si="40"/>
        <v>299.01</v>
      </c>
      <c r="AO79">
        <f t="shared" si="40"/>
        <v>297.77</v>
      </c>
      <c r="AP79">
        <f t="shared" si="38"/>
        <v>302.58</v>
      </c>
      <c r="AQ79">
        <f t="shared" si="38"/>
        <v>304.72000000000003</v>
      </c>
      <c r="AR79">
        <f t="shared" si="38"/>
        <v>301.38</v>
      </c>
      <c r="AS79">
        <f t="shared" si="38"/>
        <v>307.10000000000002</v>
      </c>
      <c r="AU79" t="s">
        <v>48</v>
      </c>
      <c r="AV79">
        <f t="shared" si="42"/>
        <v>-5.3326020918728894E-4</v>
      </c>
      <c r="AW79">
        <f t="shared" si="42"/>
        <v>3.3856605988159787E-7</v>
      </c>
      <c r="AX79">
        <f t="shared" si="42"/>
        <v>3.0372109119908562E-4</v>
      </c>
      <c r="AY79">
        <f t="shared" si="42"/>
        <v>-6.1334014822387166E-5</v>
      </c>
      <c r="AZ79">
        <f t="shared" si="42"/>
        <v>-8.6948536164273537E-5</v>
      </c>
      <c r="BA79">
        <f t="shared" si="42"/>
        <v>2.2122336148341197E-5</v>
      </c>
      <c r="BB79">
        <f t="shared" si="42"/>
        <v>3.0688456703394264E-4</v>
      </c>
      <c r="BC79">
        <f t="shared" si="42"/>
        <v>1.6645142775147031E-4</v>
      </c>
      <c r="BD79">
        <f t="shared" si="42"/>
        <v>6.2808750882146418E-5</v>
      </c>
      <c r="BE79">
        <f t="shared" si="42"/>
        <v>5.1897047478785966E-5</v>
      </c>
      <c r="BF79">
        <f t="shared" si="42"/>
        <v>8.3722877276199065E-6</v>
      </c>
      <c r="BG79">
        <f t="shared" si="42"/>
        <v>1.8787033809689941E-4</v>
      </c>
      <c r="BH79">
        <f t="shared" si="42"/>
        <v>-1.5395668685211451E-5</v>
      </c>
      <c r="BI79">
        <f t="shared" si="42"/>
        <v>1.082785087719307E-4</v>
      </c>
      <c r="BJ79">
        <f t="shared" si="42"/>
        <v>1.3593220338983019E-4</v>
      </c>
      <c r="BK79">
        <f t="shared" si="37"/>
        <v>-4.1470184943647678E-5</v>
      </c>
      <c r="BL79">
        <f t="shared" si="37"/>
        <v>1.6153406991973679E-4</v>
      </c>
      <c r="BM79">
        <f t="shared" si="37"/>
        <v>7.0725097494878827E-5</v>
      </c>
      <c r="BN79">
        <f t="shared" si="37"/>
        <v>-1.0960882121291782E-4</v>
      </c>
      <c r="BO79">
        <f t="shared" si="37"/>
        <v>1.8979361603291617E-4</v>
      </c>
      <c r="BQ79" s="7" t="str">
        <f t="shared" si="46"/>
        <v>RE</v>
      </c>
      <c r="BR79" s="7">
        <v>0.2</v>
      </c>
      <c r="BS79" s="7">
        <v>0.2</v>
      </c>
      <c r="BT79" s="7">
        <v>0.2</v>
      </c>
      <c r="BU79" s="7">
        <v>0.2</v>
      </c>
      <c r="BV79" s="7">
        <v>0.2</v>
      </c>
      <c r="BW79" s="7">
        <v>0.01</v>
      </c>
      <c r="BY79">
        <f t="shared" si="47"/>
        <v>9.3657073870819674E-2</v>
      </c>
      <c r="BZ79">
        <f t="shared" si="48"/>
        <v>82</v>
      </c>
      <c r="CA79">
        <f t="shared" si="49"/>
        <v>5</v>
      </c>
      <c r="CB79">
        <f t="shared" si="50"/>
        <v>0.24000000000000005</v>
      </c>
      <c r="CC79">
        <f t="shared" si="51"/>
        <v>0</v>
      </c>
      <c r="CD79">
        <f t="shared" si="52"/>
        <v>0</v>
      </c>
      <c r="CE79">
        <f t="shared" si="53"/>
        <v>0</v>
      </c>
      <c r="CF79">
        <f t="shared" si="54"/>
        <v>0</v>
      </c>
      <c r="CG79">
        <f t="shared" si="55"/>
        <v>1</v>
      </c>
      <c r="CI79">
        <f t="shared" si="56"/>
        <v>0</v>
      </c>
      <c r="CJ79">
        <f t="shared" si="57"/>
        <v>0</v>
      </c>
      <c r="CK79">
        <f t="shared" si="57"/>
        <v>0</v>
      </c>
      <c r="CL79">
        <f t="shared" si="57"/>
        <v>0</v>
      </c>
      <c r="CM79">
        <f t="shared" si="57"/>
        <v>1</v>
      </c>
      <c r="CN79">
        <f t="shared" si="43"/>
        <v>0.2</v>
      </c>
      <c r="CO79">
        <f t="shared" si="44"/>
        <v>0.4</v>
      </c>
      <c r="CP79">
        <f t="shared" si="44"/>
        <v>0.60000000000000009</v>
      </c>
      <c r="CQ79">
        <f t="shared" si="44"/>
        <v>0.8</v>
      </c>
      <c r="CR79">
        <f t="shared" si="44"/>
        <v>1</v>
      </c>
    </row>
    <row r="80" spans="1:96" x14ac:dyDescent="0.25">
      <c r="A80" t="s">
        <v>78</v>
      </c>
      <c r="B80">
        <f>VLOOKUP(CONCATENATE($A80,"_",B$4),assets_m6!$A:$D,4,FALSE)</f>
        <v>28.097999999999999</v>
      </c>
      <c r="C80">
        <f>VLOOKUP(CONCATENATE($A80,"_",C$4),assets_m6!$A:$D,4,FALSE)</f>
        <v>27.52</v>
      </c>
      <c r="D80">
        <f>VLOOKUP(CONCATENATE($A80,"_",D$4),assets_m6!$A:$D,4,FALSE)</f>
        <v>27.49</v>
      </c>
      <c r="E80">
        <f>VLOOKUP(CONCATENATE($A80,"_",E$4),assets_m6!$A:$D,4,FALSE)</f>
        <v>28.018000000000001</v>
      </c>
      <c r="F80">
        <f>VLOOKUP(CONCATENATE($A80,"_",F$4),assets_m6!$A:$D,4,FALSE)</f>
        <v>28.058</v>
      </c>
      <c r="G80">
        <f>VLOOKUP(CONCATENATE($A80,"_",G$4),assets_m6!$A:$D,4,FALSE)</f>
        <v>27.818999999999999</v>
      </c>
      <c r="H80">
        <f>VLOOKUP(CONCATENATE($A80,"_",H$4),assets_m6!$A:$D,4,FALSE)</f>
        <v>27.699000000000002</v>
      </c>
      <c r="I80">
        <f>VLOOKUP(CONCATENATE($A80,"_",I$4),assets_m6!$A:$D,4,FALSE)</f>
        <v>27.829000000000001</v>
      </c>
      <c r="J80">
        <f>VLOOKUP(CONCATENATE($A80,"_",J$4),assets_m6!$A:$D,4,FALSE)</f>
        <v>28.236999999999998</v>
      </c>
      <c r="K80">
        <f>VLOOKUP(CONCATENATE($A80,"_",K$4),assets_m6!$A:$D,4,FALSE)</f>
        <v>28.486000000000001</v>
      </c>
      <c r="L80">
        <f>VLOOKUP(CONCATENATE($A80,"_",L$4),assets_m6!$A:$D,4,FALSE)</f>
        <v>28.675000000000001</v>
      </c>
      <c r="M80">
        <f>VLOOKUP(CONCATENATE($A80,"_",M$4),assets_m6!$A:$D,4,FALSE)</f>
        <v>28.446000000000002</v>
      </c>
      <c r="N80">
        <f>VLOOKUP(CONCATENATE($A80,"_",N$4),assets_m6!$A:$D,4,FALSE)</f>
        <v>28.675000000000001</v>
      </c>
      <c r="O80">
        <f>VLOOKUP(CONCATENATE($A80,"_",O$4),assets_m6!$A:$D,4,FALSE)</f>
        <v>28.286999999999999</v>
      </c>
      <c r="P80">
        <f>VLOOKUP(CONCATENATE($A80,"_",P$4),assets_m6!$A:$D,4,FALSE)</f>
        <v>28.47</v>
      </c>
      <c r="Q80">
        <f>VLOOKUP(CONCATENATE($A80,"_",Q$4),assets_m6!$A:$D,4,FALSE)</f>
        <v>28.8</v>
      </c>
      <c r="R80">
        <f>VLOOKUP(CONCATENATE($A80,"_",R$4),assets_m6!$A:$D,4,FALSE)</f>
        <v>29.03</v>
      </c>
      <c r="S80">
        <f>VLOOKUP(CONCATENATE($A80,"_",S$4),assets_m6!$A:$D,4,FALSE)</f>
        <v>29.83</v>
      </c>
      <c r="T80">
        <f>VLOOKUP(CONCATENATE($A80,"_",T$4),assets_m6!$A:$D,4,FALSE)</f>
        <v>29.6</v>
      </c>
      <c r="U80">
        <f>VLOOKUP(CONCATENATE($A80,"_",U$4),assets_m6!$A:$D,4,FALSE)</f>
        <v>29.21</v>
      </c>
      <c r="V80">
        <f>VLOOKUP(CONCATENATE($A80,"_",V$4),assets_m6!$A:$D,4,FALSE)</f>
        <v>29.7</v>
      </c>
      <c r="X80" t="str">
        <f t="shared" si="45"/>
        <v>REET</v>
      </c>
      <c r="Y80">
        <f t="shared" si="30"/>
        <v>28.097999999999999</v>
      </c>
      <c r="Z80">
        <f t="shared" si="59"/>
        <v>27.52</v>
      </c>
      <c r="AA80">
        <f t="shared" si="59"/>
        <v>27.49</v>
      </c>
      <c r="AB80">
        <f t="shared" si="59"/>
        <v>28.018000000000001</v>
      </c>
      <c r="AC80">
        <f t="shared" si="59"/>
        <v>28.058</v>
      </c>
      <c r="AD80">
        <f t="shared" si="59"/>
        <v>27.818999999999999</v>
      </c>
      <c r="AE80">
        <f t="shared" si="59"/>
        <v>27.699000000000002</v>
      </c>
      <c r="AF80">
        <f t="shared" si="59"/>
        <v>27.829000000000001</v>
      </c>
      <c r="AG80">
        <f t="shared" si="59"/>
        <v>28.236999999999998</v>
      </c>
      <c r="AH80">
        <f t="shared" si="58"/>
        <v>28.486000000000001</v>
      </c>
      <c r="AI80">
        <f t="shared" si="58"/>
        <v>28.675000000000001</v>
      </c>
      <c r="AJ80">
        <f t="shared" si="58"/>
        <v>28.446000000000002</v>
      </c>
      <c r="AK80">
        <f t="shared" si="58"/>
        <v>28.675000000000001</v>
      </c>
      <c r="AL80">
        <f t="shared" si="58"/>
        <v>28.286999999999999</v>
      </c>
      <c r="AM80">
        <f t="shared" si="40"/>
        <v>28.47</v>
      </c>
      <c r="AN80">
        <f t="shared" si="40"/>
        <v>28.8</v>
      </c>
      <c r="AO80">
        <f t="shared" si="40"/>
        <v>29.03</v>
      </c>
      <c r="AP80">
        <f t="shared" si="38"/>
        <v>29.83</v>
      </c>
      <c r="AQ80">
        <f t="shared" si="38"/>
        <v>29.6</v>
      </c>
      <c r="AR80">
        <f t="shared" si="38"/>
        <v>29.21</v>
      </c>
      <c r="AS80">
        <f t="shared" si="38"/>
        <v>29.7</v>
      </c>
      <c r="AU80" t="s">
        <v>66</v>
      </c>
      <c r="AV80">
        <f t="shared" si="42"/>
        <v>-2.0570859135881538E-4</v>
      </c>
      <c r="AW80">
        <f t="shared" si="42"/>
        <v>-1.0901162790698088E-5</v>
      </c>
      <c r="AX80">
        <f t="shared" si="42"/>
        <v>1.9206984357948427E-4</v>
      </c>
      <c r="AY80">
        <f t="shared" si="42"/>
        <v>1.4276536512241826E-5</v>
      </c>
      <c r="AZ80">
        <f t="shared" si="42"/>
        <v>-8.5180697127379269E-5</v>
      </c>
      <c r="BA80">
        <f t="shared" si="42"/>
        <v>-4.3135986196483505E-5</v>
      </c>
      <c r="BB80">
        <f t="shared" si="42"/>
        <v>4.693310227806022E-5</v>
      </c>
      <c r="BC80">
        <f t="shared" si="42"/>
        <v>1.4660965180207614E-4</v>
      </c>
      <c r="BD80">
        <f t="shared" si="42"/>
        <v>8.818217232708941E-5</v>
      </c>
      <c r="BE80">
        <f t="shared" si="42"/>
        <v>6.6348381661166913E-5</v>
      </c>
      <c r="BF80">
        <f t="shared" si="42"/>
        <v>-7.9860505666957008E-5</v>
      </c>
      <c r="BG80">
        <f t="shared" si="42"/>
        <v>8.0503409969766995E-5</v>
      </c>
      <c r="BH80">
        <f t="shared" si="42"/>
        <v>-1.3530950305143912E-4</v>
      </c>
      <c r="BI80">
        <f t="shared" si="42"/>
        <v>6.4694029059285131E-5</v>
      </c>
      <c r="BJ80">
        <f t="shared" si="42"/>
        <v>1.1591148577450013E-4</v>
      </c>
      <c r="BK80">
        <f t="shared" si="37"/>
        <v>7.9861111111111265E-5</v>
      </c>
      <c r="BL80">
        <f t="shared" si="37"/>
        <v>2.7557698932139068E-4</v>
      </c>
      <c r="BM80">
        <f t="shared" si="37"/>
        <v>-7.7103586992959065E-5</v>
      </c>
      <c r="BN80">
        <f t="shared" si="37"/>
        <v>-1.3175675675675694E-4</v>
      </c>
      <c r="BO80">
        <f t="shared" si="37"/>
        <v>1.6775077028414871E-4</v>
      </c>
      <c r="BQ80" s="7" t="str">
        <f t="shared" si="46"/>
        <v>REET</v>
      </c>
      <c r="BR80" s="7">
        <v>0.2</v>
      </c>
      <c r="BS80" s="7">
        <v>0.2</v>
      </c>
      <c r="BT80" s="7">
        <v>0.2</v>
      </c>
      <c r="BU80" s="7">
        <v>0.2</v>
      </c>
      <c r="BV80" s="7">
        <v>0.2</v>
      </c>
      <c r="BW80" s="7">
        <v>0.01</v>
      </c>
      <c r="BY80">
        <f t="shared" si="47"/>
        <v>5.7014734144778999E-2</v>
      </c>
      <c r="BZ80">
        <f t="shared" si="48"/>
        <v>58</v>
      </c>
      <c r="CA80">
        <f t="shared" si="49"/>
        <v>3</v>
      </c>
      <c r="CB80">
        <f t="shared" si="50"/>
        <v>7.9999999999999988E-2</v>
      </c>
      <c r="CC80">
        <f t="shared" si="51"/>
        <v>0</v>
      </c>
      <c r="CD80">
        <f t="shared" si="52"/>
        <v>0</v>
      </c>
      <c r="CE80">
        <f t="shared" si="53"/>
        <v>1</v>
      </c>
      <c r="CF80">
        <f t="shared" si="54"/>
        <v>0</v>
      </c>
      <c r="CG80">
        <f t="shared" si="55"/>
        <v>0</v>
      </c>
      <c r="CI80">
        <f t="shared" si="56"/>
        <v>0</v>
      </c>
      <c r="CJ80">
        <f t="shared" si="57"/>
        <v>0</v>
      </c>
      <c r="CK80">
        <f t="shared" si="57"/>
        <v>1</v>
      </c>
      <c r="CL80">
        <f t="shared" si="57"/>
        <v>1</v>
      </c>
      <c r="CM80">
        <f t="shared" si="57"/>
        <v>1</v>
      </c>
      <c r="CN80">
        <f t="shared" si="43"/>
        <v>0.2</v>
      </c>
      <c r="CO80">
        <f t="shared" si="44"/>
        <v>0.4</v>
      </c>
      <c r="CP80">
        <f t="shared" si="44"/>
        <v>0.60000000000000009</v>
      </c>
      <c r="CQ80">
        <f t="shared" si="44"/>
        <v>0.8</v>
      </c>
      <c r="CR80">
        <f t="shared" si="44"/>
        <v>1</v>
      </c>
    </row>
    <row r="81" spans="1:96" x14ac:dyDescent="0.25">
      <c r="A81" t="s">
        <v>79</v>
      </c>
      <c r="B81">
        <f>VLOOKUP(CONCATENATE($A81,"_",B$4),assets_m6!$A:$D,4,FALSE)</f>
        <v>34.01</v>
      </c>
      <c r="C81">
        <f>VLOOKUP(CONCATENATE($A81,"_",C$4),assets_m6!$A:$D,4,FALSE)</f>
        <v>33.96</v>
      </c>
      <c r="D81">
        <f>VLOOKUP(CONCATENATE($A81,"_",D$4),assets_m6!$A:$D,4,FALSE)</f>
        <v>32.57</v>
      </c>
      <c r="E81">
        <f>VLOOKUP(CONCATENATE($A81,"_",E$4),assets_m6!$A:$D,4,FALSE)</f>
        <v>32.72</v>
      </c>
      <c r="F81">
        <f>VLOOKUP(CONCATENATE($A81,"_",F$4),assets_m6!$A:$D,4,FALSE)</f>
        <v>32.6</v>
      </c>
      <c r="G81">
        <f>VLOOKUP(CONCATENATE($A81,"_",G$4),assets_m6!$A:$D,4,FALSE)</f>
        <v>32.200000000000003</v>
      </c>
      <c r="H81">
        <f>VLOOKUP(CONCATENATE($A81,"_",H$4),assets_m6!$A:$D,4,FALSE)</f>
        <v>33.36</v>
      </c>
      <c r="I81">
        <f>VLOOKUP(CONCATENATE($A81,"_",I$4),assets_m6!$A:$D,4,FALSE)</f>
        <v>33.43</v>
      </c>
      <c r="J81">
        <f>VLOOKUP(CONCATENATE($A81,"_",J$4),assets_m6!$A:$D,4,FALSE)</f>
        <v>33.76</v>
      </c>
      <c r="K81">
        <f>VLOOKUP(CONCATENATE($A81,"_",K$4),assets_m6!$A:$D,4,FALSE)</f>
        <v>34.25</v>
      </c>
      <c r="L81">
        <f>VLOOKUP(CONCATENATE($A81,"_",L$4),assets_m6!$A:$D,4,FALSE)</f>
        <v>34.200000000000003</v>
      </c>
      <c r="M81">
        <f>VLOOKUP(CONCATENATE($A81,"_",M$4),assets_m6!$A:$D,4,FALSE)</f>
        <v>33.83</v>
      </c>
      <c r="N81">
        <f>VLOOKUP(CONCATENATE($A81,"_",N$4),assets_m6!$A:$D,4,FALSE)</f>
        <v>33.71</v>
      </c>
      <c r="O81">
        <f>VLOOKUP(CONCATENATE($A81,"_",O$4),assets_m6!$A:$D,4,FALSE)</f>
        <v>33.42</v>
      </c>
      <c r="P81">
        <f>VLOOKUP(CONCATENATE($A81,"_",P$4),assets_m6!$A:$D,4,FALSE)</f>
        <v>33.54</v>
      </c>
      <c r="Q81">
        <f>VLOOKUP(CONCATENATE($A81,"_",Q$4),assets_m6!$A:$D,4,FALSE)</f>
        <v>33.81</v>
      </c>
      <c r="R81">
        <f>VLOOKUP(CONCATENATE($A81,"_",R$4),assets_m6!$A:$D,4,FALSE)</f>
        <v>34.42</v>
      </c>
      <c r="S81">
        <f>VLOOKUP(CONCATENATE($A81,"_",S$4),assets_m6!$A:$D,4,FALSE)</f>
        <v>35.15</v>
      </c>
      <c r="T81">
        <f>VLOOKUP(CONCATENATE($A81,"_",T$4),assets_m6!$A:$D,4,FALSE)</f>
        <v>35.44</v>
      </c>
      <c r="U81">
        <f>VLOOKUP(CONCATENATE($A81,"_",U$4),assets_m6!$A:$D,4,FALSE)</f>
        <v>34.947000000000003</v>
      </c>
      <c r="V81">
        <f>VLOOKUP(CONCATENATE($A81,"_",V$4),assets_m6!$A:$D,4,FALSE)</f>
        <v>34.707999999999998</v>
      </c>
      <c r="X81" t="str">
        <f t="shared" si="45"/>
        <v>ROL</v>
      </c>
      <c r="Y81">
        <f t="shared" si="30"/>
        <v>34.01</v>
      </c>
      <c r="Z81">
        <f t="shared" si="59"/>
        <v>33.96</v>
      </c>
      <c r="AA81">
        <f t="shared" si="59"/>
        <v>32.57</v>
      </c>
      <c r="AB81">
        <f t="shared" si="59"/>
        <v>32.72</v>
      </c>
      <c r="AC81">
        <f t="shared" si="59"/>
        <v>32.6</v>
      </c>
      <c r="AD81">
        <f t="shared" si="59"/>
        <v>32.200000000000003</v>
      </c>
      <c r="AE81">
        <f t="shared" si="59"/>
        <v>33.36</v>
      </c>
      <c r="AF81">
        <f t="shared" si="59"/>
        <v>33.43</v>
      </c>
      <c r="AG81">
        <f t="shared" si="59"/>
        <v>33.76</v>
      </c>
      <c r="AH81">
        <f t="shared" si="58"/>
        <v>34.25</v>
      </c>
      <c r="AI81">
        <f t="shared" si="58"/>
        <v>34.200000000000003</v>
      </c>
      <c r="AJ81">
        <f t="shared" si="58"/>
        <v>33.83</v>
      </c>
      <c r="AK81">
        <f t="shared" si="58"/>
        <v>33.71</v>
      </c>
      <c r="AL81">
        <f t="shared" si="58"/>
        <v>33.42</v>
      </c>
      <c r="AM81">
        <f t="shared" si="40"/>
        <v>33.54</v>
      </c>
      <c r="AN81">
        <f t="shared" si="40"/>
        <v>33.81</v>
      </c>
      <c r="AO81">
        <f t="shared" si="40"/>
        <v>34.42</v>
      </c>
      <c r="AP81">
        <f t="shared" si="38"/>
        <v>35.15</v>
      </c>
      <c r="AQ81">
        <f t="shared" si="38"/>
        <v>35.44</v>
      </c>
      <c r="AR81">
        <f t="shared" si="38"/>
        <v>34.947000000000003</v>
      </c>
      <c r="AS81">
        <f t="shared" si="38"/>
        <v>34.707999999999998</v>
      </c>
      <c r="AU81" t="s">
        <v>51</v>
      </c>
      <c r="AV81">
        <f t="shared" si="42"/>
        <v>-1.4701558365185875E-5</v>
      </c>
      <c r="AW81">
        <f t="shared" si="42"/>
        <v>-4.0930506478209673E-4</v>
      </c>
      <c r="AX81">
        <f t="shared" si="42"/>
        <v>4.6054651519803063E-5</v>
      </c>
      <c r="AY81">
        <f t="shared" si="42"/>
        <v>-3.6674816625916095E-5</v>
      </c>
      <c r="AZ81">
        <f t="shared" si="42"/>
        <v>-1.2269938650306706E-4</v>
      </c>
      <c r="BA81">
        <f t="shared" si="42"/>
        <v>3.6024844720496785E-4</v>
      </c>
      <c r="BB81">
        <f t="shared" si="42"/>
        <v>2.0983213429256679E-5</v>
      </c>
      <c r="BC81">
        <f t="shared" si="42"/>
        <v>9.871373018247033E-5</v>
      </c>
      <c r="BD81">
        <f t="shared" si="42"/>
        <v>1.4514218009478732E-4</v>
      </c>
      <c r="BE81">
        <f t="shared" si="42"/>
        <v>-1.4598540145984572E-5</v>
      </c>
      <c r="BF81">
        <f t="shared" si="42"/>
        <v>-1.081871345029253E-4</v>
      </c>
      <c r="BG81">
        <f t="shared" si="42"/>
        <v>-3.5471475022168918E-5</v>
      </c>
      <c r="BH81">
        <f t="shared" si="42"/>
        <v>-8.6027884900622702E-5</v>
      </c>
      <c r="BI81">
        <f t="shared" si="42"/>
        <v>3.590664272890408E-5</v>
      </c>
      <c r="BJ81">
        <f t="shared" si="42"/>
        <v>8.0500894454383761E-5</v>
      </c>
      <c r="BK81">
        <f t="shared" si="37"/>
        <v>1.8041999408459017E-4</v>
      </c>
      <c r="BL81">
        <f t="shared" si="37"/>
        <v>2.1208599651365394E-4</v>
      </c>
      <c r="BM81">
        <f t="shared" si="37"/>
        <v>8.2503556187766476E-5</v>
      </c>
      <c r="BN81">
        <f t="shared" si="37"/>
        <v>-1.3910835214446814E-4</v>
      </c>
      <c r="BO81">
        <f t="shared" si="37"/>
        <v>-6.8389275188143267E-5</v>
      </c>
      <c r="BQ81" s="7" t="str">
        <f t="shared" si="46"/>
        <v>ROL</v>
      </c>
      <c r="BR81" s="7">
        <v>0.2</v>
      </c>
      <c r="BS81" s="7">
        <v>0.2</v>
      </c>
      <c r="BT81" s="7">
        <v>0.2</v>
      </c>
      <c r="BU81" s="7">
        <v>0.2</v>
      </c>
      <c r="BV81" s="7">
        <v>0.2</v>
      </c>
      <c r="BW81" s="7">
        <v>0.01</v>
      </c>
      <c r="BY81">
        <f t="shared" si="47"/>
        <v>2.052337547780066E-2</v>
      </c>
      <c r="BZ81">
        <f t="shared" si="48"/>
        <v>36</v>
      </c>
      <c r="CA81">
        <f t="shared" si="49"/>
        <v>2</v>
      </c>
      <c r="CB81">
        <f t="shared" si="50"/>
        <v>0.11999999999999997</v>
      </c>
      <c r="CC81">
        <f t="shared" si="51"/>
        <v>0</v>
      </c>
      <c r="CD81">
        <f t="shared" si="52"/>
        <v>1</v>
      </c>
      <c r="CE81">
        <f t="shared" si="53"/>
        <v>0</v>
      </c>
      <c r="CF81">
        <f t="shared" si="54"/>
        <v>0</v>
      </c>
      <c r="CG81">
        <f t="shared" si="55"/>
        <v>0</v>
      </c>
      <c r="CI81">
        <f t="shared" si="56"/>
        <v>0</v>
      </c>
      <c r="CJ81">
        <f t="shared" si="57"/>
        <v>1</v>
      </c>
      <c r="CK81">
        <f t="shared" si="57"/>
        <v>1</v>
      </c>
      <c r="CL81">
        <f t="shared" si="57"/>
        <v>1</v>
      </c>
      <c r="CM81">
        <f t="shared" si="57"/>
        <v>1</v>
      </c>
      <c r="CN81">
        <f t="shared" si="43"/>
        <v>0.2</v>
      </c>
      <c r="CO81">
        <f t="shared" si="44"/>
        <v>0.4</v>
      </c>
      <c r="CP81">
        <f t="shared" si="44"/>
        <v>0.60000000000000009</v>
      </c>
      <c r="CQ81">
        <f t="shared" si="44"/>
        <v>0.8</v>
      </c>
      <c r="CR81">
        <f t="shared" si="44"/>
        <v>1</v>
      </c>
    </row>
    <row r="82" spans="1:96" x14ac:dyDescent="0.25">
      <c r="A82" t="s">
        <v>80</v>
      </c>
      <c r="B82">
        <f>VLOOKUP(CONCATENATE($A82,"_",B$4),assets_m6!$A:$D,4,FALSE)</f>
        <v>89.123999999999995</v>
      </c>
      <c r="C82">
        <f>VLOOKUP(CONCATENATE($A82,"_",C$4),assets_m6!$A:$D,4,FALSE)</f>
        <v>84.819000000000003</v>
      </c>
      <c r="D82">
        <f>VLOOKUP(CONCATENATE($A82,"_",D$4),assets_m6!$A:$D,4,FALSE)</f>
        <v>85.557000000000002</v>
      </c>
      <c r="E82">
        <f>VLOOKUP(CONCATENATE($A82,"_",E$4),assets_m6!$A:$D,4,FALSE)</f>
        <v>88.257000000000005</v>
      </c>
      <c r="F82">
        <f>VLOOKUP(CONCATENATE($A82,"_",F$4),assets_m6!$A:$D,4,FALSE)</f>
        <v>89.284000000000006</v>
      </c>
      <c r="G82">
        <f>VLOOKUP(CONCATENATE($A82,"_",G$4),assets_m6!$A:$D,4,FALSE)</f>
        <v>87.45</v>
      </c>
      <c r="H82">
        <f>VLOOKUP(CONCATENATE($A82,"_",H$4),assets_m6!$A:$D,4,FALSE)</f>
        <v>85.76</v>
      </c>
      <c r="I82">
        <f>VLOOKUP(CONCATENATE($A82,"_",I$4),assets_m6!$A:$D,4,FALSE)</f>
        <v>87.46</v>
      </c>
      <c r="J82">
        <f>VLOOKUP(CONCATENATE($A82,"_",J$4),assets_m6!$A:$D,4,FALSE)</f>
        <v>91.34</v>
      </c>
      <c r="K82">
        <f>VLOOKUP(CONCATENATE($A82,"_",K$4),assets_m6!$A:$D,4,FALSE)</f>
        <v>92.21</v>
      </c>
      <c r="L82">
        <f>VLOOKUP(CONCATENATE($A82,"_",L$4),assets_m6!$A:$D,4,FALSE)</f>
        <v>93.33</v>
      </c>
      <c r="M82">
        <f>VLOOKUP(CONCATENATE($A82,"_",M$4),assets_m6!$A:$D,4,FALSE)</f>
        <v>91.07</v>
      </c>
      <c r="N82">
        <f>VLOOKUP(CONCATENATE($A82,"_",N$4),assets_m6!$A:$D,4,FALSE)</f>
        <v>91.68</v>
      </c>
      <c r="O82">
        <f>VLOOKUP(CONCATENATE($A82,"_",O$4),assets_m6!$A:$D,4,FALSE)</f>
        <v>89.74</v>
      </c>
      <c r="P82">
        <f>VLOOKUP(CONCATENATE($A82,"_",P$4),assets_m6!$A:$D,4,FALSE)</f>
        <v>90.42</v>
      </c>
      <c r="Q82">
        <f>VLOOKUP(CONCATENATE($A82,"_",Q$4),assets_m6!$A:$D,4,FALSE)</f>
        <v>90.22</v>
      </c>
      <c r="R82">
        <f>VLOOKUP(CONCATENATE($A82,"_",R$4),assets_m6!$A:$D,4,FALSE)</f>
        <v>91.56</v>
      </c>
      <c r="S82">
        <f>VLOOKUP(CONCATENATE($A82,"_",S$4),assets_m6!$A:$D,4,FALSE)</f>
        <v>95.55</v>
      </c>
      <c r="T82">
        <f>VLOOKUP(CONCATENATE($A82,"_",T$4),assets_m6!$A:$D,4,FALSE)</f>
        <v>92.61</v>
      </c>
      <c r="U82">
        <f>VLOOKUP(CONCATENATE($A82,"_",U$4),assets_m6!$A:$D,4,FALSE)</f>
        <v>90.46</v>
      </c>
      <c r="V82">
        <f>VLOOKUP(CONCATENATE($A82,"_",V$4),assets_m6!$A:$D,4,FALSE)</f>
        <v>90.61</v>
      </c>
      <c r="X82" t="str">
        <f t="shared" si="45"/>
        <v>ROST</v>
      </c>
      <c r="Y82">
        <f t="shared" si="30"/>
        <v>89.123999999999995</v>
      </c>
      <c r="Z82">
        <f t="shared" si="59"/>
        <v>84.819000000000003</v>
      </c>
      <c r="AA82">
        <f t="shared" si="59"/>
        <v>85.557000000000002</v>
      </c>
      <c r="AB82">
        <f t="shared" si="59"/>
        <v>88.257000000000005</v>
      </c>
      <c r="AC82">
        <f t="shared" si="59"/>
        <v>89.284000000000006</v>
      </c>
      <c r="AD82">
        <f t="shared" si="59"/>
        <v>87.45</v>
      </c>
      <c r="AE82">
        <f t="shared" si="59"/>
        <v>85.76</v>
      </c>
      <c r="AF82">
        <f t="shared" si="59"/>
        <v>87.46</v>
      </c>
      <c r="AG82">
        <f t="shared" si="59"/>
        <v>91.34</v>
      </c>
      <c r="AH82">
        <f t="shared" si="58"/>
        <v>92.21</v>
      </c>
      <c r="AI82">
        <f t="shared" si="58"/>
        <v>93.33</v>
      </c>
      <c r="AJ82">
        <f t="shared" si="58"/>
        <v>91.07</v>
      </c>
      <c r="AK82">
        <f t="shared" si="58"/>
        <v>91.68</v>
      </c>
      <c r="AL82">
        <f t="shared" si="58"/>
        <v>89.74</v>
      </c>
      <c r="AM82">
        <f t="shared" si="40"/>
        <v>90.42</v>
      </c>
      <c r="AN82">
        <f t="shared" si="40"/>
        <v>90.22</v>
      </c>
      <c r="AO82">
        <f t="shared" si="40"/>
        <v>91.56</v>
      </c>
      <c r="AP82">
        <f t="shared" si="38"/>
        <v>95.55</v>
      </c>
      <c r="AQ82">
        <f t="shared" si="38"/>
        <v>92.61</v>
      </c>
      <c r="AR82">
        <f t="shared" si="38"/>
        <v>90.46</v>
      </c>
      <c r="AS82">
        <f t="shared" si="38"/>
        <v>90.61</v>
      </c>
      <c r="AU82" t="s">
        <v>83</v>
      </c>
      <c r="AV82">
        <f t="shared" si="42"/>
        <v>-4.8303487276154492E-4</v>
      </c>
      <c r="AW82">
        <f t="shared" si="42"/>
        <v>8.7008806989000056E-5</v>
      </c>
      <c r="AX82">
        <f t="shared" si="42"/>
        <v>3.1557908762579363E-4</v>
      </c>
      <c r="AY82">
        <f t="shared" si="42"/>
        <v>1.1636470761526009E-4</v>
      </c>
      <c r="AZ82">
        <f t="shared" si="42"/>
        <v>-2.0541194390932341E-4</v>
      </c>
      <c r="BA82">
        <f t="shared" si="42"/>
        <v>-1.9325328759290996E-4</v>
      </c>
      <c r="BB82">
        <f t="shared" si="42"/>
        <v>1.9822761194029717E-4</v>
      </c>
      <c r="BC82">
        <f t="shared" si="42"/>
        <v>4.4363137434255776E-4</v>
      </c>
      <c r="BD82">
        <f t="shared" si="42"/>
        <v>9.5248522005691961E-5</v>
      </c>
      <c r="BE82">
        <f t="shared" si="42"/>
        <v>1.2146188049018594E-4</v>
      </c>
      <c r="BF82">
        <f t="shared" si="42"/>
        <v>-2.4215150541090808E-4</v>
      </c>
      <c r="BG82">
        <f t="shared" si="42"/>
        <v>6.6981442846163794E-5</v>
      </c>
      <c r="BH82">
        <f t="shared" si="42"/>
        <v>-2.1160558464223514E-4</v>
      </c>
      <c r="BI82">
        <f t="shared" si="42"/>
        <v>7.5774459549811328E-5</v>
      </c>
      <c r="BJ82">
        <f t="shared" si="42"/>
        <v>-2.2119000221190317E-5</v>
      </c>
      <c r="BK82">
        <f t="shared" si="37"/>
        <v>1.4852582575925553E-4</v>
      </c>
      <c r="BL82">
        <f t="shared" si="37"/>
        <v>4.3577981651376092E-4</v>
      </c>
      <c r="BM82">
        <f t="shared" si="37"/>
        <v>-3.0769230769230749E-4</v>
      </c>
      <c r="BN82">
        <f t="shared" si="37"/>
        <v>-2.3215635460533481E-4</v>
      </c>
      <c r="BO82">
        <f t="shared" si="37"/>
        <v>1.6581914658413187E-5</v>
      </c>
      <c r="BQ82" s="7" t="str">
        <f t="shared" si="46"/>
        <v>ROST</v>
      </c>
      <c r="BR82" s="7">
        <v>0.2</v>
      </c>
      <c r="BS82" s="7">
        <v>0.2</v>
      </c>
      <c r="BT82" s="7">
        <v>0.2</v>
      </c>
      <c r="BU82" s="7">
        <v>0.2</v>
      </c>
      <c r="BV82" s="7">
        <v>0.2</v>
      </c>
      <c r="BW82" s="7">
        <v>0.01</v>
      </c>
      <c r="BY82">
        <f t="shared" si="47"/>
        <v>1.6673398860015308E-2</v>
      </c>
      <c r="BZ82">
        <f t="shared" si="48"/>
        <v>34</v>
      </c>
      <c r="CA82">
        <f t="shared" si="49"/>
        <v>2</v>
      </c>
      <c r="CB82">
        <f t="shared" si="50"/>
        <v>0.11999999999999997</v>
      </c>
      <c r="CC82">
        <f t="shared" si="51"/>
        <v>0</v>
      </c>
      <c r="CD82">
        <f t="shared" si="52"/>
        <v>1</v>
      </c>
      <c r="CE82">
        <f t="shared" si="53"/>
        <v>0</v>
      </c>
      <c r="CF82">
        <f t="shared" si="54"/>
        <v>0</v>
      </c>
      <c r="CG82">
        <f t="shared" si="55"/>
        <v>0</v>
      </c>
      <c r="CI82">
        <f t="shared" si="56"/>
        <v>0</v>
      </c>
      <c r="CJ82">
        <f t="shared" si="57"/>
        <v>1</v>
      </c>
      <c r="CK82">
        <f t="shared" si="57"/>
        <v>1</v>
      </c>
      <c r="CL82">
        <f t="shared" si="57"/>
        <v>1</v>
      </c>
      <c r="CM82">
        <f t="shared" si="57"/>
        <v>1</v>
      </c>
      <c r="CN82">
        <f t="shared" si="43"/>
        <v>0.2</v>
      </c>
      <c r="CO82">
        <f t="shared" si="44"/>
        <v>0.4</v>
      </c>
      <c r="CP82">
        <f t="shared" si="44"/>
        <v>0.60000000000000009</v>
      </c>
      <c r="CQ82">
        <f t="shared" si="44"/>
        <v>0.8</v>
      </c>
      <c r="CR82">
        <f t="shared" si="44"/>
        <v>1</v>
      </c>
    </row>
    <row r="83" spans="1:96" x14ac:dyDescent="0.25">
      <c r="A83" t="s">
        <v>81</v>
      </c>
      <c r="B83">
        <f>VLOOKUP(CONCATENATE($A83,"_",B$4),assets_m6!$A:$D,4,FALSE)</f>
        <v>106.5</v>
      </c>
      <c r="C83">
        <f>VLOOKUP(CONCATENATE($A83,"_",C$4),assets_m6!$A:$D,4,FALSE)</f>
        <v>106.18</v>
      </c>
      <c r="D83">
        <f>VLOOKUP(CONCATENATE($A83,"_",D$4),assets_m6!$A:$D,4,FALSE)</f>
        <v>105.96</v>
      </c>
      <c r="E83">
        <f>VLOOKUP(CONCATENATE($A83,"_",E$4),assets_m6!$A:$D,4,FALSE)</f>
        <v>106.08</v>
      </c>
      <c r="F83">
        <f>VLOOKUP(CONCATENATE($A83,"_",F$4),assets_m6!$A:$D,4,FALSE)</f>
        <v>105.255</v>
      </c>
      <c r="G83">
        <f>VLOOKUP(CONCATENATE($A83,"_",G$4),assets_m6!$A:$D,4,FALSE)</f>
        <v>105.25</v>
      </c>
      <c r="H83">
        <f>VLOOKUP(CONCATENATE($A83,"_",H$4),assets_m6!$A:$D,4,FALSE)</f>
        <v>105</v>
      </c>
      <c r="I83">
        <f>VLOOKUP(CONCATENATE($A83,"_",I$4),assets_m6!$A:$D,4,FALSE)</f>
        <v>105.14</v>
      </c>
      <c r="J83">
        <f>VLOOKUP(CONCATENATE($A83,"_",J$4),assets_m6!$A:$D,4,FALSE)</f>
        <v>104.8</v>
      </c>
      <c r="K83">
        <f>VLOOKUP(CONCATENATE($A83,"_",K$4),assets_m6!$A:$D,4,FALSE)</f>
        <v>105.16</v>
      </c>
      <c r="L83">
        <f>VLOOKUP(CONCATENATE($A83,"_",L$4),assets_m6!$A:$D,4,FALSE)</f>
        <v>104.96</v>
      </c>
      <c r="M83">
        <f>VLOOKUP(CONCATENATE($A83,"_",M$4),assets_m6!$A:$D,4,FALSE)</f>
        <v>104.88</v>
      </c>
      <c r="N83">
        <f>VLOOKUP(CONCATENATE($A83,"_",N$4),assets_m6!$A:$D,4,FALSE)</f>
        <v>103.04</v>
      </c>
      <c r="O83">
        <f>VLOOKUP(CONCATENATE($A83,"_",O$4),assets_m6!$A:$D,4,FALSE)</f>
        <v>103.09</v>
      </c>
      <c r="P83">
        <f>VLOOKUP(CONCATENATE($A83,"_",P$4),assets_m6!$A:$D,4,FALSE)</f>
        <v>103.349</v>
      </c>
      <c r="Q83">
        <f>VLOOKUP(CONCATENATE($A83,"_",Q$4),assets_m6!$A:$D,4,FALSE)</f>
        <v>102.914</v>
      </c>
      <c r="R83">
        <f>VLOOKUP(CONCATENATE($A83,"_",R$4),assets_m6!$A:$D,4,FALSE)</f>
        <v>102.72</v>
      </c>
      <c r="S83">
        <f>VLOOKUP(CONCATENATE($A83,"_",S$4),assets_m6!$A:$D,4,FALSE)</f>
        <v>103.81</v>
      </c>
      <c r="T83">
        <f>VLOOKUP(CONCATENATE($A83,"_",T$4),assets_m6!$A:$D,4,FALSE)</f>
        <v>103.99</v>
      </c>
      <c r="U83">
        <f>VLOOKUP(CONCATENATE($A83,"_",U$4),assets_m6!$A:$D,4,FALSE)</f>
        <v>104.28</v>
      </c>
      <c r="V83">
        <f>VLOOKUP(CONCATENATE($A83,"_",V$4),assets_m6!$A:$D,4,FALSE)</f>
        <v>103.68</v>
      </c>
      <c r="X83" t="str">
        <f t="shared" si="45"/>
        <v>SEGA.L</v>
      </c>
      <c r="Y83">
        <f t="shared" si="30"/>
        <v>106.5</v>
      </c>
      <c r="Z83">
        <f t="shared" si="59"/>
        <v>106.18</v>
      </c>
      <c r="AA83">
        <f t="shared" si="59"/>
        <v>105.96</v>
      </c>
      <c r="AB83">
        <f t="shared" si="59"/>
        <v>106.08</v>
      </c>
      <c r="AC83">
        <f t="shared" si="59"/>
        <v>105.255</v>
      </c>
      <c r="AD83">
        <f t="shared" si="59"/>
        <v>105.25</v>
      </c>
      <c r="AE83">
        <f t="shared" si="59"/>
        <v>105</v>
      </c>
      <c r="AF83">
        <f t="shared" si="59"/>
        <v>105.14</v>
      </c>
      <c r="AG83">
        <f t="shared" si="59"/>
        <v>104.8</v>
      </c>
      <c r="AH83">
        <f t="shared" si="58"/>
        <v>105.16</v>
      </c>
      <c r="AI83">
        <f t="shared" si="58"/>
        <v>104.96</v>
      </c>
      <c r="AJ83">
        <f t="shared" si="58"/>
        <v>104.88</v>
      </c>
      <c r="AK83">
        <f t="shared" si="58"/>
        <v>103.04</v>
      </c>
      <c r="AL83">
        <f t="shared" si="58"/>
        <v>103.09</v>
      </c>
      <c r="AM83">
        <f t="shared" si="40"/>
        <v>103.349</v>
      </c>
      <c r="AN83">
        <f t="shared" si="40"/>
        <v>102.914</v>
      </c>
      <c r="AO83">
        <f t="shared" si="40"/>
        <v>102.72</v>
      </c>
      <c r="AP83">
        <f t="shared" si="38"/>
        <v>103.81</v>
      </c>
      <c r="AQ83">
        <f t="shared" si="38"/>
        <v>103.99</v>
      </c>
      <c r="AR83">
        <f t="shared" si="38"/>
        <v>104.28</v>
      </c>
      <c r="AS83">
        <f t="shared" si="38"/>
        <v>103.68</v>
      </c>
      <c r="AU83" t="s">
        <v>46</v>
      </c>
      <c r="AV83">
        <f t="shared" si="42"/>
        <v>-3.0046948356806872E-5</v>
      </c>
      <c r="AW83">
        <f t="shared" si="42"/>
        <v>-2.0719532868714736E-5</v>
      </c>
      <c r="AX83">
        <f t="shared" si="42"/>
        <v>1.1325028312571211E-5</v>
      </c>
      <c r="AY83">
        <f t="shared" si="42"/>
        <v>-7.7771493212669949E-5</v>
      </c>
      <c r="AZ83">
        <f t="shared" si="42"/>
        <v>-4.7503681535275787E-7</v>
      </c>
      <c r="BA83">
        <f t="shared" si="42"/>
        <v>-2.3752969121140145E-5</v>
      </c>
      <c r="BB83">
        <f t="shared" si="42"/>
        <v>1.3333333333333388E-5</v>
      </c>
      <c r="BC83">
        <f t="shared" si="42"/>
        <v>-3.2337835267263021E-5</v>
      </c>
      <c r="BD83">
        <f t="shared" si="42"/>
        <v>3.4351145038167888E-5</v>
      </c>
      <c r="BE83">
        <f t="shared" si="42"/>
        <v>-1.9018638265500463E-5</v>
      </c>
      <c r="BF83">
        <f t="shared" si="42"/>
        <v>-7.6219512195120342E-6</v>
      </c>
      <c r="BG83">
        <f t="shared" si="42"/>
        <v>-1.7543859649122705E-4</v>
      </c>
      <c r="BH83">
        <f t="shared" si="42"/>
        <v>4.8524844720494135E-6</v>
      </c>
      <c r="BI83">
        <f t="shared" si="42"/>
        <v>2.5123678339315193E-5</v>
      </c>
      <c r="BJ83">
        <f t="shared" si="42"/>
        <v>-4.2090392746906339E-5</v>
      </c>
      <c r="BK83">
        <f t="shared" si="42"/>
        <v>-1.885069086810372E-5</v>
      </c>
      <c r="BL83">
        <f t="shared" ref="BL83:BO104" si="60">$BW83*(AP83-AO83)/AO83</f>
        <v>1.0611370716510937E-4</v>
      </c>
      <c r="BM83">
        <f t="shared" si="60"/>
        <v>1.7339370002889185E-5</v>
      </c>
      <c r="BN83">
        <f t="shared" si="60"/>
        <v>2.7887296855467477E-5</v>
      </c>
      <c r="BO83">
        <f t="shared" si="60"/>
        <v>-5.7537399309550657E-5</v>
      </c>
      <c r="BQ83" s="7" t="str">
        <f t="shared" si="46"/>
        <v>SEGA.L</v>
      </c>
      <c r="BR83" s="7">
        <v>0.2</v>
      </c>
      <c r="BS83" s="7">
        <v>0.2</v>
      </c>
      <c r="BT83" s="7">
        <v>0.2</v>
      </c>
      <c r="BU83" s="7">
        <v>0.2</v>
      </c>
      <c r="BV83" s="7">
        <v>0.2</v>
      </c>
      <c r="BW83" s="7">
        <v>0.01</v>
      </c>
      <c r="BY83">
        <f t="shared" si="47"/>
        <v>-2.6478873239436557E-2</v>
      </c>
      <c r="BZ83">
        <f t="shared" si="48"/>
        <v>11</v>
      </c>
      <c r="CA83">
        <f t="shared" si="49"/>
        <v>1</v>
      </c>
      <c r="CB83">
        <f t="shared" si="50"/>
        <v>0.24</v>
      </c>
      <c r="CC83">
        <f t="shared" si="51"/>
        <v>1</v>
      </c>
      <c r="CD83">
        <f t="shared" si="52"/>
        <v>0</v>
      </c>
      <c r="CE83">
        <f t="shared" si="53"/>
        <v>0</v>
      </c>
      <c r="CF83">
        <f t="shared" si="54"/>
        <v>0</v>
      </c>
      <c r="CG83">
        <f t="shared" si="55"/>
        <v>0</v>
      </c>
      <c r="CI83">
        <f t="shared" si="56"/>
        <v>1</v>
      </c>
      <c r="CJ83">
        <f t="shared" si="57"/>
        <v>1</v>
      </c>
      <c r="CK83">
        <f t="shared" si="57"/>
        <v>1</v>
      </c>
      <c r="CL83">
        <f t="shared" si="57"/>
        <v>1</v>
      </c>
      <c r="CM83">
        <f t="shared" si="57"/>
        <v>1</v>
      </c>
      <c r="CN83">
        <f t="shared" si="43"/>
        <v>0.2</v>
      </c>
      <c r="CO83">
        <f t="shared" si="44"/>
        <v>0.4</v>
      </c>
      <c r="CP83">
        <f t="shared" si="44"/>
        <v>0.60000000000000009</v>
      </c>
      <c r="CQ83">
        <f t="shared" si="44"/>
        <v>0.8</v>
      </c>
      <c r="CR83">
        <f t="shared" si="44"/>
        <v>1</v>
      </c>
    </row>
    <row r="84" spans="1:96" x14ac:dyDescent="0.25">
      <c r="A84" t="s">
        <v>82</v>
      </c>
      <c r="B84">
        <f>VLOOKUP(CONCATENATE($A84,"_",B$4),assets_m6!$A:$D,4,FALSE)</f>
        <v>84.503</v>
      </c>
      <c r="C84">
        <f>VLOOKUP(CONCATENATE($A84,"_",C$4),assets_m6!$A:$D,4,FALSE)</f>
        <v>84.393000000000001</v>
      </c>
      <c r="D84">
        <f>VLOOKUP(CONCATENATE($A84,"_",D$4),assets_m6!$A:$D,4,FALSE)</f>
        <v>84.283000000000001</v>
      </c>
      <c r="E84">
        <f>VLOOKUP(CONCATENATE($A84,"_",E$4),assets_m6!$A:$D,4,FALSE)</f>
        <v>84.233000000000004</v>
      </c>
      <c r="F84">
        <f>VLOOKUP(CONCATENATE($A84,"_",F$4),assets_m6!$A:$D,4,FALSE)</f>
        <v>84.162999999999997</v>
      </c>
      <c r="G84">
        <f>VLOOKUP(CONCATENATE($A84,"_",G$4),assets_m6!$A:$D,4,FALSE)</f>
        <v>84.132999999999996</v>
      </c>
      <c r="H84">
        <f>VLOOKUP(CONCATENATE($A84,"_",H$4),assets_m6!$A:$D,4,FALSE)</f>
        <v>83.912999999999997</v>
      </c>
      <c r="I84">
        <f>VLOOKUP(CONCATENATE($A84,"_",I$4),assets_m6!$A:$D,4,FALSE)</f>
        <v>83.942999999999998</v>
      </c>
      <c r="J84">
        <f>VLOOKUP(CONCATENATE($A84,"_",J$4),assets_m6!$A:$D,4,FALSE)</f>
        <v>83.864000000000004</v>
      </c>
      <c r="K84">
        <f>VLOOKUP(CONCATENATE($A84,"_",K$4),assets_m6!$A:$D,4,FALSE)</f>
        <v>83.834000000000003</v>
      </c>
      <c r="L84">
        <f>VLOOKUP(CONCATENATE($A84,"_",L$4),assets_m6!$A:$D,4,FALSE)</f>
        <v>83.813999999999993</v>
      </c>
      <c r="M84">
        <f>VLOOKUP(CONCATENATE($A84,"_",M$4),assets_m6!$A:$D,4,FALSE)</f>
        <v>83.534000000000006</v>
      </c>
      <c r="N84">
        <f>VLOOKUP(CONCATENATE($A84,"_",N$4),assets_m6!$A:$D,4,FALSE)</f>
        <v>83.474000000000004</v>
      </c>
      <c r="O84">
        <f>VLOOKUP(CONCATENATE($A84,"_",O$4),assets_m6!$A:$D,4,FALSE)</f>
        <v>83.543999999999997</v>
      </c>
      <c r="P84">
        <f>VLOOKUP(CONCATENATE($A84,"_",P$4),assets_m6!$A:$D,4,FALSE)</f>
        <v>83.519000000000005</v>
      </c>
      <c r="Q84">
        <f>VLOOKUP(CONCATENATE($A84,"_",Q$4),assets_m6!$A:$D,4,FALSE)</f>
        <v>83.25</v>
      </c>
      <c r="R84">
        <f>VLOOKUP(CONCATENATE($A84,"_",R$4),assets_m6!$A:$D,4,FALSE)</f>
        <v>83.17</v>
      </c>
      <c r="S84">
        <f>VLOOKUP(CONCATENATE($A84,"_",S$4),assets_m6!$A:$D,4,FALSE)</f>
        <v>83.21</v>
      </c>
      <c r="T84">
        <f>VLOOKUP(CONCATENATE($A84,"_",T$4),assets_m6!$A:$D,4,FALSE)</f>
        <v>83.27</v>
      </c>
      <c r="U84">
        <f>VLOOKUP(CONCATENATE($A84,"_",U$4),assets_m6!$A:$D,4,FALSE)</f>
        <v>83.27</v>
      </c>
      <c r="V84">
        <f>VLOOKUP(CONCATENATE($A84,"_",V$4),assets_m6!$A:$D,4,FALSE)</f>
        <v>83.096000000000004</v>
      </c>
      <c r="X84" t="str">
        <f t="shared" si="45"/>
        <v>SHY</v>
      </c>
      <c r="Y84">
        <f t="shared" ref="Y84:Y104" si="61">B84</f>
        <v>84.503</v>
      </c>
      <c r="Z84">
        <f t="shared" si="59"/>
        <v>84.393000000000001</v>
      </c>
      <c r="AA84">
        <f t="shared" si="59"/>
        <v>84.283000000000001</v>
      </c>
      <c r="AB84">
        <f t="shared" si="59"/>
        <v>84.233000000000004</v>
      </c>
      <c r="AC84">
        <f t="shared" si="59"/>
        <v>84.162999999999997</v>
      </c>
      <c r="AD84">
        <f t="shared" si="59"/>
        <v>84.132999999999996</v>
      </c>
      <c r="AE84">
        <f t="shared" si="59"/>
        <v>83.912999999999997</v>
      </c>
      <c r="AF84">
        <f t="shared" si="59"/>
        <v>83.942999999999998</v>
      </c>
      <c r="AG84">
        <f t="shared" si="59"/>
        <v>83.864000000000004</v>
      </c>
      <c r="AH84">
        <f t="shared" si="58"/>
        <v>83.834000000000003</v>
      </c>
      <c r="AI84">
        <f t="shared" si="58"/>
        <v>83.813999999999993</v>
      </c>
      <c r="AJ84">
        <f t="shared" si="58"/>
        <v>83.534000000000006</v>
      </c>
      <c r="AK84">
        <f t="shared" si="58"/>
        <v>83.474000000000004</v>
      </c>
      <c r="AL84">
        <f t="shared" si="58"/>
        <v>83.543999999999997</v>
      </c>
      <c r="AM84">
        <f t="shared" si="40"/>
        <v>83.519000000000005</v>
      </c>
      <c r="AN84">
        <f t="shared" si="40"/>
        <v>83.25</v>
      </c>
      <c r="AO84">
        <f t="shared" si="40"/>
        <v>83.17</v>
      </c>
      <c r="AP84">
        <f t="shared" si="40"/>
        <v>83.21</v>
      </c>
      <c r="AQ84">
        <f t="shared" si="40"/>
        <v>83.27</v>
      </c>
      <c r="AR84">
        <f t="shared" si="40"/>
        <v>83.27</v>
      </c>
      <c r="AS84">
        <f t="shared" si="40"/>
        <v>83.096000000000004</v>
      </c>
      <c r="AU84" t="s">
        <v>78</v>
      </c>
      <c r="AV84">
        <f t="shared" si="42"/>
        <v>-1.3017289327006076E-5</v>
      </c>
      <c r="AW84">
        <f t="shared" si="42"/>
        <v>-1.303425639567256E-5</v>
      </c>
      <c r="AX84">
        <f t="shared" si="42"/>
        <v>-5.9323944330407268E-6</v>
      </c>
      <c r="AY84">
        <f t="shared" si="42"/>
        <v>-8.3102821934405037E-6</v>
      </c>
      <c r="AZ84">
        <f t="shared" si="42"/>
        <v>-3.5645117213028452E-6</v>
      </c>
      <c r="BA84">
        <f t="shared" si="42"/>
        <v>-2.6149073490782321E-5</v>
      </c>
      <c r="BB84">
        <f t="shared" si="42"/>
        <v>3.5751313860785738E-6</v>
      </c>
      <c r="BC84">
        <f t="shared" si="42"/>
        <v>-9.4111480409317661E-6</v>
      </c>
      <c r="BD84">
        <f t="shared" si="42"/>
        <v>-3.5772202613756955E-6</v>
      </c>
      <c r="BE84">
        <f t="shared" si="42"/>
        <v>-2.3856669131868017E-6</v>
      </c>
      <c r="BF84">
        <f t="shared" si="42"/>
        <v>-3.340730665521118E-5</v>
      </c>
      <c r="BG84">
        <f t="shared" si="42"/>
        <v>-7.1827040486511203E-6</v>
      </c>
      <c r="BH84">
        <f t="shared" si="42"/>
        <v>8.3858446941554474E-6</v>
      </c>
      <c r="BI84">
        <f t="shared" si="42"/>
        <v>-2.9924351240054912E-6</v>
      </c>
      <c r="BJ84">
        <f t="shared" si="42"/>
        <v>-3.2208240041188885E-5</v>
      </c>
      <c r="BK84">
        <f t="shared" si="42"/>
        <v>-9.6096096096094054E-6</v>
      </c>
      <c r="BL84">
        <f t="shared" si="60"/>
        <v>4.8094264758917932E-6</v>
      </c>
      <c r="BM84">
        <f t="shared" si="60"/>
        <v>7.210671794255772E-6</v>
      </c>
      <c r="BN84">
        <f t="shared" si="60"/>
        <v>0</v>
      </c>
      <c r="BO84">
        <f t="shared" si="60"/>
        <v>-2.0895880869459879E-5</v>
      </c>
      <c r="BQ84" s="7" t="str">
        <f t="shared" si="46"/>
        <v>SHY</v>
      </c>
      <c r="BR84" s="7">
        <v>0.2</v>
      </c>
      <c r="BS84" s="7">
        <v>0.2</v>
      </c>
      <c r="BT84" s="7">
        <v>0.2</v>
      </c>
      <c r="BU84" s="7">
        <v>0.2</v>
      </c>
      <c r="BV84" s="7">
        <v>0.2</v>
      </c>
      <c r="BW84" s="7">
        <v>0.01</v>
      </c>
      <c r="BY84">
        <f t="shared" si="47"/>
        <v>-1.6650296439179632E-2</v>
      </c>
      <c r="BZ84">
        <f t="shared" si="48"/>
        <v>17</v>
      </c>
      <c r="CA84">
        <f t="shared" si="49"/>
        <v>1</v>
      </c>
      <c r="CB84">
        <f t="shared" si="50"/>
        <v>0.24</v>
      </c>
      <c r="CC84">
        <f t="shared" si="51"/>
        <v>1</v>
      </c>
      <c r="CD84">
        <f t="shared" si="52"/>
        <v>0</v>
      </c>
      <c r="CE84">
        <f t="shared" si="53"/>
        <v>0</v>
      </c>
      <c r="CF84">
        <f t="shared" si="54"/>
        <v>0</v>
      </c>
      <c r="CG84">
        <f t="shared" si="55"/>
        <v>0</v>
      </c>
      <c r="CI84">
        <f t="shared" si="56"/>
        <v>1</v>
      </c>
      <c r="CJ84">
        <f t="shared" si="57"/>
        <v>1</v>
      </c>
      <c r="CK84">
        <f t="shared" si="57"/>
        <v>1</v>
      </c>
      <c r="CL84">
        <f t="shared" si="57"/>
        <v>1</v>
      </c>
      <c r="CM84">
        <f t="shared" si="57"/>
        <v>1</v>
      </c>
      <c r="CN84">
        <f t="shared" si="43"/>
        <v>0.2</v>
      </c>
      <c r="CO84">
        <f t="shared" si="44"/>
        <v>0.4</v>
      </c>
      <c r="CP84">
        <f t="shared" si="44"/>
        <v>0.60000000000000009</v>
      </c>
      <c r="CQ84">
        <f t="shared" si="44"/>
        <v>0.8</v>
      </c>
      <c r="CR84">
        <f t="shared" si="44"/>
        <v>1</v>
      </c>
    </row>
    <row r="85" spans="1:96" x14ac:dyDescent="0.25">
      <c r="A85" t="s">
        <v>83</v>
      </c>
      <c r="B85">
        <f>VLOOKUP(CONCATENATE($A85,"_",B$4),assets_m6!$A:$D,4,FALSE)</f>
        <v>23.64</v>
      </c>
      <c r="C85">
        <f>VLOOKUP(CONCATENATE($A85,"_",C$4),assets_m6!$A:$D,4,FALSE)</f>
        <v>23.7</v>
      </c>
      <c r="D85">
        <f>VLOOKUP(CONCATENATE($A85,"_",D$4),assets_m6!$A:$D,4,FALSE)</f>
        <v>24.45</v>
      </c>
      <c r="E85">
        <f>VLOOKUP(CONCATENATE($A85,"_",E$4),assets_m6!$A:$D,4,FALSE)</f>
        <v>23.8</v>
      </c>
      <c r="F85">
        <f>VLOOKUP(CONCATENATE($A85,"_",F$4),assets_m6!$A:$D,4,FALSE)</f>
        <v>24.01</v>
      </c>
      <c r="G85">
        <f>VLOOKUP(CONCATENATE($A85,"_",G$4),assets_m6!$A:$D,4,FALSE)</f>
        <v>23.87</v>
      </c>
      <c r="H85">
        <f>VLOOKUP(CONCATENATE($A85,"_",H$4),assets_m6!$A:$D,4,FALSE)</f>
        <v>23.16</v>
      </c>
      <c r="I85">
        <f>VLOOKUP(CONCATENATE($A85,"_",I$4),assets_m6!$A:$D,4,FALSE)</f>
        <v>23</v>
      </c>
      <c r="J85">
        <f>VLOOKUP(CONCATENATE($A85,"_",J$4),assets_m6!$A:$D,4,FALSE)</f>
        <v>23.11</v>
      </c>
      <c r="K85">
        <f>VLOOKUP(CONCATENATE($A85,"_",K$4),assets_m6!$A:$D,4,FALSE)</f>
        <v>23.33</v>
      </c>
      <c r="L85">
        <f>VLOOKUP(CONCATENATE($A85,"_",L$4),assets_m6!$A:$D,4,FALSE)</f>
        <v>23.02</v>
      </c>
      <c r="M85">
        <f>VLOOKUP(CONCATENATE($A85,"_",M$4),assets_m6!$A:$D,4,FALSE)</f>
        <v>23.28</v>
      </c>
      <c r="N85">
        <f>VLOOKUP(CONCATENATE($A85,"_",N$4),assets_m6!$A:$D,4,FALSE)</f>
        <v>22.88</v>
      </c>
      <c r="O85">
        <f>VLOOKUP(CONCATENATE($A85,"_",O$4),assets_m6!$A:$D,4,FALSE)</f>
        <v>23.24</v>
      </c>
      <c r="P85">
        <f>VLOOKUP(CONCATENATE($A85,"_",P$4),assets_m6!$A:$D,4,FALSE)</f>
        <v>23.61</v>
      </c>
      <c r="Q85">
        <f>VLOOKUP(CONCATENATE($A85,"_",Q$4),assets_m6!$A:$D,4,FALSE)</f>
        <v>23.48</v>
      </c>
      <c r="R85">
        <f>VLOOKUP(CONCATENATE($A85,"_",R$4),assets_m6!$A:$D,4,FALSE)</f>
        <v>22.93</v>
      </c>
      <c r="S85">
        <f>VLOOKUP(CONCATENATE($A85,"_",S$4),assets_m6!$A:$D,4,FALSE)</f>
        <v>22.91</v>
      </c>
      <c r="T85">
        <f>VLOOKUP(CONCATENATE($A85,"_",T$4),assets_m6!$A:$D,4,FALSE)</f>
        <v>22.94</v>
      </c>
      <c r="U85">
        <f>VLOOKUP(CONCATENATE($A85,"_",U$4),assets_m6!$A:$D,4,FALSE)</f>
        <v>22.88</v>
      </c>
      <c r="V85">
        <f>VLOOKUP(CONCATENATE($A85,"_",V$4),assets_m6!$A:$D,4,FALSE)</f>
        <v>22.74</v>
      </c>
      <c r="X85" t="str">
        <f t="shared" si="45"/>
        <v>SLV</v>
      </c>
      <c r="Y85">
        <f t="shared" si="61"/>
        <v>23.64</v>
      </c>
      <c r="Z85">
        <f t="shared" si="59"/>
        <v>23.7</v>
      </c>
      <c r="AA85">
        <f t="shared" si="59"/>
        <v>24.45</v>
      </c>
      <c r="AB85">
        <f t="shared" si="59"/>
        <v>23.8</v>
      </c>
      <c r="AC85">
        <f t="shared" si="59"/>
        <v>24.01</v>
      </c>
      <c r="AD85">
        <f t="shared" si="59"/>
        <v>23.87</v>
      </c>
      <c r="AE85">
        <f t="shared" si="59"/>
        <v>23.16</v>
      </c>
      <c r="AF85">
        <f t="shared" si="59"/>
        <v>23</v>
      </c>
      <c r="AG85">
        <f t="shared" si="59"/>
        <v>23.11</v>
      </c>
      <c r="AH85">
        <f t="shared" si="58"/>
        <v>23.33</v>
      </c>
      <c r="AI85">
        <f t="shared" si="58"/>
        <v>23.02</v>
      </c>
      <c r="AJ85">
        <f t="shared" si="58"/>
        <v>23.28</v>
      </c>
      <c r="AK85">
        <f t="shared" si="58"/>
        <v>22.88</v>
      </c>
      <c r="AL85">
        <f t="shared" si="58"/>
        <v>23.24</v>
      </c>
      <c r="AM85">
        <f t="shared" si="40"/>
        <v>23.61</v>
      </c>
      <c r="AN85">
        <f t="shared" si="40"/>
        <v>23.48</v>
      </c>
      <c r="AO85">
        <f t="shared" si="40"/>
        <v>22.93</v>
      </c>
      <c r="AP85">
        <f t="shared" si="40"/>
        <v>22.91</v>
      </c>
      <c r="AQ85">
        <f t="shared" si="40"/>
        <v>22.94</v>
      </c>
      <c r="AR85">
        <f t="shared" si="40"/>
        <v>22.88</v>
      </c>
      <c r="AS85">
        <f t="shared" si="40"/>
        <v>22.74</v>
      </c>
      <c r="AU85" t="s">
        <v>52</v>
      </c>
      <c r="AV85">
        <f t="shared" si="42"/>
        <v>2.5380710659897938E-5</v>
      </c>
      <c r="AW85">
        <f t="shared" si="42"/>
        <v>3.1645569620253165E-4</v>
      </c>
      <c r="AX85">
        <f t="shared" si="42"/>
        <v>-2.6584867075664565E-4</v>
      </c>
      <c r="AY85">
        <f t="shared" si="42"/>
        <v>8.8235294117647417E-5</v>
      </c>
      <c r="AZ85">
        <f t="shared" si="42"/>
        <v>-5.8309037900874869E-5</v>
      </c>
      <c r="BA85">
        <f t="shared" si="42"/>
        <v>-2.9744449099287847E-4</v>
      </c>
      <c r="BB85">
        <f t="shared" si="42"/>
        <v>-6.9084628670120957E-5</v>
      </c>
      <c r="BC85">
        <f t="shared" si="42"/>
        <v>4.7826086956521498E-5</v>
      </c>
      <c r="BD85">
        <f t="shared" si="42"/>
        <v>9.5196884465598825E-5</v>
      </c>
      <c r="BE85">
        <f t="shared" si="42"/>
        <v>-1.3287612516073671E-4</v>
      </c>
      <c r="BF85">
        <f t="shared" si="42"/>
        <v>1.1294526498696854E-4</v>
      </c>
      <c r="BG85">
        <f t="shared" si="42"/>
        <v>-1.7182130584192533E-4</v>
      </c>
      <c r="BH85">
        <f t="shared" si="42"/>
        <v>1.573426573426571E-4</v>
      </c>
      <c r="BI85">
        <f t="shared" ref="BI85:BK104" si="62">$BW85*(AM85-AL85)/AL85</f>
        <v>1.5920826161790061E-4</v>
      </c>
      <c r="BJ85">
        <f t="shared" si="62"/>
        <v>-5.5061414654806869E-5</v>
      </c>
      <c r="BK85">
        <f t="shared" si="62"/>
        <v>-2.3424190800681462E-4</v>
      </c>
      <c r="BL85">
        <f t="shared" si="60"/>
        <v>-8.722197993894277E-6</v>
      </c>
      <c r="BM85">
        <f t="shared" si="60"/>
        <v>1.309471846355353E-5</v>
      </c>
      <c r="BN85">
        <f t="shared" si="60"/>
        <v>-2.6155187445511013E-5</v>
      </c>
      <c r="BO85">
        <f t="shared" si="60"/>
        <v>-6.1188811188811433E-5</v>
      </c>
      <c r="BQ85" s="7" t="str">
        <f t="shared" si="46"/>
        <v>SLV</v>
      </c>
      <c r="BR85" s="7">
        <v>0.2</v>
      </c>
      <c r="BS85" s="7">
        <v>0.2</v>
      </c>
      <c r="BT85" s="7">
        <v>0.2</v>
      </c>
      <c r="BU85" s="7">
        <v>0.2</v>
      </c>
      <c r="BV85" s="7">
        <v>0.2</v>
      </c>
      <c r="BW85" s="7">
        <v>0.01</v>
      </c>
      <c r="BY85">
        <f t="shared" si="47"/>
        <v>-3.8071065989847802E-2</v>
      </c>
      <c r="BZ85">
        <f t="shared" si="48"/>
        <v>7</v>
      </c>
      <c r="CA85">
        <f t="shared" si="49"/>
        <v>1</v>
      </c>
      <c r="CB85">
        <f t="shared" si="50"/>
        <v>0.24</v>
      </c>
      <c r="CC85">
        <f t="shared" si="51"/>
        <v>1</v>
      </c>
      <c r="CD85">
        <f t="shared" si="52"/>
        <v>0</v>
      </c>
      <c r="CE85">
        <f t="shared" si="53"/>
        <v>0</v>
      </c>
      <c r="CF85">
        <f t="shared" si="54"/>
        <v>0</v>
      </c>
      <c r="CG85">
        <f t="shared" si="55"/>
        <v>0</v>
      </c>
      <c r="CI85">
        <f t="shared" si="56"/>
        <v>1</v>
      </c>
      <c r="CJ85">
        <f t="shared" si="57"/>
        <v>1</v>
      </c>
      <c r="CK85">
        <f t="shared" si="57"/>
        <v>1</v>
      </c>
      <c r="CL85">
        <f t="shared" si="57"/>
        <v>1</v>
      </c>
      <c r="CM85">
        <f t="shared" si="57"/>
        <v>1</v>
      </c>
      <c r="CN85">
        <f t="shared" si="43"/>
        <v>0.2</v>
      </c>
      <c r="CO85">
        <f t="shared" si="44"/>
        <v>0.4</v>
      </c>
      <c r="CP85">
        <f t="shared" si="44"/>
        <v>0.60000000000000009</v>
      </c>
      <c r="CQ85">
        <f t="shared" si="44"/>
        <v>0.8</v>
      </c>
      <c r="CR85">
        <f t="shared" si="44"/>
        <v>1</v>
      </c>
    </row>
    <row r="86" spans="1:96" x14ac:dyDescent="0.25">
      <c r="A86" t="s">
        <v>84</v>
      </c>
      <c r="B86">
        <f>VLOOKUP(CONCATENATE($A86,"_",B$4),assets_m6!$A:$D,4,FALSE)</f>
        <v>78.034999999999997</v>
      </c>
      <c r="C86">
        <f>VLOOKUP(CONCATENATE($A86,"_",C$4),assets_m6!$A:$D,4,FALSE)</f>
        <v>77.81</v>
      </c>
      <c r="D86">
        <f>VLOOKUP(CONCATENATE($A86,"_",D$4),assets_m6!$A:$D,4,FALSE)</f>
        <v>76.16</v>
      </c>
      <c r="E86">
        <f>VLOOKUP(CONCATENATE($A86,"_",E$4),assets_m6!$A:$D,4,FALSE)</f>
        <v>77.045000000000002</v>
      </c>
      <c r="F86">
        <f>VLOOKUP(CONCATENATE($A86,"_",F$4),assets_m6!$A:$D,4,FALSE)</f>
        <v>76.25</v>
      </c>
      <c r="G86">
        <f>VLOOKUP(CONCATENATE($A86,"_",G$4),assets_m6!$A:$D,4,FALSE)</f>
        <v>77.14</v>
      </c>
      <c r="H86">
        <f>VLOOKUP(CONCATENATE($A86,"_",H$4),assets_m6!$A:$D,4,FALSE)</f>
        <v>76.569999999999993</v>
      </c>
      <c r="I86">
        <f>VLOOKUP(CONCATENATE($A86,"_",I$4),assets_m6!$A:$D,4,FALSE)</f>
        <v>77.41</v>
      </c>
      <c r="J86">
        <f>VLOOKUP(CONCATENATE($A86,"_",J$4),assets_m6!$A:$D,4,FALSE)</f>
        <v>78.36</v>
      </c>
      <c r="K86">
        <f>VLOOKUP(CONCATENATE($A86,"_",K$4),assets_m6!$A:$D,4,FALSE)</f>
        <v>79.23</v>
      </c>
      <c r="L86">
        <f>VLOOKUP(CONCATENATE($A86,"_",L$4),assets_m6!$A:$D,4,FALSE)</f>
        <v>79.400000000000006</v>
      </c>
      <c r="M86">
        <f>VLOOKUP(CONCATENATE($A86,"_",M$4),assets_m6!$A:$D,4,FALSE)</f>
        <v>79.75</v>
      </c>
      <c r="N86">
        <f>VLOOKUP(CONCATENATE($A86,"_",N$4),assets_m6!$A:$D,4,FALSE)</f>
        <v>80.36</v>
      </c>
      <c r="O86">
        <f>VLOOKUP(CONCATENATE($A86,"_",O$4),assets_m6!$A:$D,4,FALSE)</f>
        <v>79.709999999999994</v>
      </c>
      <c r="P86">
        <f>VLOOKUP(CONCATENATE($A86,"_",P$4),assets_m6!$A:$D,4,FALSE)</f>
        <v>79.900000000000006</v>
      </c>
      <c r="Q86">
        <f>VLOOKUP(CONCATENATE($A86,"_",Q$4),assets_m6!$A:$D,4,FALSE)</f>
        <v>80.58</v>
      </c>
      <c r="R86">
        <f>VLOOKUP(CONCATENATE($A86,"_",R$4),assets_m6!$A:$D,4,FALSE)</f>
        <v>81.11</v>
      </c>
      <c r="S86">
        <f>VLOOKUP(CONCATENATE($A86,"_",S$4),assets_m6!$A:$D,4,FALSE)</f>
        <v>82.21</v>
      </c>
      <c r="T86">
        <f>VLOOKUP(CONCATENATE($A86,"_",T$4),assets_m6!$A:$D,4,FALSE)</f>
        <v>82.5</v>
      </c>
      <c r="U86">
        <f>VLOOKUP(CONCATENATE($A86,"_",U$4),assets_m6!$A:$D,4,FALSE)</f>
        <v>82.48</v>
      </c>
      <c r="V86">
        <f>VLOOKUP(CONCATENATE($A86,"_",V$4),assets_m6!$A:$D,4,FALSE)</f>
        <v>81.75</v>
      </c>
      <c r="X86" t="str">
        <f t="shared" si="45"/>
        <v>SPMV.L</v>
      </c>
      <c r="Y86">
        <f t="shared" si="61"/>
        <v>78.034999999999997</v>
      </c>
      <c r="Z86">
        <f t="shared" si="59"/>
        <v>77.81</v>
      </c>
      <c r="AA86">
        <f t="shared" si="59"/>
        <v>76.16</v>
      </c>
      <c r="AB86">
        <f t="shared" si="59"/>
        <v>77.045000000000002</v>
      </c>
      <c r="AC86">
        <f t="shared" si="59"/>
        <v>76.25</v>
      </c>
      <c r="AD86">
        <f t="shared" si="59"/>
        <v>77.14</v>
      </c>
      <c r="AE86">
        <f t="shared" si="59"/>
        <v>76.569999999999993</v>
      </c>
      <c r="AF86">
        <f t="shared" si="59"/>
        <v>77.41</v>
      </c>
      <c r="AG86">
        <f t="shared" si="59"/>
        <v>78.36</v>
      </c>
      <c r="AH86">
        <f t="shared" si="58"/>
        <v>79.23</v>
      </c>
      <c r="AI86">
        <f t="shared" si="58"/>
        <v>79.400000000000006</v>
      </c>
      <c r="AJ86">
        <f t="shared" si="58"/>
        <v>79.75</v>
      </c>
      <c r="AK86">
        <f t="shared" si="58"/>
        <v>80.36</v>
      </c>
      <c r="AL86">
        <f t="shared" si="58"/>
        <v>79.709999999999994</v>
      </c>
      <c r="AM86">
        <f t="shared" si="58"/>
        <v>79.900000000000006</v>
      </c>
      <c r="AN86">
        <f t="shared" si="58"/>
        <v>80.58</v>
      </c>
      <c r="AO86">
        <f t="shared" si="58"/>
        <v>81.11</v>
      </c>
      <c r="AP86">
        <f t="shared" si="58"/>
        <v>82.21</v>
      </c>
      <c r="AQ86">
        <f t="shared" si="58"/>
        <v>82.5</v>
      </c>
      <c r="AR86">
        <f t="shared" si="58"/>
        <v>82.48</v>
      </c>
      <c r="AS86">
        <f t="shared" si="58"/>
        <v>81.75</v>
      </c>
      <c r="AU86" t="s">
        <v>65</v>
      </c>
      <c r="AV86">
        <f t="shared" ref="AV86:BH104" si="63">$BW86*(Z86-Y86)/Y86</f>
        <v>-2.8833215864675378E-5</v>
      </c>
      <c r="AW86">
        <f t="shared" si="63"/>
        <v>-2.1205500578331906E-4</v>
      </c>
      <c r="AX86">
        <f t="shared" si="63"/>
        <v>1.1620273109243764E-4</v>
      </c>
      <c r="AY86">
        <f t="shared" si="63"/>
        <v>-1.0318644947757827E-4</v>
      </c>
      <c r="AZ86">
        <f t="shared" si="63"/>
        <v>1.167213114754099E-4</v>
      </c>
      <c r="BA86">
        <f t="shared" si="63"/>
        <v>-7.3891625615764503E-5</v>
      </c>
      <c r="BB86">
        <f t="shared" si="63"/>
        <v>1.0970353924513562E-4</v>
      </c>
      <c r="BC86">
        <f t="shared" si="63"/>
        <v>1.2272316238212157E-4</v>
      </c>
      <c r="BD86">
        <f t="shared" si="63"/>
        <v>1.1102603369065909E-4</v>
      </c>
      <c r="BE86">
        <f t="shared" si="63"/>
        <v>2.1456518995330266E-5</v>
      </c>
      <c r="BF86">
        <f t="shared" si="63"/>
        <v>4.4080604534004322E-5</v>
      </c>
      <c r="BG86">
        <f t="shared" si="63"/>
        <v>7.6489028213166076E-5</v>
      </c>
      <c r="BH86">
        <f t="shared" si="63"/>
        <v>-8.0886012941762785E-5</v>
      </c>
      <c r="BI86">
        <f t="shared" si="62"/>
        <v>2.3836406975286909E-5</v>
      </c>
      <c r="BJ86">
        <f t="shared" si="62"/>
        <v>8.5106382978722474E-5</v>
      </c>
      <c r="BK86">
        <f t="shared" si="62"/>
        <v>6.5773144700918479E-5</v>
      </c>
      <c r="BL86">
        <f t="shared" si="60"/>
        <v>1.3561829614104233E-4</v>
      </c>
      <c r="BM86">
        <f t="shared" si="60"/>
        <v>3.5275513927746785E-5</v>
      </c>
      <c r="BN86">
        <f t="shared" si="60"/>
        <v>-2.424242424241942E-6</v>
      </c>
      <c r="BO86">
        <f t="shared" si="60"/>
        <v>-8.8506304558681371E-5</v>
      </c>
      <c r="BQ86" s="7" t="str">
        <f t="shared" si="46"/>
        <v>SPMV.L</v>
      </c>
      <c r="BR86" s="7">
        <v>0.2</v>
      </c>
      <c r="BS86" s="7">
        <v>0.2</v>
      </c>
      <c r="BT86" s="7">
        <v>0.2</v>
      </c>
      <c r="BU86" s="7">
        <v>0.2</v>
      </c>
      <c r="BV86" s="7">
        <v>0.2</v>
      </c>
      <c r="BW86" s="7">
        <v>0.01</v>
      </c>
      <c r="BY86">
        <f t="shared" si="47"/>
        <v>4.7606843083231931E-2</v>
      </c>
      <c r="BZ86">
        <f t="shared" si="48"/>
        <v>55</v>
      </c>
      <c r="CA86">
        <f t="shared" si="49"/>
        <v>3</v>
      </c>
      <c r="CB86">
        <f t="shared" si="50"/>
        <v>7.9999999999999988E-2</v>
      </c>
      <c r="CC86">
        <f t="shared" si="51"/>
        <v>0</v>
      </c>
      <c r="CD86">
        <f t="shared" si="52"/>
        <v>0</v>
      </c>
      <c r="CE86">
        <f t="shared" si="53"/>
        <v>1</v>
      </c>
      <c r="CF86">
        <f t="shared" si="54"/>
        <v>0</v>
      </c>
      <c r="CG86">
        <f t="shared" si="55"/>
        <v>0</v>
      </c>
      <c r="CI86">
        <f t="shared" si="56"/>
        <v>0</v>
      </c>
      <c r="CJ86">
        <f t="shared" si="57"/>
        <v>0</v>
      </c>
      <c r="CK86">
        <f t="shared" si="57"/>
        <v>1</v>
      </c>
      <c r="CL86">
        <f t="shared" si="57"/>
        <v>1</v>
      </c>
      <c r="CM86">
        <f t="shared" si="57"/>
        <v>1</v>
      </c>
      <c r="CN86">
        <f t="shared" si="43"/>
        <v>0.2</v>
      </c>
      <c r="CO86">
        <f t="shared" si="44"/>
        <v>0.4</v>
      </c>
      <c r="CP86">
        <f t="shared" si="44"/>
        <v>0.60000000000000009</v>
      </c>
      <c r="CQ86">
        <f t="shared" si="44"/>
        <v>0.8</v>
      </c>
      <c r="CR86">
        <f t="shared" si="44"/>
        <v>1</v>
      </c>
    </row>
    <row r="87" spans="1:96" x14ac:dyDescent="0.25">
      <c r="A87" t="s">
        <v>85</v>
      </c>
      <c r="B87">
        <f>VLOOKUP(CONCATENATE($A87,"_",B$4),assets_m6!$A:$D,4,FALSE)</f>
        <v>140.02600000000001</v>
      </c>
      <c r="C87">
        <f>VLOOKUP(CONCATENATE($A87,"_",C$4),assets_m6!$A:$D,4,FALSE)</f>
        <v>138.95699999999999</v>
      </c>
      <c r="D87">
        <f>VLOOKUP(CONCATENATE($A87,"_",D$4),assets_m6!$A:$D,4,FALSE)</f>
        <v>137.56</v>
      </c>
      <c r="E87">
        <f>VLOOKUP(CONCATENATE($A87,"_",E$4),assets_m6!$A:$D,4,FALSE)</f>
        <v>136.21199999999999</v>
      </c>
      <c r="F87">
        <f>VLOOKUP(CONCATENATE($A87,"_",F$4),assets_m6!$A:$D,4,FALSE)</f>
        <v>134.255</v>
      </c>
      <c r="G87">
        <f>VLOOKUP(CONCATENATE($A87,"_",G$4),assets_m6!$A:$D,4,FALSE)</f>
        <v>134.70400000000001</v>
      </c>
      <c r="H87">
        <f>VLOOKUP(CONCATENATE($A87,"_",H$4),assets_m6!$A:$D,4,FALSE)</f>
        <v>131.559</v>
      </c>
      <c r="I87">
        <f>VLOOKUP(CONCATENATE($A87,"_",I$4),assets_m6!$A:$D,4,FALSE)</f>
        <v>131.32900000000001</v>
      </c>
      <c r="J87">
        <f>VLOOKUP(CONCATENATE($A87,"_",J$4),assets_m6!$A:$D,4,FALSE)</f>
        <v>132.61699999999999</v>
      </c>
      <c r="K87">
        <f>VLOOKUP(CONCATENATE($A87,"_",K$4),assets_m6!$A:$D,4,FALSE)</f>
        <v>131.62899999999999</v>
      </c>
      <c r="L87">
        <f>VLOOKUP(CONCATENATE($A87,"_",L$4),assets_m6!$A:$D,4,FALSE)</f>
        <v>133.23599999999999</v>
      </c>
      <c r="M87">
        <f>VLOOKUP(CONCATENATE($A87,"_",M$4),assets_m6!$A:$D,4,FALSE)</f>
        <v>130.15100000000001</v>
      </c>
      <c r="N87">
        <f>VLOOKUP(CONCATENATE($A87,"_",N$4),assets_m6!$A:$D,4,FALSE)</f>
        <v>128.483</v>
      </c>
      <c r="O87">
        <f>VLOOKUP(CONCATENATE($A87,"_",O$4),assets_m6!$A:$D,4,FALSE)</f>
        <v>131.29900000000001</v>
      </c>
      <c r="P87">
        <f>VLOOKUP(CONCATENATE($A87,"_",P$4),assets_m6!$A:$D,4,FALSE)</f>
        <v>130.27099999999999</v>
      </c>
      <c r="Q87">
        <f>VLOOKUP(CONCATENATE($A87,"_",Q$4),assets_m6!$A:$D,4,FALSE)</f>
        <v>128.245</v>
      </c>
      <c r="R87">
        <f>VLOOKUP(CONCATENATE($A87,"_",R$4),assets_m6!$A:$D,4,FALSE)</f>
        <v>129.34200000000001</v>
      </c>
      <c r="S87">
        <f>VLOOKUP(CONCATENATE($A87,"_",S$4),assets_m6!$A:$D,4,FALSE)</f>
        <v>130.31800000000001</v>
      </c>
      <c r="T87">
        <f>VLOOKUP(CONCATENATE($A87,"_",T$4),assets_m6!$A:$D,4,FALSE)</f>
        <v>131.33500000000001</v>
      </c>
      <c r="U87">
        <f>VLOOKUP(CONCATENATE($A87,"_",U$4),assets_m6!$A:$D,4,FALSE)</f>
        <v>131.654</v>
      </c>
      <c r="V87">
        <f>VLOOKUP(CONCATENATE($A87,"_",V$4),assets_m6!$A:$D,4,FALSE)</f>
        <v>132.155</v>
      </c>
      <c r="X87" t="str">
        <f t="shared" si="45"/>
        <v>TLT</v>
      </c>
      <c r="Y87">
        <f t="shared" si="61"/>
        <v>140.02600000000001</v>
      </c>
      <c r="Z87">
        <f t="shared" si="59"/>
        <v>138.95699999999999</v>
      </c>
      <c r="AA87">
        <f t="shared" si="59"/>
        <v>137.56</v>
      </c>
      <c r="AB87">
        <f t="shared" si="59"/>
        <v>136.21199999999999</v>
      </c>
      <c r="AC87">
        <f t="shared" si="59"/>
        <v>134.255</v>
      </c>
      <c r="AD87">
        <f t="shared" si="59"/>
        <v>134.70400000000001</v>
      </c>
      <c r="AE87">
        <f t="shared" si="59"/>
        <v>131.559</v>
      </c>
      <c r="AF87">
        <f t="shared" si="59"/>
        <v>131.32900000000001</v>
      </c>
      <c r="AG87">
        <f t="shared" si="59"/>
        <v>132.61699999999999</v>
      </c>
      <c r="AH87">
        <f t="shared" si="58"/>
        <v>131.62899999999999</v>
      </c>
      <c r="AI87">
        <f t="shared" si="58"/>
        <v>133.23599999999999</v>
      </c>
      <c r="AJ87">
        <f t="shared" si="58"/>
        <v>130.15100000000001</v>
      </c>
      <c r="AK87">
        <f t="shared" si="58"/>
        <v>128.483</v>
      </c>
      <c r="AL87">
        <f t="shared" si="58"/>
        <v>131.29900000000001</v>
      </c>
      <c r="AM87">
        <f t="shared" si="58"/>
        <v>130.27099999999999</v>
      </c>
      <c r="AN87">
        <f t="shared" si="58"/>
        <v>128.245</v>
      </c>
      <c r="AO87">
        <f t="shared" si="58"/>
        <v>129.34200000000001</v>
      </c>
      <c r="AP87">
        <f t="shared" si="58"/>
        <v>130.31800000000001</v>
      </c>
      <c r="AQ87">
        <f t="shared" si="58"/>
        <v>131.33500000000001</v>
      </c>
      <c r="AR87">
        <f t="shared" si="58"/>
        <v>131.654</v>
      </c>
      <c r="AS87">
        <f t="shared" si="58"/>
        <v>132.155</v>
      </c>
      <c r="AU87" t="s">
        <v>59</v>
      </c>
      <c r="AV87">
        <f t="shared" si="63"/>
        <v>-7.6342964877952434E-5</v>
      </c>
      <c r="AW87">
        <f t="shared" si="63"/>
        <v>-1.0053469778420601E-4</v>
      </c>
      <c r="AX87">
        <f t="shared" si="63"/>
        <v>-9.7993602791510116E-5</v>
      </c>
      <c r="AY87">
        <f t="shared" si="63"/>
        <v>-1.4367309781810662E-4</v>
      </c>
      <c r="AZ87">
        <f t="shared" si="63"/>
        <v>3.3443819597036409E-5</v>
      </c>
      <c r="BA87">
        <f t="shared" si="63"/>
        <v>-2.3347487825157458E-4</v>
      </c>
      <c r="BB87">
        <f t="shared" si="63"/>
        <v>-1.7482650369795284E-5</v>
      </c>
      <c r="BC87">
        <f t="shared" si="63"/>
        <v>9.8074301943971436E-5</v>
      </c>
      <c r="BD87">
        <f t="shared" si="63"/>
        <v>-7.4500252607131794E-5</v>
      </c>
      <c r="BE87">
        <f t="shared" si="63"/>
        <v>1.2208555865348818E-4</v>
      </c>
      <c r="BF87">
        <f t="shared" si="63"/>
        <v>-2.3154402713981056E-4</v>
      </c>
      <c r="BG87">
        <f t="shared" si="63"/>
        <v>-1.2815883089642077E-4</v>
      </c>
      <c r="BH87">
        <f t="shared" si="63"/>
        <v>2.1917296451670669E-4</v>
      </c>
      <c r="BI87">
        <f t="shared" si="62"/>
        <v>-7.829457954744666E-5</v>
      </c>
      <c r="BJ87">
        <f t="shared" si="62"/>
        <v>-1.5552195039571218E-4</v>
      </c>
      <c r="BK87">
        <f t="shared" si="62"/>
        <v>8.5539397247456686E-5</v>
      </c>
      <c r="BL87">
        <f t="shared" si="60"/>
        <v>7.5458861004159444E-5</v>
      </c>
      <c r="BM87">
        <f t="shared" si="60"/>
        <v>7.8039871698460365E-5</v>
      </c>
      <c r="BN87">
        <f t="shared" si="60"/>
        <v>2.428903186507697E-5</v>
      </c>
      <c r="BO87">
        <f t="shared" si="60"/>
        <v>3.8054293830799283E-5</v>
      </c>
      <c r="BQ87" s="7" t="str">
        <f t="shared" si="46"/>
        <v>TLT</v>
      </c>
      <c r="BR87" s="7">
        <v>0.2</v>
      </c>
      <c r="BS87" s="7">
        <v>0.2</v>
      </c>
      <c r="BT87" s="7">
        <v>0.2</v>
      </c>
      <c r="BU87" s="7">
        <v>0.2</v>
      </c>
      <c r="BV87" s="7">
        <v>0.2</v>
      </c>
      <c r="BW87" s="7">
        <v>0.01</v>
      </c>
      <c r="BY87">
        <f t="shared" si="47"/>
        <v>-5.6210989387685206E-2</v>
      </c>
      <c r="BZ87">
        <f t="shared" si="48"/>
        <v>4</v>
      </c>
      <c r="CA87">
        <f t="shared" si="49"/>
        <v>1</v>
      </c>
      <c r="CB87">
        <f t="shared" si="50"/>
        <v>0.24</v>
      </c>
      <c r="CC87">
        <f t="shared" si="51"/>
        <v>1</v>
      </c>
      <c r="CD87">
        <f t="shared" si="52"/>
        <v>0</v>
      </c>
      <c r="CE87">
        <f t="shared" si="53"/>
        <v>0</v>
      </c>
      <c r="CF87">
        <f t="shared" si="54"/>
        <v>0</v>
      </c>
      <c r="CG87">
        <f t="shared" si="55"/>
        <v>0</v>
      </c>
      <c r="CI87">
        <f t="shared" si="56"/>
        <v>1</v>
      </c>
      <c r="CJ87">
        <f t="shared" si="57"/>
        <v>1</v>
      </c>
      <c r="CK87">
        <f t="shared" si="57"/>
        <v>1</v>
      </c>
      <c r="CL87">
        <f t="shared" si="57"/>
        <v>1</v>
      </c>
      <c r="CM87">
        <f t="shared" si="57"/>
        <v>1</v>
      </c>
      <c r="CN87">
        <f t="shared" si="43"/>
        <v>0.2</v>
      </c>
      <c r="CO87">
        <f t="shared" si="44"/>
        <v>0.4</v>
      </c>
      <c r="CP87">
        <f t="shared" si="44"/>
        <v>0.60000000000000009</v>
      </c>
      <c r="CQ87">
        <f t="shared" si="44"/>
        <v>0.8</v>
      </c>
      <c r="CR87">
        <f t="shared" si="44"/>
        <v>1</v>
      </c>
    </row>
    <row r="88" spans="1:96" x14ac:dyDescent="0.25">
      <c r="A88" t="s">
        <v>86</v>
      </c>
      <c r="B88">
        <f>VLOOKUP(CONCATENATE($A88,"_",B$4),assets_m6!$A:$D,4,FALSE)</f>
        <v>497.17899999999997</v>
      </c>
      <c r="C88">
        <f>VLOOKUP(CONCATENATE($A88,"_",C$4),assets_m6!$A:$D,4,FALSE)</f>
        <v>485.43400000000003</v>
      </c>
      <c r="D88">
        <f>VLOOKUP(CONCATENATE($A88,"_",D$4),assets_m6!$A:$D,4,FALSE)</f>
        <v>472.06299999999999</v>
      </c>
      <c r="E88">
        <f>VLOOKUP(CONCATENATE($A88,"_",E$4),assets_m6!$A:$D,4,FALSE)</f>
        <v>484.137</v>
      </c>
      <c r="F88">
        <f>VLOOKUP(CONCATENATE($A88,"_",F$4),assets_m6!$A:$D,4,FALSE)</f>
        <v>489.99</v>
      </c>
      <c r="G88">
        <f>VLOOKUP(CONCATENATE($A88,"_",G$4),assets_m6!$A:$D,4,FALSE)</f>
        <v>482.87</v>
      </c>
      <c r="H88">
        <f>VLOOKUP(CONCATENATE($A88,"_",H$4),assets_m6!$A:$D,4,FALSE)</f>
        <v>487.92</v>
      </c>
      <c r="I88">
        <f>VLOOKUP(CONCATENATE($A88,"_",I$4),assets_m6!$A:$D,4,FALSE)</f>
        <v>497.91</v>
      </c>
      <c r="J88">
        <f>VLOOKUP(CONCATENATE($A88,"_",J$4),assets_m6!$A:$D,4,FALSE)</f>
        <v>498.26</v>
      </c>
      <c r="K88">
        <f>VLOOKUP(CONCATENATE($A88,"_",K$4),assets_m6!$A:$D,4,FALSE)</f>
        <v>507.02</v>
      </c>
      <c r="L88">
        <f>VLOOKUP(CONCATENATE($A88,"_",L$4),assets_m6!$A:$D,4,FALSE)</f>
        <v>506.12</v>
      </c>
      <c r="M88">
        <f>VLOOKUP(CONCATENATE($A88,"_",M$4),assets_m6!$A:$D,4,FALSE)</f>
        <v>507.66</v>
      </c>
      <c r="N88">
        <f>VLOOKUP(CONCATENATE($A88,"_",N$4),assets_m6!$A:$D,4,FALSE)</f>
        <v>505.32</v>
      </c>
      <c r="O88">
        <f>VLOOKUP(CONCATENATE($A88,"_",O$4),assets_m6!$A:$D,4,FALSE)</f>
        <v>503.23</v>
      </c>
      <c r="P88">
        <f>VLOOKUP(CONCATENATE($A88,"_",P$4),assets_m6!$A:$D,4,FALSE)</f>
        <v>513.46</v>
      </c>
      <c r="Q88">
        <f>VLOOKUP(CONCATENATE($A88,"_",Q$4),assets_m6!$A:$D,4,FALSE)</f>
        <v>513.03</v>
      </c>
      <c r="R88">
        <f>VLOOKUP(CONCATENATE($A88,"_",R$4),assets_m6!$A:$D,4,FALSE)</f>
        <v>513.20000000000005</v>
      </c>
      <c r="S88">
        <f>VLOOKUP(CONCATENATE($A88,"_",S$4),assets_m6!$A:$D,4,FALSE)</f>
        <v>510.73</v>
      </c>
      <c r="T88">
        <f>VLOOKUP(CONCATENATE($A88,"_",T$4),assets_m6!$A:$D,4,FALSE)</f>
        <v>520.82000000000005</v>
      </c>
      <c r="U88">
        <f>VLOOKUP(CONCATENATE($A88,"_",U$4),assets_m6!$A:$D,4,FALSE)</f>
        <v>509.97</v>
      </c>
      <c r="V88">
        <f>VLOOKUP(CONCATENATE($A88,"_",V$4),assets_m6!$A:$D,4,FALSE)</f>
        <v>512.59</v>
      </c>
      <c r="X88" t="str">
        <f t="shared" si="45"/>
        <v>UNH</v>
      </c>
      <c r="Y88">
        <f t="shared" si="61"/>
        <v>497.17899999999997</v>
      </c>
      <c r="Z88">
        <f t="shared" si="59"/>
        <v>485.43400000000003</v>
      </c>
      <c r="AA88">
        <f t="shared" si="59"/>
        <v>472.06299999999999</v>
      </c>
      <c r="AB88">
        <f t="shared" si="59"/>
        <v>484.137</v>
      </c>
      <c r="AC88">
        <f t="shared" si="59"/>
        <v>489.99</v>
      </c>
      <c r="AD88">
        <f t="shared" si="59"/>
        <v>482.87</v>
      </c>
      <c r="AE88">
        <f t="shared" si="59"/>
        <v>487.92</v>
      </c>
      <c r="AF88">
        <f t="shared" si="59"/>
        <v>497.91</v>
      </c>
      <c r="AG88">
        <f t="shared" si="59"/>
        <v>498.26</v>
      </c>
      <c r="AH88">
        <f t="shared" si="58"/>
        <v>507.02</v>
      </c>
      <c r="AI88">
        <f t="shared" si="58"/>
        <v>506.12</v>
      </c>
      <c r="AJ88">
        <f t="shared" si="58"/>
        <v>507.66</v>
      </c>
      <c r="AK88">
        <f t="shared" si="58"/>
        <v>505.32</v>
      </c>
      <c r="AL88">
        <f t="shared" si="58"/>
        <v>503.23</v>
      </c>
      <c r="AM88">
        <f t="shared" si="58"/>
        <v>513.46</v>
      </c>
      <c r="AN88">
        <f t="shared" si="58"/>
        <v>513.03</v>
      </c>
      <c r="AO88">
        <f t="shared" si="58"/>
        <v>513.20000000000005</v>
      </c>
      <c r="AP88">
        <f t="shared" si="58"/>
        <v>510.73</v>
      </c>
      <c r="AQ88">
        <f t="shared" si="58"/>
        <v>520.82000000000005</v>
      </c>
      <c r="AR88">
        <f t="shared" si="58"/>
        <v>509.97</v>
      </c>
      <c r="AS88">
        <f t="shared" si="58"/>
        <v>512.59</v>
      </c>
      <c r="AU88" t="s">
        <v>62</v>
      </c>
      <c r="AV88">
        <f t="shared" si="63"/>
        <v>-2.3623282560204572E-4</v>
      </c>
      <c r="AW88">
        <f t="shared" si="63"/>
        <v>-2.7544424164768099E-4</v>
      </c>
      <c r="AX88">
        <f t="shared" si="63"/>
        <v>2.557709458271462E-4</v>
      </c>
      <c r="AY88">
        <f t="shared" si="63"/>
        <v>1.2089553163670632E-4</v>
      </c>
      <c r="AZ88">
        <f t="shared" si="63"/>
        <v>-1.4530908794057029E-4</v>
      </c>
      <c r="BA88">
        <f t="shared" si="63"/>
        <v>1.0458301406175599E-4</v>
      </c>
      <c r="BB88">
        <f t="shared" si="63"/>
        <v>2.0474667978357127E-4</v>
      </c>
      <c r="BC88">
        <f t="shared" si="63"/>
        <v>7.0293828201877024E-6</v>
      </c>
      <c r="BD88">
        <f t="shared" si="63"/>
        <v>1.7581182515152716E-4</v>
      </c>
      <c r="BE88">
        <f t="shared" si="63"/>
        <v>-1.7750779061969492E-5</v>
      </c>
      <c r="BF88">
        <f t="shared" si="63"/>
        <v>3.0427566585000009E-5</v>
      </c>
      <c r="BG88">
        <f t="shared" si="63"/>
        <v>-4.6093842335421975E-5</v>
      </c>
      <c r="BH88">
        <f t="shared" si="63"/>
        <v>-4.1359930341169454E-5</v>
      </c>
      <c r="BI88">
        <f t="shared" si="62"/>
        <v>2.0328676748206621E-4</v>
      </c>
      <c r="BJ88">
        <f t="shared" si="62"/>
        <v>-8.3745569275126332E-6</v>
      </c>
      <c r="BK88">
        <f t="shared" si="62"/>
        <v>3.3136463754570447E-6</v>
      </c>
      <c r="BL88">
        <f t="shared" si="60"/>
        <v>-4.8129384255651345E-5</v>
      </c>
      <c r="BM88">
        <f t="shared" si="60"/>
        <v>1.9756035478628691E-4</v>
      </c>
      <c r="BN88">
        <f t="shared" si="60"/>
        <v>-2.0832533312852851E-4</v>
      </c>
      <c r="BO88">
        <f t="shared" si="60"/>
        <v>5.1375571112026284E-5</v>
      </c>
      <c r="BQ88" s="7" t="str">
        <f t="shared" si="46"/>
        <v>UNH</v>
      </c>
      <c r="BR88" s="7">
        <v>0.2</v>
      </c>
      <c r="BS88" s="7">
        <v>0.2</v>
      </c>
      <c r="BT88" s="7">
        <v>0.2</v>
      </c>
      <c r="BU88" s="7">
        <v>0.2</v>
      </c>
      <c r="BV88" s="7">
        <v>0.2</v>
      </c>
      <c r="BW88" s="7">
        <v>0.01</v>
      </c>
      <c r="BY88">
        <f t="shared" si="47"/>
        <v>3.0996884421908524E-2</v>
      </c>
      <c r="BZ88">
        <f t="shared" si="48"/>
        <v>43</v>
      </c>
      <c r="CA88">
        <f t="shared" si="49"/>
        <v>3</v>
      </c>
      <c r="CB88">
        <f t="shared" si="50"/>
        <v>7.9999999999999988E-2</v>
      </c>
      <c r="CC88">
        <f t="shared" si="51"/>
        <v>0</v>
      </c>
      <c r="CD88">
        <f t="shared" si="52"/>
        <v>0</v>
      </c>
      <c r="CE88">
        <f t="shared" si="53"/>
        <v>1</v>
      </c>
      <c r="CF88">
        <f t="shared" si="54"/>
        <v>0</v>
      </c>
      <c r="CG88">
        <f t="shared" si="55"/>
        <v>0</v>
      </c>
      <c r="CI88">
        <f t="shared" si="56"/>
        <v>0</v>
      </c>
      <c r="CJ88">
        <f t="shared" si="57"/>
        <v>0</v>
      </c>
      <c r="CK88">
        <f t="shared" si="57"/>
        <v>1</v>
      </c>
      <c r="CL88">
        <f t="shared" si="57"/>
        <v>1</v>
      </c>
      <c r="CM88">
        <f t="shared" si="57"/>
        <v>1</v>
      </c>
      <c r="CN88">
        <f t="shared" si="43"/>
        <v>0.2</v>
      </c>
      <c r="CO88">
        <f t="shared" si="44"/>
        <v>0.4</v>
      </c>
      <c r="CP88">
        <f t="shared" si="44"/>
        <v>0.60000000000000009</v>
      </c>
      <c r="CQ88">
        <f t="shared" si="44"/>
        <v>0.8</v>
      </c>
      <c r="CR88">
        <f t="shared" si="44"/>
        <v>1</v>
      </c>
    </row>
    <row r="89" spans="1:96" x14ac:dyDescent="0.25">
      <c r="A89" t="s">
        <v>87</v>
      </c>
      <c r="B89">
        <f>VLOOKUP(CONCATENATE($A89,"_",B$4),assets_m6!$A:$D,4,FALSE)</f>
        <v>316.51</v>
      </c>
      <c r="C89">
        <f>VLOOKUP(CONCATENATE($A89,"_",C$4),assets_m6!$A:$D,4,FALSE)</f>
        <v>298.24</v>
      </c>
      <c r="D89">
        <f>VLOOKUP(CONCATENATE($A89,"_",D$4),assets_m6!$A:$D,4,FALSE)</f>
        <v>310.68</v>
      </c>
      <c r="E89">
        <f>VLOOKUP(CONCATENATE($A89,"_",E$4),assets_m6!$A:$D,4,FALSE)</f>
        <v>315.79000000000002</v>
      </c>
      <c r="F89">
        <f>VLOOKUP(CONCATENATE($A89,"_",F$4),assets_m6!$A:$D,4,FALSE)</f>
        <v>321.25</v>
      </c>
      <c r="G89">
        <f>VLOOKUP(CONCATENATE($A89,"_",G$4),assets_m6!$A:$D,4,FALSE)</f>
        <v>322.75</v>
      </c>
      <c r="H89">
        <f>VLOOKUP(CONCATENATE($A89,"_",H$4),assets_m6!$A:$D,4,FALSE)</f>
        <v>320.26</v>
      </c>
      <c r="I89">
        <f>VLOOKUP(CONCATENATE($A89,"_",I$4),assets_m6!$A:$D,4,FALSE)</f>
        <v>328.35</v>
      </c>
      <c r="J89">
        <f>VLOOKUP(CONCATENATE($A89,"_",J$4),assets_m6!$A:$D,4,FALSE)</f>
        <v>337.56</v>
      </c>
      <c r="K89">
        <f>VLOOKUP(CONCATENATE($A89,"_",K$4),assets_m6!$A:$D,4,FALSE)</f>
        <v>346.77</v>
      </c>
      <c r="L89">
        <f>VLOOKUP(CONCATENATE($A89,"_",L$4),assets_m6!$A:$D,4,FALSE)</f>
        <v>346.24</v>
      </c>
      <c r="M89">
        <f>VLOOKUP(CONCATENATE($A89,"_",M$4),assets_m6!$A:$D,4,FALSE)</f>
        <v>347.8</v>
      </c>
      <c r="N89">
        <f>VLOOKUP(CONCATENATE($A89,"_",N$4),assets_m6!$A:$D,4,FALSE)</f>
        <v>356.36</v>
      </c>
      <c r="O89">
        <f>VLOOKUP(CONCATENATE($A89,"_",O$4),assets_m6!$A:$D,4,FALSE)</f>
        <v>354.43</v>
      </c>
      <c r="P89">
        <f>VLOOKUP(CONCATENATE($A89,"_",P$4),assets_m6!$A:$D,4,FALSE)</f>
        <v>358.98</v>
      </c>
      <c r="Q89">
        <f>VLOOKUP(CONCATENATE($A89,"_",Q$4),assets_m6!$A:$D,4,FALSE)</f>
        <v>363.67</v>
      </c>
      <c r="R89">
        <f>VLOOKUP(CONCATENATE($A89,"_",R$4),assets_m6!$A:$D,4,FALSE)</f>
        <v>363.4</v>
      </c>
      <c r="S89">
        <f>VLOOKUP(CONCATENATE($A89,"_",S$4),assets_m6!$A:$D,4,FALSE)</f>
        <v>365.2</v>
      </c>
      <c r="T89">
        <f>VLOOKUP(CONCATENATE($A89,"_",T$4),assets_m6!$A:$D,4,FALSE)</f>
        <v>359.19</v>
      </c>
      <c r="U89">
        <f>VLOOKUP(CONCATENATE($A89,"_",U$4),assets_m6!$A:$D,4,FALSE)</f>
        <v>355.21</v>
      </c>
      <c r="V89">
        <f>VLOOKUP(CONCATENATE($A89,"_",V$4),assets_m6!$A:$D,4,FALSE)</f>
        <v>354</v>
      </c>
      <c r="X89" t="str">
        <f t="shared" si="45"/>
        <v>URI</v>
      </c>
      <c r="Y89">
        <f t="shared" si="61"/>
        <v>316.51</v>
      </c>
      <c r="Z89">
        <f t="shared" si="59"/>
        <v>298.24</v>
      </c>
      <c r="AA89">
        <f t="shared" si="59"/>
        <v>310.68</v>
      </c>
      <c r="AB89">
        <f t="shared" si="59"/>
        <v>315.79000000000002</v>
      </c>
      <c r="AC89">
        <f t="shared" si="59"/>
        <v>321.25</v>
      </c>
      <c r="AD89">
        <f t="shared" si="59"/>
        <v>322.75</v>
      </c>
      <c r="AE89">
        <f t="shared" si="59"/>
        <v>320.26</v>
      </c>
      <c r="AF89">
        <f t="shared" si="59"/>
        <v>328.35</v>
      </c>
      <c r="AG89">
        <f t="shared" si="59"/>
        <v>337.56</v>
      </c>
      <c r="AH89">
        <f t="shared" si="58"/>
        <v>346.77</v>
      </c>
      <c r="AI89">
        <f t="shared" si="58"/>
        <v>346.24</v>
      </c>
      <c r="AJ89">
        <f t="shared" si="58"/>
        <v>347.8</v>
      </c>
      <c r="AK89">
        <f t="shared" si="58"/>
        <v>356.36</v>
      </c>
      <c r="AL89">
        <f t="shared" si="58"/>
        <v>354.43</v>
      </c>
      <c r="AM89">
        <f t="shared" si="58"/>
        <v>358.98</v>
      </c>
      <c r="AN89">
        <f t="shared" si="58"/>
        <v>363.67</v>
      </c>
      <c r="AO89">
        <f t="shared" si="58"/>
        <v>363.4</v>
      </c>
      <c r="AP89">
        <f t="shared" si="58"/>
        <v>365.2</v>
      </c>
      <c r="AQ89">
        <f t="shared" si="58"/>
        <v>359.19</v>
      </c>
      <c r="AR89">
        <f t="shared" si="58"/>
        <v>355.21</v>
      </c>
      <c r="AS89">
        <f t="shared" si="58"/>
        <v>354</v>
      </c>
      <c r="AU89" t="s">
        <v>61</v>
      </c>
      <c r="AV89">
        <f t="shared" si="63"/>
        <v>-5.7723294682632406E-4</v>
      </c>
      <c r="AW89">
        <f t="shared" si="63"/>
        <v>4.1711373390557931E-4</v>
      </c>
      <c r="AX89">
        <f t="shared" si="63"/>
        <v>1.6447791940260118E-4</v>
      </c>
      <c r="AY89">
        <f t="shared" si="63"/>
        <v>1.7289971183381294E-4</v>
      </c>
      <c r="AZ89">
        <f t="shared" si="63"/>
        <v>4.6692607003891046E-5</v>
      </c>
      <c r="BA89">
        <f t="shared" si="63"/>
        <v>-7.7149496514330264E-5</v>
      </c>
      <c r="BB89">
        <f t="shared" si="63"/>
        <v>2.5260725660401025E-4</v>
      </c>
      <c r="BC89">
        <f t="shared" si="63"/>
        <v>2.8049337597076227E-4</v>
      </c>
      <c r="BD89">
        <f t="shared" si="63"/>
        <v>2.7284038393174485E-4</v>
      </c>
      <c r="BE89">
        <f t="shared" si="63"/>
        <v>-1.5283905758859557E-5</v>
      </c>
      <c r="BF89">
        <f t="shared" si="63"/>
        <v>4.5055452865064759E-5</v>
      </c>
      <c r="BG89">
        <f t="shared" si="63"/>
        <v>2.4611845888441639E-4</v>
      </c>
      <c r="BH89">
        <f t="shared" si="63"/>
        <v>-5.4158715905264526E-5</v>
      </c>
      <c r="BI89">
        <f t="shared" si="62"/>
        <v>1.2837513754479054E-4</v>
      </c>
      <c r="BJ89">
        <f t="shared" si="62"/>
        <v>1.3064794696083341E-4</v>
      </c>
      <c r="BK89">
        <f t="shared" si="62"/>
        <v>-7.4243132510253425E-6</v>
      </c>
      <c r="BL89">
        <f t="shared" si="60"/>
        <v>4.9532195927353097E-5</v>
      </c>
      <c r="BM89">
        <f t="shared" si="60"/>
        <v>-1.6456736035049265E-4</v>
      </c>
      <c r="BN89">
        <f t="shared" si="60"/>
        <v>-1.1080486650519274E-4</v>
      </c>
      <c r="BO89">
        <f t="shared" si="60"/>
        <v>-3.4064356296274864E-5</v>
      </c>
      <c r="BQ89" s="7" t="str">
        <f t="shared" si="46"/>
        <v>URI</v>
      </c>
      <c r="BR89" s="7">
        <v>0.2</v>
      </c>
      <c r="BS89" s="7">
        <v>0.2</v>
      </c>
      <c r="BT89" s="7">
        <v>0.2</v>
      </c>
      <c r="BU89" s="7">
        <v>0.2</v>
      </c>
      <c r="BV89" s="7">
        <v>0.2</v>
      </c>
      <c r="BW89" s="7">
        <v>0.01</v>
      </c>
      <c r="BY89">
        <f t="shared" si="47"/>
        <v>0.11844807431044836</v>
      </c>
      <c r="BZ89">
        <f t="shared" si="48"/>
        <v>91</v>
      </c>
      <c r="CA89">
        <f t="shared" si="49"/>
        <v>5</v>
      </c>
      <c r="CB89">
        <f t="shared" si="50"/>
        <v>0.24000000000000005</v>
      </c>
      <c r="CC89">
        <f t="shared" si="51"/>
        <v>0</v>
      </c>
      <c r="CD89">
        <f t="shared" si="52"/>
        <v>0</v>
      </c>
      <c r="CE89">
        <f t="shared" si="53"/>
        <v>0</v>
      </c>
      <c r="CF89">
        <f t="shared" si="54"/>
        <v>0</v>
      </c>
      <c r="CG89">
        <f t="shared" si="55"/>
        <v>1</v>
      </c>
      <c r="CI89">
        <f t="shared" si="56"/>
        <v>0</v>
      </c>
      <c r="CJ89">
        <f t="shared" si="57"/>
        <v>0</v>
      </c>
      <c r="CK89">
        <f t="shared" si="57"/>
        <v>0</v>
      </c>
      <c r="CL89">
        <f t="shared" si="57"/>
        <v>0</v>
      </c>
      <c r="CM89">
        <f t="shared" si="57"/>
        <v>1</v>
      </c>
      <c r="CN89">
        <f t="shared" si="43"/>
        <v>0.2</v>
      </c>
      <c r="CO89">
        <f t="shared" si="44"/>
        <v>0.4</v>
      </c>
      <c r="CP89">
        <f t="shared" si="44"/>
        <v>0.60000000000000009</v>
      </c>
      <c r="CQ89">
        <f t="shared" si="44"/>
        <v>0.8</v>
      </c>
      <c r="CR89">
        <f t="shared" si="44"/>
        <v>1</v>
      </c>
    </row>
    <row r="90" spans="1:96" x14ac:dyDescent="0.25">
      <c r="A90" t="s">
        <v>88</v>
      </c>
      <c r="B90">
        <f>VLOOKUP(CONCATENATE($A90,"_",B$4),assets_m6!$A:$D,4,FALSE)</f>
        <v>200.29</v>
      </c>
      <c r="C90">
        <f>VLOOKUP(CONCATENATE($A90,"_",C$4),assets_m6!$A:$D,4,FALSE)</f>
        <v>190.7</v>
      </c>
      <c r="D90">
        <f>VLOOKUP(CONCATENATE($A90,"_",D$4),assets_m6!$A:$D,4,FALSE)</f>
        <v>191.71</v>
      </c>
      <c r="E90">
        <f>VLOOKUP(CONCATENATE($A90,"_",E$4),assets_m6!$A:$D,4,FALSE)</f>
        <v>199.76</v>
      </c>
      <c r="F90">
        <f>VLOOKUP(CONCATENATE($A90,"_",F$4),assets_m6!$A:$D,4,FALSE)</f>
        <v>197.97</v>
      </c>
      <c r="G90">
        <f>VLOOKUP(CONCATENATE($A90,"_",G$4),assets_m6!$A:$D,4,FALSE)</f>
        <v>196.71</v>
      </c>
      <c r="H90">
        <f>VLOOKUP(CONCATENATE($A90,"_",H$4),assets_m6!$A:$D,4,FALSE)</f>
        <v>200.33</v>
      </c>
      <c r="I90">
        <f>VLOOKUP(CONCATENATE($A90,"_",I$4),assets_m6!$A:$D,4,FALSE)</f>
        <v>206.14</v>
      </c>
      <c r="J90">
        <f>VLOOKUP(CONCATENATE($A90,"_",J$4),assets_m6!$A:$D,4,FALSE)</f>
        <v>211.87</v>
      </c>
      <c r="K90">
        <f>VLOOKUP(CONCATENATE($A90,"_",K$4),assets_m6!$A:$D,4,FALSE)</f>
        <v>213.45</v>
      </c>
      <c r="L90">
        <f>VLOOKUP(CONCATENATE($A90,"_",L$4),assets_m6!$A:$D,4,FALSE)</f>
        <v>219.11</v>
      </c>
      <c r="M90">
        <f>VLOOKUP(CONCATENATE($A90,"_",M$4),assets_m6!$A:$D,4,FALSE)</f>
        <v>217.04</v>
      </c>
      <c r="N90">
        <f>VLOOKUP(CONCATENATE($A90,"_",N$4),assets_m6!$A:$D,4,FALSE)</f>
        <v>218.47</v>
      </c>
      <c r="O90">
        <f>VLOOKUP(CONCATENATE($A90,"_",O$4),assets_m6!$A:$D,4,FALSE)</f>
        <v>214.68</v>
      </c>
      <c r="P90">
        <f>VLOOKUP(CONCATENATE($A90,"_",P$4),assets_m6!$A:$D,4,FALSE)</f>
        <v>217.31</v>
      </c>
      <c r="Q90">
        <f>VLOOKUP(CONCATENATE($A90,"_",Q$4),assets_m6!$A:$D,4,FALSE)</f>
        <v>218.43</v>
      </c>
      <c r="R90">
        <f>VLOOKUP(CONCATENATE($A90,"_",R$4),assets_m6!$A:$D,4,FALSE)</f>
        <v>220.77</v>
      </c>
      <c r="S90">
        <f>VLOOKUP(CONCATENATE($A90,"_",S$4),assets_m6!$A:$D,4,FALSE)</f>
        <v>228.12</v>
      </c>
      <c r="T90">
        <f>VLOOKUP(CONCATENATE($A90,"_",T$4),assets_m6!$A:$D,4,FALSE)</f>
        <v>223.95</v>
      </c>
      <c r="U90">
        <f>VLOOKUP(CONCATENATE($A90,"_",U$4),assets_m6!$A:$D,4,FALSE)</f>
        <v>221.77</v>
      </c>
      <c r="V90">
        <f>VLOOKUP(CONCATENATE($A90,"_",V$4),assets_m6!$A:$D,4,FALSE)</f>
        <v>226.36</v>
      </c>
      <c r="X90" t="str">
        <f t="shared" si="45"/>
        <v>V</v>
      </c>
      <c r="Y90">
        <f t="shared" si="61"/>
        <v>200.29</v>
      </c>
      <c r="Z90">
        <f t="shared" si="59"/>
        <v>190.7</v>
      </c>
      <c r="AA90">
        <f t="shared" si="59"/>
        <v>191.71</v>
      </c>
      <c r="AB90">
        <f t="shared" si="59"/>
        <v>199.76</v>
      </c>
      <c r="AC90">
        <f t="shared" si="59"/>
        <v>197.97</v>
      </c>
      <c r="AD90">
        <f t="shared" si="59"/>
        <v>196.71</v>
      </c>
      <c r="AE90">
        <f t="shared" si="59"/>
        <v>200.33</v>
      </c>
      <c r="AF90">
        <f t="shared" si="59"/>
        <v>206.14</v>
      </c>
      <c r="AG90">
        <f t="shared" si="59"/>
        <v>211.87</v>
      </c>
      <c r="AH90">
        <f t="shared" si="58"/>
        <v>213.45</v>
      </c>
      <c r="AI90">
        <f t="shared" si="58"/>
        <v>219.11</v>
      </c>
      <c r="AJ90">
        <f t="shared" si="58"/>
        <v>217.04</v>
      </c>
      <c r="AK90">
        <f t="shared" si="58"/>
        <v>218.47</v>
      </c>
      <c r="AL90">
        <f t="shared" si="58"/>
        <v>214.68</v>
      </c>
      <c r="AM90">
        <f t="shared" si="58"/>
        <v>217.31</v>
      </c>
      <c r="AN90">
        <f t="shared" si="58"/>
        <v>218.43</v>
      </c>
      <c r="AO90">
        <f t="shared" si="58"/>
        <v>220.77</v>
      </c>
      <c r="AP90">
        <f t="shared" si="58"/>
        <v>228.12</v>
      </c>
      <c r="AQ90">
        <f t="shared" si="58"/>
        <v>223.95</v>
      </c>
      <c r="AR90">
        <f t="shared" si="58"/>
        <v>221.77</v>
      </c>
      <c r="AS90">
        <f t="shared" si="58"/>
        <v>226.36</v>
      </c>
      <c r="AU90" t="s">
        <v>84</v>
      </c>
      <c r="AV90">
        <f t="shared" si="63"/>
        <v>-4.788057316890511E-4</v>
      </c>
      <c r="AW90">
        <f t="shared" si="63"/>
        <v>5.2962768746723619E-5</v>
      </c>
      <c r="AX90">
        <f t="shared" si="63"/>
        <v>4.1990506494183835E-4</v>
      </c>
      <c r="AY90">
        <f t="shared" si="63"/>
        <v>-8.9607529034841418E-5</v>
      </c>
      <c r="AZ90">
        <f t="shared" si="63"/>
        <v>-6.364600697075269E-5</v>
      </c>
      <c r="BA90">
        <f t="shared" si="63"/>
        <v>1.8402724823344031E-4</v>
      </c>
      <c r="BB90">
        <f t="shared" si="63"/>
        <v>2.9002146458343602E-4</v>
      </c>
      <c r="BC90">
        <f t="shared" si="63"/>
        <v>2.7796643058115937E-4</v>
      </c>
      <c r="BD90">
        <f t="shared" si="63"/>
        <v>7.4574031245574373E-5</v>
      </c>
      <c r="BE90">
        <f t="shared" si="63"/>
        <v>2.6516748653080465E-4</v>
      </c>
      <c r="BF90">
        <f t="shared" si="63"/>
        <v>-9.447309570535445E-5</v>
      </c>
      <c r="BG90">
        <f t="shared" si="63"/>
        <v>6.5886472539624345E-5</v>
      </c>
      <c r="BH90">
        <f t="shared" si="63"/>
        <v>-1.7347919622831472E-4</v>
      </c>
      <c r="BI90">
        <f t="shared" si="62"/>
        <v>1.2250791876280956E-4</v>
      </c>
      <c r="BJ90">
        <f t="shared" si="62"/>
        <v>5.1539275689107931E-5</v>
      </c>
      <c r="BK90">
        <f t="shared" si="62"/>
        <v>1.0712814173877231E-4</v>
      </c>
      <c r="BL90">
        <f t="shared" si="60"/>
        <v>3.3292566924853894E-4</v>
      </c>
      <c r="BM90">
        <f t="shared" si="60"/>
        <v>-1.8279852709100544E-4</v>
      </c>
      <c r="BN90">
        <f t="shared" si="60"/>
        <v>-9.7343156954676421E-5</v>
      </c>
      <c r="BO90">
        <f t="shared" si="60"/>
        <v>2.0697118636425142E-4</v>
      </c>
      <c r="BQ90" s="7" t="str">
        <f t="shared" si="46"/>
        <v>V</v>
      </c>
      <c r="BR90" s="7">
        <v>0.2</v>
      </c>
      <c r="BS90" s="7">
        <v>0.2</v>
      </c>
      <c r="BT90" s="7">
        <v>0.2</v>
      </c>
      <c r="BU90" s="7">
        <v>0.2</v>
      </c>
      <c r="BV90" s="7">
        <v>0.2</v>
      </c>
      <c r="BW90" s="7">
        <v>0.01</v>
      </c>
      <c r="BY90">
        <f t="shared" si="47"/>
        <v>0.13016126616406223</v>
      </c>
      <c r="BZ90">
        <f t="shared" si="48"/>
        <v>96</v>
      </c>
      <c r="CA90">
        <f t="shared" si="49"/>
        <v>5</v>
      </c>
      <c r="CB90">
        <f t="shared" si="50"/>
        <v>0.24000000000000005</v>
      </c>
      <c r="CC90">
        <f t="shared" si="51"/>
        <v>0</v>
      </c>
      <c r="CD90">
        <f t="shared" si="52"/>
        <v>0</v>
      </c>
      <c r="CE90">
        <f t="shared" si="53"/>
        <v>0</v>
      </c>
      <c r="CF90">
        <f t="shared" si="54"/>
        <v>0</v>
      </c>
      <c r="CG90">
        <f t="shared" si="55"/>
        <v>1</v>
      </c>
      <c r="CI90">
        <f t="shared" si="56"/>
        <v>0</v>
      </c>
      <c r="CJ90">
        <f t="shared" si="57"/>
        <v>0</v>
      </c>
      <c r="CK90">
        <f t="shared" si="57"/>
        <v>0</v>
      </c>
      <c r="CL90">
        <f t="shared" si="57"/>
        <v>0</v>
      </c>
      <c r="CM90">
        <f t="shared" si="57"/>
        <v>1</v>
      </c>
      <c r="CN90">
        <f t="shared" si="43"/>
        <v>0.2</v>
      </c>
      <c r="CO90">
        <f t="shared" si="44"/>
        <v>0.4</v>
      </c>
      <c r="CP90">
        <f t="shared" si="44"/>
        <v>0.60000000000000009</v>
      </c>
      <c r="CQ90">
        <f t="shared" si="44"/>
        <v>0.8</v>
      </c>
      <c r="CR90">
        <f t="shared" si="44"/>
        <v>1</v>
      </c>
    </row>
    <row r="91" spans="1:96" x14ac:dyDescent="0.25">
      <c r="A91" t="s">
        <v>89</v>
      </c>
      <c r="B91">
        <f>VLOOKUP(CONCATENATE($A91,"_",B$4),assets_m6!$A:$D,4,FALSE)</f>
        <v>187.38</v>
      </c>
      <c r="C91">
        <f>VLOOKUP(CONCATENATE($A91,"_",C$4),assets_m6!$A:$D,4,FALSE)</f>
        <v>187.18100000000001</v>
      </c>
      <c r="D91">
        <f>VLOOKUP(CONCATENATE($A91,"_",D$4),assets_m6!$A:$D,4,FALSE)</f>
        <v>184.715</v>
      </c>
      <c r="E91">
        <f>VLOOKUP(CONCATENATE($A91,"_",E$4),assets_m6!$A:$D,4,FALSE)</f>
        <v>186.95099999999999</v>
      </c>
      <c r="F91">
        <f>VLOOKUP(CONCATENATE($A91,"_",F$4),assets_m6!$A:$D,4,FALSE)</f>
        <v>184.52500000000001</v>
      </c>
      <c r="G91">
        <f>VLOOKUP(CONCATENATE($A91,"_",G$4),assets_m6!$A:$D,4,FALSE)</f>
        <v>181.73</v>
      </c>
      <c r="H91">
        <f>VLOOKUP(CONCATENATE($A91,"_",H$4),assets_m6!$A:$D,4,FALSE)</f>
        <v>185.95</v>
      </c>
      <c r="I91">
        <f>VLOOKUP(CONCATENATE($A91,"_",I$4),assets_m6!$A:$D,4,FALSE)</f>
        <v>190.91</v>
      </c>
      <c r="J91">
        <f>VLOOKUP(CONCATENATE($A91,"_",J$4),assets_m6!$A:$D,4,FALSE)</f>
        <v>195.43</v>
      </c>
      <c r="K91">
        <f>VLOOKUP(CONCATENATE($A91,"_",K$4),assets_m6!$A:$D,4,FALSE)</f>
        <v>202.41</v>
      </c>
      <c r="L91">
        <f>VLOOKUP(CONCATENATE($A91,"_",L$4),assets_m6!$A:$D,4,FALSE)</f>
        <v>208.24</v>
      </c>
      <c r="M91">
        <f>VLOOKUP(CONCATENATE($A91,"_",M$4),assets_m6!$A:$D,4,FALSE)</f>
        <v>210.32</v>
      </c>
      <c r="N91">
        <f>VLOOKUP(CONCATENATE($A91,"_",N$4),assets_m6!$A:$D,4,FALSE)</f>
        <v>211.15</v>
      </c>
      <c r="O91">
        <f>VLOOKUP(CONCATENATE($A91,"_",O$4),assets_m6!$A:$D,4,FALSE)</f>
        <v>207.65</v>
      </c>
      <c r="P91">
        <f>VLOOKUP(CONCATENATE($A91,"_",P$4),assets_m6!$A:$D,4,FALSE)</f>
        <v>208.24</v>
      </c>
      <c r="Q91">
        <f>VLOOKUP(CONCATENATE($A91,"_",Q$4),assets_m6!$A:$D,4,FALSE)</f>
        <v>208</v>
      </c>
      <c r="R91">
        <f>VLOOKUP(CONCATENATE($A91,"_",R$4),assets_m6!$A:$D,4,FALSE)</f>
        <v>211.6</v>
      </c>
      <c r="S91">
        <f>VLOOKUP(CONCATENATE($A91,"_",S$4),assets_m6!$A:$D,4,FALSE)</f>
        <v>214.8</v>
      </c>
      <c r="T91">
        <f>VLOOKUP(CONCATENATE($A91,"_",T$4),assets_m6!$A:$D,4,FALSE)</f>
        <v>216.97</v>
      </c>
      <c r="U91">
        <f>VLOOKUP(CONCATENATE($A91,"_",U$4),assets_m6!$A:$D,4,FALSE)</f>
        <v>214.63</v>
      </c>
      <c r="V91">
        <f>VLOOKUP(CONCATENATE($A91,"_",V$4),assets_m6!$A:$D,4,FALSE)</f>
        <v>214.12</v>
      </c>
      <c r="X91" t="str">
        <f t="shared" si="45"/>
        <v>VRSK</v>
      </c>
      <c r="Y91">
        <f t="shared" si="61"/>
        <v>187.38</v>
      </c>
      <c r="Z91">
        <f t="shared" si="59"/>
        <v>187.18100000000001</v>
      </c>
      <c r="AA91">
        <f t="shared" si="59"/>
        <v>184.715</v>
      </c>
      <c r="AB91">
        <f t="shared" si="59"/>
        <v>186.95099999999999</v>
      </c>
      <c r="AC91">
        <f t="shared" si="59"/>
        <v>184.52500000000001</v>
      </c>
      <c r="AD91">
        <f t="shared" si="59"/>
        <v>181.73</v>
      </c>
      <c r="AE91">
        <f t="shared" si="59"/>
        <v>185.95</v>
      </c>
      <c r="AF91">
        <f t="shared" si="59"/>
        <v>190.91</v>
      </c>
      <c r="AG91">
        <f t="shared" si="59"/>
        <v>195.43</v>
      </c>
      <c r="AH91">
        <f t="shared" si="58"/>
        <v>202.41</v>
      </c>
      <c r="AI91">
        <f t="shared" si="58"/>
        <v>208.24</v>
      </c>
      <c r="AJ91">
        <f t="shared" si="58"/>
        <v>210.32</v>
      </c>
      <c r="AK91">
        <f t="shared" si="58"/>
        <v>211.15</v>
      </c>
      <c r="AL91">
        <f t="shared" si="58"/>
        <v>207.65</v>
      </c>
      <c r="AM91">
        <f t="shared" si="58"/>
        <v>208.24</v>
      </c>
      <c r="AN91">
        <f t="shared" si="58"/>
        <v>208</v>
      </c>
      <c r="AO91">
        <f t="shared" si="58"/>
        <v>211.6</v>
      </c>
      <c r="AP91">
        <f t="shared" si="58"/>
        <v>214.8</v>
      </c>
      <c r="AQ91">
        <f t="shared" si="58"/>
        <v>216.97</v>
      </c>
      <c r="AR91">
        <f t="shared" si="58"/>
        <v>214.63</v>
      </c>
      <c r="AS91">
        <f t="shared" si="58"/>
        <v>214.12</v>
      </c>
      <c r="AU91" t="s">
        <v>58</v>
      </c>
      <c r="AV91">
        <f t="shared" si="63"/>
        <v>-1.0620130216671142E-5</v>
      </c>
      <c r="AW91">
        <f t="shared" si="63"/>
        <v>-1.3174414069804137E-4</v>
      </c>
      <c r="AX91">
        <f t="shared" si="63"/>
        <v>1.2105134937606529E-4</v>
      </c>
      <c r="AY91">
        <f t="shared" si="63"/>
        <v>-1.2976662333980497E-4</v>
      </c>
      <c r="AZ91">
        <f t="shared" si="63"/>
        <v>-1.5146999051619106E-4</v>
      </c>
      <c r="BA91">
        <f t="shared" si="63"/>
        <v>2.3221262312221421E-4</v>
      </c>
      <c r="BB91">
        <f t="shared" si="63"/>
        <v>2.6673837052971274E-4</v>
      </c>
      <c r="BC91">
        <f t="shared" si="63"/>
        <v>2.3676077732963231E-4</v>
      </c>
      <c r="BD91">
        <f t="shared" si="63"/>
        <v>3.5716113186307069E-4</v>
      </c>
      <c r="BE91">
        <f t="shared" si="63"/>
        <v>2.8802924756682048E-4</v>
      </c>
      <c r="BF91">
        <f t="shared" si="63"/>
        <v>9.9884748367267781E-5</v>
      </c>
      <c r="BG91">
        <f t="shared" si="63"/>
        <v>3.9463674400913489E-5</v>
      </c>
      <c r="BH91">
        <f t="shared" si="63"/>
        <v>-1.657589391427895E-4</v>
      </c>
      <c r="BI91">
        <f t="shared" si="62"/>
        <v>2.841319528052027E-5</v>
      </c>
      <c r="BJ91">
        <f t="shared" si="62"/>
        <v>-1.1525163273146805E-5</v>
      </c>
      <c r="BK91">
        <f t="shared" si="62"/>
        <v>1.7307692307692279E-4</v>
      </c>
      <c r="BL91">
        <f t="shared" si="60"/>
        <v>1.512287334593581E-4</v>
      </c>
      <c r="BM91">
        <f t="shared" si="60"/>
        <v>1.0102420856610742E-4</v>
      </c>
      <c r="BN91">
        <f t="shared" si="60"/>
        <v>-1.0784901138406248E-4</v>
      </c>
      <c r="BO91">
        <f t="shared" si="60"/>
        <v>-2.3761822671573915E-5</v>
      </c>
      <c r="BQ91" s="7" t="str">
        <f t="shared" si="46"/>
        <v>VRSK</v>
      </c>
      <c r="BR91" s="7">
        <v>0.2</v>
      </c>
      <c r="BS91" s="7">
        <v>0.2</v>
      </c>
      <c r="BT91" s="7">
        <v>0.2</v>
      </c>
      <c r="BU91" s="7">
        <v>0.2</v>
      </c>
      <c r="BV91" s="7">
        <v>0.2</v>
      </c>
      <c r="BW91" s="7">
        <v>0.01</v>
      </c>
      <c r="BY91">
        <f t="shared" si="47"/>
        <v>0.14270466431849721</v>
      </c>
      <c r="BZ91">
        <f t="shared" si="48"/>
        <v>99</v>
      </c>
      <c r="CA91">
        <f t="shared" si="49"/>
        <v>5</v>
      </c>
      <c r="CB91">
        <f t="shared" si="50"/>
        <v>0.24000000000000005</v>
      </c>
      <c r="CC91">
        <f t="shared" si="51"/>
        <v>0</v>
      </c>
      <c r="CD91">
        <f t="shared" si="52"/>
        <v>0</v>
      </c>
      <c r="CE91">
        <f t="shared" si="53"/>
        <v>0</v>
      </c>
      <c r="CF91">
        <f t="shared" si="54"/>
        <v>0</v>
      </c>
      <c r="CG91">
        <f t="shared" si="55"/>
        <v>1</v>
      </c>
      <c r="CI91">
        <f t="shared" si="56"/>
        <v>0</v>
      </c>
      <c r="CJ91">
        <f t="shared" si="57"/>
        <v>0</v>
      </c>
      <c r="CK91">
        <f t="shared" si="57"/>
        <v>0</v>
      </c>
      <c r="CL91">
        <f t="shared" si="57"/>
        <v>0</v>
      </c>
      <c r="CM91">
        <f t="shared" si="57"/>
        <v>1</v>
      </c>
      <c r="CN91">
        <f t="shared" si="43"/>
        <v>0.2</v>
      </c>
      <c r="CO91">
        <f t="shared" si="44"/>
        <v>0.4</v>
      </c>
      <c r="CP91">
        <f t="shared" si="44"/>
        <v>0.60000000000000009</v>
      </c>
      <c r="CQ91">
        <f t="shared" si="44"/>
        <v>0.8</v>
      </c>
      <c r="CR91">
        <f t="shared" si="44"/>
        <v>1</v>
      </c>
    </row>
    <row r="92" spans="1:96" x14ac:dyDescent="0.25">
      <c r="A92" t="s">
        <v>90</v>
      </c>
      <c r="B92">
        <f>VLOOKUP(CONCATENATE($A92,"_",B$4),assets_m6!$A:$D,4,FALSE)</f>
        <v>26.2</v>
      </c>
      <c r="C92">
        <f>VLOOKUP(CONCATENATE($A92,"_",C$4),assets_m6!$A:$D,4,FALSE)</f>
        <v>28.49</v>
      </c>
      <c r="D92">
        <f>VLOOKUP(CONCATENATE($A92,"_",D$4),assets_m6!$A:$D,4,FALSE)</f>
        <v>28.15</v>
      </c>
      <c r="E92">
        <f>VLOOKUP(CONCATENATE($A92,"_",E$4),assets_m6!$A:$D,4,FALSE)</f>
        <v>27.03</v>
      </c>
      <c r="F92">
        <f>VLOOKUP(CONCATENATE($A92,"_",F$4),assets_m6!$A:$D,4,FALSE)</f>
        <v>25.83</v>
      </c>
      <c r="G92">
        <f>VLOOKUP(CONCATENATE($A92,"_",G$4),assets_m6!$A:$D,4,FALSE)</f>
        <v>26.34</v>
      </c>
      <c r="H92">
        <f>VLOOKUP(CONCATENATE($A92,"_",H$4),assets_m6!$A:$D,4,FALSE)</f>
        <v>28.81</v>
      </c>
      <c r="I92">
        <f>VLOOKUP(CONCATENATE($A92,"_",I$4),assets_m6!$A:$D,4,FALSE)</f>
        <v>28.7</v>
      </c>
      <c r="J92">
        <f>VLOOKUP(CONCATENATE($A92,"_",J$4),assets_m6!$A:$D,4,FALSE)</f>
        <v>25.95</v>
      </c>
      <c r="K92">
        <f>VLOOKUP(CONCATENATE($A92,"_",K$4),assets_m6!$A:$D,4,FALSE)</f>
        <v>26.15</v>
      </c>
      <c r="L92">
        <f>VLOOKUP(CONCATENATE($A92,"_",L$4),assets_m6!$A:$D,4,FALSE)</f>
        <v>25</v>
      </c>
      <c r="M92">
        <f>VLOOKUP(CONCATENATE($A92,"_",M$4),assets_m6!$A:$D,4,FALSE)</f>
        <v>26.01</v>
      </c>
      <c r="N92">
        <f>VLOOKUP(CONCATENATE($A92,"_",N$4),assets_m6!$A:$D,4,FALSE)</f>
        <v>25.445</v>
      </c>
      <c r="O92">
        <f>VLOOKUP(CONCATENATE($A92,"_",O$4),assets_m6!$A:$D,4,FALSE)</f>
        <v>25.49</v>
      </c>
      <c r="P92">
        <f>VLOOKUP(CONCATENATE($A92,"_",P$4),assets_m6!$A:$D,4,FALSE)</f>
        <v>25.2</v>
      </c>
      <c r="Q92">
        <f>VLOOKUP(CONCATENATE($A92,"_",Q$4),assets_m6!$A:$D,4,FALSE)</f>
        <v>25.2</v>
      </c>
      <c r="R92">
        <f>VLOOKUP(CONCATENATE($A92,"_",R$4),assets_m6!$A:$D,4,FALSE)</f>
        <v>25.73</v>
      </c>
      <c r="S92">
        <f>VLOOKUP(CONCATENATE($A92,"_",S$4),assets_m6!$A:$D,4,FALSE)</f>
        <v>24.85</v>
      </c>
      <c r="T92">
        <f>VLOOKUP(CONCATENATE($A92,"_",T$4),assets_m6!$A:$D,4,FALSE)</f>
        <v>25</v>
      </c>
      <c r="U92">
        <f>VLOOKUP(CONCATENATE($A92,"_",U$4),assets_m6!$A:$D,4,FALSE)</f>
        <v>25.7</v>
      </c>
      <c r="V92">
        <f>VLOOKUP(CONCATENATE($A92,"_",V$4),assets_m6!$A:$D,4,FALSE)</f>
        <v>25.03</v>
      </c>
      <c r="X92" t="str">
        <f t="shared" si="45"/>
        <v>VXX</v>
      </c>
      <c r="Y92">
        <f t="shared" si="61"/>
        <v>26.2</v>
      </c>
      <c r="Z92">
        <f t="shared" si="59"/>
        <v>28.49</v>
      </c>
      <c r="AA92">
        <f t="shared" si="59"/>
        <v>28.15</v>
      </c>
      <c r="AB92">
        <f t="shared" si="59"/>
        <v>27.03</v>
      </c>
      <c r="AC92">
        <f t="shared" si="59"/>
        <v>25.83</v>
      </c>
      <c r="AD92">
        <f t="shared" si="59"/>
        <v>26.34</v>
      </c>
      <c r="AE92">
        <f t="shared" si="59"/>
        <v>28.81</v>
      </c>
      <c r="AF92">
        <f t="shared" si="59"/>
        <v>28.7</v>
      </c>
      <c r="AG92">
        <f t="shared" si="59"/>
        <v>25.95</v>
      </c>
      <c r="AH92">
        <f t="shared" si="58"/>
        <v>26.15</v>
      </c>
      <c r="AI92">
        <f t="shared" si="58"/>
        <v>25</v>
      </c>
      <c r="AJ92">
        <f t="shared" si="58"/>
        <v>26.01</v>
      </c>
      <c r="AK92">
        <f t="shared" si="58"/>
        <v>25.445</v>
      </c>
      <c r="AL92">
        <f t="shared" si="58"/>
        <v>25.49</v>
      </c>
      <c r="AM92">
        <f t="shared" si="58"/>
        <v>25.2</v>
      </c>
      <c r="AN92">
        <f t="shared" si="58"/>
        <v>25.2</v>
      </c>
      <c r="AO92">
        <f t="shared" si="58"/>
        <v>25.73</v>
      </c>
      <c r="AP92">
        <f t="shared" si="58"/>
        <v>24.85</v>
      </c>
      <c r="AQ92">
        <f t="shared" si="58"/>
        <v>25</v>
      </c>
      <c r="AR92">
        <f t="shared" si="58"/>
        <v>25.7</v>
      </c>
      <c r="AS92">
        <f t="shared" si="58"/>
        <v>25.03</v>
      </c>
      <c r="AU92" t="s">
        <v>55</v>
      </c>
      <c r="AV92">
        <f t="shared" si="63"/>
        <v>8.7404580152671734E-4</v>
      </c>
      <c r="AW92">
        <f t="shared" si="63"/>
        <v>-1.1934011934011929E-4</v>
      </c>
      <c r="AX92">
        <f t="shared" si="63"/>
        <v>-3.9786856127886232E-4</v>
      </c>
      <c r="AY92">
        <f t="shared" si="63"/>
        <v>-4.439511653718101E-4</v>
      </c>
      <c r="AZ92">
        <f t="shared" si="63"/>
        <v>1.9744483159117368E-4</v>
      </c>
      <c r="BA92">
        <f t="shared" si="63"/>
        <v>9.3773728170083487E-4</v>
      </c>
      <c r="BB92">
        <f t="shared" si="63"/>
        <v>-3.8181187087816538E-5</v>
      </c>
      <c r="BC92">
        <f t="shared" si="63"/>
        <v>-9.5818815331010453E-4</v>
      </c>
      <c r="BD92">
        <f t="shared" si="63"/>
        <v>7.707129094412305E-5</v>
      </c>
      <c r="BE92">
        <f t="shared" si="63"/>
        <v>-4.3977055449330731E-4</v>
      </c>
      <c r="BF92">
        <f t="shared" si="63"/>
        <v>4.040000000000006E-4</v>
      </c>
      <c r="BG92">
        <f t="shared" si="63"/>
        <v>-2.1722414455978517E-4</v>
      </c>
      <c r="BH92">
        <f t="shared" si="63"/>
        <v>1.7685203379838142E-5</v>
      </c>
      <c r="BI92">
        <f t="shared" si="62"/>
        <v>-1.1377010592389139E-4</v>
      </c>
      <c r="BJ92">
        <f t="shared" si="62"/>
        <v>0</v>
      </c>
      <c r="BK92">
        <f t="shared" si="62"/>
        <v>2.1031746031746078E-4</v>
      </c>
      <c r="BL92">
        <f t="shared" si="60"/>
        <v>-3.4201321414690985E-4</v>
      </c>
      <c r="BM92">
        <f t="shared" si="60"/>
        <v>6.0362173038228795E-5</v>
      </c>
      <c r="BN92">
        <f t="shared" si="60"/>
        <v>2.799999999999997E-4</v>
      </c>
      <c r="BO92">
        <f t="shared" si="60"/>
        <v>-2.6070038910505768E-4</v>
      </c>
      <c r="BQ92" s="7" t="str">
        <f t="shared" si="46"/>
        <v>VXX</v>
      </c>
      <c r="BR92" s="7">
        <v>0.2</v>
      </c>
      <c r="BS92" s="7">
        <v>0.2</v>
      </c>
      <c r="BT92" s="7">
        <v>0.2</v>
      </c>
      <c r="BU92" s="7">
        <v>0.2</v>
      </c>
      <c r="BV92" s="7">
        <v>0.2</v>
      </c>
      <c r="BW92" s="7">
        <v>0.01</v>
      </c>
      <c r="BY92">
        <f t="shared" si="47"/>
        <v>-4.4656488549618248E-2</v>
      </c>
      <c r="BZ92">
        <f t="shared" si="48"/>
        <v>6</v>
      </c>
      <c r="CA92">
        <f t="shared" si="49"/>
        <v>1</v>
      </c>
      <c r="CB92">
        <f t="shared" si="50"/>
        <v>0.24</v>
      </c>
      <c r="CC92">
        <f t="shared" si="51"/>
        <v>1</v>
      </c>
      <c r="CD92">
        <f t="shared" si="52"/>
        <v>0</v>
      </c>
      <c r="CE92">
        <f t="shared" si="53"/>
        <v>0</v>
      </c>
      <c r="CF92">
        <f t="shared" si="54"/>
        <v>0</v>
      </c>
      <c r="CG92">
        <f t="shared" si="55"/>
        <v>0</v>
      </c>
      <c r="CI92">
        <f t="shared" si="56"/>
        <v>1</v>
      </c>
      <c r="CJ92">
        <f t="shared" si="57"/>
        <v>1</v>
      </c>
      <c r="CK92">
        <f t="shared" si="57"/>
        <v>1</v>
      </c>
      <c r="CL92">
        <f t="shared" si="57"/>
        <v>1</v>
      </c>
      <c r="CM92">
        <f t="shared" si="57"/>
        <v>1</v>
      </c>
      <c r="CN92">
        <f t="shared" si="43"/>
        <v>0.2</v>
      </c>
      <c r="CO92">
        <f t="shared" si="44"/>
        <v>0.4</v>
      </c>
      <c r="CP92">
        <f t="shared" si="44"/>
        <v>0.60000000000000009</v>
      </c>
      <c r="CQ92">
        <f t="shared" si="44"/>
        <v>0.8</v>
      </c>
      <c r="CR92">
        <f t="shared" si="44"/>
        <v>1</v>
      </c>
    </row>
    <row r="93" spans="1:96" x14ac:dyDescent="0.25">
      <c r="A93" t="s">
        <v>91</v>
      </c>
      <c r="B93">
        <f>VLOOKUP(CONCATENATE($A93,"_",B$4),assets_m6!$A:$D,4,FALSE)</f>
        <v>43.71</v>
      </c>
      <c r="C93">
        <f>VLOOKUP(CONCATENATE($A93,"_",C$4),assets_m6!$A:$D,4,FALSE)</f>
        <v>41.51</v>
      </c>
      <c r="D93">
        <f>VLOOKUP(CONCATENATE($A93,"_",D$4),assets_m6!$A:$D,4,FALSE)</f>
        <v>40.78</v>
      </c>
      <c r="E93">
        <f>VLOOKUP(CONCATENATE($A93,"_",E$4),assets_m6!$A:$D,4,FALSE)</f>
        <v>42.49</v>
      </c>
      <c r="F93">
        <f>VLOOKUP(CONCATENATE($A93,"_",F$4),assets_m6!$A:$D,4,FALSE)</f>
        <v>42.61</v>
      </c>
      <c r="G93">
        <f>VLOOKUP(CONCATENATE($A93,"_",G$4),assets_m6!$A:$D,4,FALSE)</f>
        <v>43.3</v>
      </c>
      <c r="H93">
        <f>VLOOKUP(CONCATENATE($A93,"_",H$4),assets_m6!$A:$D,4,FALSE)</f>
        <v>45.71</v>
      </c>
      <c r="I93">
        <f>VLOOKUP(CONCATENATE($A93,"_",I$4),assets_m6!$A:$D,4,FALSE)</f>
        <v>46.04</v>
      </c>
      <c r="J93">
        <f>VLOOKUP(CONCATENATE($A93,"_",J$4),assets_m6!$A:$D,4,FALSE)</f>
        <v>47.34</v>
      </c>
      <c r="K93">
        <f>VLOOKUP(CONCATENATE($A93,"_",K$4),assets_m6!$A:$D,4,FALSE)</f>
        <v>47.82</v>
      </c>
      <c r="L93">
        <f>VLOOKUP(CONCATENATE($A93,"_",L$4),assets_m6!$A:$D,4,FALSE)</f>
        <v>47.58</v>
      </c>
      <c r="M93">
        <f>VLOOKUP(CONCATENATE($A93,"_",M$4),assets_m6!$A:$D,4,FALSE)</f>
        <v>46.91</v>
      </c>
      <c r="N93">
        <f>VLOOKUP(CONCATENATE($A93,"_",N$4),assets_m6!$A:$D,4,FALSE)</f>
        <v>47.34</v>
      </c>
      <c r="O93">
        <f>VLOOKUP(CONCATENATE($A93,"_",O$4),assets_m6!$A:$D,4,FALSE)</f>
        <v>46.12</v>
      </c>
      <c r="P93">
        <f>VLOOKUP(CONCATENATE($A93,"_",P$4),assets_m6!$A:$D,4,FALSE)</f>
        <v>47.12</v>
      </c>
      <c r="Q93">
        <f>VLOOKUP(CONCATENATE($A93,"_",Q$4),assets_m6!$A:$D,4,FALSE)</f>
        <v>47.96</v>
      </c>
      <c r="R93">
        <f>VLOOKUP(CONCATENATE($A93,"_",R$4),assets_m6!$A:$D,4,FALSE)</f>
        <v>47.51</v>
      </c>
      <c r="S93">
        <f>VLOOKUP(CONCATENATE($A93,"_",S$4),assets_m6!$A:$D,4,FALSE)</f>
        <v>47.99</v>
      </c>
      <c r="T93">
        <f>VLOOKUP(CONCATENATE($A93,"_",T$4),assets_m6!$A:$D,4,FALSE)</f>
        <v>47.34</v>
      </c>
      <c r="U93">
        <f>VLOOKUP(CONCATENATE($A93,"_",U$4),assets_m6!$A:$D,4,FALSE)</f>
        <v>47.03</v>
      </c>
      <c r="V93">
        <f>VLOOKUP(CONCATENATE($A93,"_",V$4),assets_m6!$A:$D,4,FALSE)</f>
        <v>47.19</v>
      </c>
      <c r="X93" t="str">
        <f t="shared" si="45"/>
        <v>WRK</v>
      </c>
      <c r="Y93">
        <f t="shared" si="61"/>
        <v>43.71</v>
      </c>
      <c r="Z93">
        <f t="shared" si="59"/>
        <v>41.51</v>
      </c>
      <c r="AA93">
        <f t="shared" si="59"/>
        <v>40.78</v>
      </c>
      <c r="AB93">
        <f t="shared" si="59"/>
        <v>42.49</v>
      </c>
      <c r="AC93">
        <f t="shared" si="59"/>
        <v>42.61</v>
      </c>
      <c r="AD93">
        <f t="shared" si="59"/>
        <v>43.3</v>
      </c>
      <c r="AE93">
        <f t="shared" si="59"/>
        <v>45.71</v>
      </c>
      <c r="AF93">
        <f t="shared" si="59"/>
        <v>46.04</v>
      </c>
      <c r="AG93">
        <f t="shared" si="59"/>
        <v>47.34</v>
      </c>
      <c r="AH93">
        <f t="shared" si="58"/>
        <v>47.82</v>
      </c>
      <c r="AI93">
        <f t="shared" si="58"/>
        <v>47.58</v>
      </c>
      <c r="AJ93">
        <f t="shared" si="58"/>
        <v>46.91</v>
      </c>
      <c r="AK93">
        <f t="shared" si="58"/>
        <v>47.34</v>
      </c>
      <c r="AL93">
        <f t="shared" si="58"/>
        <v>46.12</v>
      </c>
      <c r="AM93">
        <f t="shared" si="58"/>
        <v>47.12</v>
      </c>
      <c r="AN93">
        <f t="shared" si="58"/>
        <v>47.96</v>
      </c>
      <c r="AO93">
        <f t="shared" si="58"/>
        <v>47.51</v>
      </c>
      <c r="AP93">
        <f t="shared" si="58"/>
        <v>47.99</v>
      </c>
      <c r="AQ93">
        <f t="shared" si="58"/>
        <v>47.34</v>
      </c>
      <c r="AR93">
        <f t="shared" si="58"/>
        <v>47.03</v>
      </c>
      <c r="AS93">
        <f t="shared" si="58"/>
        <v>47.19</v>
      </c>
      <c r="AU93" t="s">
        <v>71</v>
      </c>
      <c r="AV93">
        <f t="shared" si="63"/>
        <v>-5.0331731869137568E-4</v>
      </c>
      <c r="AW93">
        <f t="shared" si="63"/>
        <v>-1.7586123825584122E-4</v>
      </c>
      <c r="AX93">
        <f t="shared" si="63"/>
        <v>4.1932319764590505E-4</v>
      </c>
      <c r="AY93">
        <f t="shared" si="63"/>
        <v>2.8241939279829946E-5</v>
      </c>
      <c r="AZ93">
        <f t="shared" si="63"/>
        <v>1.6193381835249889E-4</v>
      </c>
      <c r="BA93">
        <f t="shared" si="63"/>
        <v>5.5658198614318794E-4</v>
      </c>
      <c r="BB93">
        <f t="shared" si="63"/>
        <v>7.2194268212644565E-5</v>
      </c>
      <c r="BC93">
        <f t="shared" si="63"/>
        <v>2.8236316246742059E-4</v>
      </c>
      <c r="BD93">
        <f t="shared" si="63"/>
        <v>1.0139416983523382E-4</v>
      </c>
      <c r="BE93">
        <f t="shared" si="63"/>
        <v>-5.0188205771644076E-5</v>
      </c>
      <c r="BF93">
        <f t="shared" si="63"/>
        <v>-1.4081546868432152E-4</v>
      </c>
      <c r="BG93">
        <f t="shared" si="63"/>
        <v>9.1664890215307376E-5</v>
      </c>
      <c r="BH93">
        <f t="shared" si="63"/>
        <v>-2.5771018166455555E-4</v>
      </c>
      <c r="BI93">
        <f t="shared" si="62"/>
        <v>2.1682567215958371E-4</v>
      </c>
      <c r="BJ93">
        <f t="shared" si="62"/>
        <v>1.7826825127334537E-4</v>
      </c>
      <c r="BK93">
        <f t="shared" si="62"/>
        <v>-9.382819015846597E-5</v>
      </c>
      <c r="BL93">
        <f t="shared" si="60"/>
        <v>1.0103136181856535E-4</v>
      </c>
      <c r="BM93">
        <f t="shared" si="60"/>
        <v>-1.3544488435090614E-4</v>
      </c>
      <c r="BN93">
        <f t="shared" si="60"/>
        <v>-6.5483734685256082E-5</v>
      </c>
      <c r="BO93">
        <f t="shared" si="60"/>
        <v>3.4020837763129197E-5</v>
      </c>
      <c r="BQ93" s="7" t="str">
        <f t="shared" si="46"/>
        <v>WRK</v>
      </c>
      <c r="BR93" s="7">
        <v>0.2</v>
      </c>
      <c r="BS93" s="7">
        <v>0.2</v>
      </c>
      <c r="BT93" s="7">
        <v>0.2</v>
      </c>
      <c r="BU93" s="7">
        <v>0.2</v>
      </c>
      <c r="BV93" s="7">
        <v>0.2</v>
      </c>
      <c r="BW93" s="7">
        <v>0.01</v>
      </c>
      <c r="BY93">
        <f t="shared" si="47"/>
        <v>7.9615648592999244E-2</v>
      </c>
      <c r="BZ93">
        <f t="shared" si="48"/>
        <v>75</v>
      </c>
      <c r="CA93">
        <f t="shared" si="49"/>
        <v>4</v>
      </c>
      <c r="CB93">
        <f t="shared" si="50"/>
        <v>0.12000000000000002</v>
      </c>
      <c r="CC93">
        <f t="shared" si="51"/>
        <v>0</v>
      </c>
      <c r="CD93">
        <f t="shared" si="52"/>
        <v>0</v>
      </c>
      <c r="CE93">
        <f t="shared" si="53"/>
        <v>0</v>
      </c>
      <c r="CF93">
        <f t="shared" si="54"/>
        <v>1</v>
      </c>
      <c r="CG93">
        <f t="shared" si="55"/>
        <v>0</v>
      </c>
      <c r="CI93">
        <f t="shared" si="56"/>
        <v>0</v>
      </c>
      <c r="CJ93">
        <f t="shared" si="57"/>
        <v>0</v>
      </c>
      <c r="CK93">
        <f t="shared" si="57"/>
        <v>0</v>
      </c>
      <c r="CL93">
        <f t="shared" si="57"/>
        <v>1</v>
      </c>
      <c r="CM93">
        <f t="shared" si="57"/>
        <v>1</v>
      </c>
      <c r="CN93">
        <f t="shared" si="43"/>
        <v>0.2</v>
      </c>
      <c r="CO93">
        <f t="shared" si="44"/>
        <v>0.4</v>
      </c>
      <c r="CP93">
        <f t="shared" si="44"/>
        <v>0.60000000000000009</v>
      </c>
      <c r="CQ93">
        <f t="shared" si="44"/>
        <v>0.8</v>
      </c>
      <c r="CR93">
        <f t="shared" si="44"/>
        <v>1</v>
      </c>
    </row>
    <row r="94" spans="1:96" x14ac:dyDescent="0.25">
      <c r="A94" t="s">
        <v>92</v>
      </c>
      <c r="B94">
        <f>VLOOKUP(CONCATENATE($A94,"_",B$4),assets_m6!$A:$D,4,FALSE)</f>
        <v>82.748999999999995</v>
      </c>
      <c r="C94">
        <f>VLOOKUP(CONCATENATE($A94,"_",C$4),assets_m6!$A:$D,4,FALSE)</f>
        <v>79.88</v>
      </c>
      <c r="D94">
        <f>VLOOKUP(CONCATENATE($A94,"_",D$4),assets_m6!$A:$D,4,FALSE)</f>
        <v>79.471000000000004</v>
      </c>
      <c r="E94">
        <f>VLOOKUP(CONCATENATE($A94,"_",E$4),assets_m6!$A:$D,4,FALSE)</f>
        <v>81.932000000000002</v>
      </c>
      <c r="F94">
        <f>VLOOKUP(CONCATENATE($A94,"_",F$4),assets_m6!$A:$D,4,FALSE)</f>
        <v>82.150999999999996</v>
      </c>
      <c r="G94">
        <f>VLOOKUP(CONCATENATE($A94,"_",G$4),assets_m6!$A:$D,4,FALSE)</f>
        <v>81.543000000000006</v>
      </c>
      <c r="H94">
        <f>VLOOKUP(CONCATENATE($A94,"_",H$4),assets_m6!$A:$D,4,FALSE)</f>
        <v>81.424000000000007</v>
      </c>
      <c r="I94">
        <f>VLOOKUP(CONCATENATE($A94,"_",I$4),assets_m6!$A:$D,4,FALSE)</f>
        <v>82.36</v>
      </c>
      <c r="J94">
        <f>VLOOKUP(CONCATENATE($A94,"_",J$4),assets_m6!$A:$D,4,FALSE)</f>
        <v>83.656000000000006</v>
      </c>
      <c r="K94">
        <f>VLOOKUP(CONCATENATE($A94,"_",K$4),assets_m6!$A:$D,4,FALSE)</f>
        <v>85.259</v>
      </c>
      <c r="L94">
        <f>VLOOKUP(CONCATENATE($A94,"_",L$4),assets_m6!$A:$D,4,FALSE)</f>
        <v>85.777000000000001</v>
      </c>
      <c r="M94">
        <f>VLOOKUP(CONCATENATE($A94,"_",M$4),assets_m6!$A:$D,4,FALSE)</f>
        <v>86.49</v>
      </c>
      <c r="N94">
        <f>VLOOKUP(CONCATENATE($A94,"_",N$4),assets_m6!$A:$D,4,FALSE)</f>
        <v>86.96</v>
      </c>
      <c r="O94">
        <f>VLOOKUP(CONCATENATE($A94,"_",O$4),assets_m6!$A:$D,4,FALSE)</f>
        <v>86.56</v>
      </c>
      <c r="P94">
        <f>VLOOKUP(CONCATENATE($A94,"_",P$4),assets_m6!$A:$D,4,FALSE)</f>
        <v>88.3</v>
      </c>
      <c r="Q94">
        <f>VLOOKUP(CONCATENATE($A94,"_",Q$4),assets_m6!$A:$D,4,FALSE)</f>
        <v>89.29</v>
      </c>
      <c r="R94">
        <f>VLOOKUP(CONCATENATE($A94,"_",R$4),assets_m6!$A:$D,4,FALSE)</f>
        <v>88.89</v>
      </c>
      <c r="S94">
        <f>VLOOKUP(CONCATENATE($A94,"_",S$4),assets_m6!$A:$D,4,FALSE)</f>
        <v>89.64</v>
      </c>
      <c r="T94">
        <f>VLOOKUP(CONCATENATE($A94,"_",T$4),assets_m6!$A:$D,4,FALSE)</f>
        <v>89.34</v>
      </c>
      <c r="U94">
        <f>VLOOKUP(CONCATENATE($A94,"_",U$4),assets_m6!$A:$D,4,FALSE)</f>
        <v>88.15</v>
      </c>
      <c r="V94">
        <f>VLOOKUP(CONCATENATE($A94,"_",V$4),assets_m6!$A:$D,4,FALSE)</f>
        <v>89.08</v>
      </c>
      <c r="X94" t="str">
        <f t="shared" si="45"/>
        <v>XLB</v>
      </c>
      <c r="Y94">
        <f t="shared" si="61"/>
        <v>82.748999999999995</v>
      </c>
      <c r="Z94">
        <f t="shared" si="59"/>
        <v>79.88</v>
      </c>
      <c r="AA94">
        <f t="shared" si="59"/>
        <v>79.471000000000004</v>
      </c>
      <c r="AB94">
        <f t="shared" si="59"/>
        <v>81.932000000000002</v>
      </c>
      <c r="AC94">
        <f t="shared" si="59"/>
        <v>82.150999999999996</v>
      </c>
      <c r="AD94">
        <f t="shared" si="59"/>
        <v>81.543000000000006</v>
      </c>
      <c r="AE94">
        <f t="shared" si="59"/>
        <v>81.424000000000007</v>
      </c>
      <c r="AF94">
        <f t="shared" si="59"/>
        <v>82.36</v>
      </c>
      <c r="AG94">
        <f t="shared" si="59"/>
        <v>83.656000000000006</v>
      </c>
      <c r="AH94">
        <f t="shared" si="58"/>
        <v>85.259</v>
      </c>
      <c r="AI94">
        <f t="shared" si="58"/>
        <v>85.777000000000001</v>
      </c>
      <c r="AJ94">
        <f t="shared" si="58"/>
        <v>86.49</v>
      </c>
      <c r="AK94">
        <f t="shared" si="58"/>
        <v>86.96</v>
      </c>
      <c r="AL94">
        <f t="shared" si="58"/>
        <v>86.56</v>
      </c>
      <c r="AM94">
        <f t="shared" si="58"/>
        <v>88.3</v>
      </c>
      <c r="AN94">
        <f t="shared" si="58"/>
        <v>89.29</v>
      </c>
      <c r="AO94">
        <f t="shared" si="58"/>
        <v>88.89</v>
      </c>
      <c r="AP94">
        <f t="shared" si="58"/>
        <v>89.64</v>
      </c>
      <c r="AQ94">
        <f t="shared" si="58"/>
        <v>89.34</v>
      </c>
      <c r="AR94">
        <f t="shared" si="58"/>
        <v>88.15</v>
      </c>
      <c r="AS94">
        <f t="shared" si="58"/>
        <v>89.08</v>
      </c>
      <c r="AU94" t="s">
        <v>97</v>
      </c>
      <c r="AV94">
        <f t="shared" si="63"/>
        <v>-3.4671113850318433E-4</v>
      </c>
      <c r="AW94">
        <f t="shared" si="63"/>
        <v>-5.1201802704055067E-5</v>
      </c>
      <c r="AX94">
        <f t="shared" si="63"/>
        <v>3.0967271080016589E-4</v>
      </c>
      <c r="AY94">
        <f t="shared" si="63"/>
        <v>2.6729482985890019E-5</v>
      </c>
      <c r="AZ94">
        <f t="shared" si="63"/>
        <v>-7.4010054655450323E-5</v>
      </c>
      <c r="BA94">
        <f t="shared" si="63"/>
        <v>-1.4593527341402666E-5</v>
      </c>
      <c r="BB94">
        <f t="shared" si="63"/>
        <v>1.1495382196895176E-4</v>
      </c>
      <c r="BC94">
        <f t="shared" si="63"/>
        <v>1.573579407479367E-4</v>
      </c>
      <c r="BD94">
        <f t="shared" si="63"/>
        <v>1.9161805489145958E-4</v>
      </c>
      <c r="BE94">
        <f t="shared" si="63"/>
        <v>6.0756049214745735E-5</v>
      </c>
      <c r="BF94">
        <f t="shared" si="63"/>
        <v>8.3122515359594512E-5</v>
      </c>
      <c r="BG94">
        <f t="shared" si="63"/>
        <v>5.4341542374840895E-5</v>
      </c>
      <c r="BH94">
        <f t="shared" si="63"/>
        <v>-4.5998160073596084E-5</v>
      </c>
      <c r="BI94">
        <f t="shared" si="62"/>
        <v>2.0101663585951883E-4</v>
      </c>
      <c r="BJ94">
        <f t="shared" si="62"/>
        <v>1.1211778029445177E-4</v>
      </c>
      <c r="BK94">
        <f t="shared" si="62"/>
        <v>-4.4797849703214885E-5</v>
      </c>
      <c r="BL94">
        <f t="shared" si="60"/>
        <v>8.4373945325683428E-5</v>
      </c>
      <c r="BM94">
        <f t="shared" si="60"/>
        <v>-3.346720214190062E-5</v>
      </c>
      <c r="BN94">
        <f t="shared" si="60"/>
        <v>-1.3319901499888044E-4</v>
      </c>
      <c r="BO94">
        <f t="shared" si="60"/>
        <v>1.0550198525240983E-4</v>
      </c>
      <c r="BQ94" s="7" t="str">
        <f t="shared" si="46"/>
        <v>XLB</v>
      </c>
      <c r="BR94" s="7">
        <v>0.2</v>
      </c>
      <c r="BS94" s="7">
        <v>0.2</v>
      </c>
      <c r="BT94" s="7">
        <v>0.2</v>
      </c>
      <c r="BU94" s="7">
        <v>0.2</v>
      </c>
      <c r="BV94" s="7">
        <v>0.2</v>
      </c>
      <c r="BW94" s="7">
        <v>0.01</v>
      </c>
      <c r="BY94">
        <f t="shared" si="47"/>
        <v>7.6508477443836223E-2</v>
      </c>
      <c r="BZ94">
        <f t="shared" si="48"/>
        <v>70</v>
      </c>
      <c r="CA94">
        <f t="shared" si="49"/>
        <v>4</v>
      </c>
      <c r="CB94">
        <f t="shared" si="50"/>
        <v>0.12000000000000002</v>
      </c>
      <c r="CC94">
        <f t="shared" si="51"/>
        <v>0</v>
      </c>
      <c r="CD94">
        <f t="shared" si="52"/>
        <v>0</v>
      </c>
      <c r="CE94">
        <f t="shared" si="53"/>
        <v>0</v>
      </c>
      <c r="CF94">
        <f t="shared" si="54"/>
        <v>1</v>
      </c>
      <c r="CG94">
        <f t="shared" si="55"/>
        <v>0</v>
      </c>
      <c r="CI94">
        <f t="shared" si="56"/>
        <v>0</v>
      </c>
      <c r="CJ94">
        <f t="shared" si="57"/>
        <v>0</v>
      </c>
      <c r="CK94">
        <f t="shared" si="57"/>
        <v>0</v>
      </c>
      <c r="CL94">
        <f t="shared" si="57"/>
        <v>1</v>
      </c>
      <c r="CM94">
        <f t="shared" si="57"/>
        <v>1</v>
      </c>
      <c r="CN94">
        <f t="shared" si="43"/>
        <v>0.2</v>
      </c>
      <c r="CO94">
        <f t="shared" si="44"/>
        <v>0.4</v>
      </c>
      <c r="CP94">
        <f t="shared" si="44"/>
        <v>0.60000000000000009</v>
      </c>
      <c r="CQ94">
        <f t="shared" si="44"/>
        <v>0.8</v>
      </c>
      <c r="CR94">
        <f t="shared" si="44"/>
        <v>1</v>
      </c>
    </row>
    <row r="95" spans="1:96" x14ac:dyDescent="0.25">
      <c r="A95" t="s">
        <v>93</v>
      </c>
      <c r="B95">
        <f>VLOOKUP(CONCATENATE($A95,"_",B$4),assets_m6!$A:$D,4,FALSE)</f>
        <v>66.322000000000003</v>
      </c>
      <c r="C95">
        <f>VLOOKUP(CONCATENATE($A95,"_",C$4),assets_m6!$A:$D,4,FALSE)</f>
        <v>64.117000000000004</v>
      </c>
      <c r="D95">
        <f>VLOOKUP(CONCATENATE($A95,"_",D$4),assets_m6!$A:$D,4,FALSE)</f>
        <v>63.957999999999998</v>
      </c>
      <c r="E95">
        <f>VLOOKUP(CONCATENATE($A95,"_",E$4),assets_m6!$A:$D,4,FALSE)</f>
        <v>65.873000000000005</v>
      </c>
      <c r="F95">
        <f>VLOOKUP(CONCATENATE($A95,"_",F$4),assets_m6!$A:$D,4,FALSE)</f>
        <v>65.384</v>
      </c>
      <c r="G95">
        <f>VLOOKUP(CONCATENATE($A95,"_",G$4),assets_m6!$A:$D,4,FALSE)</f>
        <v>64.206999999999994</v>
      </c>
      <c r="H95">
        <f>VLOOKUP(CONCATENATE($A95,"_",H$4),assets_m6!$A:$D,4,FALSE)</f>
        <v>63.459000000000003</v>
      </c>
      <c r="I95">
        <f>VLOOKUP(CONCATENATE($A95,"_",I$4),assets_m6!$A:$D,4,FALSE)</f>
        <v>64.676000000000002</v>
      </c>
      <c r="J95">
        <f>VLOOKUP(CONCATENATE($A95,"_",J$4),assets_m6!$A:$D,4,FALSE)</f>
        <v>66.460999999999999</v>
      </c>
      <c r="K95">
        <f>VLOOKUP(CONCATENATE($A95,"_",K$4),assets_m6!$A:$D,4,FALSE)</f>
        <v>67.180000000000007</v>
      </c>
      <c r="L95">
        <f>VLOOKUP(CONCATENATE($A95,"_",L$4),assets_m6!$A:$D,4,FALSE)</f>
        <v>68.057000000000002</v>
      </c>
      <c r="M95">
        <f>VLOOKUP(CONCATENATE($A95,"_",M$4),assets_m6!$A:$D,4,FALSE)</f>
        <v>67.42</v>
      </c>
      <c r="N95">
        <f>VLOOKUP(CONCATENATE($A95,"_",N$4),assets_m6!$A:$D,4,FALSE)</f>
        <v>68.680000000000007</v>
      </c>
      <c r="O95">
        <f>VLOOKUP(CONCATENATE($A95,"_",O$4),assets_m6!$A:$D,4,FALSE)</f>
        <v>67.739999999999995</v>
      </c>
      <c r="P95">
        <f>VLOOKUP(CONCATENATE($A95,"_",P$4),assets_m6!$A:$D,4,FALSE)</f>
        <v>68.849999999999994</v>
      </c>
      <c r="Q95">
        <f>VLOOKUP(CONCATENATE($A95,"_",Q$4),assets_m6!$A:$D,4,FALSE)</f>
        <v>69.180000000000007</v>
      </c>
      <c r="R95">
        <f>VLOOKUP(CONCATENATE($A95,"_",R$4),assets_m6!$A:$D,4,FALSE)</f>
        <v>69.400000000000006</v>
      </c>
      <c r="S95">
        <f>VLOOKUP(CONCATENATE($A95,"_",S$4),assets_m6!$A:$D,4,FALSE)</f>
        <v>70.61</v>
      </c>
      <c r="T95">
        <f>VLOOKUP(CONCATENATE($A95,"_",T$4),assets_m6!$A:$D,4,FALSE)</f>
        <v>70.11</v>
      </c>
      <c r="U95">
        <f>VLOOKUP(CONCATENATE($A95,"_",U$4),assets_m6!$A:$D,4,FALSE)</f>
        <v>68.78</v>
      </c>
      <c r="V95">
        <f>VLOOKUP(CONCATENATE($A95,"_",V$4),assets_m6!$A:$D,4,FALSE)</f>
        <v>69.290000000000006</v>
      </c>
      <c r="X95" t="str">
        <f t="shared" si="45"/>
        <v>XLC</v>
      </c>
      <c r="Y95">
        <f t="shared" si="61"/>
        <v>66.322000000000003</v>
      </c>
      <c r="Z95">
        <f t="shared" si="59"/>
        <v>64.117000000000004</v>
      </c>
      <c r="AA95">
        <f t="shared" si="59"/>
        <v>63.957999999999998</v>
      </c>
      <c r="AB95">
        <f t="shared" si="59"/>
        <v>65.873000000000005</v>
      </c>
      <c r="AC95">
        <f t="shared" si="59"/>
        <v>65.384</v>
      </c>
      <c r="AD95">
        <f t="shared" si="59"/>
        <v>64.206999999999994</v>
      </c>
      <c r="AE95">
        <f t="shared" si="59"/>
        <v>63.459000000000003</v>
      </c>
      <c r="AF95">
        <f t="shared" si="59"/>
        <v>64.676000000000002</v>
      </c>
      <c r="AG95">
        <f t="shared" si="59"/>
        <v>66.460999999999999</v>
      </c>
      <c r="AH95">
        <f t="shared" si="58"/>
        <v>67.180000000000007</v>
      </c>
      <c r="AI95">
        <f t="shared" si="58"/>
        <v>68.057000000000002</v>
      </c>
      <c r="AJ95">
        <f t="shared" si="58"/>
        <v>67.42</v>
      </c>
      <c r="AK95">
        <f t="shared" si="58"/>
        <v>68.680000000000007</v>
      </c>
      <c r="AL95">
        <f t="shared" si="58"/>
        <v>67.739999999999995</v>
      </c>
      <c r="AM95">
        <f t="shared" si="58"/>
        <v>68.849999999999994</v>
      </c>
      <c r="AN95">
        <f t="shared" si="58"/>
        <v>69.180000000000007</v>
      </c>
      <c r="AO95">
        <f t="shared" si="58"/>
        <v>69.400000000000006</v>
      </c>
      <c r="AP95">
        <f t="shared" si="58"/>
        <v>70.61</v>
      </c>
      <c r="AQ95">
        <f t="shared" si="58"/>
        <v>70.11</v>
      </c>
      <c r="AR95">
        <f t="shared" si="58"/>
        <v>68.78</v>
      </c>
      <c r="AS95">
        <f t="shared" si="58"/>
        <v>69.290000000000006</v>
      </c>
      <c r="AU95" t="s">
        <v>95</v>
      </c>
      <c r="AV95">
        <f t="shared" si="63"/>
        <v>-3.3246886402701941E-4</v>
      </c>
      <c r="AW95">
        <f t="shared" si="63"/>
        <v>-2.4798415396853568E-5</v>
      </c>
      <c r="AX95">
        <f t="shared" si="63"/>
        <v>2.9941524125207266E-4</v>
      </c>
      <c r="AY95">
        <f t="shared" si="63"/>
        <v>-7.4233752827410971E-5</v>
      </c>
      <c r="AZ95">
        <f t="shared" si="63"/>
        <v>-1.800134589502029E-4</v>
      </c>
      <c r="BA95">
        <f t="shared" si="63"/>
        <v>-1.1649820113071635E-4</v>
      </c>
      <c r="BB95">
        <f t="shared" si="63"/>
        <v>1.9177736806441935E-4</v>
      </c>
      <c r="BC95">
        <f t="shared" si="63"/>
        <v>2.7599109406889672E-4</v>
      </c>
      <c r="BD95">
        <f t="shared" si="63"/>
        <v>1.0818374685906146E-4</v>
      </c>
      <c r="BE95">
        <f t="shared" si="63"/>
        <v>1.3054480500148782E-4</v>
      </c>
      <c r="BF95">
        <f t="shared" si="63"/>
        <v>-9.3598013429919104E-5</v>
      </c>
      <c r="BG95">
        <f t="shared" si="63"/>
        <v>1.8688816374962995E-4</v>
      </c>
      <c r="BH95">
        <f t="shared" si="63"/>
        <v>-1.3686662783925625E-4</v>
      </c>
      <c r="BI95">
        <f t="shared" si="62"/>
        <v>1.6386182462356061E-4</v>
      </c>
      <c r="BJ95">
        <f t="shared" si="62"/>
        <v>4.7930283224402695E-5</v>
      </c>
      <c r="BK95">
        <f t="shared" si="62"/>
        <v>3.1801098583405446E-5</v>
      </c>
      <c r="BL95">
        <f t="shared" si="60"/>
        <v>1.7435158501440831E-4</v>
      </c>
      <c r="BM95">
        <f t="shared" si="60"/>
        <v>-7.0811499787565497E-5</v>
      </c>
      <c r="BN95">
        <f t="shared" si="60"/>
        <v>-1.8970189701896995E-4</v>
      </c>
      <c r="BO95">
        <f t="shared" si="60"/>
        <v>7.4149462052923115E-5</v>
      </c>
      <c r="BQ95" s="7" t="str">
        <f t="shared" si="46"/>
        <v>XLC</v>
      </c>
      <c r="BR95" s="7">
        <v>0.2</v>
      </c>
      <c r="BS95" s="7">
        <v>0.2</v>
      </c>
      <c r="BT95" s="7">
        <v>0.2</v>
      </c>
      <c r="BU95" s="7">
        <v>0.2</v>
      </c>
      <c r="BV95" s="7">
        <v>0.2</v>
      </c>
      <c r="BW95" s="7">
        <v>0.01</v>
      </c>
      <c r="BY95">
        <f t="shared" si="47"/>
        <v>4.4751364554748096E-2</v>
      </c>
      <c r="BZ95">
        <f t="shared" si="48"/>
        <v>50</v>
      </c>
      <c r="CA95">
        <f t="shared" si="49"/>
        <v>3</v>
      </c>
      <c r="CB95">
        <f t="shared" si="50"/>
        <v>7.9999999999999988E-2</v>
      </c>
      <c r="CC95">
        <f t="shared" si="51"/>
        <v>0</v>
      </c>
      <c r="CD95">
        <f t="shared" si="52"/>
        <v>0</v>
      </c>
      <c r="CE95">
        <f t="shared" si="53"/>
        <v>1</v>
      </c>
      <c r="CF95">
        <f t="shared" si="54"/>
        <v>0</v>
      </c>
      <c r="CG95">
        <f t="shared" si="55"/>
        <v>0</v>
      </c>
      <c r="CI95">
        <f t="shared" si="56"/>
        <v>0</v>
      </c>
      <c r="CJ95">
        <f t="shared" si="57"/>
        <v>0</v>
      </c>
      <c r="CK95">
        <f t="shared" si="57"/>
        <v>1</v>
      </c>
      <c r="CL95">
        <f t="shared" si="57"/>
        <v>1</v>
      </c>
      <c r="CM95">
        <f t="shared" si="57"/>
        <v>1</v>
      </c>
      <c r="CN95">
        <f t="shared" si="43"/>
        <v>0.2</v>
      </c>
      <c r="CO95">
        <f t="shared" si="44"/>
        <v>0.4</v>
      </c>
      <c r="CP95">
        <f t="shared" si="44"/>
        <v>0.60000000000000009</v>
      </c>
      <c r="CQ95">
        <f t="shared" si="44"/>
        <v>0.8</v>
      </c>
      <c r="CR95">
        <f t="shared" si="44"/>
        <v>1</v>
      </c>
    </row>
    <row r="96" spans="1:96" x14ac:dyDescent="0.25">
      <c r="A96" t="s">
        <v>94</v>
      </c>
      <c r="B96">
        <f>VLOOKUP(CONCATENATE($A96,"_",B$4),assets_m6!$A:$D,4,FALSE)</f>
        <v>74.516999999999996</v>
      </c>
      <c r="C96">
        <f>VLOOKUP(CONCATENATE($A96,"_",C$4),assets_m6!$A:$D,4,FALSE)</f>
        <v>75.617000000000004</v>
      </c>
      <c r="D96">
        <f>VLOOKUP(CONCATENATE($A96,"_",D$4),assets_m6!$A:$D,4,FALSE)</f>
        <v>76.805000000000007</v>
      </c>
      <c r="E96">
        <f>VLOOKUP(CONCATENATE($A96,"_",E$4),assets_m6!$A:$D,4,FALSE)</f>
        <v>74.457999999999998</v>
      </c>
      <c r="F96">
        <f>VLOOKUP(CONCATENATE($A96,"_",F$4),assets_m6!$A:$D,4,FALSE)</f>
        <v>76.736000000000004</v>
      </c>
      <c r="G96">
        <f>VLOOKUP(CONCATENATE($A96,"_",G$4),assets_m6!$A:$D,4,FALSE)</f>
        <v>76.122</v>
      </c>
      <c r="H96">
        <f>VLOOKUP(CONCATENATE($A96,"_",H$4),assets_m6!$A:$D,4,FALSE)</f>
        <v>73.843999999999994</v>
      </c>
      <c r="I96">
        <f>VLOOKUP(CONCATENATE($A96,"_",I$4),assets_m6!$A:$D,4,FALSE)</f>
        <v>71.14</v>
      </c>
      <c r="J96">
        <f>VLOOKUP(CONCATENATE($A96,"_",J$4),assets_m6!$A:$D,4,FALSE)</f>
        <v>70.813000000000002</v>
      </c>
      <c r="K96">
        <f>VLOOKUP(CONCATENATE($A96,"_",K$4),assets_m6!$A:$D,4,FALSE)</f>
        <v>73.248999999999995</v>
      </c>
      <c r="L96">
        <f>VLOOKUP(CONCATENATE($A96,"_",L$4),assets_m6!$A:$D,4,FALSE)</f>
        <v>73.180000000000007</v>
      </c>
      <c r="M96">
        <f>VLOOKUP(CONCATENATE($A96,"_",M$4),assets_m6!$A:$D,4,FALSE)</f>
        <v>76.13</v>
      </c>
      <c r="N96">
        <f>VLOOKUP(CONCATENATE($A96,"_",N$4),assets_m6!$A:$D,4,FALSE)</f>
        <v>75.569999999999993</v>
      </c>
      <c r="O96">
        <f>VLOOKUP(CONCATENATE($A96,"_",O$4),assets_m6!$A:$D,4,FALSE)</f>
        <v>76.87</v>
      </c>
      <c r="P96">
        <f>VLOOKUP(CONCATENATE($A96,"_",P$4),assets_m6!$A:$D,4,FALSE)</f>
        <v>77.06</v>
      </c>
      <c r="Q96">
        <f>VLOOKUP(CONCATENATE($A96,"_",Q$4),assets_m6!$A:$D,4,FALSE)</f>
        <v>78.75</v>
      </c>
      <c r="R96">
        <f>VLOOKUP(CONCATENATE($A96,"_",R$4),assets_m6!$A:$D,4,FALSE)</f>
        <v>76.8</v>
      </c>
      <c r="S96">
        <f>VLOOKUP(CONCATENATE($A96,"_",S$4),assets_m6!$A:$D,4,FALSE)</f>
        <v>76.599999999999994</v>
      </c>
      <c r="T96">
        <f>VLOOKUP(CONCATENATE($A96,"_",T$4),assets_m6!$A:$D,4,FALSE)</f>
        <v>77.489999999999995</v>
      </c>
      <c r="U96">
        <f>VLOOKUP(CONCATENATE($A96,"_",U$4),assets_m6!$A:$D,4,FALSE)</f>
        <v>76.44</v>
      </c>
      <c r="V96">
        <f>VLOOKUP(CONCATENATE($A96,"_",V$4),assets_m6!$A:$D,4,FALSE)</f>
        <v>77.06</v>
      </c>
      <c r="X96" t="str">
        <f t="shared" si="45"/>
        <v>XLE</v>
      </c>
      <c r="Y96">
        <f t="shared" si="61"/>
        <v>74.516999999999996</v>
      </c>
      <c r="Z96">
        <f t="shared" si="59"/>
        <v>75.617000000000004</v>
      </c>
      <c r="AA96">
        <f t="shared" si="59"/>
        <v>76.805000000000007</v>
      </c>
      <c r="AB96">
        <f t="shared" si="59"/>
        <v>74.457999999999998</v>
      </c>
      <c r="AC96">
        <f t="shared" si="59"/>
        <v>76.736000000000004</v>
      </c>
      <c r="AD96">
        <f t="shared" si="59"/>
        <v>76.122</v>
      </c>
      <c r="AE96">
        <f t="shared" si="59"/>
        <v>73.843999999999994</v>
      </c>
      <c r="AF96">
        <f t="shared" si="59"/>
        <v>71.14</v>
      </c>
      <c r="AG96">
        <f t="shared" si="59"/>
        <v>70.813000000000002</v>
      </c>
      <c r="AH96">
        <f t="shared" si="58"/>
        <v>73.248999999999995</v>
      </c>
      <c r="AI96">
        <f t="shared" si="58"/>
        <v>73.180000000000007</v>
      </c>
      <c r="AJ96">
        <f t="shared" si="58"/>
        <v>76.13</v>
      </c>
      <c r="AK96">
        <f t="shared" si="58"/>
        <v>75.569999999999993</v>
      </c>
      <c r="AL96">
        <f t="shared" si="58"/>
        <v>76.87</v>
      </c>
      <c r="AM96">
        <f t="shared" si="58"/>
        <v>77.06</v>
      </c>
      <c r="AN96">
        <f t="shared" si="58"/>
        <v>78.75</v>
      </c>
      <c r="AO96">
        <f t="shared" si="58"/>
        <v>76.8</v>
      </c>
      <c r="AP96">
        <f t="shared" si="58"/>
        <v>76.599999999999994</v>
      </c>
      <c r="AQ96">
        <f t="shared" si="58"/>
        <v>77.489999999999995</v>
      </c>
      <c r="AR96">
        <f t="shared" si="58"/>
        <v>76.44</v>
      </c>
      <c r="AS96">
        <f t="shared" si="58"/>
        <v>77.06</v>
      </c>
      <c r="AU96" t="s">
        <v>100</v>
      </c>
      <c r="AV96">
        <f t="shared" si="63"/>
        <v>1.4761732222177607E-4</v>
      </c>
      <c r="AW96">
        <f t="shared" si="63"/>
        <v>1.5710752873031227E-4</v>
      </c>
      <c r="AX96">
        <f t="shared" si="63"/>
        <v>-3.055790638630308E-4</v>
      </c>
      <c r="AY96">
        <f t="shared" si="63"/>
        <v>3.0594429074108973E-4</v>
      </c>
      <c r="AZ96">
        <f t="shared" si="63"/>
        <v>-8.001459549624743E-5</v>
      </c>
      <c r="BA96">
        <f t="shared" si="63"/>
        <v>-2.9925645674049625E-4</v>
      </c>
      <c r="BB96">
        <f t="shared" si="63"/>
        <v>-3.6617734683928199E-4</v>
      </c>
      <c r="BC96">
        <f t="shared" si="63"/>
        <v>-4.5965701433792266E-5</v>
      </c>
      <c r="BD96">
        <f t="shared" si="63"/>
        <v>3.4400463191786718E-4</v>
      </c>
      <c r="BE96">
        <f t="shared" si="63"/>
        <v>-9.4199238214840354E-6</v>
      </c>
      <c r="BF96">
        <f t="shared" si="63"/>
        <v>4.0311560535665327E-4</v>
      </c>
      <c r="BG96">
        <f t="shared" si="63"/>
        <v>-7.3558386969657465E-5</v>
      </c>
      <c r="BH96">
        <f t="shared" si="63"/>
        <v>1.7202593621807748E-4</v>
      </c>
      <c r="BI96">
        <f t="shared" si="62"/>
        <v>2.4717054767789476E-5</v>
      </c>
      <c r="BJ96">
        <f t="shared" si="62"/>
        <v>2.1930962886062779E-4</v>
      </c>
      <c r="BK96">
        <f t="shared" si="62"/>
        <v>-2.4761904761904795E-4</v>
      </c>
      <c r="BL96">
        <f t="shared" si="60"/>
        <v>-2.6041666666667041E-5</v>
      </c>
      <c r="BM96">
        <f t="shared" si="60"/>
        <v>1.1618798955613585E-4</v>
      </c>
      <c r="BN96">
        <f t="shared" si="60"/>
        <v>-1.3550135501354978E-4</v>
      </c>
      <c r="BO96">
        <f t="shared" si="60"/>
        <v>8.1109366823653144E-5</v>
      </c>
      <c r="BQ96" s="7" t="str">
        <f t="shared" si="46"/>
        <v>XLE</v>
      </c>
      <c r="BR96" s="7">
        <v>0.2</v>
      </c>
      <c r="BS96" s="7">
        <v>0.2</v>
      </c>
      <c r="BT96" s="7">
        <v>0.2</v>
      </c>
      <c r="BU96" s="7">
        <v>0.2</v>
      </c>
      <c r="BV96" s="7">
        <v>0.2</v>
      </c>
      <c r="BW96" s="7">
        <v>0.01</v>
      </c>
      <c r="BY96">
        <f t="shared" si="47"/>
        <v>3.4126440946361324E-2</v>
      </c>
      <c r="BZ96">
        <f t="shared" si="48"/>
        <v>44</v>
      </c>
      <c r="CA96">
        <f t="shared" si="49"/>
        <v>3</v>
      </c>
      <c r="CB96">
        <f t="shared" si="50"/>
        <v>7.9999999999999988E-2</v>
      </c>
      <c r="CC96">
        <f t="shared" si="51"/>
        <v>0</v>
      </c>
      <c r="CD96">
        <f t="shared" si="52"/>
        <v>0</v>
      </c>
      <c r="CE96">
        <f t="shared" si="53"/>
        <v>1</v>
      </c>
      <c r="CF96">
        <f t="shared" si="54"/>
        <v>0</v>
      </c>
      <c r="CG96">
        <f t="shared" si="55"/>
        <v>0</v>
      </c>
      <c r="CI96">
        <f t="shared" si="56"/>
        <v>0</v>
      </c>
      <c r="CJ96">
        <f t="shared" si="57"/>
        <v>0</v>
      </c>
      <c r="CK96">
        <f t="shared" si="57"/>
        <v>1</v>
      </c>
      <c r="CL96">
        <f t="shared" si="57"/>
        <v>1</v>
      </c>
      <c r="CM96">
        <f t="shared" si="57"/>
        <v>1</v>
      </c>
      <c r="CN96">
        <f t="shared" si="43"/>
        <v>0.2</v>
      </c>
      <c r="CO96">
        <f t="shared" si="44"/>
        <v>0.4</v>
      </c>
      <c r="CP96">
        <f t="shared" si="44"/>
        <v>0.60000000000000009</v>
      </c>
      <c r="CQ96">
        <f t="shared" si="44"/>
        <v>0.8</v>
      </c>
      <c r="CR96">
        <f t="shared" si="44"/>
        <v>1</v>
      </c>
    </row>
    <row r="97" spans="1:96" x14ac:dyDescent="0.25">
      <c r="A97" t="s">
        <v>95</v>
      </c>
      <c r="B97">
        <f>VLOOKUP(CONCATENATE($A97,"_",B$4),assets_m6!$A:$D,4,FALSE)</f>
        <v>37.085000000000001</v>
      </c>
      <c r="C97">
        <f>VLOOKUP(CONCATENATE($A97,"_",C$4),assets_m6!$A:$D,4,FALSE)</f>
        <v>35.729999999999997</v>
      </c>
      <c r="D97">
        <f>VLOOKUP(CONCATENATE($A97,"_",D$4),assets_m6!$A:$D,4,FALSE)</f>
        <v>35.521000000000001</v>
      </c>
      <c r="E97">
        <f>VLOOKUP(CONCATENATE($A97,"_",E$4),assets_m6!$A:$D,4,FALSE)</f>
        <v>36.826000000000001</v>
      </c>
      <c r="F97">
        <f>VLOOKUP(CONCATENATE($A97,"_",F$4),assets_m6!$A:$D,4,FALSE)</f>
        <v>36.517000000000003</v>
      </c>
      <c r="G97">
        <f>VLOOKUP(CONCATENATE($A97,"_",G$4),assets_m6!$A:$D,4,FALSE)</f>
        <v>36.258000000000003</v>
      </c>
      <c r="H97">
        <f>VLOOKUP(CONCATENATE($A97,"_",H$4),assets_m6!$A:$D,4,FALSE)</f>
        <v>36.716000000000001</v>
      </c>
      <c r="I97">
        <f>VLOOKUP(CONCATENATE($A97,"_",I$4),assets_m6!$A:$D,4,FALSE)</f>
        <v>37.234000000000002</v>
      </c>
      <c r="J97">
        <f>VLOOKUP(CONCATENATE($A97,"_",J$4),assets_m6!$A:$D,4,FALSE)</f>
        <v>38.28</v>
      </c>
      <c r="K97">
        <f>VLOOKUP(CONCATENATE($A97,"_",K$4),assets_m6!$A:$D,4,FALSE)</f>
        <v>38.758000000000003</v>
      </c>
      <c r="L97">
        <f>VLOOKUP(CONCATENATE($A97,"_",L$4),assets_m6!$A:$D,4,FALSE)</f>
        <v>38.847999999999999</v>
      </c>
      <c r="M97">
        <f>VLOOKUP(CONCATENATE($A97,"_",M$4),assets_m6!$A:$D,4,FALSE)</f>
        <v>38.81</v>
      </c>
      <c r="N97">
        <f>VLOOKUP(CONCATENATE($A97,"_",N$4),assets_m6!$A:$D,4,FALSE)</f>
        <v>39.44</v>
      </c>
      <c r="O97">
        <f>VLOOKUP(CONCATENATE($A97,"_",O$4),assets_m6!$A:$D,4,FALSE)</f>
        <v>38.71</v>
      </c>
      <c r="P97">
        <f>VLOOKUP(CONCATENATE($A97,"_",P$4),assets_m6!$A:$D,4,FALSE)</f>
        <v>39.020000000000003</v>
      </c>
      <c r="Q97">
        <f>VLOOKUP(CONCATENATE($A97,"_",Q$4),assets_m6!$A:$D,4,FALSE)</f>
        <v>39.520000000000003</v>
      </c>
      <c r="R97">
        <f>VLOOKUP(CONCATENATE($A97,"_",R$4),assets_m6!$A:$D,4,FALSE)</f>
        <v>39.409999999999997</v>
      </c>
      <c r="S97">
        <f>VLOOKUP(CONCATENATE($A97,"_",S$4),assets_m6!$A:$D,4,FALSE)</f>
        <v>39.5</v>
      </c>
      <c r="T97">
        <f>VLOOKUP(CONCATENATE($A97,"_",T$4),assets_m6!$A:$D,4,FALSE)</f>
        <v>39.22</v>
      </c>
      <c r="U97">
        <f>VLOOKUP(CONCATENATE($A97,"_",U$4),assets_m6!$A:$D,4,FALSE)</f>
        <v>38.32</v>
      </c>
      <c r="V97">
        <f>VLOOKUP(CONCATENATE($A97,"_",V$4),assets_m6!$A:$D,4,FALSE)</f>
        <v>38.22</v>
      </c>
      <c r="X97" t="str">
        <f t="shared" si="45"/>
        <v>XLF</v>
      </c>
      <c r="Y97">
        <f t="shared" si="61"/>
        <v>37.085000000000001</v>
      </c>
      <c r="Z97">
        <f t="shared" si="59"/>
        <v>35.729999999999997</v>
      </c>
      <c r="AA97">
        <f t="shared" si="59"/>
        <v>35.521000000000001</v>
      </c>
      <c r="AB97">
        <f t="shared" si="59"/>
        <v>36.826000000000001</v>
      </c>
      <c r="AC97">
        <f t="shared" si="59"/>
        <v>36.517000000000003</v>
      </c>
      <c r="AD97">
        <f t="shared" si="59"/>
        <v>36.258000000000003</v>
      </c>
      <c r="AE97">
        <f t="shared" si="59"/>
        <v>36.716000000000001</v>
      </c>
      <c r="AF97">
        <f t="shared" si="59"/>
        <v>37.234000000000002</v>
      </c>
      <c r="AG97">
        <f t="shared" si="59"/>
        <v>38.28</v>
      </c>
      <c r="AH97">
        <f t="shared" si="58"/>
        <v>38.758000000000003</v>
      </c>
      <c r="AI97">
        <f t="shared" si="58"/>
        <v>38.847999999999999</v>
      </c>
      <c r="AJ97">
        <f t="shared" si="58"/>
        <v>38.81</v>
      </c>
      <c r="AK97">
        <f t="shared" si="58"/>
        <v>39.44</v>
      </c>
      <c r="AL97">
        <f t="shared" si="58"/>
        <v>38.71</v>
      </c>
      <c r="AM97">
        <f t="shared" si="58"/>
        <v>39.020000000000003</v>
      </c>
      <c r="AN97">
        <f t="shared" si="58"/>
        <v>39.520000000000003</v>
      </c>
      <c r="AO97">
        <f t="shared" si="58"/>
        <v>39.409999999999997</v>
      </c>
      <c r="AP97">
        <f t="shared" si="58"/>
        <v>39.5</v>
      </c>
      <c r="AQ97">
        <f t="shared" si="58"/>
        <v>39.22</v>
      </c>
      <c r="AR97">
        <f t="shared" si="58"/>
        <v>38.32</v>
      </c>
      <c r="AS97">
        <f t="shared" si="58"/>
        <v>38.22</v>
      </c>
      <c r="AU97" t="s">
        <v>94</v>
      </c>
      <c r="AV97">
        <f t="shared" si="63"/>
        <v>-3.6537683699609114E-4</v>
      </c>
      <c r="AW97">
        <f t="shared" si="63"/>
        <v>-5.849426252448813E-5</v>
      </c>
      <c r="AX97">
        <f t="shared" si="63"/>
        <v>3.6738830550941688E-4</v>
      </c>
      <c r="AY97">
        <f t="shared" si="63"/>
        <v>-8.3908108401672049E-5</v>
      </c>
      <c r="AZ97">
        <f t="shared" si="63"/>
        <v>-7.0925870142673358E-5</v>
      </c>
      <c r="BA97">
        <f t="shared" si="63"/>
        <v>1.2631695074190479E-4</v>
      </c>
      <c r="BB97">
        <f t="shared" si="63"/>
        <v>1.4108290663470983E-4</v>
      </c>
      <c r="BC97">
        <f t="shared" si="63"/>
        <v>2.8092603534404022E-4</v>
      </c>
      <c r="BD97">
        <f t="shared" si="63"/>
        <v>1.2486938349007355E-4</v>
      </c>
      <c r="BE97">
        <f t="shared" si="63"/>
        <v>2.3221012436141262E-5</v>
      </c>
      <c r="BF97">
        <f t="shared" si="63"/>
        <v>-9.7817133443154613E-6</v>
      </c>
      <c r="BG97">
        <f t="shared" si="63"/>
        <v>1.62329296573047E-4</v>
      </c>
      <c r="BH97">
        <f t="shared" si="63"/>
        <v>-1.8509127789046576E-4</v>
      </c>
      <c r="BI97">
        <f t="shared" si="62"/>
        <v>8.0082665977784106E-5</v>
      </c>
      <c r="BJ97">
        <f t="shared" si="62"/>
        <v>1.2813941568426448E-4</v>
      </c>
      <c r="BK97">
        <f t="shared" si="62"/>
        <v>-2.7834008097167642E-5</v>
      </c>
      <c r="BL97">
        <f t="shared" si="60"/>
        <v>2.2836843440751946E-5</v>
      </c>
      <c r="BM97">
        <f t="shared" si="60"/>
        <v>-7.0886075949367372E-5</v>
      </c>
      <c r="BN97">
        <f t="shared" si="60"/>
        <v>-2.2947475777664421E-4</v>
      </c>
      <c r="BO97">
        <f t="shared" si="60"/>
        <v>-2.609603340292313E-5</v>
      </c>
      <c r="BQ97" s="7" t="str">
        <f t="shared" si="46"/>
        <v>XLF</v>
      </c>
      <c r="BR97" s="7">
        <v>0.2</v>
      </c>
      <c r="BS97" s="7">
        <v>0.2</v>
      </c>
      <c r="BT97" s="7">
        <v>0.2</v>
      </c>
      <c r="BU97" s="7">
        <v>0.2</v>
      </c>
      <c r="BV97" s="7">
        <v>0.2</v>
      </c>
      <c r="BW97" s="7">
        <v>0.01</v>
      </c>
      <c r="BY97">
        <f t="shared" si="47"/>
        <v>3.0605366050963947E-2</v>
      </c>
      <c r="BZ97">
        <f t="shared" si="48"/>
        <v>42</v>
      </c>
      <c r="CA97">
        <f t="shared" si="49"/>
        <v>3</v>
      </c>
      <c r="CB97">
        <f t="shared" si="50"/>
        <v>7.9999999999999988E-2</v>
      </c>
      <c r="CC97">
        <f t="shared" si="51"/>
        <v>0</v>
      </c>
      <c r="CD97">
        <f t="shared" si="52"/>
        <v>0</v>
      </c>
      <c r="CE97">
        <f t="shared" si="53"/>
        <v>1</v>
      </c>
      <c r="CF97">
        <f t="shared" si="54"/>
        <v>0</v>
      </c>
      <c r="CG97">
        <f t="shared" si="55"/>
        <v>0</v>
      </c>
      <c r="CI97">
        <f t="shared" si="56"/>
        <v>0</v>
      </c>
      <c r="CJ97">
        <f t="shared" si="57"/>
        <v>0</v>
      </c>
      <c r="CK97">
        <f t="shared" si="57"/>
        <v>1</v>
      </c>
      <c r="CL97">
        <f t="shared" si="57"/>
        <v>1</v>
      </c>
      <c r="CM97">
        <f t="shared" si="57"/>
        <v>1</v>
      </c>
      <c r="CN97">
        <f t="shared" si="43"/>
        <v>0.2</v>
      </c>
      <c r="CO97">
        <f t="shared" si="44"/>
        <v>0.4</v>
      </c>
      <c r="CP97">
        <f t="shared" si="44"/>
        <v>0.60000000000000009</v>
      </c>
      <c r="CQ97">
        <f t="shared" si="44"/>
        <v>0.8</v>
      </c>
      <c r="CR97">
        <f t="shared" si="44"/>
        <v>1</v>
      </c>
    </row>
    <row r="98" spans="1:96" x14ac:dyDescent="0.25">
      <c r="A98" t="s">
        <v>96</v>
      </c>
      <c r="B98">
        <f>VLOOKUP(CONCATENATE($A98,"_",B$4),assets_m6!$A:$D,4,FALSE)</f>
        <v>100.05800000000001</v>
      </c>
      <c r="C98">
        <f>VLOOKUP(CONCATENATE($A98,"_",C$4),assets_m6!$A:$D,4,FALSE)</f>
        <v>97.376000000000005</v>
      </c>
      <c r="D98">
        <f>VLOOKUP(CONCATENATE($A98,"_",D$4),assets_m6!$A:$D,4,FALSE)</f>
        <v>96.778000000000006</v>
      </c>
      <c r="E98">
        <f>VLOOKUP(CONCATENATE($A98,"_",E$4),assets_m6!$A:$D,4,FALSE)</f>
        <v>98.533000000000001</v>
      </c>
      <c r="F98">
        <f>VLOOKUP(CONCATENATE($A98,"_",F$4),assets_m6!$A:$D,4,FALSE)</f>
        <v>98.403000000000006</v>
      </c>
      <c r="G98">
        <f>VLOOKUP(CONCATENATE($A98,"_",G$4),assets_m6!$A:$D,4,FALSE)</f>
        <v>97.616</v>
      </c>
      <c r="H98">
        <f>VLOOKUP(CONCATENATE($A98,"_",H$4),assets_m6!$A:$D,4,FALSE)</f>
        <v>97.944999999999993</v>
      </c>
      <c r="I98">
        <f>VLOOKUP(CONCATENATE($A98,"_",I$4),assets_m6!$A:$D,4,FALSE)</f>
        <v>99.498999999999995</v>
      </c>
      <c r="J98">
        <f>VLOOKUP(CONCATENATE($A98,"_",J$4),assets_m6!$A:$D,4,FALSE)</f>
        <v>100.815</v>
      </c>
      <c r="K98">
        <f>VLOOKUP(CONCATENATE($A98,"_",K$4),assets_m6!$A:$D,4,FALSE)</f>
        <v>102.111</v>
      </c>
      <c r="L98">
        <f>VLOOKUP(CONCATENATE($A98,"_",L$4),assets_m6!$A:$D,4,FALSE)</f>
        <v>102.499</v>
      </c>
      <c r="M98">
        <f>VLOOKUP(CONCATENATE($A98,"_",M$4),assets_m6!$A:$D,4,FALSE)</f>
        <v>102.73</v>
      </c>
      <c r="N98">
        <f>VLOOKUP(CONCATENATE($A98,"_",N$4),assets_m6!$A:$D,4,FALSE)</f>
        <v>103.29</v>
      </c>
      <c r="O98">
        <f>VLOOKUP(CONCATENATE($A98,"_",O$4),assets_m6!$A:$D,4,FALSE)</f>
        <v>102.3</v>
      </c>
      <c r="P98">
        <f>VLOOKUP(CONCATENATE($A98,"_",P$4),assets_m6!$A:$D,4,FALSE)</f>
        <v>103.08</v>
      </c>
      <c r="Q98">
        <f>VLOOKUP(CONCATENATE($A98,"_",Q$4),assets_m6!$A:$D,4,FALSE)</f>
        <v>103.72</v>
      </c>
      <c r="R98">
        <f>VLOOKUP(CONCATENATE($A98,"_",R$4),assets_m6!$A:$D,4,FALSE)</f>
        <v>103.75</v>
      </c>
      <c r="S98">
        <f>VLOOKUP(CONCATENATE($A98,"_",S$4),assets_m6!$A:$D,4,FALSE)</f>
        <v>104.71</v>
      </c>
      <c r="T98">
        <f>VLOOKUP(CONCATENATE($A98,"_",T$4),assets_m6!$A:$D,4,FALSE)</f>
        <v>104.59</v>
      </c>
      <c r="U98">
        <f>VLOOKUP(CONCATENATE($A98,"_",U$4),assets_m6!$A:$D,4,FALSE)</f>
        <v>102.98</v>
      </c>
      <c r="V98">
        <f>VLOOKUP(CONCATENATE($A98,"_",V$4),assets_m6!$A:$D,4,FALSE)</f>
        <v>102.18</v>
      </c>
      <c r="X98" t="str">
        <f t="shared" si="45"/>
        <v>XLI</v>
      </c>
      <c r="Y98">
        <f t="shared" si="61"/>
        <v>100.05800000000001</v>
      </c>
      <c r="Z98">
        <f t="shared" si="59"/>
        <v>97.376000000000005</v>
      </c>
      <c r="AA98">
        <f t="shared" si="59"/>
        <v>96.778000000000006</v>
      </c>
      <c r="AB98">
        <f t="shared" si="59"/>
        <v>98.533000000000001</v>
      </c>
      <c r="AC98">
        <f t="shared" si="59"/>
        <v>98.403000000000006</v>
      </c>
      <c r="AD98">
        <f t="shared" si="59"/>
        <v>97.616</v>
      </c>
      <c r="AE98">
        <f t="shared" si="59"/>
        <v>97.944999999999993</v>
      </c>
      <c r="AF98">
        <f t="shared" si="59"/>
        <v>99.498999999999995</v>
      </c>
      <c r="AG98">
        <f t="shared" si="59"/>
        <v>100.815</v>
      </c>
      <c r="AH98">
        <f t="shared" si="58"/>
        <v>102.111</v>
      </c>
      <c r="AI98">
        <f t="shared" si="58"/>
        <v>102.499</v>
      </c>
      <c r="AJ98">
        <f t="shared" si="58"/>
        <v>102.73</v>
      </c>
      <c r="AK98">
        <f t="shared" si="58"/>
        <v>103.29</v>
      </c>
      <c r="AL98">
        <f t="shared" si="58"/>
        <v>102.3</v>
      </c>
      <c r="AM98">
        <f t="shared" si="58"/>
        <v>103.08</v>
      </c>
      <c r="AN98">
        <f t="shared" si="58"/>
        <v>103.72</v>
      </c>
      <c r="AO98">
        <f t="shared" si="58"/>
        <v>103.75</v>
      </c>
      <c r="AP98">
        <f t="shared" si="58"/>
        <v>104.71</v>
      </c>
      <c r="AQ98">
        <f t="shared" si="58"/>
        <v>104.59</v>
      </c>
      <c r="AR98">
        <f t="shared" si="58"/>
        <v>102.98</v>
      </c>
      <c r="AS98">
        <f t="shared" si="58"/>
        <v>102.18</v>
      </c>
      <c r="AU98" t="s">
        <v>101</v>
      </c>
      <c r="AV98">
        <f t="shared" si="63"/>
        <v>-2.680445341701815E-4</v>
      </c>
      <c r="AW98">
        <f t="shared" si="63"/>
        <v>-6.1411436082812898E-5</v>
      </c>
      <c r="AX98">
        <f t="shared" si="63"/>
        <v>1.8134286718055707E-4</v>
      </c>
      <c r="AY98">
        <f t="shared" si="63"/>
        <v>-1.3193549369246391E-5</v>
      </c>
      <c r="AZ98">
        <f t="shared" si="63"/>
        <v>-7.997723646636851E-5</v>
      </c>
      <c r="BA98">
        <f t="shared" si="63"/>
        <v>3.3703491230945087E-5</v>
      </c>
      <c r="BB98">
        <f t="shared" si="63"/>
        <v>1.5866047271427864E-4</v>
      </c>
      <c r="BC98">
        <f t="shared" si="63"/>
        <v>1.3226263580538524E-4</v>
      </c>
      <c r="BD98">
        <f t="shared" si="63"/>
        <v>1.2855229876506538E-4</v>
      </c>
      <c r="BE98">
        <f t="shared" si="63"/>
        <v>3.7997865068405075E-5</v>
      </c>
      <c r="BF98">
        <f t="shared" si="63"/>
        <v>2.253680523712512E-5</v>
      </c>
      <c r="BG98">
        <f t="shared" si="63"/>
        <v>5.4511827119634211E-5</v>
      </c>
      <c r="BH98">
        <f t="shared" si="63"/>
        <v>-9.584664536741301E-5</v>
      </c>
      <c r="BI98">
        <f t="shared" si="62"/>
        <v>7.6246334310850556E-5</v>
      </c>
      <c r="BJ98">
        <f t="shared" si="62"/>
        <v>6.2087698874660512E-5</v>
      </c>
      <c r="BK98">
        <f t="shared" si="62"/>
        <v>2.892402622445154E-6</v>
      </c>
      <c r="BL98">
        <f t="shared" si="60"/>
        <v>9.2530120481927112E-5</v>
      </c>
      <c r="BM98">
        <f t="shared" si="60"/>
        <v>-1.1460223474356828E-5</v>
      </c>
      <c r="BN98">
        <f t="shared" si="60"/>
        <v>-1.539344105555024E-4</v>
      </c>
      <c r="BO98">
        <f t="shared" si="60"/>
        <v>-7.7684987376189284E-5</v>
      </c>
      <c r="BQ98" s="7" t="str">
        <f t="shared" si="46"/>
        <v>XLI</v>
      </c>
      <c r="BR98" s="7">
        <v>0.2</v>
      </c>
      <c r="BS98" s="7">
        <v>0.2</v>
      </c>
      <c r="BT98" s="7">
        <v>0.2</v>
      </c>
      <c r="BU98" s="7">
        <v>0.2</v>
      </c>
      <c r="BV98" s="7">
        <v>0.2</v>
      </c>
      <c r="BW98" s="7">
        <v>0.01</v>
      </c>
      <c r="BY98">
        <f t="shared" si="47"/>
        <v>2.1207699534270121E-2</v>
      </c>
      <c r="BZ98">
        <f t="shared" si="48"/>
        <v>37</v>
      </c>
      <c r="CA98">
        <f t="shared" si="49"/>
        <v>2</v>
      </c>
      <c r="CB98">
        <f t="shared" si="50"/>
        <v>0.11999999999999997</v>
      </c>
      <c r="CC98">
        <f t="shared" si="51"/>
        <v>0</v>
      </c>
      <c r="CD98">
        <f t="shared" si="52"/>
        <v>1</v>
      </c>
      <c r="CE98">
        <f t="shared" si="53"/>
        <v>0</v>
      </c>
      <c r="CF98">
        <f t="shared" si="54"/>
        <v>0</v>
      </c>
      <c r="CG98">
        <f t="shared" si="55"/>
        <v>0</v>
      </c>
      <c r="CI98">
        <f t="shared" si="56"/>
        <v>0</v>
      </c>
      <c r="CJ98">
        <f t="shared" si="57"/>
        <v>1</v>
      </c>
      <c r="CK98">
        <f t="shared" si="57"/>
        <v>1</v>
      </c>
      <c r="CL98">
        <f t="shared" si="57"/>
        <v>1</v>
      </c>
      <c r="CM98">
        <f t="shared" si="57"/>
        <v>1</v>
      </c>
      <c r="CN98">
        <f t="shared" si="43"/>
        <v>0.2</v>
      </c>
      <c r="CO98">
        <f t="shared" si="44"/>
        <v>0.4</v>
      </c>
      <c r="CP98">
        <f t="shared" si="44"/>
        <v>0.60000000000000009</v>
      </c>
      <c r="CQ98">
        <f t="shared" si="44"/>
        <v>0.8</v>
      </c>
      <c r="CR98">
        <f t="shared" si="44"/>
        <v>1</v>
      </c>
    </row>
    <row r="99" spans="1:96" x14ac:dyDescent="0.25">
      <c r="A99" t="s">
        <v>97</v>
      </c>
      <c r="B99">
        <f>VLOOKUP(CONCATENATE($A99,"_",B$4),assets_m6!$A:$D,4,FALSE)</f>
        <v>149.47399999999999</v>
      </c>
      <c r="C99">
        <f>VLOOKUP(CONCATENATE($A99,"_",C$4),assets_m6!$A:$D,4,FALSE)</f>
        <v>144.00399999999999</v>
      </c>
      <c r="D99">
        <f>VLOOKUP(CONCATENATE($A99,"_",D$4),assets_m6!$A:$D,4,FALSE)</f>
        <v>143.30600000000001</v>
      </c>
      <c r="E99">
        <f>VLOOKUP(CONCATENATE($A99,"_",E$4),assets_m6!$A:$D,4,FALSE)</f>
        <v>148.97499999999999</v>
      </c>
      <c r="F99">
        <f>VLOOKUP(CONCATENATE($A99,"_",F$4),assets_m6!$A:$D,4,FALSE)</f>
        <v>146.37</v>
      </c>
      <c r="G99">
        <f>VLOOKUP(CONCATENATE($A99,"_",G$4),assets_m6!$A:$D,4,FALSE)</f>
        <v>143.79499999999999</v>
      </c>
      <c r="H99">
        <f>VLOOKUP(CONCATENATE($A99,"_",H$4),assets_m6!$A:$D,4,FALSE)</f>
        <v>141.13</v>
      </c>
      <c r="I99">
        <f>VLOOKUP(CONCATENATE($A99,"_",I$4),assets_m6!$A:$D,4,FALSE)</f>
        <v>145.87100000000001</v>
      </c>
      <c r="J99">
        <f>VLOOKUP(CONCATENATE($A99,"_",J$4),assets_m6!$A:$D,4,FALSE)</f>
        <v>150.61199999999999</v>
      </c>
      <c r="K99">
        <f>VLOOKUP(CONCATENATE($A99,"_",K$4),assets_m6!$A:$D,4,FALSE)</f>
        <v>151.68</v>
      </c>
      <c r="L99">
        <f>VLOOKUP(CONCATENATE($A99,"_",L$4),assets_m6!$A:$D,4,FALSE)</f>
        <v>154.78399999999999</v>
      </c>
      <c r="M99">
        <f>VLOOKUP(CONCATENATE($A99,"_",M$4),assets_m6!$A:$D,4,FALSE)</f>
        <v>154.49</v>
      </c>
      <c r="N99">
        <f>VLOOKUP(CONCATENATE($A99,"_",N$4),assets_m6!$A:$D,4,FALSE)</f>
        <v>156.71</v>
      </c>
      <c r="O99">
        <f>VLOOKUP(CONCATENATE($A99,"_",O$4),assets_m6!$A:$D,4,FALSE)</f>
        <v>154.30000000000001</v>
      </c>
      <c r="P99">
        <f>VLOOKUP(CONCATENATE($A99,"_",P$4),assets_m6!$A:$D,4,FALSE)</f>
        <v>158.31</v>
      </c>
      <c r="Q99">
        <f>VLOOKUP(CONCATENATE($A99,"_",Q$4),assets_m6!$A:$D,4,FALSE)</f>
        <v>158.22</v>
      </c>
      <c r="R99">
        <f>VLOOKUP(CONCATENATE($A99,"_",R$4),assets_m6!$A:$D,4,FALSE)</f>
        <v>160.1</v>
      </c>
      <c r="S99">
        <f>VLOOKUP(CONCATENATE($A99,"_",S$4),assets_m6!$A:$D,4,FALSE)</f>
        <v>163.5</v>
      </c>
      <c r="T99">
        <f>VLOOKUP(CONCATENATE($A99,"_",T$4),assets_m6!$A:$D,4,FALSE)</f>
        <v>161.32</v>
      </c>
      <c r="U99">
        <f>VLOOKUP(CONCATENATE($A99,"_",U$4),assets_m6!$A:$D,4,FALSE)</f>
        <v>158.93</v>
      </c>
      <c r="V99">
        <f>VLOOKUP(CONCATENATE($A99,"_",V$4),assets_m6!$A:$D,4,FALSE)</f>
        <v>158.46</v>
      </c>
      <c r="X99" t="str">
        <f t="shared" si="45"/>
        <v>XLK</v>
      </c>
      <c r="Y99">
        <f t="shared" si="61"/>
        <v>149.47399999999999</v>
      </c>
      <c r="Z99">
        <f t="shared" si="59"/>
        <v>144.00399999999999</v>
      </c>
      <c r="AA99">
        <f t="shared" si="59"/>
        <v>143.30600000000001</v>
      </c>
      <c r="AB99">
        <f t="shared" si="59"/>
        <v>148.97499999999999</v>
      </c>
      <c r="AC99">
        <f t="shared" si="59"/>
        <v>146.37</v>
      </c>
      <c r="AD99">
        <f t="shared" si="59"/>
        <v>143.79499999999999</v>
      </c>
      <c r="AE99">
        <f t="shared" si="59"/>
        <v>141.13</v>
      </c>
      <c r="AF99">
        <f t="shared" si="59"/>
        <v>145.87100000000001</v>
      </c>
      <c r="AG99">
        <f t="shared" si="59"/>
        <v>150.61199999999999</v>
      </c>
      <c r="AH99">
        <f t="shared" si="58"/>
        <v>151.68</v>
      </c>
      <c r="AI99">
        <f t="shared" si="58"/>
        <v>154.78399999999999</v>
      </c>
      <c r="AJ99">
        <f t="shared" si="58"/>
        <v>154.49</v>
      </c>
      <c r="AK99">
        <f t="shared" si="58"/>
        <v>156.71</v>
      </c>
      <c r="AL99">
        <f t="shared" si="58"/>
        <v>154.30000000000001</v>
      </c>
      <c r="AM99">
        <f t="shared" si="58"/>
        <v>158.31</v>
      </c>
      <c r="AN99">
        <f t="shared" si="58"/>
        <v>158.22</v>
      </c>
      <c r="AO99">
        <f t="shared" si="58"/>
        <v>160.1</v>
      </c>
      <c r="AP99">
        <f t="shared" si="58"/>
        <v>163.5</v>
      </c>
      <c r="AQ99">
        <f t="shared" si="58"/>
        <v>161.32</v>
      </c>
      <c r="AR99">
        <f t="shared" si="58"/>
        <v>158.93</v>
      </c>
      <c r="AS99">
        <f t="shared" si="58"/>
        <v>158.46</v>
      </c>
      <c r="AU99" t="s">
        <v>96</v>
      </c>
      <c r="AV99">
        <f t="shared" si="63"/>
        <v>-3.6594993109169486E-4</v>
      </c>
      <c r="AW99">
        <f t="shared" si="63"/>
        <v>-4.847087580900386E-5</v>
      </c>
      <c r="AX99">
        <f t="shared" si="63"/>
        <v>3.9558706544038508E-4</v>
      </c>
      <c r="AY99">
        <f t="shared" si="63"/>
        <v>-1.7486155395200471E-4</v>
      </c>
      <c r="AZ99">
        <f t="shared" si="63"/>
        <v>-1.7592402814784567E-4</v>
      </c>
      <c r="BA99">
        <f t="shared" si="63"/>
        <v>-1.8533328697103462E-4</v>
      </c>
      <c r="BB99">
        <f t="shared" si="63"/>
        <v>3.3593141075604152E-4</v>
      </c>
      <c r="BC99">
        <f t="shared" si="63"/>
        <v>3.2501319659150791E-4</v>
      </c>
      <c r="BD99">
        <f t="shared" si="63"/>
        <v>7.0910684407617721E-5</v>
      </c>
      <c r="BE99">
        <f t="shared" si="63"/>
        <v>2.0464135021096947E-4</v>
      </c>
      <c r="BF99">
        <f t="shared" si="63"/>
        <v>-1.8994211287987308E-5</v>
      </c>
      <c r="BG99">
        <f t="shared" si="63"/>
        <v>1.4369862126998505E-4</v>
      </c>
      <c r="BH99">
        <f t="shared" si="63"/>
        <v>-1.537872503350135E-4</v>
      </c>
      <c r="BI99">
        <f t="shared" si="62"/>
        <v>2.5988334413480169E-4</v>
      </c>
      <c r="BJ99">
        <f t="shared" si="62"/>
        <v>-5.6850483229109606E-6</v>
      </c>
      <c r="BK99">
        <f t="shared" si="62"/>
        <v>1.1882189356592059E-4</v>
      </c>
      <c r="BL99">
        <f t="shared" si="60"/>
        <v>2.1236727045596538E-4</v>
      </c>
      <c r="BM99">
        <f t="shared" si="60"/>
        <v>-1.3333333333333375E-4</v>
      </c>
      <c r="BN99">
        <f t="shared" si="60"/>
        <v>-1.4815273989585834E-4</v>
      </c>
      <c r="BO99">
        <f t="shared" si="60"/>
        <v>-2.9572767885232421E-5</v>
      </c>
      <c r="BQ99" s="7" t="str">
        <f t="shared" si="46"/>
        <v>XLK</v>
      </c>
      <c r="BR99" s="7">
        <v>0.2</v>
      </c>
      <c r="BS99" s="7">
        <v>0.2</v>
      </c>
      <c r="BT99" s="7">
        <v>0.2</v>
      </c>
      <c r="BU99" s="7">
        <v>0.2</v>
      </c>
      <c r="BV99" s="7">
        <v>0.2</v>
      </c>
      <c r="BW99" s="7">
        <v>0.01</v>
      </c>
      <c r="BY99">
        <f t="shared" si="47"/>
        <v>6.0117478625045288E-2</v>
      </c>
      <c r="BZ99">
        <f t="shared" si="48"/>
        <v>60</v>
      </c>
      <c r="CA99">
        <f t="shared" si="49"/>
        <v>3</v>
      </c>
      <c r="CB99">
        <f t="shared" si="50"/>
        <v>7.9999999999999988E-2</v>
      </c>
      <c r="CC99">
        <f t="shared" si="51"/>
        <v>0</v>
      </c>
      <c r="CD99">
        <f t="shared" si="52"/>
        <v>0</v>
      </c>
      <c r="CE99">
        <f t="shared" si="53"/>
        <v>1</v>
      </c>
      <c r="CF99">
        <f t="shared" si="54"/>
        <v>0</v>
      </c>
      <c r="CG99">
        <f t="shared" si="55"/>
        <v>0</v>
      </c>
      <c r="CI99">
        <f t="shared" si="56"/>
        <v>0</v>
      </c>
      <c r="CJ99">
        <f t="shared" si="57"/>
        <v>0</v>
      </c>
      <c r="CK99">
        <f t="shared" si="57"/>
        <v>1</v>
      </c>
      <c r="CL99">
        <f t="shared" si="57"/>
        <v>1</v>
      </c>
      <c r="CM99">
        <f t="shared" si="57"/>
        <v>1</v>
      </c>
      <c r="CN99">
        <f t="shared" si="43"/>
        <v>0.2</v>
      </c>
      <c r="CO99">
        <f t="shared" si="44"/>
        <v>0.4</v>
      </c>
      <c r="CP99">
        <f t="shared" si="44"/>
        <v>0.60000000000000009</v>
      </c>
      <c r="CQ99">
        <f t="shared" si="44"/>
        <v>0.8</v>
      </c>
      <c r="CR99">
        <f t="shared" si="44"/>
        <v>1</v>
      </c>
    </row>
    <row r="100" spans="1:96" x14ac:dyDescent="0.25">
      <c r="A100" t="s">
        <v>98</v>
      </c>
      <c r="B100">
        <f>VLOOKUP(CONCATENATE($A100,"_",B$4),assets_m6!$A:$D,4,FALSE)</f>
        <v>75.528000000000006</v>
      </c>
      <c r="C100">
        <f>VLOOKUP(CONCATENATE($A100,"_",C$4),assets_m6!$A:$D,4,FALSE)</f>
        <v>74.153999999999996</v>
      </c>
      <c r="D100">
        <f>VLOOKUP(CONCATENATE($A100,"_",D$4),assets_m6!$A:$D,4,FALSE)</f>
        <v>72.153000000000006</v>
      </c>
      <c r="E100">
        <f>VLOOKUP(CONCATENATE($A100,"_",E$4),assets_m6!$A:$D,4,FALSE)</f>
        <v>72.641000000000005</v>
      </c>
      <c r="F100">
        <f>VLOOKUP(CONCATENATE($A100,"_",F$4),assets_m6!$A:$D,4,FALSE)</f>
        <v>71.953999999999994</v>
      </c>
      <c r="G100">
        <f>VLOOKUP(CONCATENATE($A100,"_",G$4),assets_m6!$A:$D,4,FALSE)</f>
        <v>71.117999999999995</v>
      </c>
      <c r="H100">
        <f>VLOOKUP(CONCATENATE($A100,"_",H$4),assets_m6!$A:$D,4,FALSE)</f>
        <v>71.495999999999995</v>
      </c>
      <c r="I100">
        <f>VLOOKUP(CONCATENATE($A100,"_",I$4),assets_m6!$A:$D,4,FALSE)</f>
        <v>73.097999999999999</v>
      </c>
      <c r="J100">
        <f>VLOOKUP(CONCATENATE($A100,"_",J$4),assets_m6!$A:$D,4,FALSE)</f>
        <v>73.177999999999997</v>
      </c>
      <c r="K100">
        <f>VLOOKUP(CONCATENATE($A100,"_",K$4),assets_m6!$A:$D,4,FALSE)</f>
        <v>73.686000000000007</v>
      </c>
      <c r="L100">
        <f>VLOOKUP(CONCATENATE($A100,"_",L$4),assets_m6!$A:$D,4,FALSE)</f>
        <v>73.855000000000004</v>
      </c>
      <c r="M100">
        <f>VLOOKUP(CONCATENATE($A100,"_",M$4),assets_m6!$A:$D,4,FALSE)</f>
        <v>73.95</v>
      </c>
      <c r="N100">
        <f>VLOOKUP(CONCATENATE($A100,"_",N$4),assets_m6!$A:$D,4,FALSE)</f>
        <v>74.5</v>
      </c>
      <c r="O100">
        <f>VLOOKUP(CONCATENATE($A100,"_",O$4),assets_m6!$A:$D,4,FALSE)</f>
        <v>73.900000000000006</v>
      </c>
      <c r="P100">
        <f>VLOOKUP(CONCATENATE($A100,"_",P$4),assets_m6!$A:$D,4,FALSE)</f>
        <v>74.42</v>
      </c>
      <c r="Q100">
        <f>VLOOKUP(CONCATENATE($A100,"_",Q$4),assets_m6!$A:$D,4,FALSE)</f>
        <v>75.040000000000006</v>
      </c>
      <c r="R100">
        <f>VLOOKUP(CONCATENATE($A100,"_",R$4),assets_m6!$A:$D,4,FALSE)</f>
        <v>75.349999999999994</v>
      </c>
      <c r="S100">
        <f>VLOOKUP(CONCATENATE($A100,"_",S$4),assets_m6!$A:$D,4,FALSE)</f>
        <v>76.02</v>
      </c>
      <c r="T100">
        <f>VLOOKUP(CONCATENATE($A100,"_",T$4),assets_m6!$A:$D,4,FALSE)</f>
        <v>76.069999999999993</v>
      </c>
      <c r="U100">
        <f>VLOOKUP(CONCATENATE($A100,"_",U$4),assets_m6!$A:$D,4,FALSE)</f>
        <v>75.89</v>
      </c>
      <c r="V100">
        <f>VLOOKUP(CONCATENATE($A100,"_",V$4),assets_m6!$A:$D,4,FALSE)</f>
        <v>76.650000000000006</v>
      </c>
      <c r="X100" t="str">
        <f t="shared" si="45"/>
        <v>XLP</v>
      </c>
      <c r="Y100">
        <f t="shared" si="61"/>
        <v>75.528000000000006</v>
      </c>
      <c r="Z100">
        <f t="shared" si="59"/>
        <v>74.153999999999996</v>
      </c>
      <c r="AA100">
        <f t="shared" si="59"/>
        <v>72.153000000000006</v>
      </c>
      <c r="AB100">
        <f t="shared" si="59"/>
        <v>72.641000000000005</v>
      </c>
      <c r="AC100">
        <f t="shared" si="59"/>
        <v>71.953999999999994</v>
      </c>
      <c r="AD100">
        <f t="shared" si="59"/>
        <v>71.117999999999995</v>
      </c>
      <c r="AE100">
        <f t="shared" si="59"/>
        <v>71.495999999999995</v>
      </c>
      <c r="AF100">
        <f t="shared" si="59"/>
        <v>73.097999999999999</v>
      </c>
      <c r="AG100">
        <f t="shared" si="59"/>
        <v>73.177999999999997</v>
      </c>
      <c r="AH100">
        <f t="shared" si="58"/>
        <v>73.686000000000007</v>
      </c>
      <c r="AI100">
        <f t="shared" si="58"/>
        <v>73.855000000000004</v>
      </c>
      <c r="AJ100">
        <f t="shared" si="58"/>
        <v>73.95</v>
      </c>
      <c r="AK100">
        <f t="shared" si="58"/>
        <v>74.5</v>
      </c>
      <c r="AL100">
        <f t="shared" si="58"/>
        <v>73.900000000000006</v>
      </c>
      <c r="AM100">
        <f t="shared" si="58"/>
        <v>74.42</v>
      </c>
      <c r="AN100">
        <f t="shared" si="58"/>
        <v>75.040000000000006</v>
      </c>
      <c r="AO100">
        <f t="shared" si="58"/>
        <v>75.349999999999994</v>
      </c>
      <c r="AP100">
        <f t="shared" si="58"/>
        <v>76.02</v>
      </c>
      <c r="AQ100">
        <f t="shared" si="58"/>
        <v>76.069999999999993</v>
      </c>
      <c r="AR100">
        <f t="shared" si="58"/>
        <v>75.89</v>
      </c>
      <c r="AS100">
        <f t="shared" si="58"/>
        <v>76.650000000000006</v>
      </c>
      <c r="AU100" t="s">
        <v>93</v>
      </c>
      <c r="AV100">
        <f t="shared" si="63"/>
        <v>-1.8191928821099582E-4</v>
      </c>
      <c r="AW100">
        <f t="shared" si="63"/>
        <v>-2.6984383849825913E-4</v>
      </c>
      <c r="AX100">
        <f t="shared" si="63"/>
        <v>6.7634055410031391E-5</v>
      </c>
      <c r="AY100">
        <f t="shared" si="63"/>
        <v>-9.457468922509489E-5</v>
      </c>
      <c r="AZ100">
        <f t="shared" si="63"/>
        <v>-1.1618534063429394E-4</v>
      </c>
      <c r="BA100">
        <f t="shared" si="63"/>
        <v>5.3151100987091898E-5</v>
      </c>
      <c r="BB100">
        <f t="shared" si="63"/>
        <v>2.2406847935548896E-4</v>
      </c>
      <c r="BC100">
        <f t="shared" si="63"/>
        <v>1.0944211879941764E-5</v>
      </c>
      <c r="BD100">
        <f t="shared" si="63"/>
        <v>6.9419770969418373E-5</v>
      </c>
      <c r="BE100">
        <f t="shared" si="63"/>
        <v>2.2935157289036847E-5</v>
      </c>
      <c r="BF100">
        <f t="shared" si="63"/>
        <v>1.2863042448039924E-5</v>
      </c>
      <c r="BG100">
        <f t="shared" si="63"/>
        <v>7.4374577417173377E-5</v>
      </c>
      <c r="BH100">
        <f t="shared" si="63"/>
        <v>-8.0536912751677086E-5</v>
      </c>
      <c r="BI100">
        <f t="shared" si="62"/>
        <v>7.0365358592692291E-5</v>
      </c>
      <c r="BJ100">
        <f t="shared" si="62"/>
        <v>8.3310937919914613E-5</v>
      </c>
      <c r="BK100">
        <f t="shared" si="62"/>
        <v>4.1311300639657258E-5</v>
      </c>
      <c r="BL100">
        <f t="shared" si="60"/>
        <v>8.8918380889184049E-5</v>
      </c>
      <c r="BM100">
        <f t="shared" si="60"/>
        <v>6.5772165219675297E-6</v>
      </c>
      <c r="BN100">
        <f t="shared" si="60"/>
        <v>-2.366241619560834E-5</v>
      </c>
      <c r="BO100">
        <f t="shared" si="60"/>
        <v>1.001449466332857E-4</v>
      </c>
      <c r="BQ100" s="7" t="str">
        <f t="shared" si="46"/>
        <v>XLP</v>
      </c>
      <c r="BR100" s="7">
        <v>0.2</v>
      </c>
      <c r="BS100" s="7">
        <v>0.2</v>
      </c>
      <c r="BT100" s="7">
        <v>0.2</v>
      </c>
      <c r="BU100" s="7">
        <v>0.2</v>
      </c>
      <c r="BV100" s="7">
        <v>0.2</v>
      </c>
      <c r="BW100" s="7">
        <v>0.01</v>
      </c>
      <c r="BY100">
        <f t="shared" si="47"/>
        <v>1.4855417858277722E-2</v>
      </c>
      <c r="BZ100">
        <f t="shared" si="48"/>
        <v>33</v>
      </c>
      <c r="CA100">
        <f t="shared" si="49"/>
        <v>2</v>
      </c>
      <c r="CB100">
        <f t="shared" si="50"/>
        <v>0.11999999999999997</v>
      </c>
      <c r="CC100">
        <f t="shared" si="51"/>
        <v>0</v>
      </c>
      <c r="CD100">
        <f t="shared" si="52"/>
        <v>1</v>
      </c>
      <c r="CE100">
        <f t="shared" si="53"/>
        <v>0</v>
      </c>
      <c r="CF100">
        <f t="shared" si="54"/>
        <v>0</v>
      </c>
      <c r="CG100">
        <f t="shared" si="55"/>
        <v>0</v>
      </c>
      <c r="CI100">
        <f t="shared" si="56"/>
        <v>0</v>
      </c>
      <c r="CJ100">
        <f t="shared" si="57"/>
        <v>1</v>
      </c>
      <c r="CK100">
        <f t="shared" si="57"/>
        <v>1</v>
      </c>
      <c r="CL100">
        <f t="shared" si="57"/>
        <v>1</v>
      </c>
      <c r="CM100">
        <f t="shared" si="57"/>
        <v>1</v>
      </c>
      <c r="CN100">
        <f t="shared" si="43"/>
        <v>0.2</v>
      </c>
      <c r="CO100">
        <f t="shared" si="44"/>
        <v>0.4</v>
      </c>
      <c r="CP100">
        <f t="shared" si="44"/>
        <v>0.60000000000000009</v>
      </c>
      <c r="CQ100">
        <f t="shared" si="44"/>
        <v>0.8</v>
      </c>
      <c r="CR100">
        <f t="shared" si="44"/>
        <v>1</v>
      </c>
    </row>
    <row r="101" spans="1:96" x14ac:dyDescent="0.25">
      <c r="A101" t="s">
        <v>99</v>
      </c>
      <c r="B101">
        <f>VLOOKUP(CONCATENATE($A101,"_",B$4),assets_m6!$A:$D,4,FALSE)</f>
        <v>70.42</v>
      </c>
      <c r="C101">
        <f>VLOOKUP(CONCATENATE($A101,"_",C$4),assets_m6!$A:$D,4,FALSE)</f>
        <v>71.334000000000003</v>
      </c>
      <c r="D101">
        <f>VLOOKUP(CONCATENATE($A101,"_",D$4),assets_m6!$A:$D,4,FALSE)</f>
        <v>70.230999999999995</v>
      </c>
      <c r="E101">
        <f>VLOOKUP(CONCATENATE($A101,"_",E$4),assets_m6!$A:$D,4,FALSE)</f>
        <v>69.734999999999999</v>
      </c>
      <c r="F101">
        <f>VLOOKUP(CONCATENATE($A101,"_",F$4),assets_m6!$A:$D,4,FALSE)</f>
        <v>70.200999999999993</v>
      </c>
      <c r="G101">
        <f>VLOOKUP(CONCATENATE($A101,"_",G$4),assets_m6!$A:$D,4,FALSE)</f>
        <v>69.962999999999994</v>
      </c>
      <c r="H101">
        <f>VLOOKUP(CONCATENATE($A101,"_",H$4),assets_m6!$A:$D,4,FALSE)</f>
        <v>69.884</v>
      </c>
      <c r="I101">
        <f>VLOOKUP(CONCATENATE($A101,"_",I$4),assets_m6!$A:$D,4,FALSE)</f>
        <v>70.778000000000006</v>
      </c>
      <c r="J101">
        <f>VLOOKUP(CONCATENATE($A101,"_",J$4),assets_m6!$A:$D,4,FALSE)</f>
        <v>70.647999999999996</v>
      </c>
      <c r="K101">
        <f>VLOOKUP(CONCATENATE($A101,"_",K$4),assets_m6!$A:$D,4,FALSE)</f>
        <v>70.945999999999998</v>
      </c>
      <c r="L101">
        <f>VLOOKUP(CONCATENATE($A101,"_",L$4),assets_m6!$A:$D,4,FALSE)</f>
        <v>70.34</v>
      </c>
      <c r="M101">
        <f>VLOOKUP(CONCATENATE($A101,"_",M$4),assets_m6!$A:$D,4,FALSE)</f>
        <v>70.81</v>
      </c>
      <c r="N101">
        <f>VLOOKUP(CONCATENATE($A101,"_",N$4),assets_m6!$A:$D,4,FALSE)</f>
        <v>70.91</v>
      </c>
      <c r="O101">
        <f>VLOOKUP(CONCATENATE($A101,"_",O$4),assets_m6!$A:$D,4,FALSE)</f>
        <v>71.010000000000005</v>
      </c>
      <c r="P101">
        <f>VLOOKUP(CONCATENATE($A101,"_",P$4),assets_m6!$A:$D,4,FALSE)</f>
        <v>71.739999999999995</v>
      </c>
      <c r="Q101">
        <f>VLOOKUP(CONCATENATE($A101,"_",Q$4),assets_m6!$A:$D,4,FALSE)</f>
        <v>72.78</v>
      </c>
      <c r="R101">
        <f>VLOOKUP(CONCATENATE($A101,"_",R$4),assets_m6!$A:$D,4,FALSE)</f>
        <v>73.25</v>
      </c>
      <c r="S101">
        <f>VLOOKUP(CONCATENATE($A101,"_",S$4),assets_m6!$A:$D,4,FALSE)</f>
        <v>73.930000000000007</v>
      </c>
      <c r="T101">
        <f>VLOOKUP(CONCATENATE($A101,"_",T$4),assets_m6!$A:$D,4,FALSE)</f>
        <v>74.540000000000006</v>
      </c>
      <c r="U101">
        <f>VLOOKUP(CONCATENATE($A101,"_",U$4),assets_m6!$A:$D,4,FALSE)</f>
        <v>74.459999999999994</v>
      </c>
      <c r="V101">
        <f>VLOOKUP(CONCATENATE($A101,"_",V$4),assets_m6!$A:$D,4,FALSE)</f>
        <v>75.5</v>
      </c>
      <c r="X101" t="str">
        <f t="shared" si="45"/>
        <v>XLU</v>
      </c>
      <c r="Y101">
        <f t="shared" si="61"/>
        <v>70.42</v>
      </c>
      <c r="Z101">
        <f t="shared" si="59"/>
        <v>71.334000000000003</v>
      </c>
      <c r="AA101">
        <f t="shared" si="59"/>
        <v>70.230999999999995</v>
      </c>
      <c r="AB101">
        <f t="shared" si="59"/>
        <v>69.734999999999999</v>
      </c>
      <c r="AC101">
        <f t="shared" si="59"/>
        <v>70.200999999999993</v>
      </c>
      <c r="AD101">
        <f t="shared" si="59"/>
        <v>69.962999999999994</v>
      </c>
      <c r="AE101">
        <f t="shared" si="59"/>
        <v>69.884</v>
      </c>
      <c r="AF101">
        <f t="shared" si="59"/>
        <v>70.778000000000006</v>
      </c>
      <c r="AG101">
        <f t="shared" si="59"/>
        <v>70.647999999999996</v>
      </c>
      <c r="AH101">
        <f t="shared" si="58"/>
        <v>70.945999999999998</v>
      </c>
      <c r="AI101">
        <f t="shared" si="58"/>
        <v>70.34</v>
      </c>
      <c r="AJ101">
        <f t="shared" si="58"/>
        <v>70.81</v>
      </c>
      <c r="AK101">
        <f t="shared" si="58"/>
        <v>70.91</v>
      </c>
      <c r="AL101">
        <f t="shared" si="58"/>
        <v>71.010000000000005</v>
      </c>
      <c r="AM101">
        <f t="shared" si="58"/>
        <v>71.739999999999995</v>
      </c>
      <c r="AN101">
        <f t="shared" si="58"/>
        <v>72.78</v>
      </c>
      <c r="AO101">
        <f t="shared" si="58"/>
        <v>73.25</v>
      </c>
      <c r="AP101">
        <f t="shared" si="58"/>
        <v>73.930000000000007</v>
      </c>
      <c r="AQ101">
        <f t="shared" si="58"/>
        <v>74.540000000000006</v>
      </c>
      <c r="AR101">
        <f t="shared" si="58"/>
        <v>74.459999999999994</v>
      </c>
      <c r="AS101">
        <f t="shared" si="58"/>
        <v>75.5</v>
      </c>
      <c r="AU101" t="s">
        <v>99</v>
      </c>
      <c r="AV101">
        <f t="shared" si="63"/>
        <v>1.297926725362115E-4</v>
      </c>
      <c r="AW101">
        <f t="shared" si="63"/>
        <v>-1.5462472313342986E-4</v>
      </c>
      <c r="AX101">
        <f t="shared" si="63"/>
        <v>-7.0624083381981624E-5</v>
      </c>
      <c r="AY101">
        <f t="shared" si="63"/>
        <v>6.6824406682439809E-5</v>
      </c>
      <c r="AZ101">
        <f t="shared" si="63"/>
        <v>-3.3902650959387978E-5</v>
      </c>
      <c r="BA101">
        <f t="shared" si="63"/>
        <v>-1.1291682746593703E-5</v>
      </c>
      <c r="BB101">
        <f t="shared" si="63"/>
        <v>1.2792627783183642E-4</v>
      </c>
      <c r="BC101">
        <f t="shared" si="63"/>
        <v>-1.8367289270678692E-5</v>
      </c>
      <c r="BD101">
        <f t="shared" si="63"/>
        <v>4.2180953459404629E-5</v>
      </c>
      <c r="BE101">
        <f t="shared" si="63"/>
        <v>-8.541707777746379E-5</v>
      </c>
      <c r="BF101">
        <f t="shared" si="63"/>
        <v>6.6818311060562815E-5</v>
      </c>
      <c r="BG101">
        <f t="shared" si="63"/>
        <v>1.4122299110294353E-5</v>
      </c>
      <c r="BH101">
        <f t="shared" si="63"/>
        <v>1.4102383302779372E-5</v>
      </c>
      <c r="BI101">
        <f t="shared" si="62"/>
        <v>1.0280242219405573E-4</v>
      </c>
      <c r="BJ101">
        <f t="shared" si="62"/>
        <v>1.4496793978254898E-4</v>
      </c>
      <c r="BK101">
        <f t="shared" si="62"/>
        <v>6.4578180818906144E-5</v>
      </c>
      <c r="BL101">
        <f t="shared" si="60"/>
        <v>9.2832764505120378E-5</v>
      </c>
      <c r="BM101">
        <f t="shared" si="60"/>
        <v>8.251048288921945E-5</v>
      </c>
      <c r="BN101">
        <f t="shared" si="60"/>
        <v>-1.0732492621413E-5</v>
      </c>
      <c r="BO101">
        <f t="shared" si="60"/>
        <v>1.3967230727907686E-4</v>
      </c>
      <c r="BQ101" s="7" t="str">
        <f t="shared" si="46"/>
        <v>XLU</v>
      </c>
      <c r="BR101" s="7">
        <v>0.2</v>
      </c>
      <c r="BS101" s="7">
        <v>0.2</v>
      </c>
      <c r="BT101" s="7">
        <v>0.2</v>
      </c>
      <c r="BU101" s="7">
        <v>0.2</v>
      </c>
      <c r="BV101" s="7">
        <v>0.2</v>
      </c>
      <c r="BW101" s="7">
        <v>0.01</v>
      </c>
      <c r="BY101">
        <f t="shared" si="47"/>
        <v>7.2138596989491599E-2</v>
      </c>
      <c r="BZ101">
        <f t="shared" si="48"/>
        <v>65</v>
      </c>
      <c r="CA101">
        <f t="shared" si="49"/>
        <v>4</v>
      </c>
      <c r="CB101">
        <f t="shared" si="50"/>
        <v>0.12000000000000002</v>
      </c>
      <c r="CC101">
        <f t="shared" si="51"/>
        <v>0</v>
      </c>
      <c r="CD101">
        <f t="shared" si="52"/>
        <v>0</v>
      </c>
      <c r="CE101">
        <f t="shared" si="53"/>
        <v>0</v>
      </c>
      <c r="CF101">
        <f t="shared" si="54"/>
        <v>1</v>
      </c>
      <c r="CG101">
        <f t="shared" si="55"/>
        <v>0</v>
      </c>
      <c r="CI101">
        <f t="shared" si="56"/>
        <v>0</v>
      </c>
      <c r="CJ101">
        <f t="shared" si="57"/>
        <v>0</v>
      </c>
      <c r="CK101">
        <f t="shared" si="57"/>
        <v>0</v>
      </c>
      <c r="CL101">
        <f t="shared" si="57"/>
        <v>1</v>
      </c>
      <c r="CM101">
        <f t="shared" si="57"/>
        <v>1</v>
      </c>
      <c r="CN101">
        <f t="shared" si="43"/>
        <v>0.2</v>
      </c>
      <c r="CO101">
        <f t="shared" ref="CO101:CR104" si="64">CN101+BS101</f>
        <v>0.4</v>
      </c>
      <c r="CP101">
        <f t="shared" si="64"/>
        <v>0.60000000000000009</v>
      </c>
      <c r="CQ101">
        <f t="shared" si="64"/>
        <v>0.8</v>
      </c>
      <c r="CR101">
        <f t="shared" si="64"/>
        <v>1</v>
      </c>
    </row>
    <row r="102" spans="1:96" x14ac:dyDescent="0.25">
      <c r="A102" t="s">
        <v>100</v>
      </c>
      <c r="B102">
        <f>VLOOKUP(CONCATENATE($A102,"_",B$4),assets_m6!$A:$D,4,FALSE)</f>
        <v>132.108</v>
      </c>
      <c r="C102">
        <f>VLOOKUP(CONCATENATE($A102,"_",C$4),assets_m6!$A:$D,4,FALSE)</f>
        <v>129.80500000000001</v>
      </c>
      <c r="D102">
        <f>VLOOKUP(CONCATENATE($A102,"_",D$4),assets_m6!$A:$D,4,FALSE)</f>
        <v>127.15300000000001</v>
      </c>
      <c r="E102">
        <f>VLOOKUP(CONCATENATE($A102,"_",E$4),assets_m6!$A:$D,4,FALSE)</f>
        <v>129.55600000000001</v>
      </c>
      <c r="F102">
        <f>VLOOKUP(CONCATENATE($A102,"_",F$4),assets_m6!$A:$D,4,FALSE)</f>
        <v>129.506</v>
      </c>
      <c r="G102">
        <f>VLOOKUP(CONCATENATE($A102,"_",G$4),assets_m6!$A:$D,4,FALSE)</f>
        <v>128.53899999999999</v>
      </c>
      <c r="H102">
        <f>VLOOKUP(CONCATENATE($A102,"_",H$4),assets_m6!$A:$D,4,FALSE)</f>
        <v>129.446</v>
      </c>
      <c r="I102">
        <f>VLOOKUP(CONCATENATE($A102,"_",I$4),assets_m6!$A:$D,4,FALSE)</f>
        <v>132.02799999999999</v>
      </c>
      <c r="J102">
        <f>VLOOKUP(CONCATENATE($A102,"_",J$4),assets_m6!$A:$D,4,FALSE)</f>
        <v>133.613</v>
      </c>
      <c r="K102">
        <f>VLOOKUP(CONCATENATE($A102,"_",K$4),assets_m6!$A:$D,4,FALSE)</f>
        <v>135.726</v>
      </c>
      <c r="L102">
        <f>VLOOKUP(CONCATENATE($A102,"_",L$4),assets_m6!$A:$D,4,FALSE)</f>
        <v>136.56399999999999</v>
      </c>
      <c r="M102">
        <f>VLOOKUP(CONCATENATE($A102,"_",M$4),assets_m6!$A:$D,4,FALSE)</f>
        <v>136.46</v>
      </c>
      <c r="N102">
        <f>VLOOKUP(CONCATENATE($A102,"_",N$4),assets_m6!$A:$D,4,FALSE)</f>
        <v>136.49</v>
      </c>
      <c r="O102">
        <f>VLOOKUP(CONCATENATE($A102,"_",O$4),assets_m6!$A:$D,4,FALSE)</f>
        <v>134.04</v>
      </c>
      <c r="P102">
        <f>VLOOKUP(CONCATENATE($A102,"_",P$4),assets_m6!$A:$D,4,FALSE)</f>
        <v>135.63999999999999</v>
      </c>
      <c r="Q102">
        <f>VLOOKUP(CONCATENATE($A102,"_",Q$4),assets_m6!$A:$D,4,FALSE)</f>
        <v>136.27000000000001</v>
      </c>
      <c r="R102">
        <f>VLOOKUP(CONCATENATE($A102,"_",R$4),assets_m6!$A:$D,4,FALSE)</f>
        <v>137.26</v>
      </c>
      <c r="S102">
        <f>VLOOKUP(CONCATENATE($A102,"_",S$4),assets_m6!$A:$D,4,FALSE)</f>
        <v>138.07</v>
      </c>
      <c r="T102">
        <f>VLOOKUP(CONCATENATE($A102,"_",T$4),assets_m6!$A:$D,4,FALSE)</f>
        <v>138.34</v>
      </c>
      <c r="U102">
        <f>VLOOKUP(CONCATENATE($A102,"_",U$4),assets_m6!$A:$D,4,FALSE)</f>
        <v>136.99</v>
      </c>
      <c r="V102">
        <f>VLOOKUP(CONCATENATE($A102,"_",V$4),assets_m6!$A:$D,4,FALSE)</f>
        <v>138.07</v>
      </c>
      <c r="X102" t="str">
        <f t="shared" si="45"/>
        <v>XLV</v>
      </c>
      <c r="Y102">
        <f t="shared" si="61"/>
        <v>132.108</v>
      </c>
      <c r="Z102">
        <f t="shared" si="59"/>
        <v>129.80500000000001</v>
      </c>
      <c r="AA102">
        <f t="shared" si="59"/>
        <v>127.15300000000001</v>
      </c>
      <c r="AB102">
        <f t="shared" si="59"/>
        <v>129.55600000000001</v>
      </c>
      <c r="AC102">
        <f t="shared" si="59"/>
        <v>129.506</v>
      </c>
      <c r="AD102">
        <f t="shared" si="59"/>
        <v>128.53899999999999</v>
      </c>
      <c r="AE102">
        <f t="shared" si="59"/>
        <v>129.446</v>
      </c>
      <c r="AF102">
        <f t="shared" si="59"/>
        <v>132.02799999999999</v>
      </c>
      <c r="AG102">
        <f t="shared" si="59"/>
        <v>133.613</v>
      </c>
      <c r="AH102">
        <f t="shared" si="58"/>
        <v>135.726</v>
      </c>
      <c r="AI102">
        <f t="shared" si="58"/>
        <v>136.56399999999999</v>
      </c>
      <c r="AJ102">
        <f t="shared" si="58"/>
        <v>136.46</v>
      </c>
      <c r="AK102">
        <f t="shared" ref="AK102:AS104" si="65">IFERROR(N102,AJ102)</f>
        <v>136.49</v>
      </c>
      <c r="AL102">
        <f t="shared" si="65"/>
        <v>134.04</v>
      </c>
      <c r="AM102">
        <f t="shared" si="65"/>
        <v>135.63999999999999</v>
      </c>
      <c r="AN102">
        <f t="shared" si="65"/>
        <v>136.27000000000001</v>
      </c>
      <c r="AO102">
        <f t="shared" si="65"/>
        <v>137.26</v>
      </c>
      <c r="AP102">
        <f t="shared" si="65"/>
        <v>138.07</v>
      </c>
      <c r="AQ102">
        <f t="shared" si="65"/>
        <v>138.34</v>
      </c>
      <c r="AR102">
        <f t="shared" si="65"/>
        <v>136.99</v>
      </c>
      <c r="AS102">
        <f t="shared" si="65"/>
        <v>138.07</v>
      </c>
      <c r="AU102" t="s">
        <v>98</v>
      </c>
      <c r="AV102">
        <f t="shared" si="63"/>
        <v>-1.7432706573409614E-4</v>
      </c>
      <c r="AW102">
        <f t="shared" si="63"/>
        <v>-2.043064596895344E-4</v>
      </c>
      <c r="AX102">
        <f t="shared" si="63"/>
        <v>1.8898492367462865E-4</v>
      </c>
      <c r="AY102">
        <f t="shared" si="63"/>
        <v>-3.8593349594006736E-6</v>
      </c>
      <c r="AZ102">
        <f t="shared" si="63"/>
        <v>-7.4668355134126056E-5</v>
      </c>
      <c r="BA102">
        <f t="shared" si="63"/>
        <v>7.0562241809879554E-5</v>
      </c>
      <c r="BB102">
        <f t="shared" si="63"/>
        <v>1.9946541414952906E-4</v>
      </c>
      <c r="BC102">
        <f t="shared" si="63"/>
        <v>1.200502923622268E-4</v>
      </c>
      <c r="BD102">
        <f t="shared" si="63"/>
        <v>1.5814329443991225E-4</v>
      </c>
      <c r="BE102">
        <f t="shared" si="63"/>
        <v>6.1742039108202848E-5</v>
      </c>
      <c r="BF102">
        <f t="shared" si="63"/>
        <v>-7.6154769924712948E-6</v>
      </c>
      <c r="BG102">
        <f t="shared" si="63"/>
        <v>2.19844643118871E-6</v>
      </c>
      <c r="BH102">
        <f t="shared" si="63"/>
        <v>-1.7950032969448436E-4</v>
      </c>
      <c r="BI102">
        <f t="shared" si="62"/>
        <v>1.1936735302894618E-4</v>
      </c>
      <c r="BJ102">
        <f t="shared" si="62"/>
        <v>4.6446475965793568E-5</v>
      </c>
      <c r="BK102">
        <f t="shared" si="62"/>
        <v>7.2649886255227167E-5</v>
      </c>
      <c r="BL102">
        <f t="shared" si="60"/>
        <v>5.9012093836514808E-5</v>
      </c>
      <c r="BM102">
        <f t="shared" si="60"/>
        <v>1.9555298037228237E-5</v>
      </c>
      <c r="BN102">
        <f t="shared" si="60"/>
        <v>-9.7585658522480423E-5</v>
      </c>
      <c r="BO102">
        <f t="shared" si="60"/>
        <v>7.8837871377471648E-5</v>
      </c>
      <c r="BQ102" s="7" t="str">
        <f t="shared" si="46"/>
        <v>XLV</v>
      </c>
      <c r="BR102" s="7">
        <v>0.2</v>
      </c>
      <c r="BS102" s="7">
        <v>0.2</v>
      </c>
      <c r="BT102" s="7">
        <v>0.2</v>
      </c>
      <c r="BU102" s="7">
        <v>0.2</v>
      </c>
      <c r="BV102" s="7">
        <v>0.2</v>
      </c>
      <c r="BW102" s="7">
        <v>0.01</v>
      </c>
      <c r="BY102">
        <f t="shared" si="47"/>
        <v>4.5129742332031285E-2</v>
      </c>
      <c r="BZ102">
        <f t="shared" si="48"/>
        <v>52</v>
      </c>
      <c r="CA102">
        <f t="shared" si="49"/>
        <v>3</v>
      </c>
      <c r="CB102">
        <f t="shared" si="50"/>
        <v>7.9999999999999988E-2</v>
      </c>
      <c r="CC102">
        <f t="shared" si="51"/>
        <v>0</v>
      </c>
      <c r="CD102">
        <f t="shared" si="52"/>
        <v>0</v>
      </c>
      <c r="CE102">
        <f t="shared" si="53"/>
        <v>1</v>
      </c>
      <c r="CF102">
        <f t="shared" si="54"/>
        <v>0</v>
      </c>
      <c r="CG102">
        <f t="shared" si="55"/>
        <v>0</v>
      </c>
      <c r="CI102">
        <f t="shared" si="56"/>
        <v>0</v>
      </c>
      <c r="CJ102">
        <f t="shared" si="57"/>
        <v>0</v>
      </c>
      <c r="CK102">
        <f t="shared" si="57"/>
        <v>1</v>
      </c>
      <c r="CL102">
        <f t="shared" si="57"/>
        <v>1</v>
      </c>
      <c r="CM102">
        <f t="shared" si="57"/>
        <v>1</v>
      </c>
      <c r="CN102">
        <f t="shared" si="43"/>
        <v>0.2</v>
      </c>
      <c r="CO102">
        <f t="shared" si="64"/>
        <v>0.4</v>
      </c>
      <c r="CP102">
        <f t="shared" si="64"/>
        <v>0.60000000000000009</v>
      </c>
      <c r="CQ102">
        <f t="shared" si="64"/>
        <v>0.8</v>
      </c>
      <c r="CR102">
        <f t="shared" si="64"/>
        <v>1</v>
      </c>
    </row>
    <row r="103" spans="1:96" x14ac:dyDescent="0.25">
      <c r="A103" t="s">
        <v>101</v>
      </c>
      <c r="B103">
        <f>VLOOKUP(CONCATENATE($A103,"_",B$4),assets_m6!$A:$D,4,FALSE)</f>
        <v>171.33699999999999</v>
      </c>
      <c r="C103">
        <f>VLOOKUP(CONCATENATE($A103,"_",C$4),assets_m6!$A:$D,4,FALSE)</f>
        <v>162.94</v>
      </c>
      <c r="D103">
        <f>VLOOKUP(CONCATENATE($A103,"_",D$4),assets_m6!$A:$D,4,FALSE)</f>
        <v>163.279</v>
      </c>
      <c r="E103">
        <f>VLOOKUP(CONCATENATE($A103,"_",E$4),assets_m6!$A:$D,4,FALSE)</f>
        <v>168.53100000000001</v>
      </c>
      <c r="F103">
        <f>VLOOKUP(CONCATENATE($A103,"_",F$4),assets_m6!$A:$D,4,FALSE)</f>
        <v>169.73</v>
      </c>
      <c r="G103">
        <f>VLOOKUP(CONCATENATE($A103,"_",G$4),assets_m6!$A:$D,4,FALSE)</f>
        <v>166.464</v>
      </c>
      <c r="H103">
        <f>VLOOKUP(CONCATENATE($A103,"_",H$4),assets_m6!$A:$D,4,FALSE)</f>
        <v>163.68899999999999</v>
      </c>
      <c r="I103">
        <f>VLOOKUP(CONCATENATE($A103,"_",I$4),assets_m6!$A:$D,4,FALSE)</f>
        <v>169.17</v>
      </c>
      <c r="J103">
        <f>VLOOKUP(CONCATENATE($A103,"_",J$4),assets_m6!$A:$D,4,FALSE)</f>
        <v>174.94200000000001</v>
      </c>
      <c r="K103">
        <f>VLOOKUP(CONCATENATE($A103,"_",K$4),assets_m6!$A:$D,4,FALSE)</f>
        <v>177.857</v>
      </c>
      <c r="L103">
        <f>VLOOKUP(CONCATENATE($A103,"_",L$4),assets_m6!$A:$D,4,FALSE)</f>
        <v>181.601</v>
      </c>
      <c r="M103">
        <f>VLOOKUP(CONCATENATE($A103,"_",M$4),assets_m6!$A:$D,4,FALSE)</f>
        <v>180.08</v>
      </c>
      <c r="N103">
        <f>VLOOKUP(CONCATENATE($A103,"_",N$4),assets_m6!$A:$D,4,FALSE)</f>
        <v>184.55</v>
      </c>
      <c r="O103">
        <f>VLOOKUP(CONCATENATE($A103,"_",O$4),assets_m6!$A:$D,4,FALSE)</f>
        <v>182.26</v>
      </c>
      <c r="P103">
        <f>VLOOKUP(CONCATENATE($A103,"_",P$4),assets_m6!$A:$D,4,FALSE)</f>
        <v>183.68</v>
      </c>
      <c r="Q103">
        <f>VLOOKUP(CONCATENATE($A103,"_",Q$4),assets_m6!$A:$D,4,FALSE)</f>
        <v>183.36</v>
      </c>
      <c r="R103">
        <f>VLOOKUP(CONCATENATE($A103,"_",R$4),assets_m6!$A:$D,4,FALSE)</f>
        <v>188.25</v>
      </c>
      <c r="S103">
        <f>VLOOKUP(CONCATENATE($A103,"_",S$4),assets_m6!$A:$D,4,FALSE)</f>
        <v>191.53</v>
      </c>
      <c r="T103">
        <f>VLOOKUP(CONCATENATE($A103,"_",T$4),assets_m6!$A:$D,4,FALSE)</f>
        <v>188.62</v>
      </c>
      <c r="U103">
        <f>VLOOKUP(CONCATENATE($A103,"_",U$4),assets_m6!$A:$D,4,FALSE)</f>
        <v>185</v>
      </c>
      <c r="V103">
        <f>VLOOKUP(CONCATENATE($A103,"_",V$4),assets_m6!$A:$D,4,FALSE)</f>
        <v>185.23</v>
      </c>
      <c r="X103" t="str">
        <f t="shared" si="45"/>
        <v>XLY</v>
      </c>
      <c r="Y103">
        <f t="shared" si="61"/>
        <v>171.33699999999999</v>
      </c>
      <c r="Z103">
        <f t="shared" si="59"/>
        <v>162.94</v>
      </c>
      <c r="AA103">
        <f t="shared" si="59"/>
        <v>163.279</v>
      </c>
      <c r="AB103">
        <f t="shared" si="59"/>
        <v>168.53100000000001</v>
      </c>
      <c r="AC103">
        <f t="shared" si="59"/>
        <v>169.73</v>
      </c>
      <c r="AD103">
        <f t="shared" si="59"/>
        <v>166.464</v>
      </c>
      <c r="AE103">
        <f t="shared" si="59"/>
        <v>163.68899999999999</v>
      </c>
      <c r="AF103">
        <f t="shared" si="59"/>
        <v>169.17</v>
      </c>
      <c r="AG103">
        <f t="shared" si="59"/>
        <v>174.94200000000001</v>
      </c>
      <c r="AH103">
        <f t="shared" si="59"/>
        <v>177.857</v>
      </c>
      <c r="AI103">
        <f t="shared" si="59"/>
        <v>181.601</v>
      </c>
      <c r="AJ103">
        <f t="shared" si="59"/>
        <v>180.08</v>
      </c>
      <c r="AK103">
        <f t="shared" si="65"/>
        <v>184.55</v>
      </c>
      <c r="AL103">
        <f t="shared" si="65"/>
        <v>182.26</v>
      </c>
      <c r="AM103">
        <f t="shared" si="65"/>
        <v>183.68</v>
      </c>
      <c r="AN103">
        <f t="shared" si="65"/>
        <v>183.36</v>
      </c>
      <c r="AO103">
        <f t="shared" si="65"/>
        <v>188.25</v>
      </c>
      <c r="AP103">
        <f t="shared" si="65"/>
        <v>191.53</v>
      </c>
      <c r="AQ103">
        <f t="shared" si="65"/>
        <v>188.62</v>
      </c>
      <c r="AR103">
        <f t="shared" si="65"/>
        <v>185</v>
      </c>
      <c r="AS103">
        <f t="shared" si="65"/>
        <v>185.23</v>
      </c>
      <c r="AU103" t="s">
        <v>92</v>
      </c>
      <c r="AV103">
        <f t="shared" si="63"/>
        <v>-4.9008678802593675E-4</v>
      </c>
      <c r="AW103">
        <f t="shared" si="63"/>
        <v>2.0805204369706557E-5</v>
      </c>
      <c r="AX103">
        <f t="shared" si="63"/>
        <v>3.2165802093349479E-4</v>
      </c>
      <c r="AY103">
        <f t="shared" si="63"/>
        <v>7.1144181189216458E-5</v>
      </c>
      <c r="AZ103">
        <f t="shared" si="63"/>
        <v>-1.9242326047251465E-4</v>
      </c>
      <c r="BA103">
        <f t="shared" si="63"/>
        <v>-1.6670271049596343E-4</v>
      </c>
      <c r="BB103">
        <f t="shared" si="63"/>
        <v>3.3484229239594569E-4</v>
      </c>
      <c r="BC103">
        <f t="shared" si="63"/>
        <v>3.4119524738428919E-4</v>
      </c>
      <c r="BD103">
        <f t="shared" si="63"/>
        <v>1.6662665340512811E-4</v>
      </c>
      <c r="BE103">
        <f t="shared" si="63"/>
        <v>2.1050619317766522E-4</v>
      </c>
      <c r="BF103">
        <f t="shared" si="63"/>
        <v>-8.3755045401731637E-5</v>
      </c>
      <c r="BG103">
        <f t="shared" si="63"/>
        <v>2.4822301199466898E-4</v>
      </c>
      <c r="BH103">
        <f t="shared" si="63"/>
        <v>-1.2408561365483719E-4</v>
      </c>
      <c r="BI103">
        <f t="shared" si="62"/>
        <v>7.7910677054757817E-5</v>
      </c>
      <c r="BJ103">
        <f t="shared" si="62"/>
        <v>-1.7421602787456077E-5</v>
      </c>
      <c r="BK103">
        <f t="shared" si="62"/>
        <v>2.6668848167539191E-4</v>
      </c>
      <c r="BL103">
        <f t="shared" si="60"/>
        <v>1.7423638778220457E-4</v>
      </c>
      <c r="BM103">
        <f t="shared" si="60"/>
        <v>-1.5193442280582659E-4</v>
      </c>
      <c r="BN103">
        <f t="shared" si="60"/>
        <v>-1.9192026296257047E-4</v>
      </c>
      <c r="BO103">
        <f t="shared" si="60"/>
        <v>1.2432432432431879E-5</v>
      </c>
      <c r="BQ103" s="7" t="str">
        <f t="shared" si="46"/>
        <v>XLY</v>
      </c>
      <c r="BR103" s="7">
        <v>0.2</v>
      </c>
      <c r="BS103" s="7">
        <v>0.2</v>
      </c>
      <c r="BT103" s="7">
        <v>0.2</v>
      </c>
      <c r="BU103" s="7">
        <v>0.2</v>
      </c>
      <c r="BV103" s="7">
        <v>0.2</v>
      </c>
      <c r="BW103" s="7">
        <v>0.01</v>
      </c>
      <c r="BY103">
        <f t="shared" si="47"/>
        <v>8.1085813338625051E-2</v>
      </c>
      <c r="BZ103">
        <f t="shared" si="48"/>
        <v>78</v>
      </c>
      <c r="CA103">
        <f t="shared" si="49"/>
        <v>4</v>
      </c>
      <c r="CB103">
        <f t="shared" si="50"/>
        <v>0.12000000000000002</v>
      </c>
      <c r="CC103">
        <f t="shared" si="51"/>
        <v>0</v>
      </c>
      <c r="CD103">
        <f t="shared" si="52"/>
        <v>0</v>
      </c>
      <c r="CE103">
        <f t="shared" si="53"/>
        <v>0</v>
      </c>
      <c r="CF103">
        <f t="shared" si="54"/>
        <v>1</v>
      </c>
      <c r="CG103">
        <f t="shared" si="55"/>
        <v>0</v>
      </c>
      <c r="CI103">
        <f t="shared" si="56"/>
        <v>0</v>
      </c>
      <c r="CJ103">
        <f t="shared" si="57"/>
        <v>0</v>
      </c>
      <c r="CK103">
        <f t="shared" si="57"/>
        <v>0</v>
      </c>
      <c r="CL103">
        <f t="shared" si="57"/>
        <v>1</v>
      </c>
      <c r="CM103">
        <f t="shared" si="57"/>
        <v>1</v>
      </c>
      <c r="CN103">
        <f t="shared" si="43"/>
        <v>0.2</v>
      </c>
      <c r="CO103">
        <f t="shared" si="64"/>
        <v>0.4</v>
      </c>
      <c r="CP103">
        <f t="shared" si="64"/>
        <v>0.60000000000000009</v>
      </c>
      <c r="CQ103">
        <f t="shared" si="64"/>
        <v>0.8</v>
      </c>
      <c r="CR103">
        <f t="shared" si="64"/>
        <v>1</v>
      </c>
    </row>
    <row r="104" spans="1:96" x14ac:dyDescent="0.25">
      <c r="A104" t="s">
        <v>102</v>
      </c>
      <c r="B104">
        <f>VLOOKUP(CONCATENATE($A104,"_",B$4),assets_m6!$A:$D,4,FALSE)</f>
        <v>84.09</v>
      </c>
      <c r="C104">
        <f>VLOOKUP(CONCATENATE($A104,"_",C$4),assets_m6!$A:$D,4,FALSE)</f>
        <v>87.12</v>
      </c>
      <c r="D104">
        <f>VLOOKUP(CONCATENATE($A104,"_",D$4),assets_m6!$A:$D,4,FALSE)</f>
        <v>87.78</v>
      </c>
      <c r="E104">
        <f>VLOOKUP(CONCATENATE($A104,"_",E$4),assets_m6!$A:$D,4,FALSE)</f>
        <v>82.79</v>
      </c>
      <c r="F104">
        <f>VLOOKUP(CONCATENATE($A104,"_",F$4),assets_m6!$A:$D,4,FALSE)</f>
        <v>85.36</v>
      </c>
      <c r="G104">
        <f>VLOOKUP(CONCATENATE($A104,"_",G$4),assets_m6!$A:$D,4,FALSE)</f>
        <v>84.92</v>
      </c>
      <c r="H104">
        <f>VLOOKUP(CONCATENATE($A104,"_",H$4),assets_m6!$A:$D,4,FALSE)</f>
        <v>81.88</v>
      </c>
      <c r="I104">
        <f>VLOOKUP(CONCATENATE($A104,"_",I$4),assets_m6!$A:$D,4,FALSE)</f>
        <v>77.22</v>
      </c>
      <c r="J104">
        <f>VLOOKUP(CONCATENATE($A104,"_",J$4),assets_m6!$A:$D,4,FALSE)</f>
        <v>76.930000000000007</v>
      </c>
      <c r="K104">
        <f>VLOOKUP(CONCATENATE($A104,"_",K$4),assets_m6!$A:$D,4,FALSE)</f>
        <v>78.98</v>
      </c>
      <c r="L104">
        <f>VLOOKUP(CONCATENATE($A104,"_",L$4),assets_m6!$A:$D,4,FALSE)</f>
        <v>78.67</v>
      </c>
      <c r="M104">
        <f>VLOOKUP(CONCATENATE($A104,"_",M$4),assets_m6!$A:$D,4,FALSE)</f>
        <v>82.2</v>
      </c>
      <c r="N104">
        <f>VLOOKUP(CONCATENATE($A104,"_",N$4),assets_m6!$A:$D,4,FALSE)</f>
        <v>81.84</v>
      </c>
      <c r="O104">
        <f>VLOOKUP(CONCATENATE($A104,"_",O$4),assets_m6!$A:$D,4,FALSE)</f>
        <v>83.13</v>
      </c>
      <c r="P104">
        <f>VLOOKUP(CONCATENATE($A104,"_",P$4),assets_m6!$A:$D,4,FALSE)</f>
        <v>83.38</v>
      </c>
      <c r="Q104">
        <f>VLOOKUP(CONCATENATE($A104,"_",Q$4),assets_m6!$A:$D,4,FALSE)</f>
        <v>85.2</v>
      </c>
      <c r="R104">
        <f>VLOOKUP(CONCATENATE($A104,"_",R$4),assets_m6!$A:$D,4,FALSE)</f>
        <v>82.81</v>
      </c>
      <c r="S104">
        <f>VLOOKUP(CONCATENATE($A104,"_",S$4),assets_m6!$A:$D,4,FALSE)</f>
        <v>82.37</v>
      </c>
      <c r="T104">
        <f>VLOOKUP(CONCATENATE($A104,"_",T$4),assets_m6!$A:$D,4,FALSE)</f>
        <v>83.78</v>
      </c>
      <c r="U104">
        <f>VLOOKUP(CONCATENATE($A104,"_",U$4),assets_m6!$A:$D,4,FALSE)</f>
        <v>82.59</v>
      </c>
      <c r="V104">
        <f>VLOOKUP(CONCATENATE($A104,"_",V$4),assets_m6!$A:$D,4,FALSE)</f>
        <v>83.12</v>
      </c>
      <c r="X104" t="str">
        <f t="shared" si="45"/>
        <v>XOM</v>
      </c>
      <c r="Y104">
        <f t="shared" si="61"/>
        <v>84.09</v>
      </c>
      <c r="Z104">
        <f t="shared" si="59"/>
        <v>87.12</v>
      </c>
      <c r="AA104">
        <f t="shared" si="59"/>
        <v>87.78</v>
      </c>
      <c r="AB104">
        <f t="shared" si="59"/>
        <v>82.79</v>
      </c>
      <c r="AC104">
        <f t="shared" si="59"/>
        <v>85.36</v>
      </c>
      <c r="AD104">
        <f t="shared" si="59"/>
        <v>84.92</v>
      </c>
      <c r="AE104">
        <f t="shared" si="59"/>
        <v>81.88</v>
      </c>
      <c r="AF104">
        <f t="shared" si="59"/>
        <v>77.22</v>
      </c>
      <c r="AG104">
        <f t="shared" si="59"/>
        <v>76.930000000000007</v>
      </c>
      <c r="AH104">
        <f t="shared" si="59"/>
        <v>78.98</v>
      </c>
      <c r="AI104">
        <f t="shared" si="59"/>
        <v>78.67</v>
      </c>
      <c r="AJ104">
        <f t="shared" si="59"/>
        <v>82.2</v>
      </c>
      <c r="AK104">
        <f t="shared" si="65"/>
        <v>81.84</v>
      </c>
      <c r="AL104">
        <f t="shared" si="65"/>
        <v>83.13</v>
      </c>
      <c r="AM104">
        <f t="shared" si="65"/>
        <v>83.38</v>
      </c>
      <c r="AN104">
        <f t="shared" si="65"/>
        <v>85.2</v>
      </c>
      <c r="AO104">
        <f t="shared" si="65"/>
        <v>82.81</v>
      </c>
      <c r="AP104">
        <f t="shared" si="65"/>
        <v>82.37</v>
      </c>
      <c r="AQ104">
        <f t="shared" si="65"/>
        <v>83.78</v>
      </c>
      <c r="AR104">
        <f t="shared" si="65"/>
        <v>82.59</v>
      </c>
      <c r="AS104">
        <f t="shared" si="65"/>
        <v>83.12</v>
      </c>
      <c r="AU104" t="s">
        <v>90</v>
      </c>
      <c r="AV104">
        <f t="shared" si="63"/>
        <v>3.6032821976453809E-4</v>
      </c>
      <c r="AW104">
        <f t="shared" si="63"/>
        <v>7.5757575757575364E-5</v>
      </c>
      <c r="AX104">
        <f t="shared" si="63"/>
        <v>-5.6846662109819946E-4</v>
      </c>
      <c r="AY104">
        <f t="shared" si="63"/>
        <v>3.1042396424688887E-4</v>
      </c>
      <c r="AZ104">
        <f t="shared" si="63"/>
        <v>-5.1546391752577058E-5</v>
      </c>
      <c r="BA104">
        <f t="shared" si="63"/>
        <v>-3.5798398492699085E-4</v>
      </c>
      <c r="BB104">
        <f t="shared" si="63"/>
        <v>-5.6912554958475777E-4</v>
      </c>
      <c r="BC104">
        <f t="shared" si="63"/>
        <v>-3.7555037555036523E-5</v>
      </c>
      <c r="BD104">
        <f t="shared" si="63"/>
        <v>2.6647601715845535E-4</v>
      </c>
      <c r="BE104">
        <f t="shared" si="63"/>
        <v>-3.9250443150164885E-5</v>
      </c>
      <c r="BF104">
        <f t="shared" si="63"/>
        <v>4.487098004321852E-4</v>
      </c>
      <c r="BG104">
        <f t="shared" si="63"/>
        <v>-4.3795620437956135E-5</v>
      </c>
      <c r="BH104">
        <f t="shared" si="63"/>
        <v>1.5762463343108407E-4</v>
      </c>
      <c r="BI104">
        <f t="shared" si="62"/>
        <v>3.0073379044869485E-5</v>
      </c>
      <c r="BJ104">
        <f t="shared" si="62"/>
        <v>2.1827776445190782E-4</v>
      </c>
      <c r="BK104">
        <f t="shared" si="62"/>
        <v>-2.8051643192488266E-4</v>
      </c>
      <c r="BL104">
        <f t="shared" si="60"/>
        <v>-5.3133679507305608E-5</v>
      </c>
      <c r="BM104">
        <f t="shared" si="60"/>
        <v>1.7117882724292782E-4</v>
      </c>
      <c r="BN104">
        <f t="shared" si="60"/>
        <v>-1.4203867271425134E-4</v>
      </c>
      <c r="BO104">
        <f t="shared" si="60"/>
        <v>6.4172417968277171E-5</v>
      </c>
      <c r="BQ104" s="7" t="str">
        <f t="shared" si="46"/>
        <v>XOM</v>
      </c>
      <c r="BR104" s="7">
        <v>0.2</v>
      </c>
      <c r="BS104" s="7">
        <v>0.2</v>
      </c>
      <c r="BT104" s="7">
        <v>0.2</v>
      </c>
      <c r="BU104" s="7">
        <v>0.2</v>
      </c>
      <c r="BV104" s="7">
        <v>0.2</v>
      </c>
      <c r="BW104" s="7">
        <v>0.01</v>
      </c>
      <c r="BY104">
        <f t="shared" si="47"/>
        <v>-1.1535259840646912E-2</v>
      </c>
      <c r="BZ104">
        <f t="shared" si="48"/>
        <v>20</v>
      </c>
      <c r="CA104">
        <f t="shared" si="49"/>
        <v>1</v>
      </c>
      <c r="CB104">
        <f t="shared" si="50"/>
        <v>0.24</v>
      </c>
      <c r="CC104">
        <f t="shared" si="51"/>
        <v>1</v>
      </c>
      <c r="CD104">
        <f t="shared" si="52"/>
        <v>0</v>
      </c>
      <c r="CE104">
        <f t="shared" si="53"/>
        <v>0</v>
      </c>
      <c r="CF104">
        <f t="shared" si="54"/>
        <v>0</v>
      </c>
      <c r="CG104">
        <f t="shared" si="55"/>
        <v>0</v>
      </c>
      <c r="CI104">
        <f t="shared" si="56"/>
        <v>1</v>
      </c>
      <c r="CJ104">
        <f t="shared" si="57"/>
        <v>1</v>
      </c>
      <c r="CK104">
        <f t="shared" si="57"/>
        <v>1</v>
      </c>
      <c r="CL104">
        <f t="shared" si="57"/>
        <v>1</v>
      </c>
      <c r="CM104">
        <f t="shared" si="57"/>
        <v>1</v>
      </c>
      <c r="CN104">
        <f t="shared" si="43"/>
        <v>0.2</v>
      </c>
      <c r="CO104">
        <f t="shared" si="64"/>
        <v>0.4</v>
      </c>
      <c r="CP104">
        <f t="shared" si="64"/>
        <v>0.60000000000000009</v>
      </c>
      <c r="CQ104">
        <f t="shared" si="64"/>
        <v>0.8</v>
      </c>
      <c r="CR104">
        <f t="shared" si="64"/>
        <v>1</v>
      </c>
    </row>
  </sheetData>
  <mergeCells count="8">
    <mergeCell ref="CI1:CM3"/>
    <mergeCell ref="CN1:CR3"/>
    <mergeCell ref="AU1:AU2"/>
    <mergeCell ref="AV1:AV2"/>
    <mergeCell ref="BQ1:BW3"/>
    <mergeCell ref="BY1:CA3"/>
    <mergeCell ref="CB1:CB3"/>
    <mergeCell ref="CC1:C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4"/>
  <sheetViews>
    <sheetView topLeftCell="AL1" zoomScale="90" zoomScaleNormal="90" workbookViewId="0">
      <pane ySplit="1" topLeftCell="A2" activePane="bottomLeft" state="frozen"/>
      <selection activeCell="BL1" sqref="BL1"/>
      <selection pane="bottomLeft" activeCell="AT3" sqref="AT3"/>
    </sheetView>
  </sheetViews>
  <sheetFormatPr defaultRowHeight="15" x14ac:dyDescent="0.25"/>
  <cols>
    <col min="1" max="1" width="10.28515625" bestFit="1" customWidth="1"/>
    <col min="2" max="2" width="10.28515625" customWidth="1"/>
    <col min="12" max="21" width="9" customWidth="1"/>
    <col min="22" max="22" width="4.42578125" customWidth="1"/>
    <col min="23" max="23" width="10.7109375" bestFit="1" customWidth="1"/>
    <col min="44" max="44" width="3.42578125" customWidth="1"/>
    <col min="45" max="45" width="10.7109375" bestFit="1" customWidth="1"/>
    <col min="47" max="47" width="10.5703125" bestFit="1" customWidth="1"/>
    <col min="48" max="48" width="10.42578125" bestFit="1" customWidth="1"/>
    <col min="51" max="51" width="13" bestFit="1" customWidth="1"/>
    <col min="73" max="73" width="4.42578125" customWidth="1"/>
    <col min="77" max="77" width="10.7109375" bestFit="1" customWidth="1"/>
    <col min="83" max="83" width="2.42578125" customWidth="1"/>
  </cols>
  <sheetData>
    <row r="1" spans="1:93" x14ac:dyDescent="0.25">
      <c r="A1" s="2" t="s">
        <v>105</v>
      </c>
      <c r="B1">
        <f t="shared" ref="B1:U1" si="0">WEEKDAY(B4)</f>
        <v>6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2</v>
      </c>
      <c r="M1">
        <f t="shared" si="0"/>
        <v>3</v>
      </c>
      <c r="N1">
        <f t="shared" si="0"/>
        <v>4</v>
      </c>
      <c r="O1">
        <f t="shared" si="0"/>
        <v>5</v>
      </c>
      <c r="P1">
        <f t="shared" si="0"/>
        <v>6</v>
      </c>
      <c r="Q1">
        <f t="shared" si="0"/>
        <v>2</v>
      </c>
      <c r="R1">
        <f t="shared" si="0"/>
        <v>3</v>
      </c>
      <c r="S1">
        <f t="shared" si="0"/>
        <v>4</v>
      </c>
      <c r="T1">
        <f t="shared" si="0"/>
        <v>5</v>
      </c>
      <c r="U1">
        <f t="shared" si="0"/>
        <v>6</v>
      </c>
      <c r="W1" s="2" t="s">
        <v>105</v>
      </c>
      <c r="X1">
        <f t="shared" ref="X1:AQ1" si="1">WEEKDAY(X4)</f>
        <v>6</v>
      </c>
      <c r="Y1">
        <f t="shared" si="1"/>
        <v>2</v>
      </c>
      <c r="Z1">
        <f t="shared" si="1"/>
        <v>3</v>
      </c>
      <c r="AA1">
        <f t="shared" si="1"/>
        <v>4</v>
      </c>
      <c r="AB1">
        <f t="shared" si="1"/>
        <v>5</v>
      </c>
      <c r="AC1">
        <f t="shared" si="1"/>
        <v>6</v>
      </c>
      <c r="AD1">
        <f t="shared" si="1"/>
        <v>2</v>
      </c>
      <c r="AE1">
        <f t="shared" si="1"/>
        <v>3</v>
      </c>
      <c r="AF1">
        <f t="shared" si="1"/>
        <v>4</v>
      </c>
      <c r="AG1">
        <f t="shared" si="1"/>
        <v>5</v>
      </c>
      <c r="AH1">
        <f t="shared" si="1"/>
        <v>2</v>
      </c>
      <c r="AI1">
        <f t="shared" si="1"/>
        <v>3</v>
      </c>
      <c r="AJ1">
        <f t="shared" si="1"/>
        <v>4</v>
      </c>
      <c r="AK1">
        <f t="shared" si="1"/>
        <v>5</v>
      </c>
      <c r="AL1">
        <f t="shared" si="1"/>
        <v>6</v>
      </c>
      <c r="AM1">
        <f t="shared" si="1"/>
        <v>2</v>
      </c>
      <c r="AN1">
        <f t="shared" si="1"/>
        <v>3</v>
      </c>
      <c r="AO1">
        <f t="shared" si="1"/>
        <v>4</v>
      </c>
      <c r="AP1">
        <f t="shared" si="1"/>
        <v>5</v>
      </c>
      <c r="AQ1">
        <f t="shared" si="1"/>
        <v>6</v>
      </c>
      <c r="AS1" s="20" t="s">
        <v>118</v>
      </c>
      <c r="AT1" s="21">
        <f>SUM(AT3:BL3)/STDEV(AT3:BL3)</f>
        <v>-6.0564984267076483</v>
      </c>
      <c r="AV1" s="8"/>
      <c r="BN1" s="22" t="s">
        <v>115</v>
      </c>
      <c r="BO1" s="22"/>
      <c r="BP1" s="22"/>
      <c r="BQ1" s="22"/>
      <c r="BR1" s="22"/>
      <c r="BS1" s="22"/>
      <c r="BT1" s="22"/>
      <c r="BV1" s="23" t="s">
        <v>116</v>
      </c>
      <c r="BW1" s="23"/>
      <c r="BX1" s="23"/>
      <c r="BY1" s="24">
        <f>AVERAGE(BY5:BY104)</f>
        <v>0.15999999999999992</v>
      </c>
      <c r="BZ1" s="16" t="s">
        <v>126</v>
      </c>
      <c r="CA1" s="16"/>
      <c r="CB1" s="16"/>
      <c r="CC1" s="16"/>
      <c r="CD1" s="16"/>
      <c r="CF1" s="16" t="s">
        <v>126</v>
      </c>
      <c r="CG1" s="16"/>
      <c r="CH1" s="16"/>
      <c r="CI1" s="16"/>
      <c r="CJ1" s="16"/>
      <c r="CK1" s="18" t="s">
        <v>115</v>
      </c>
      <c r="CL1" s="18"/>
      <c r="CM1" s="18"/>
      <c r="CN1" s="18"/>
      <c r="CO1" s="18"/>
    </row>
    <row r="2" spans="1:93" x14ac:dyDescent="0.25">
      <c r="A2" s="2" t="s">
        <v>106</v>
      </c>
      <c r="B2">
        <f>COUNT(B5:B104)</f>
        <v>100</v>
      </c>
      <c r="C2">
        <f>COUNT(C5:C104)</f>
        <v>100</v>
      </c>
      <c r="D2">
        <f t="shared" ref="D2:U2" si="2">COUNT(D5:D104)</f>
        <v>100</v>
      </c>
      <c r="E2">
        <f t="shared" si="2"/>
        <v>100</v>
      </c>
      <c r="F2">
        <f t="shared" si="2"/>
        <v>100</v>
      </c>
      <c r="G2">
        <f t="shared" si="2"/>
        <v>100</v>
      </c>
      <c r="H2">
        <f t="shared" si="2"/>
        <v>100</v>
      </c>
      <c r="I2">
        <f t="shared" si="2"/>
        <v>100</v>
      </c>
      <c r="J2">
        <f t="shared" si="2"/>
        <v>100</v>
      </c>
      <c r="K2">
        <f t="shared" si="2"/>
        <v>100</v>
      </c>
      <c r="L2">
        <f t="shared" si="2"/>
        <v>90</v>
      </c>
      <c r="M2">
        <f t="shared" si="2"/>
        <v>100</v>
      </c>
      <c r="N2">
        <f t="shared" si="2"/>
        <v>100</v>
      </c>
      <c r="O2">
        <f t="shared" si="2"/>
        <v>100</v>
      </c>
      <c r="P2">
        <f t="shared" si="2"/>
        <v>100</v>
      </c>
      <c r="Q2">
        <f t="shared" si="2"/>
        <v>100</v>
      </c>
      <c r="R2">
        <f t="shared" si="2"/>
        <v>100</v>
      </c>
      <c r="S2">
        <f t="shared" si="2"/>
        <v>100</v>
      </c>
      <c r="T2">
        <f t="shared" si="2"/>
        <v>100</v>
      </c>
      <c r="U2">
        <f t="shared" si="2"/>
        <v>100</v>
      </c>
      <c r="W2" s="2" t="s">
        <v>106</v>
      </c>
      <c r="X2">
        <f>COUNT(X5:X104)</f>
        <v>100</v>
      </c>
      <c r="Y2">
        <f>COUNT(Y5:Y104)</f>
        <v>100</v>
      </c>
      <c r="Z2">
        <f t="shared" ref="Z2:AQ2" si="3">COUNT(Z5:Z104)</f>
        <v>100</v>
      </c>
      <c r="AA2">
        <f t="shared" si="3"/>
        <v>100</v>
      </c>
      <c r="AB2">
        <f t="shared" si="3"/>
        <v>100</v>
      </c>
      <c r="AC2">
        <f t="shared" si="3"/>
        <v>100</v>
      </c>
      <c r="AD2">
        <f t="shared" si="3"/>
        <v>100</v>
      </c>
      <c r="AE2">
        <f t="shared" si="3"/>
        <v>100</v>
      </c>
      <c r="AF2">
        <f t="shared" si="3"/>
        <v>100</v>
      </c>
      <c r="AG2">
        <f t="shared" si="3"/>
        <v>100</v>
      </c>
      <c r="AH2">
        <f t="shared" si="3"/>
        <v>100</v>
      </c>
      <c r="AI2">
        <f t="shared" si="3"/>
        <v>100</v>
      </c>
      <c r="AJ2">
        <f t="shared" si="3"/>
        <v>100</v>
      </c>
      <c r="AK2">
        <f t="shared" si="3"/>
        <v>100</v>
      </c>
      <c r="AL2">
        <f t="shared" si="3"/>
        <v>100</v>
      </c>
      <c r="AM2">
        <f t="shared" si="3"/>
        <v>100</v>
      </c>
      <c r="AN2">
        <f t="shared" si="3"/>
        <v>100</v>
      </c>
      <c r="AO2">
        <f t="shared" si="3"/>
        <v>100</v>
      </c>
      <c r="AP2">
        <f t="shared" si="3"/>
        <v>100</v>
      </c>
      <c r="AQ2">
        <f t="shared" si="3"/>
        <v>100</v>
      </c>
      <c r="AS2" s="20"/>
      <c r="AT2" s="21"/>
      <c r="BN2" s="22"/>
      <c r="BO2" s="22"/>
      <c r="BP2" s="22"/>
      <c r="BQ2" s="22"/>
      <c r="BR2" s="22"/>
      <c r="BS2" s="22"/>
      <c r="BT2" s="22"/>
      <c r="BV2" s="23"/>
      <c r="BW2" s="23"/>
      <c r="BX2" s="23"/>
      <c r="BY2" s="24"/>
      <c r="BZ2" s="16"/>
      <c r="CA2" s="16"/>
      <c r="CB2" s="16"/>
      <c r="CC2" s="16"/>
      <c r="CD2" s="16"/>
      <c r="CF2" s="16"/>
      <c r="CG2" s="16"/>
      <c r="CH2" s="16"/>
      <c r="CI2" s="16"/>
      <c r="CJ2" s="16"/>
      <c r="CK2" s="18"/>
      <c r="CL2" s="18"/>
      <c r="CM2" s="18"/>
      <c r="CN2" s="18"/>
      <c r="CO2" s="18"/>
    </row>
    <row r="3" spans="1:93" ht="18.600000000000001" customHeight="1" x14ac:dyDescent="0.25">
      <c r="A3" s="2" t="s">
        <v>107</v>
      </c>
      <c r="B3">
        <f>IF(OR(OR(B1=1,B1=7),B2=0),0,1)</f>
        <v>1</v>
      </c>
      <c r="C3">
        <f>IF(OR(OR(C1=1,C1=7),C2=0),0,1)</f>
        <v>1</v>
      </c>
      <c r="D3">
        <f t="shared" ref="D3:U3" si="4">IF(OR(OR(D1=1,D1=7),D2=0),0,1)</f>
        <v>1</v>
      </c>
      <c r="E3">
        <f t="shared" si="4"/>
        <v>1</v>
      </c>
      <c r="F3">
        <f t="shared" si="4"/>
        <v>1</v>
      </c>
      <c r="G3">
        <f t="shared" si="4"/>
        <v>1</v>
      </c>
      <c r="H3">
        <f t="shared" si="4"/>
        <v>1</v>
      </c>
      <c r="I3">
        <f t="shared" si="4"/>
        <v>1</v>
      </c>
      <c r="J3">
        <f t="shared" si="4"/>
        <v>1</v>
      </c>
      <c r="K3">
        <f t="shared" si="4"/>
        <v>1</v>
      </c>
      <c r="L3">
        <f t="shared" si="4"/>
        <v>1</v>
      </c>
      <c r="M3">
        <f t="shared" si="4"/>
        <v>1</v>
      </c>
      <c r="N3">
        <f t="shared" si="4"/>
        <v>1</v>
      </c>
      <c r="O3">
        <f t="shared" si="4"/>
        <v>1</v>
      </c>
      <c r="P3">
        <f t="shared" si="4"/>
        <v>1</v>
      </c>
      <c r="Q3">
        <f t="shared" si="4"/>
        <v>1</v>
      </c>
      <c r="R3">
        <f t="shared" si="4"/>
        <v>1</v>
      </c>
      <c r="S3">
        <f t="shared" si="4"/>
        <v>1</v>
      </c>
      <c r="T3">
        <f t="shared" si="4"/>
        <v>1</v>
      </c>
      <c r="U3">
        <f t="shared" si="4"/>
        <v>1</v>
      </c>
      <c r="W3" s="2" t="s">
        <v>107</v>
      </c>
      <c r="X3">
        <f>IF(OR(OR(X1=1,X1=7),X2=0),0,1)</f>
        <v>1</v>
      </c>
      <c r="Y3">
        <f>IF(OR(OR(Y1=1,Y1=7),Y2=0),0,1)</f>
        <v>1</v>
      </c>
      <c r="Z3">
        <f t="shared" ref="Z3:AQ3" si="5">IF(OR(OR(Z1=1,Z1=7),Z2=0),0,1)</f>
        <v>1</v>
      </c>
      <c r="AA3">
        <f t="shared" si="5"/>
        <v>1</v>
      </c>
      <c r="AB3">
        <f t="shared" si="5"/>
        <v>1</v>
      </c>
      <c r="AC3">
        <f t="shared" si="5"/>
        <v>1</v>
      </c>
      <c r="AD3">
        <f t="shared" si="5"/>
        <v>1</v>
      </c>
      <c r="AE3">
        <f t="shared" si="5"/>
        <v>1</v>
      </c>
      <c r="AF3">
        <f t="shared" si="5"/>
        <v>1</v>
      </c>
      <c r="AG3">
        <f t="shared" si="5"/>
        <v>1</v>
      </c>
      <c r="AH3">
        <f t="shared" si="5"/>
        <v>1</v>
      </c>
      <c r="AI3">
        <f t="shared" si="5"/>
        <v>1</v>
      </c>
      <c r="AJ3">
        <f t="shared" si="5"/>
        <v>1</v>
      </c>
      <c r="AK3">
        <f t="shared" si="5"/>
        <v>1</v>
      </c>
      <c r="AL3">
        <f t="shared" si="5"/>
        <v>1</v>
      </c>
      <c r="AM3">
        <f t="shared" si="5"/>
        <v>1</v>
      </c>
      <c r="AN3">
        <f t="shared" si="5"/>
        <v>1</v>
      </c>
      <c r="AO3">
        <f t="shared" si="5"/>
        <v>1</v>
      </c>
      <c r="AP3">
        <f t="shared" si="5"/>
        <v>1</v>
      </c>
      <c r="AQ3">
        <f t="shared" si="5"/>
        <v>1</v>
      </c>
      <c r="AS3" s="2" t="s">
        <v>117</v>
      </c>
      <c r="AT3">
        <f>LN(1+SUM(AT5:AT104))</f>
        <v>3.731690494925527E-3</v>
      </c>
      <c r="AU3">
        <f t="shared" ref="AU3:BL3" si="6">LN(1+SUM(AU5:AU104))</f>
        <v>-8.0769412299978444E-3</v>
      </c>
      <c r="AV3">
        <f t="shared" si="6"/>
        <v>-5.1419862357136486E-3</v>
      </c>
      <c r="AW3">
        <f t="shared" si="6"/>
        <v>8.2905007940367733E-4</v>
      </c>
      <c r="AX3">
        <f t="shared" si="6"/>
        <v>2.5943594162952483E-3</v>
      </c>
      <c r="AY3">
        <f t="shared" si="6"/>
        <v>-1.0674286935434023E-2</v>
      </c>
      <c r="AZ3">
        <f t="shared" si="6"/>
        <v>-2.2881807411805322E-3</v>
      </c>
      <c r="BA3">
        <f t="shared" si="6"/>
        <v>7.4613253084393543E-3</v>
      </c>
      <c r="BB3">
        <f t="shared" si="6"/>
        <v>-5.1807040013082308E-3</v>
      </c>
      <c r="BC3">
        <f t="shared" si="6"/>
        <v>-2.8719521252229922E-3</v>
      </c>
      <c r="BD3">
        <f t="shared" si="6"/>
        <v>9.1453720271555058E-3</v>
      </c>
      <c r="BE3">
        <f t="shared" si="6"/>
        <v>4.5525480496084762E-3</v>
      </c>
      <c r="BF3">
        <f t="shared" si="6"/>
        <v>-1.1987785764799514E-2</v>
      </c>
      <c r="BG3">
        <f t="shared" si="6"/>
        <v>-2.1642698566120784E-2</v>
      </c>
      <c r="BH3">
        <f t="shared" si="6"/>
        <v>-1.0654106077499555E-3</v>
      </c>
      <c r="BI3">
        <f t="shared" si="6"/>
        <v>-1.8750714892929128E-2</v>
      </c>
      <c r="BJ3">
        <f t="shared" si="6"/>
        <v>3.0476733023189649E-3</v>
      </c>
      <c r="BK3">
        <f t="shared" si="6"/>
        <v>1.5896791447329289E-2</v>
      </c>
      <c r="BL3">
        <f t="shared" si="6"/>
        <v>-2.2896976490994876E-2</v>
      </c>
      <c r="BN3" s="22"/>
      <c r="BO3" s="22"/>
      <c r="BP3" s="22"/>
      <c r="BQ3" s="22"/>
      <c r="BR3" s="22"/>
      <c r="BS3" s="22"/>
      <c r="BT3" s="22"/>
      <c r="BV3" s="23"/>
      <c r="BW3" s="23"/>
      <c r="BX3" s="23"/>
      <c r="BY3" s="24"/>
      <c r="BZ3" s="17"/>
      <c r="CA3" s="17"/>
      <c r="CB3" s="17"/>
      <c r="CC3" s="17"/>
      <c r="CD3" s="17"/>
      <c r="CF3" s="17"/>
      <c r="CG3" s="17"/>
      <c r="CH3" s="17"/>
      <c r="CI3" s="17"/>
      <c r="CJ3" s="17"/>
      <c r="CK3" s="19"/>
      <c r="CL3" s="19"/>
      <c r="CM3" s="19"/>
      <c r="CN3" s="19"/>
      <c r="CO3" s="19"/>
    </row>
    <row r="4" spans="1:93" x14ac:dyDescent="0.25">
      <c r="A4" s="2" t="s">
        <v>103</v>
      </c>
      <c r="B4" s="4">
        <v>44652</v>
      </c>
      <c r="C4" s="5">
        <v>44655</v>
      </c>
      <c r="D4" s="5">
        <v>44656</v>
      </c>
      <c r="E4" s="5">
        <v>44657</v>
      </c>
      <c r="F4" s="5">
        <v>44658</v>
      </c>
      <c r="G4" s="5">
        <v>44659</v>
      </c>
      <c r="H4" s="5">
        <v>44662</v>
      </c>
      <c r="I4" s="5">
        <v>44663</v>
      </c>
      <c r="J4" s="5">
        <v>44664</v>
      </c>
      <c r="K4" s="5">
        <v>44665</v>
      </c>
      <c r="L4" s="5">
        <v>44669</v>
      </c>
      <c r="M4" s="5">
        <v>44670</v>
      </c>
      <c r="N4" s="5">
        <v>44671</v>
      </c>
      <c r="O4" s="5">
        <v>44672</v>
      </c>
      <c r="P4" s="5">
        <v>44673</v>
      </c>
      <c r="Q4" s="5">
        <v>44676</v>
      </c>
      <c r="R4" s="5">
        <v>44677</v>
      </c>
      <c r="S4" s="5">
        <v>44678</v>
      </c>
      <c r="T4" s="5">
        <v>44679</v>
      </c>
      <c r="U4" s="5">
        <v>44680</v>
      </c>
      <c r="V4" s="5"/>
      <c r="W4" s="2" t="s">
        <v>103</v>
      </c>
      <c r="X4" s="4">
        <f t="shared" ref="X4:AQ4" si="7">B4</f>
        <v>44652</v>
      </c>
      <c r="Y4" s="5">
        <f t="shared" si="7"/>
        <v>44655</v>
      </c>
      <c r="Z4" s="5">
        <f t="shared" si="7"/>
        <v>44656</v>
      </c>
      <c r="AA4" s="5">
        <f t="shared" si="7"/>
        <v>44657</v>
      </c>
      <c r="AB4" s="5">
        <f t="shared" si="7"/>
        <v>44658</v>
      </c>
      <c r="AC4" s="5">
        <f t="shared" si="7"/>
        <v>44659</v>
      </c>
      <c r="AD4" s="5">
        <f t="shared" si="7"/>
        <v>44662</v>
      </c>
      <c r="AE4" s="5">
        <f t="shared" si="7"/>
        <v>44663</v>
      </c>
      <c r="AF4" s="5">
        <f t="shared" si="7"/>
        <v>44664</v>
      </c>
      <c r="AG4" s="5">
        <f t="shared" si="7"/>
        <v>44665</v>
      </c>
      <c r="AH4" s="5">
        <f t="shared" si="7"/>
        <v>44669</v>
      </c>
      <c r="AI4" s="5">
        <f t="shared" si="7"/>
        <v>44670</v>
      </c>
      <c r="AJ4" s="5">
        <f t="shared" si="7"/>
        <v>44671</v>
      </c>
      <c r="AK4" s="5">
        <f t="shared" si="7"/>
        <v>44672</v>
      </c>
      <c r="AL4" s="5">
        <f t="shared" si="7"/>
        <v>44673</v>
      </c>
      <c r="AM4" s="5">
        <f t="shared" si="7"/>
        <v>44676</v>
      </c>
      <c r="AN4" s="5">
        <f t="shared" si="7"/>
        <v>44677</v>
      </c>
      <c r="AO4" s="5">
        <f t="shared" si="7"/>
        <v>44678</v>
      </c>
      <c r="AP4" s="5">
        <f t="shared" si="7"/>
        <v>44679</v>
      </c>
      <c r="AQ4" s="5">
        <f t="shared" si="7"/>
        <v>44680</v>
      </c>
      <c r="AR4" s="5"/>
      <c r="AS4" s="2" t="s">
        <v>103</v>
      </c>
      <c r="AT4" s="5">
        <f t="shared" ref="AT4:BL4" si="8">Y4</f>
        <v>44655</v>
      </c>
      <c r="AU4" s="5">
        <f t="shared" si="8"/>
        <v>44656</v>
      </c>
      <c r="AV4" s="5">
        <f t="shared" si="8"/>
        <v>44657</v>
      </c>
      <c r="AW4" s="5">
        <f t="shared" si="8"/>
        <v>44658</v>
      </c>
      <c r="AX4" s="5">
        <f t="shared" si="8"/>
        <v>44659</v>
      </c>
      <c r="AY4" s="5">
        <f t="shared" si="8"/>
        <v>44662</v>
      </c>
      <c r="AZ4" s="5">
        <f t="shared" si="8"/>
        <v>44663</v>
      </c>
      <c r="BA4" s="5">
        <f t="shared" si="8"/>
        <v>44664</v>
      </c>
      <c r="BB4" s="5">
        <f t="shared" si="8"/>
        <v>44665</v>
      </c>
      <c r="BC4" s="5">
        <f t="shared" si="8"/>
        <v>44669</v>
      </c>
      <c r="BD4" s="5">
        <f t="shared" si="8"/>
        <v>44670</v>
      </c>
      <c r="BE4" s="5">
        <f t="shared" si="8"/>
        <v>44671</v>
      </c>
      <c r="BF4" s="5">
        <f t="shared" si="8"/>
        <v>44672</v>
      </c>
      <c r="BG4" s="5">
        <f t="shared" si="8"/>
        <v>44673</v>
      </c>
      <c r="BH4" s="5">
        <f t="shared" si="8"/>
        <v>44676</v>
      </c>
      <c r="BI4" s="5">
        <f t="shared" si="8"/>
        <v>44677</v>
      </c>
      <c r="BJ4" s="5">
        <f t="shared" si="8"/>
        <v>44678</v>
      </c>
      <c r="BK4" s="5">
        <f t="shared" si="8"/>
        <v>44679</v>
      </c>
      <c r="BL4" s="5">
        <f t="shared" si="8"/>
        <v>44680</v>
      </c>
      <c r="BN4" s="6" t="s">
        <v>108</v>
      </c>
      <c r="BO4" s="6" t="s">
        <v>109</v>
      </c>
      <c r="BP4" s="6" t="s">
        <v>110</v>
      </c>
      <c r="BQ4" s="6" t="s">
        <v>111</v>
      </c>
      <c r="BR4" s="6" t="s">
        <v>112</v>
      </c>
      <c r="BS4" s="6" t="s">
        <v>113</v>
      </c>
      <c r="BT4" s="6" t="s">
        <v>114</v>
      </c>
      <c r="BV4" s="9" t="s">
        <v>127</v>
      </c>
      <c r="BW4" t="s">
        <v>128</v>
      </c>
      <c r="BX4" t="s">
        <v>129</v>
      </c>
      <c r="BY4" t="s">
        <v>130</v>
      </c>
      <c r="BZ4" s="6" t="s">
        <v>109</v>
      </c>
      <c r="CA4" s="6" t="s">
        <v>110</v>
      </c>
      <c r="CB4" s="6" t="s">
        <v>111</v>
      </c>
      <c r="CC4" s="6" t="s">
        <v>112</v>
      </c>
      <c r="CD4" s="6" t="s">
        <v>113</v>
      </c>
      <c r="CF4" s="6" t="s">
        <v>109</v>
      </c>
      <c r="CG4" s="6" t="s">
        <v>110</v>
      </c>
      <c r="CH4" s="6" t="s">
        <v>111</v>
      </c>
      <c r="CI4" s="6" t="s">
        <v>112</v>
      </c>
      <c r="CJ4" s="6" t="s">
        <v>113</v>
      </c>
      <c r="CK4" s="6" t="s">
        <v>109</v>
      </c>
      <c r="CL4" s="6" t="s">
        <v>110</v>
      </c>
      <c r="CM4" s="6" t="s">
        <v>111</v>
      </c>
      <c r="CN4" s="6" t="s">
        <v>112</v>
      </c>
      <c r="CO4" s="6" t="s">
        <v>113</v>
      </c>
    </row>
    <row r="5" spans="1:93" x14ac:dyDescent="0.25">
      <c r="A5" t="s">
        <v>3</v>
      </c>
      <c r="B5">
        <f>VLOOKUP(CONCATENATE($A5,"_",B$4),assets_m6!$A:$D,4,FALSE)</f>
        <v>161.309</v>
      </c>
      <c r="C5">
        <f>VLOOKUP(CONCATENATE($A5,"_",C$4),assets_m6!$A:$D,4,FALSE)</f>
        <v>160.52600000000001</v>
      </c>
      <c r="D5">
        <f>VLOOKUP(CONCATENATE($A5,"_",D$4),assets_m6!$A:$D,4,FALSE)</f>
        <v>162.053</v>
      </c>
      <c r="E5">
        <f>VLOOKUP(CONCATENATE($A5,"_",E$4),assets_m6!$A:$D,4,FALSE)</f>
        <v>167.48599999999999</v>
      </c>
      <c r="F5">
        <f>VLOOKUP(CONCATENATE($A5,"_",F$4),assets_m6!$A:$D,4,FALSE)</f>
        <v>171.82</v>
      </c>
      <c r="G5">
        <f>VLOOKUP(CONCATENATE($A5,"_",G$4),assets_m6!$A:$D,4,FALSE)</f>
        <v>173.48599999999999</v>
      </c>
      <c r="H5">
        <f>VLOOKUP(CONCATENATE($A5,"_",H$4),assets_m6!$A:$D,4,FALSE)</f>
        <v>168.399</v>
      </c>
      <c r="I5">
        <f>VLOOKUP(CONCATENATE($A5,"_",I$4),assets_m6!$A:$D,4,FALSE)</f>
        <v>165.9</v>
      </c>
      <c r="J5">
        <f>VLOOKUP(CONCATENATE($A5,"_",J$4),assets_m6!$A:$D,4,FALSE)</f>
        <v>158.94999999999999</v>
      </c>
      <c r="K5">
        <f>VLOOKUP(CONCATENATE($A5,"_",K$4),assets_m6!$A:$D,4,FALSE)</f>
        <v>162.31</v>
      </c>
      <c r="L5">
        <f>VLOOKUP(CONCATENATE($A5,"_",L$4),assets_m6!$A:$D,4,FALSE)</f>
        <v>159.36000000000001</v>
      </c>
      <c r="M5">
        <f>VLOOKUP(CONCATENATE($A5,"_",M$4),assets_m6!$A:$D,4,FALSE)</f>
        <v>156.35</v>
      </c>
      <c r="N5">
        <f>VLOOKUP(CONCATENATE($A5,"_",N$4),assets_m6!$A:$D,4,FALSE)</f>
        <v>156.69999999999999</v>
      </c>
      <c r="O5">
        <f>VLOOKUP(CONCATENATE($A5,"_",O$4),assets_m6!$A:$D,4,FALSE)</f>
        <v>158.52000000000001</v>
      </c>
      <c r="P5">
        <f>VLOOKUP(CONCATENATE($A5,"_",P$4),assets_m6!$A:$D,4,FALSE)</f>
        <v>154.99</v>
      </c>
      <c r="Q5">
        <f>VLOOKUP(CONCATENATE($A5,"_",Q$4),assets_m6!$A:$D,4,FALSE)</f>
        <v>156.30000000000001</v>
      </c>
      <c r="R5">
        <f>VLOOKUP(CONCATENATE($A5,"_",R$4),assets_m6!$A:$D,4,FALSE)</f>
        <v>156.18</v>
      </c>
      <c r="S5">
        <f>VLOOKUP(CONCATENATE($A5,"_",S$4),assets_m6!$A:$D,4,FALSE)</f>
        <v>157.62</v>
      </c>
      <c r="T5">
        <f>VLOOKUP(CONCATENATE($A5,"_",T$4),assets_m6!$A:$D,4,FALSE)</f>
        <v>156.31</v>
      </c>
      <c r="U5">
        <f>VLOOKUP(CONCATENATE($A5,"_",U$4),assets_m6!$A:$D,4,FALSE)</f>
        <v>146.88</v>
      </c>
      <c r="W5" t="str">
        <f t="shared" ref="W5:W36" si="9">A5</f>
        <v>ABBV</v>
      </c>
      <c r="X5">
        <f t="shared" ref="X5:X36" si="10">B5</f>
        <v>161.309</v>
      </c>
      <c r="Y5">
        <f>IFERROR(C5,X5)</f>
        <v>160.52600000000001</v>
      </c>
      <c r="Z5">
        <f t="shared" ref="Z5:AQ5" si="11">IFERROR(D5,Y5)</f>
        <v>162.053</v>
      </c>
      <c r="AA5">
        <f t="shared" si="11"/>
        <v>167.48599999999999</v>
      </c>
      <c r="AB5">
        <f t="shared" si="11"/>
        <v>171.82</v>
      </c>
      <c r="AC5">
        <f t="shared" si="11"/>
        <v>173.48599999999999</v>
      </c>
      <c r="AD5">
        <f t="shared" si="11"/>
        <v>168.399</v>
      </c>
      <c r="AE5">
        <f t="shared" si="11"/>
        <v>165.9</v>
      </c>
      <c r="AF5">
        <f t="shared" si="11"/>
        <v>158.94999999999999</v>
      </c>
      <c r="AG5">
        <f t="shared" si="11"/>
        <v>162.31</v>
      </c>
      <c r="AH5">
        <f t="shared" si="11"/>
        <v>159.36000000000001</v>
      </c>
      <c r="AI5">
        <f t="shared" si="11"/>
        <v>156.35</v>
      </c>
      <c r="AJ5">
        <f t="shared" si="11"/>
        <v>156.69999999999999</v>
      </c>
      <c r="AK5">
        <f t="shared" si="11"/>
        <v>158.52000000000001</v>
      </c>
      <c r="AL5">
        <f t="shared" si="11"/>
        <v>154.99</v>
      </c>
      <c r="AM5">
        <f t="shared" si="11"/>
        <v>156.30000000000001</v>
      </c>
      <c r="AN5">
        <f t="shared" si="11"/>
        <v>156.18</v>
      </c>
      <c r="AO5">
        <f t="shared" si="11"/>
        <v>157.62</v>
      </c>
      <c r="AP5">
        <f t="shared" si="11"/>
        <v>156.31</v>
      </c>
      <c r="AQ5">
        <f t="shared" si="11"/>
        <v>146.88</v>
      </c>
      <c r="AS5" t="s">
        <v>3</v>
      </c>
      <c r="AT5">
        <f>$BT5*(Y5-X5)/X5</f>
        <v>-4.85403790241082E-5</v>
      </c>
      <c r="AU5">
        <f t="shared" ref="AU5:BL5" si="12">$BT5*(Z5-Y5)/Y5</f>
        <v>9.5124777294643031E-5</v>
      </c>
      <c r="AV5">
        <f t="shared" si="12"/>
        <v>3.352606863186731E-4</v>
      </c>
      <c r="AW5">
        <f t="shared" si="12"/>
        <v>2.5876789701825847E-4</v>
      </c>
      <c r="AX5">
        <f t="shared" si="12"/>
        <v>9.6961936910720348E-5</v>
      </c>
      <c r="AY5">
        <f t="shared" si="12"/>
        <v>-2.9322250786806948E-4</v>
      </c>
      <c r="AZ5">
        <f t="shared" si="12"/>
        <v>-1.4839755580496294E-4</v>
      </c>
      <c r="BA5">
        <f t="shared" si="12"/>
        <v>-4.1892706449668575E-4</v>
      </c>
      <c r="BB5">
        <f t="shared" si="12"/>
        <v>2.1138722868826762E-4</v>
      </c>
      <c r="BC5">
        <f t="shared" si="12"/>
        <v>-1.8175097036534957E-4</v>
      </c>
      <c r="BD5">
        <f t="shared" si="12"/>
        <v>-1.8888052208835461E-4</v>
      </c>
      <c r="BE5">
        <f t="shared" si="12"/>
        <v>2.2385673169171369E-5</v>
      </c>
      <c r="BF5">
        <f t="shared" si="12"/>
        <v>1.1614550095724453E-4</v>
      </c>
      <c r="BG5">
        <f t="shared" si="12"/>
        <v>-2.2268483472117088E-4</v>
      </c>
      <c r="BH5">
        <f t="shared" si="12"/>
        <v>8.4521582037550954E-5</v>
      </c>
      <c r="BI5">
        <f t="shared" si="12"/>
        <v>-7.6775431861807131E-6</v>
      </c>
      <c r="BJ5">
        <f t="shared" si="12"/>
        <v>9.2201306185170812E-5</v>
      </c>
      <c r="BK5">
        <f t="shared" si="12"/>
        <v>-8.3111280294379027E-5</v>
      </c>
      <c r="BL5">
        <f t="shared" si="12"/>
        <v>-6.0328833727848542E-4</v>
      </c>
      <c r="BN5" s="7" t="str">
        <f t="shared" ref="BN5:BN36" si="13">A5</f>
        <v>ABBV</v>
      </c>
      <c r="BO5" s="7">
        <v>0.2</v>
      </c>
      <c r="BP5" s="7">
        <v>0.2</v>
      </c>
      <c r="BQ5" s="7">
        <v>0.2</v>
      </c>
      <c r="BR5" s="7">
        <v>0.2</v>
      </c>
      <c r="BS5" s="7">
        <v>0.2</v>
      </c>
      <c r="BT5" s="7">
        <v>0.01</v>
      </c>
      <c r="BV5">
        <f t="shared" ref="BV5:BV36" si="14">(AQ5-X5)/X5</f>
        <v>-8.9449441754644823E-2</v>
      </c>
      <c r="BW5">
        <f>RANK(BV5,BV$5:BV$104,1)</f>
        <v>30</v>
      </c>
      <c r="BX5">
        <f>IF(BW5&lt;=20,1,IF(BW5&lt;=40,2,IF(BW5&lt;=60,3,IF(BW5&lt;=80,4,5))))</f>
        <v>2</v>
      </c>
      <c r="BY5">
        <f>((CF5-CK5)^2+(CG5-CL5)^2+(CH5-CM5)^2+(CI5-CN5)^2+(CJ5-CO5)^2)/5</f>
        <v>0.11999999999999997</v>
      </c>
      <c r="BZ5">
        <f>IF(BX5=1,1,0)</f>
        <v>0</v>
      </c>
      <c r="CA5">
        <f>IF(BX5=2,1,0)</f>
        <v>1</v>
      </c>
      <c r="CB5">
        <f>IF(BX5=3,1,0)</f>
        <v>0</v>
      </c>
      <c r="CC5">
        <f>IF(BX5=4,1,0)</f>
        <v>0</v>
      </c>
      <c r="CD5">
        <f>IF(BX5=5,1,0)</f>
        <v>0</v>
      </c>
      <c r="CF5">
        <f>BZ5</f>
        <v>0</v>
      </c>
      <c r="CG5">
        <f>CF5+CA5</f>
        <v>1</v>
      </c>
      <c r="CH5">
        <f t="shared" ref="CH5:CJ20" si="15">CG5+CB5</f>
        <v>1</v>
      </c>
      <c r="CI5">
        <f t="shared" si="15"/>
        <v>1</v>
      </c>
      <c r="CJ5">
        <f t="shared" si="15"/>
        <v>1</v>
      </c>
      <c r="CK5">
        <f>BO5</f>
        <v>0.2</v>
      </c>
      <c r="CL5">
        <f>CK5+BP5</f>
        <v>0.4</v>
      </c>
      <c r="CM5">
        <f t="shared" ref="CL5:CO36" si="16">CL5+BQ5</f>
        <v>0.60000000000000009</v>
      </c>
      <c r="CN5">
        <f t="shared" si="16"/>
        <v>0.8</v>
      </c>
      <c r="CO5">
        <f>CN5+BS5</f>
        <v>1</v>
      </c>
    </row>
    <row r="6" spans="1:93" x14ac:dyDescent="0.25">
      <c r="A6" t="s">
        <v>4</v>
      </c>
      <c r="B6">
        <f>VLOOKUP(CONCATENATE($A6,"_",B$4),assets_m6!$A:$D,4,FALSE)</f>
        <v>339.62900000000002</v>
      </c>
      <c r="C6">
        <f>VLOOKUP(CONCATENATE($A6,"_",C$4),assets_m6!$A:$D,4,FALSE)</f>
        <v>343.447</v>
      </c>
      <c r="D6">
        <f>VLOOKUP(CONCATENATE($A6,"_",D$4),assets_m6!$A:$D,4,FALSE)</f>
        <v>341.80200000000002</v>
      </c>
      <c r="E6">
        <f>VLOOKUP(CONCATENATE($A6,"_",E$4),assets_m6!$A:$D,4,FALSE)</f>
        <v>339.25</v>
      </c>
      <c r="F6">
        <f>VLOOKUP(CONCATENATE($A6,"_",F$4),assets_m6!$A:$D,4,FALSE)</f>
        <v>340.755</v>
      </c>
      <c r="G6">
        <f>VLOOKUP(CONCATENATE($A6,"_",G$4),assets_m6!$A:$D,4,FALSE)</f>
        <v>337.91399999999999</v>
      </c>
      <c r="H6">
        <f>VLOOKUP(CONCATENATE($A6,"_",H$4),assets_m6!$A:$D,4,FALSE)</f>
        <v>326.298</v>
      </c>
      <c r="I6">
        <f>VLOOKUP(CONCATENATE($A6,"_",I$4),assets_m6!$A:$D,4,FALSE)</f>
        <v>325.76</v>
      </c>
      <c r="J6">
        <f>VLOOKUP(CONCATENATE($A6,"_",J$4),assets_m6!$A:$D,4,FALSE)</f>
        <v>325.58999999999997</v>
      </c>
      <c r="K6">
        <f>VLOOKUP(CONCATENATE($A6,"_",K$4),assets_m6!$A:$D,4,FALSE)</f>
        <v>319.47000000000003</v>
      </c>
      <c r="L6">
        <f>VLOOKUP(CONCATENATE($A6,"_",L$4),assets_m6!$A:$D,4,FALSE)</f>
        <v>313.60000000000002</v>
      </c>
      <c r="M6">
        <f>VLOOKUP(CONCATENATE($A6,"_",M$4),assets_m6!$A:$D,4,FALSE)</f>
        <v>320.57</v>
      </c>
      <c r="N6">
        <f>VLOOKUP(CONCATENATE($A6,"_",N$4),assets_m6!$A:$D,4,FALSE)</f>
        <v>323.67</v>
      </c>
      <c r="O6">
        <f>VLOOKUP(CONCATENATE($A6,"_",O$4),assets_m6!$A:$D,4,FALSE)</f>
        <v>322.31</v>
      </c>
      <c r="P6">
        <f>VLOOKUP(CONCATENATE($A6,"_",P$4),assets_m6!$A:$D,4,FALSE)</f>
        <v>310.8</v>
      </c>
      <c r="Q6">
        <f>VLOOKUP(CONCATENATE($A6,"_",Q$4),assets_m6!$A:$D,4,FALSE)</f>
        <v>316.82</v>
      </c>
      <c r="R6">
        <f>VLOOKUP(CONCATENATE($A6,"_",R$4),assets_m6!$A:$D,4,FALSE)</f>
        <v>303.10000000000002</v>
      </c>
      <c r="S6">
        <f>VLOOKUP(CONCATENATE($A6,"_",S$4),assets_m6!$A:$D,4,FALSE)</f>
        <v>303.10000000000002</v>
      </c>
      <c r="T6">
        <f>VLOOKUP(CONCATENATE($A6,"_",T$4),assets_m6!$A:$D,4,FALSE)</f>
        <v>313.83999999999997</v>
      </c>
      <c r="U6">
        <f>VLOOKUP(CONCATENATE($A6,"_",U$4),assets_m6!$A:$D,4,FALSE)</f>
        <v>300.36</v>
      </c>
      <c r="W6" t="str">
        <f t="shared" si="9"/>
        <v>ACN</v>
      </c>
      <c r="X6">
        <f t="shared" si="10"/>
        <v>339.62900000000002</v>
      </c>
      <c r="Y6">
        <f t="shared" ref="Y6:Y69" si="17">IFERROR(C6,X6)</f>
        <v>343.447</v>
      </c>
      <c r="Z6">
        <f t="shared" ref="Z6:Z69" si="18">IFERROR(D6,Y6)</f>
        <v>341.80200000000002</v>
      </c>
      <c r="AA6">
        <f t="shared" ref="AA6:AA69" si="19">IFERROR(E6,Z6)</f>
        <v>339.25</v>
      </c>
      <c r="AB6">
        <f t="shared" ref="AB6:AB69" si="20">IFERROR(F6,AA6)</f>
        <v>340.755</v>
      </c>
      <c r="AC6">
        <f t="shared" ref="AC6:AC69" si="21">IFERROR(G6,AB6)</f>
        <v>337.91399999999999</v>
      </c>
      <c r="AD6">
        <f t="shared" ref="AD6:AD69" si="22">IFERROR(H6,AC6)</f>
        <v>326.298</v>
      </c>
      <c r="AE6">
        <f t="shared" ref="AE6:AE69" si="23">IFERROR(I6,AD6)</f>
        <v>325.76</v>
      </c>
      <c r="AF6">
        <f t="shared" ref="AF6:AF69" si="24">IFERROR(J6,AE6)</f>
        <v>325.58999999999997</v>
      </c>
      <c r="AG6">
        <f t="shared" ref="AG6:AG69" si="25">IFERROR(K6,AF6)</f>
        <v>319.47000000000003</v>
      </c>
      <c r="AH6">
        <f t="shared" ref="AH6:AH69" si="26">IFERROR(L6,AG6)</f>
        <v>313.60000000000002</v>
      </c>
      <c r="AI6">
        <f t="shared" ref="AI6:AI69" si="27">IFERROR(M6,AH6)</f>
        <v>320.57</v>
      </c>
      <c r="AJ6">
        <f t="shared" ref="AJ6:AJ69" si="28">IFERROR(N6,AI6)</f>
        <v>323.67</v>
      </c>
      <c r="AK6">
        <f t="shared" ref="AK6:AK69" si="29">IFERROR(O6,AJ6)</f>
        <v>322.31</v>
      </c>
      <c r="AL6">
        <f t="shared" ref="AL6:AL69" si="30">IFERROR(P6,AK6)</f>
        <v>310.8</v>
      </c>
      <c r="AM6">
        <f t="shared" ref="AM6:AM69" si="31">IFERROR(Q6,AL6)</f>
        <v>316.82</v>
      </c>
      <c r="AN6">
        <f t="shared" ref="AN6:AN69" si="32">IFERROR(R6,AM6)</f>
        <v>303.10000000000002</v>
      </c>
      <c r="AO6">
        <f t="shared" ref="AO6:AO69" si="33">IFERROR(S6,AN6)</f>
        <v>303.10000000000002</v>
      </c>
      <c r="AP6">
        <f t="shared" ref="AP6:AP69" si="34">IFERROR(T6,AO6)</f>
        <v>313.83999999999997</v>
      </c>
      <c r="AQ6">
        <f t="shared" ref="AQ6:AQ69" si="35">IFERROR(U6,AP6)</f>
        <v>300.36</v>
      </c>
      <c r="AS6" t="s">
        <v>4</v>
      </c>
      <c r="AT6">
        <f t="shared" ref="AT6:AT69" si="36">$BT6*(Y6-X6)/X6</f>
        <v>1.1241678419687317E-4</v>
      </c>
      <c r="AU6">
        <f t="shared" ref="AU6:AU69" si="37">$BT6*(Z6-Y6)/Y6</f>
        <v>-4.7896764275127801E-5</v>
      </c>
      <c r="AV6">
        <f t="shared" ref="AV6:AV69" si="38">$BT6*(AA6-Z6)/Z6</f>
        <v>-7.466310905143974E-5</v>
      </c>
      <c r="AW6">
        <f t="shared" ref="AW6:AW69" si="39">$BT6*(AB6-AA6)/AA6</f>
        <v>4.4362564480471493E-5</v>
      </c>
      <c r="AX6">
        <f t="shared" ref="AX6:AX69" si="40">$BT6*(AC6-AB6)/AB6</f>
        <v>-8.3373684905577554E-5</v>
      </c>
      <c r="AY6">
        <f t="shared" ref="AY6:AY69" si="41">$BT6*(AD6-AC6)/AC6</f>
        <v>-3.4375610362399862E-4</v>
      </c>
      <c r="AZ6">
        <f t="shared" ref="AZ6:AZ69" si="42">$BT6*(AE6-AD6)/AD6</f>
        <v>-1.6487995635891454E-5</v>
      </c>
      <c r="BA6">
        <f t="shared" ref="BA6:BA69" si="43">$BT6*(AF6-AE6)/AE6</f>
        <v>-5.2185658153246538E-6</v>
      </c>
      <c r="BB6">
        <f t="shared" ref="BB6:BB69" si="44">$BT6*(AG6-AF6)/AF6</f>
        <v>-1.8796646088638927E-4</v>
      </c>
      <c r="BC6">
        <f t="shared" ref="BC6:BC69" si="45">$BT6*(AH6-AG6)/AG6</f>
        <v>-1.837418223933391E-4</v>
      </c>
      <c r="BD6">
        <f t="shared" ref="BD6:BD69" si="46">$BT6*(AI6-AH6)/AH6</f>
        <v>2.2225765306122354E-4</v>
      </c>
      <c r="BE6">
        <f t="shared" ref="BE6:BE69" si="47">$BT6*(AJ6-AI6)/AI6</f>
        <v>9.6702748229716531E-5</v>
      </c>
      <c r="BF6">
        <f t="shared" ref="BF6:BF69" si="48">$BT6*(AK6-AJ6)/AJ6</f>
        <v>-4.2018104859888577E-5</v>
      </c>
      <c r="BG6">
        <f t="shared" ref="BG6:BG69" si="49">$BT6*(AL6-AK6)/AK6</f>
        <v>-3.5710961496695701E-4</v>
      </c>
      <c r="BH6">
        <f t="shared" ref="BH6:BH69" si="50">$BT6*(AM6-AL6)/AL6</f>
        <v>1.9369369369369311E-4</v>
      </c>
      <c r="BI6">
        <f t="shared" ref="BI6:BI69" si="51">$BT6*(AN6-AM6)/AM6</f>
        <v>-4.330534688466628E-4</v>
      </c>
      <c r="BJ6">
        <f t="shared" ref="BJ6:BJ69" si="52">$BT6*(AO6-AN6)/AN6</f>
        <v>0</v>
      </c>
      <c r="BK6">
        <f t="shared" ref="BK6:BK69" si="53">$BT6*(AP6-AO6)/AO6</f>
        <v>3.5433850214450517E-4</v>
      </c>
      <c r="BL6">
        <f t="shared" ref="BL6:BL69" si="54">$BT6*(AQ6-AP6)/AP6</f>
        <v>-4.2951822584756444E-4</v>
      </c>
      <c r="BN6" s="7" t="str">
        <f t="shared" si="13"/>
        <v>ACN</v>
      </c>
      <c r="BO6" s="7">
        <v>0.2</v>
      </c>
      <c r="BP6" s="7">
        <v>0.2</v>
      </c>
      <c r="BQ6" s="7">
        <v>0.2</v>
      </c>
      <c r="BR6" s="7">
        <v>0.2</v>
      </c>
      <c r="BS6" s="7">
        <v>0.2</v>
      </c>
      <c r="BT6" s="7">
        <v>0.01</v>
      </c>
      <c r="BV6">
        <f t="shared" si="14"/>
        <v>-0.11562322416519202</v>
      </c>
      <c r="BW6">
        <f t="shared" ref="BW6:BW69" si="55">RANK(BV6,BV$5:BV$104,1)</f>
        <v>13</v>
      </c>
      <c r="BX6">
        <f t="shared" ref="BX6:BX69" si="56">IF(BW6&lt;=20,1,IF(BW6&lt;=40,2,IF(BW6&lt;=60,3,IF(BW6&lt;=80,4,5))))</f>
        <v>1</v>
      </c>
      <c r="BY6">
        <f t="shared" ref="BY6:BY69" si="57">((CF6-CK6)^2+(CG6-CL6)^2+(CH6-CM6)^2+(CI6-CN6)^2+(CJ6-CO6)^2)/5</f>
        <v>0.24</v>
      </c>
      <c r="BZ6">
        <f t="shared" ref="BZ6:BZ69" si="58">IF(BX6=1,1,0)</f>
        <v>1</v>
      </c>
      <c r="CA6">
        <f t="shared" ref="CA6:CA69" si="59">IF(BX6=2,1,0)</f>
        <v>0</v>
      </c>
      <c r="CB6">
        <f t="shared" ref="CB6:CB69" si="60">IF(BX6=3,1,0)</f>
        <v>0</v>
      </c>
      <c r="CC6">
        <f t="shared" ref="CC6:CC69" si="61">IF(BX6=4,1,0)</f>
        <v>0</v>
      </c>
      <c r="CD6">
        <f t="shared" ref="CD6:CD69" si="62">IF(BX6=5,1,0)</f>
        <v>0</v>
      </c>
      <c r="CF6">
        <f t="shared" ref="CF6:CF69" si="63">BZ6</f>
        <v>1</v>
      </c>
      <c r="CG6">
        <f t="shared" ref="CG6:CJ69" si="64">CF6+CA6</f>
        <v>1</v>
      </c>
      <c r="CH6">
        <f t="shared" si="15"/>
        <v>1</v>
      </c>
      <c r="CI6">
        <f t="shared" si="15"/>
        <v>1</v>
      </c>
      <c r="CJ6">
        <f t="shared" si="15"/>
        <v>1</v>
      </c>
      <c r="CK6">
        <f t="shared" ref="CK6:CK69" si="65">BO6</f>
        <v>0.2</v>
      </c>
      <c r="CL6">
        <f t="shared" si="16"/>
        <v>0.4</v>
      </c>
      <c r="CM6">
        <f t="shared" si="16"/>
        <v>0.60000000000000009</v>
      </c>
      <c r="CN6">
        <f t="shared" si="16"/>
        <v>0.8</v>
      </c>
      <c r="CO6">
        <f t="shared" si="16"/>
        <v>1</v>
      </c>
    </row>
    <row r="7" spans="1:93" x14ac:dyDescent="0.25">
      <c r="A7" t="s">
        <v>5</v>
      </c>
      <c r="B7">
        <f>VLOOKUP(CONCATENATE($A7,"_",B$4),assets_m6!$A:$D,4,FALSE)</f>
        <v>100.715</v>
      </c>
      <c r="C7">
        <f>VLOOKUP(CONCATENATE($A7,"_",C$4),assets_m6!$A:$D,4,FALSE)</f>
        <v>99.861999999999995</v>
      </c>
      <c r="D7">
        <f>VLOOKUP(CONCATENATE($A7,"_",D$4),assets_m6!$A:$D,4,FALSE)</f>
        <v>100.517</v>
      </c>
      <c r="E7">
        <f>VLOOKUP(CONCATENATE($A7,"_",E$4),assets_m6!$A:$D,4,FALSE)</f>
        <v>103.672</v>
      </c>
      <c r="F7">
        <f>VLOOKUP(CONCATENATE($A7,"_",F$4),assets_m6!$A:$D,4,FALSE)</f>
        <v>102.56100000000001</v>
      </c>
      <c r="G7">
        <f>VLOOKUP(CONCATENATE($A7,"_",G$4),assets_m6!$A:$D,4,FALSE)</f>
        <v>102.184</v>
      </c>
      <c r="H7">
        <f>VLOOKUP(CONCATENATE($A7,"_",H$4),assets_m6!$A:$D,4,FALSE)</f>
        <v>100.60599999999999</v>
      </c>
      <c r="I7">
        <f>VLOOKUP(CONCATENATE($A7,"_",I$4),assets_m6!$A:$D,4,FALSE)</f>
        <v>101.509</v>
      </c>
      <c r="J7">
        <f>VLOOKUP(CONCATENATE($A7,"_",J$4),assets_m6!$A:$D,4,FALSE)</f>
        <v>101.45</v>
      </c>
      <c r="K7">
        <f>VLOOKUP(CONCATENATE($A7,"_",K$4),assets_m6!$A:$D,4,FALSE)</f>
        <v>101.241</v>
      </c>
      <c r="L7">
        <f>VLOOKUP(CONCATENATE($A7,"_",L$4),assets_m6!$A:$D,4,FALSE)</f>
        <v>100.864</v>
      </c>
      <c r="M7">
        <f>VLOOKUP(CONCATENATE($A7,"_",M$4),assets_m6!$A:$D,4,FALSE)</f>
        <v>101.628</v>
      </c>
      <c r="N7">
        <f>VLOOKUP(CONCATENATE($A7,"_",N$4),assets_m6!$A:$D,4,FALSE)</f>
        <v>102.02500000000001</v>
      </c>
      <c r="O7">
        <f>VLOOKUP(CONCATENATE($A7,"_",O$4),assets_m6!$A:$D,4,FALSE)</f>
        <v>101.321</v>
      </c>
      <c r="P7">
        <f>VLOOKUP(CONCATENATE($A7,"_",P$4),assets_m6!$A:$D,4,FALSE)</f>
        <v>99.465000000000003</v>
      </c>
      <c r="Q7">
        <f>VLOOKUP(CONCATENATE($A7,"_",Q$4),assets_m6!$A:$D,4,FALSE)</f>
        <v>99.712999999999994</v>
      </c>
      <c r="R7">
        <f>VLOOKUP(CONCATENATE($A7,"_",R$4),assets_m6!$A:$D,4,FALSE)</f>
        <v>98.462999999999994</v>
      </c>
      <c r="S7">
        <f>VLOOKUP(CONCATENATE($A7,"_",S$4),assets_m6!$A:$D,4,FALSE)</f>
        <v>98.751000000000005</v>
      </c>
      <c r="T7">
        <f>VLOOKUP(CONCATENATE($A7,"_",T$4),assets_m6!$A:$D,4,FALSE)</f>
        <v>101.628</v>
      </c>
      <c r="U7">
        <f>VLOOKUP(CONCATENATE($A7,"_",U$4),assets_m6!$A:$D,4,FALSE)</f>
        <v>98.334000000000003</v>
      </c>
      <c r="W7" t="str">
        <f t="shared" si="9"/>
        <v>AEP</v>
      </c>
      <c r="X7">
        <f t="shared" si="10"/>
        <v>100.715</v>
      </c>
      <c r="Y7">
        <f t="shared" si="17"/>
        <v>99.861999999999995</v>
      </c>
      <c r="Z7">
        <f t="shared" si="18"/>
        <v>100.517</v>
      </c>
      <c r="AA7">
        <f t="shared" si="19"/>
        <v>103.672</v>
      </c>
      <c r="AB7">
        <f t="shared" si="20"/>
        <v>102.56100000000001</v>
      </c>
      <c r="AC7">
        <f t="shared" si="21"/>
        <v>102.184</v>
      </c>
      <c r="AD7">
        <f t="shared" si="22"/>
        <v>100.60599999999999</v>
      </c>
      <c r="AE7">
        <f t="shared" si="23"/>
        <v>101.509</v>
      </c>
      <c r="AF7">
        <f t="shared" si="24"/>
        <v>101.45</v>
      </c>
      <c r="AG7">
        <f t="shared" si="25"/>
        <v>101.241</v>
      </c>
      <c r="AH7">
        <f t="shared" si="26"/>
        <v>100.864</v>
      </c>
      <c r="AI7">
        <f t="shared" si="27"/>
        <v>101.628</v>
      </c>
      <c r="AJ7">
        <f t="shared" si="28"/>
        <v>102.02500000000001</v>
      </c>
      <c r="AK7">
        <f t="shared" si="29"/>
        <v>101.321</v>
      </c>
      <c r="AL7">
        <f t="shared" si="30"/>
        <v>99.465000000000003</v>
      </c>
      <c r="AM7">
        <f t="shared" si="31"/>
        <v>99.712999999999994</v>
      </c>
      <c r="AN7">
        <f t="shared" si="32"/>
        <v>98.462999999999994</v>
      </c>
      <c r="AO7">
        <f t="shared" si="33"/>
        <v>98.751000000000005</v>
      </c>
      <c r="AP7">
        <f t="shared" si="34"/>
        <v>101.628</v>
      </c>
      <c r="AQ7">
        <f t="shared" si="35"/>
        <v>98.334000000000003</v>
      </c>
      <c r="AS7" t="s">
        <v>5</v>
      </c>
      <c r="AT7">
        <f t="shared" si="36"/>
        <v>-8.4694434791243468E-5</v>
      </c>
      <c r="AU7">
        <f t="shared" si="37"/>
        <v>6.5590514910576715E-5</v>
      </c>
      <c r="AV7">
        <f t="shared" si="38"/>
        <v>3.1387725459375038E-4</v>
      </c>
      <c r="AW7">
        <f t="shared" si="39"/>
        <v>-1.0716490469943572E-4</v>
      </c>
      <c r="AX7">
        <f t="shared" si="40"/>
        <v>-3.675861194801236E-5</v>
      </c>
      <c r="AY7">
        <f t="shared" si="41"/>
        <v>-1.5442730760197322E-4</v>
      </c>
      <c r="AZ7">
        <f t="shared" si="42"/>
        <v>8.9756078166312736E-5</v>
      </c>
      <c r="BA7">
        <f t="shared" si="43"/>
        <v>-5.8122925060829584E-6</v>
      </c>
      <c r="BB7">
        <f t="shared" si="44"/>
        <v>-2.0601281419418749E-5</v>
      </c>
      <c r="BC7">
        <f t="shared" si="45"/>
        <v>-3.7237877934828314E-5</v>
      </c>
      <c r="BD7">
        <f t="shared" si="46"/>
        <v>7.5745558375634101E-5</v>
      </c>
      <c r="BE7">
        <f t="shared" si="47"/>
        <v>3.9064037469989138E-5</v>
      </c>
      <c r="BF7">
        <f t="shared" si="48"/>
        <v>-6.9002695417790506E-5</v>
      </c>
      <c r="BG7">
        <f t="shared" si="49"/>
        <v>-1.8318018969413986E-4</v>
      </c>
      <c r="BH7">
        <f t="shared" si="50"/>
        <v>2.4933393656058959E-5</v>
      </c>
      <c r="BI7">
        <f t="shared" si="51"/>
        <v>-1.2535978257599312E-4</v>
      </c>
      <c r="BJ7">
        <f t="shared" si="52"/>
        <v>2.924956582675837E-5</v>
      </c>
      <c r="BK7">
        <f t="shared" si="53"/>
        <v>2.9133882188534752E-4</v>
      </c>
      <c r="BL7">
        <f t="shared" si="54"/>
        <v>-3.2412327311370852E-4</v>
      </c>
      <c r="BN7" s="7" t="str">
        <f t="shared" si="13"/>
        <v>AEP</v>
      </c>
      <c r="BO7" s="7">
        <v>0.2</v>
      </c>
      <c r="BP7" s="7">
        <v>0.2</v>
      </c>
      <c r="BQ7" s="7">
        <v>0.2</v>
      </c>
      <c r="BR7" s="7">
        <v>0.2</v>
      </c>
      <c r="BS7" s="7">
        <v>0.2</v>
      </c>
      <c r="BT7" s="7">
        <v>0.01</v>
      </c>
      <c r="BV7">
        <f t="shared" si="14"/>
        <v>-2.3640967085339821E-2</v>
      </c>
      <c r="BW7">
        <f t="shared" si="55"/>
        <v>78</v>
      </c>
      <c r="BX7">
        <f t="shared" si="56"/>
        <v>4</v>
      </c>
      <c r="BY7">
        <f t="shared" si="57"/>
        <v>0.12000000000000002</v>
      </c>
      <c r="BZ7">
        <f t="shared" si="58"/>
        <v>0</v>
      </c>
      <c r="CA7">
        <f t="shared" si="59"/>
        <v>0</v>
      </c>
      <c r="CB7">
        <f t="shared" si="60"/>
        <v>0</v>
      </c>
      <c r="CC7">
        <f t="shared" si="61"/>
        <v>1</v>
      </c>
      <c r="CD7">
        <f t="shared" si="62"/>
        <v>0</v>
      </c>
      <c r="CF7">
        <f t="shared" si="63"/>
        <v>0</v>
      </c>
      <c r="CG7">
        <f t="shared" si="64"/>
        <v>0</v>
      </c>
      <c r="CH7">
        <f t="shared" si="15"/>
        <v>0</v>
      </c>
      <c r="CI7">
        <f t="shared" si="15"/>
        <v>1</v>
      </c>
      <c r="CJ7">
        <f t="shared" si="15"/>
        <v>1</v>
      </c>
      <c r="CK7">
        <f t="shared" si="65"/>
        <v>0.2</v>
      </c>
      <c r="CL7">
        <f t="shared" si="16"/>
        <v>0.4</v>
      </c>
      <c r="CM7">
        <f t="shared" si="16"/>
        <v>0.60000000000000009</v>
      </c>
      <c r="CN7">
        <f t="shared" si="16"/>
        <v>0.8</v>
      </c>
      <c r="CO7">
        <f t="shared" si="16"/>
        <v>1</v>
      </c>
    </row>
    <row r="8" spans="1:93" x14ac:dyDescent="0.25">
      <c r="A8" t="s">
        <v>6</v>
      </c>
      <c r="B8">
        <f>VLOOKUP(CONCATENATE($A8,"_",B$4),assets_m6!$A:$D,4,FALSE)</f>
        <v>185.42</v>
      </c>
      <c r="C8">
        <f>VLOOKUP(CONCATENATE($A8,"_",C$4),assets_m6!$A:$D,4,FALSE)</f>
        <v>181.8</v>
      </c>
      <c r="D8">
        <f>VLOOKUP(CONCATENATE($A8,"_",D$4),assets_m6!$A:$D,4,FALSE)</f>
        <v>181.87</v>
      </c>
      <c r="E8">
        <f>VLOOKUP(CONCATENATE($A8,"_",E$4),assets_m6!$A:$D,4,FALSE)</f>
        <v>184.56</v>
      </c>
      <c r="F8">
        <f>VLOOKUP(CONCATENATE($A8,"_",F$4),assets_m6!$A:$D,4,FALSE)</f>
        <v>185.74</v>
      </c>
      <c r="G8">
        <f>VLOOKUP(CONCATENATE($A8,"_",G$4),assets_m6!$A:$D,4,FALSE)</f>
        <v>186.2</v>
      </c>
      <c r="H8">
        <f>VLOOKUP(CONCATENATE($A8,"_",H$4),assets_m6!$A:$D,4,FALSE)</f>
        <v>186.85</v>
      </c>
      <c r="I8">
        <f>VLOOKUP(CONCATENATE($A8,"_",I$4),assets_m6!$A:$D,4,FALSE)</f>
        <v>185.98</v>
      </c>
      <c r="J8">
        <f>VLOOKUP(CONCATENATE($A8,"_",J$4),assets_m6!$A:$D,4,FALSE)</f>
        <v>187.77</v>
      </c>
      <c r="K8">
        <f>VLOOKUP(CONCATENATE($A8,"_",K$4),assets_m6!$A:$D,4,FALSE)</f>
        <v>189.3</v>
      </c>
      <c r="L8">
        <f>VLOOKUP(CONCATENATE($A8,"_",L$4),assets_m6!$A:$D,4,FALSE)</f>
        <v>189.32</v>
      </c>
      <c r="M8">
        <f>VLOOKUP(CONCATENATE($A8,"_",M$4),assets_m6!$A:$D,4,FALSE)</f>
        <v>188.804</v>
      </c>
      <c r="N8">
        <f>VLOOKUP(CONCATENATE($A8,"_",N$4),assets_m6!$A:$D,4,FALSE)</f>
        <v>192.39099999999999</v>
      </c>
      <c r="O8">
        <f>VLOOKUP(CONCATENATE($A8,"_",O$4),assets_m6!$A:$D,4,FALSE)</f>
        <v>189.61099999999999</v>
      </c>
      <c r="P8">
        <f>VLOOKUP(CONCATENATE($A8,"_",P$4),assets_m6!$A:$D,4,FALSE)</f>
        <v>185.86500000000001</v>
      </c>
      <c r="Q8">
        <f>VLOOKUP(CONCATENATE($A8,"_",Q$4),assets_m6!$A:$D,4,FALSE)</f>
        <v>186.453</v>
      </c>
      <c r="R8">
        <f>VLOOKUP(CONCATENATE($A8,"_",R$4),assets_m6!$A:$D,4,FALSE)</f>
        <v>184.19200000000001</v>
      </c>
      <c r="S8">
        <f>VLOOKUP(CONCATENATE($A8,"_",S$4),assets_m6!$A:$D,4,FALSE)</f>
        <v>185.31800000000001</v>
      </c>
      <c r="T8">
        <f>VLOOKUP(CONCATENATE($A8,"_",T$4),assets_m6!$A:$D,4,FALSE)</f>
        <v>185.517</v>
      </c>
      <c r="U8">
        <f>VLOOKUP(CONCATENATE($A8,"_",U$4),assets_m6!$A:$D,4,FALSE)</f>
        <v>181.19300000000001</v>
      </c>
      <c r="W8" t="str">
        <f t="shared" si="9"/>
        <v>AIZ</v>
      </c>
      <c r="X8">
        <f t="shared" si="10"/>
        <v>185.42</v>
      </c>
      <c r="Y8">
        <f t="shared" si="17"/>
        <v>181.8</v>
      </c>
      <c r="Z8">
        <f t="shared" si="18"/>
        <v>181.87</v>
      </c>
      <c r="AA8">
        <f t="shared" si="19"/>
        <v>184.56</v>
      </c>
      <c r="AB8">
        <f t="shared" si="20"/>
        <v>185.74</v>
      </c>
      <c r="AC8">
        <f t="shared" si="21"/>
        <v>186.2</v>
      </c>
      <c r="AD8">
        <f t="shared" si="22"/>
        <v>186.85</v>
      </c>
      <c r="AE8">
        <f t="shared" si="23"/>
        <v>185.98</v>
      </c>
      <c r="AF8">
        <f t="shared" si="24"/>
        <v>187.77</v>
      </c>
      <c r="AG8">
        <f t="shared" si="25"/>
        <v>189.3</v>
      </c>
      <c r="AH8">
        <f t="shared" si="26"/>
        <v>189.32</v>
      </c>
      <c r="AI8">
        <f t="shared" si="27"/>
        <v>188.804</v>
      </c>
      <c r="AJ8">
        <f t="shared" si="28"/>
        <v>192.39099999999999</v>
      </c>
      <c r="AK8">
        <f t="shared" si="29"/>
        <v>189.61099999999999</v>
      </c>
      <c r="AL8">
        <f t="shared" si="30"/>
        <v>185.86500000000001</v>
      </c>
      <c r="AM8">
        <f t="shared" si="31"/>
        <v>186.453</v>
      </c>
      <c r="AN8">
        <f t="shared" si="32"/>
        <v>184.19200000000001</v>
      </c>
      <c r="AO8">
        <f t="shared" si="33"/>
        <v>185.31800000000001</v>
      </c>
      <c r="AP8">
        <f t="shared" si="34"/>
        <v>185.517</v>
      </c>
      <c r="AQ8">
        <f t="shared" si="35"/>
        <v>181.19300000000001</v>
      </c>
      <c r="AS8" t="s">
        <v>6</v>
      </c>
      <c r="AT8">
        <f t="shared" si="36"/>
        <v>-1.9523244525940979E-4</v>
      </c>
      <c r="AU8">
        <f t="shared" si="37"/>
        <v>3.8503850385034753E-6</v>
      </c>
      <c r="AV8">
        <f t="shared" si="38"/>
        <v>1.4790784626381469E-4</v>
      </c>
      <c r="AW8">
        <f t="shared" si="39"/>
        <v>6.3935847420893308E-5</v>
      </c>
      <c r="AX8">
        <f t="shared" si="40"/>
        <v>2.4765801658230833E-5</v>
      </c>
      <c r="AY8">
        <f t="shared" si="41"/>
        <v>3.4908700322234467E-5</v>
      </c>
      <c r="AZ8">
        <f t="shared" si="42"/>
        <v>-4.6561412898046812E-5</v>
      </c>
      <c r="BA8">
        <f t="shared" si="43"/>
        <v>9.6246908269707518E-5</v>
      </c>
      <c r="BB8">
        <f t="shared" si="44"/>
        <v>8.1482664962454122E-5</v>
      </c>
      <c r="BC8">
        <f t="shared" si="45"/>
        <v>1.0565240359208563E-6</v>
      </c>
      <c r="BD8">
        <f t="shared" si="46"/>
        <v>-2.7255440523980093E-5</v>
      </c>
      <c r="BE8">
        <f t="shared" si="47"/>
        <v>1.8998538166564212E-4</v>
      </c>
      <c r="BF8">
        <f t="shared" si="48"/>
        <v>-1.4449740372470652E-4</v>
      </c>
      <c r="BG8">
        <f t="shared" si="49"/>
        <v>-1.9756237771015298E-4</v>
      </c>
      <c r="BH8">
        <f t="shared" si="50"/>
        <v>3.1635864740537156E-5</v>
      </c>
      <c r="BI8">
        <f t="shared" si="51"/>
        <v>-1.2126380374678851E-4</v>
      </c>
      <c r="BJ8">
        <f t="shared" si="52"/>
        <v>6.1131862404447789E-5</v>
      </c>
      <c r="BK8">
        <f t="shared" si="53"/>
        <v>1.0738298492320436E-5</v>
      </c>
      <c r="BL8">
        <f t="shared" si="54"/>
        <v>-2.3307837017631723E-4</v>
      </c>
      <c r="BN8" s="7" t="str">
        <f t="shared" si="13"/>
        <v>AIZ</v>
      </c>
      <c r="BO8" s="7">
        <v>0.2</v>
      </c>
      <c r="BP8" s="7">
        <v>0.2</v>
      </c>
      <c r="BQ8" s="7">
        <v>0.2</v>
      </c>
      <c r="BR8" s="7">
        <v>0.2</v>
      </c>
      <c r="BS8" s="7">
        <v>0.2</v>
      </c>
      <c r="BT8" s="7">
        <v>0.01</v>
      </c>
      <c r="BV8">
        <f t="shared" si="14"/>
        <v>-2.2796893538992426E-2</v>
      </c>
      <c r="BW8">
        <f t="shared" si="55"/>
        <v>79</v>
      </c>
      <c r="BX8">
        <f t="shared" si="56"/>
        <v>4</v>
      </c>
      <c r="BY8">
        <f t="shared" si="57"/>
        <v>0.12000000000000002</v>
      </c>
      <c r="BZ8">
        <f t="shared" si="58"/>
        <v>0</v>
      </c>
      <c r="CA8">
        <f t="shared" si="59"/>
        <v>0</v>
      </c>
      <c r="CB8">
        <f t="shared" si="60"/>
        <v>0</v>
      </c>
      <c r="CC8">
        <f t="shared" si="61"/>
        <v>1</v>
      </c>
      <c r="CD8">
        <f t="shared" si="62"/>
        <v>0</v>
      </c>
      <c r="CF8">
        <f t="shared" si="63"/>
        <v>0</v>
      </c>
      <c r="CG8">
        <f t="shared" si="64"/>
        <v>0</v>
      </c>
      <c r="CH8">
        <f t="shared" si="15"/>
        <v>0</v>
      </c>
      <c r="CI8">
        <f t="shared" si="15"/>
        <v>1</v>
      </c>
      <c r="CJ8">
        <f t="shared" si="15"/>
        <v>1</v>
      </c>
      <c r="CK8">
        <f t="shared" si="65"/>
        <v>0.2</v>
      </c>
      <c r="CL8">
        <f t="shared" si="16"/>
        <v>0.4</v>
      </c>
      <c r="CM8">
        <f t="shared" si="16"/>
        <v>0.60000000000000009</v>
      </c>
      <c r="CN8">
        <f t="shared" si="16"/>
        <v>0.8</v>
      </c>
      <c r="CO8">
        <f t="shared" si="16"/>
        <v>1</v>
      </c>
    </row>
    <row r="9" spans="1:93" x14ac:dyDescent="0.25">
      <c r="A9" t="s">
        <v>7</v>
      </c>
      <c r="B9">
        <f>VLOOKUP(CONCATENATE($A9,"_",B$4),assets_m6!$A:$D,4,FALSE)</f>
        <v>111.52</v>
      </c>
      <c r="C9">
        <f>VLOOKUP(CONCATENATE($A9,"_",C$4),assets_m6!$A:$D,4,FALSE)</f>
        <v>111.3</v>
      </c>
      <c r="D9">
        <f>VLOOKUP(CONCATENATE($A9,"_",D$4),assets_m6!$A:$D,4,FALSE)</f>
        <v>110.13</v>
      </c>
      <c r="E9">
        <f>VLOOKUP(CONCATENATE($A9,"_",E$4),assets_m6!$A:$D,4,FALSE)</f>
        <v>106.97</v>
      </c>
      <c r="F9">
        <f>VLOOKUP(CONCATENATE($A9,"_",F$4),assets_m6!$A:$D,4,FALSE)</f>
        <v>108.45</v>
      </c>
      <c r="G9">
        <f>VLOOKUP(CONCATENATE($A9,"_",G$4),assets_m6!$A:$D,4,FALSE)</f>
        <v>106.7</v>
      </c>
      <c r="H9">
        <f>VLOOKUP(CONCATENATE($A9,"_",H$4),assets_m6!$A:$D,4,FALSE)</f>
        <v>106.52</v>
      </c>
      <c r="I9">
        <f>VLOOKUP(CONCATENATE($A9,"_",I$4),assets_m6!$A:$D,4,FALSE)</f>
        <v>105.8</v>
      </c>
      <c r="J9">
        <f>VLOOKUP(CONCATENATE($A9,"_",J$4),assets_m6!$A:$D,4,FALSE)</f>
        <v>108.19</v>
      </c>
      <c r="K9">
        <f>VLOOKUP(CONCATENATE($A9,"_",K$4),assets_m6!$A:$D,4,FALSE)</f>
        <v>107.43</v>
      </c>
      <c r="L9">
        <f>VLOOKUP(CONCATENATE($A9,"_",L$4),assets_m6!$A:$D,4,FALSE)</f>
        <v>106.6</v>
      </c>
      <c r="M9">
        <f>VLOOKUP(CONCATENATE($A9,"_",M$4),assets_m6!$A:$D,4,FALSE)</f>
        <v>109.29</v>
      </c>
      <c r="N9">
        <f>VLOOKUP(CONCATENATE($A9,"_",N$4),assets_m6!$A:$D,4,FALSE)</f>
        <v>112.59</v>
      </c>
      <c r="O9">
        <f>VLOOKUP(CONCATENATE($A9,"_",O$4),assets_m6!$A:$D,4,FALSE)</f>
        <v>112.09</v>
      </c>
      <c r="P9">
        <f>VLOOKUP(CONCATENATE($A9,"_",P$4),assets_m6!$A:$D,4,FALSE)</f>
        <v>114.51</v>
      </c>
      <c r="Q9">
        <f>VLOOKUP(CONCATENATE($A9,"_",Q$4),assets_m6!$A:$D,4,FALSE)</f>
        <v>114.72</v>
      </c>
      <c r="R9">
        <f>VLOOKUP(CONCATENATE($A9,"_",R$4),assets_m6!$A:$D,4,FALSE)</f>
        <v>114.23</v>
      </c>
      <c r="S9">
        <f>VLOOKUP(CONCATENATE($A9,"_",S$4),assets_m6!$A:$D,4,FALSE)</f>
        <v>116.02</v>
      </c>
      <c r="T9">
        <f>VLOOKUP(CONCATENATE($A9,"_",T$4),assets_m6!$A:$D,4,FALSE)</f>
        <v>119.2</v>
      </c>
      <c r="U9">
        <f>VLOOKUP(CONCATENATE($A9,"_",U$4),assets_m6!$A:$D,4,FALSE)</f>
        <v>114.24</v>
      </c>
      <c r="W9" t="str">
        <f t="shared" si="9"/>
        <v>ALLE</v>
      </c>
      <c r="X9">
        <f t="shared" si="10"/>
        <v>111.52</v>
      </c>
      <c r="Y9">
        <f t="shared" si="17"/>
        <v>111.3</v>
      </c>
      <c r="Z9">
        <f t="shared" si="18"/>
        <v>110.13</v>
      </c>
      <c r="AA9">
        <f t="shared" si="19"/>
        <v>106.97</v>
      </c>
      <c r="AB9">
        <f t="shared" si="20"/>
        <v>108.45</v>
      </c>
      <c r="AC9">
        <f t="shared" si="21"/>
        <v>106.7</v>
      </c>
      <c r="AD9">
        <f t="shared" si="22"/>
        <v>106.52</v>
      </c>
      <c r="AE9">
        <f t="shared" si="23"/>
        <v>105.8</v>
      </c>
      <c r="AF9">
        <f t="shared" si="24"/>
        <v>108.19</v>
      </c>
      <c r="AG9">
        <f t="shared" si="25"/>
        <v>107.43</v>
      </c>
      <c r="AH9">
        <f t="shared" si="26"/>
        <v>106.6</v>
      </c>
      <c r="AI9">
        <f t="shared" si="27"/>
        <v>109.29</v>
      </c>
      <c r="AJ9">
        <f t="shared" si="28"/>
        <v>112.59</v>
      </c>
      <c r="AK9">
        <f t="shared" si="29"/>
        <v>112.09</v>
      </c>
      <c r="AL9">
        <f t="shared" si="30"/>
        <v>114.51</v>
      </c>
      <c r="AM9">
        <f t="shared" si="31"/>
        <v>114.72</v>
      </c>
      <c r="AN9">
        <f t="shared" si="32"/>
        <v>114.23</v>
      </c>
      <c r="AO9">
        <f t="shared" si="33"/>
        <v>116.02</v>
      </c>
      <c r="AP9">
        <f t="shared" si="34"/>
        <v>119.2</v>
      </c>
      <c r="AQ9">
        <f t="shared" si="35"/>
        <v>114.24</v>
      </c>
      <c r="AS9" t="s">
        <v>7</v>
      </c>
      <c r="AT9">
        <f t="shared" si="36"/>
        <v>-1.9727403156384405E-5</v>
      </c>
      <c r="AU9">
        <f t="shared" si="37"/>
        <v>-1.0512129380053925E-4</v>
      </c>
      <c r="AV9">
        <f t="shared" si="38"/>
        <v>-2.8693362389902816E-4</v>
      </c>
      <c r="AW9">
        <f t="shared" si="39"/>
        <v>1.3835654856501862E-4</v>
      </c>
      <c r="AX9">
        <f t="shared" si="40"/>
        <v>-1.6136468418626097E-4</v>
      </c>
      <c r="AY9">
        <f t="shared" si="41"/>
        <v>-1.6869728209935034E-5</v>
      </c>
      <c r="AZ9">
        <f t="shared" si="42"/>
        <v>-6.7592940292902635E-5</v>
      </c>
      <c r="BA9">
        <f t="shared" si="43"/>
        <v>2.25897920604915E-4</v>
      </c>
      <c r="BB9">
        <f t="shared" si="44"/>
        <v>-7.0246788058045189E-5</v>
      </c>
      <c r="BC9">
        <f t="shared" si="45"/>
        <v>-7.725961090943056E-5</v>
      </c>
      <c r="BD9">
        <f t="shared" si="46"/>
        <v>2.5234521575985102E-4</v>
      </c>
      <c r="BE9">
        <f t="shared" si="47"/>
        <v>3.0194894317869862E-4</v>
      </c>
      <c r="BF9">
        <f t="shared" si="48"/>
        <v>-4.4408917310595964E-5</v>
      </c>
      <c r="BG9">
        <f t="shared" si="49"/>
        <v>2.1589793915603546E-4</v>
      </c>
      <c r="BH9">
        <f t="shared" si="50"/>
        <v>1.8339009693476004E-5</v>
      </c>
      <c r="BI9">
        <f t="shared" si="51"/>
        <v>-4.2712691771268727E-5</v>
      </c>
      <c r="BJ9">
        <f t="shared" si="52"/>
        <v>1.5670139192856448E-4</v>
      </c>
      <c r="BK9">
        <f t="shared" si="53"/>
        <v>2.7409067402172103E-4</v>
      </c>
      <c r="BL9">
        <f t="shared" si="54"/>
        <v>-4.1610738255033622E-4</v>
      </c>
      <c r="BN9" s="7" t="str">
        <f t="shared" si="13"/>
        <v>ALLE</v>
      </c>
      <c r="BO9" s="7">
        <v>0.2</v>
      </c>
      <c r="BP9" s="7">
        <v>0.2</v>
      </c>
      <c r="BQ9" s="7">
        <v>0.2</v>
      </c>
      <c r="BR9" s="7">
        <v>0.2</v>
      </c>
      <c r="BS9" s="7">
        <v>0.2</v>
      </c>
      <c r="BT9" s="7">
        <v>0.01</v>
      </c>
      <c r="BV9">
        <f t="shared" si="14"/>
        <v>2.4390243902439015E-2</v>
      </c>
      <c r="BW9">
        <f t="shared" si="55"/>
        <v>91</v>
      </c>
      <c r="BX9">
        <f t="shared" si="56"/>
        <v>5</v>
      </c>
      <c r="BY9">
        <f t="shared" si="57"/>
        <v>0.24000000000000005</v>
      </c>
      <c r="BZ9">
        <f t="shared" si="58"/>
        <v>0</v>
      </c>
      <c r="CA9">
        <f t="shared" si="59"/>
        <v>0</v>
      </c>
      <c r="CB9">
        <f t="shared" si="60"/>
        <v>0</v>
      </c>
      <c r="CC9">
        <f t="shared" si="61"/>
        <v>0</v>
      </c>
      <c r="CD9">
        <f t="shared" si="62"/>
        <v>1</v>
      </c>
      <c r="CF9">
        <f t="shared" si="63"/>
        <v>0</v>
      </c>
      <c r="CG9">
        <f t="shared" si="64"/>
        <v>0</v>
      </c>
      <c r="CH9">
        <f t="shared" si="15"/>
        <v>0</v>
      </c>
      <c r="CI9">
        <f t="shared" si="15"/>
        <v>0</v>
      </c>
      <c r="CJ9">
        <f t="shared" si="15"/>
        <v>1</v>
      </c>
      <c r="CK9">
        <f t="shared" si="65"/>
        <v>0.2</v>
      </c>
      <c r="CL9">
        <f t="shared" si="16"/>
        <v>0.4</v>
      </c>
      <c r="CM9">
        <f t="shared" si="16"/>
        <v>0.60000000000000009</v>
      </c>
      <c r="CN9">
        <f t="shared" si="16"/>
        <v>0.8</v>
      </c>
      <c r="CO9">
        <f t="shared" si="16"/>
        <v>1</v>
      </c>
    </row>
    <row r="10" spans="1:93" x14ac:dyDescent="0.25">
      <c r="A10" t="s">
        <v>8</v>
      </c>
      <c r="B10">
        <f>VLOOKUP(CONCATENATE($A10,"_",B$4),assets_m6!$A:$D,4,FALSE)</f>
        <v>127.41</v>
      </c>
      <c r="C10">
        <f>VLOOKUP(CONCATENATE($A10,"_",C$4),assets_m6!$A:$D,4,FALSE)</f>
        <v>129.44</v>
      </c>
      <c r="D10">
        <f>VLOOKUP(CONCATENATE($A10,"_",D$4),assets_m6!$A:$D,4,FALSE)</f>
        <v>121.71</v>
      </c>
      <c r="E10">
        <f>VLOOKUP(CONCATENATE($A10,"_",E$4),assets_m6!$A:$D,4,FALSE)</f>
        <v>119.33</v>
      </c>
      <c r="F10">
        <f>VLOOKUP(CONCATENATE($A10,"_",F$4),assets_m6!$A:$D,4,FALSE)</f>
        <v>122.4</v>
      </c>
      <c r="G10">
        <f>VLOOKUP(CONCATENATE($A10,"_",G$4),assets_m6!$A:$D,4,FALSE)</f>
        <v>119.96</v>
      </c>
      <c r="H10">
        <f>VLOOKUP(CONCATENATE($A10,"_",H$4),assets_m6!$A:$D,4,FALSE)</f>
        <v>116.24</v>
      </c>
      <c r="I10">
        <f>VLOOKUP(CONCATENATE($A10,"_",I$4),assets_m6!$A:$D,4,FALSE)</f>
        <v>114.56</v>
      </c>
      <c r="J10">
        <f>VLOOKUP(CONCATENATE($A10,"_",J$4),assets_m6!$A:$D,4,FALSE)</f>
        <v>116.86</v>
      </c>
      <c r="K10">
        <f>VLOOKUP(CONCATENATE($A10,"_",K$4),assets_m6!$A:$D,4,FALSE)</f>
        <v>113.36</v>
      </c>
      <c r="L10">
        <f>VLOOKUP(CONCATENATE($A10,"_",L$4),assets_m6!$A:$D,4,FALSE)</f>
        <v>114.59</v>
      </c>
      <c r="M10">
        <f>VLOOKUP(CONCATENATE($A10,"_",M$4),assets_m6!$A:$D,4,FALSE)</f>
        <v>116.774</v>
      </c>
      <c r="N10">
        <f>VLOOKUP(CONCATENATE($A10,"_",N$4),assets_m6!$A:$D,4,FALSE)</f>
        <v>117.602</v>
      </c>
      <c r="O10">
        <f>VLOOKUP(CONCATENATE($A10,"_",O$4),assets_m6!$A:$D,4,FALSE)</f>
        <v>115.408</v>
      </c>
      <c r="P10">
        <f>VLOOKUP(CONCATENATE($A10,"_",P$4),assets_m6!$A:$D,4,FALSE)</f>
        <v>112.52500000000001</v>
      </c>
      <c r="Q10">
        <f>VLOOKUP(CONCATENATE($A10,"_",Q$4),assets_m6!$A:$D,4,FALSE)</f>
        <v>114.191</v>
      </c>
      <c r="R10">
        <f>VLOOKUP(CONCATENATE($A10,"_",R$4),assets_m6!$A:$D,4,FALSE)</f>
        <v>108.654</v>
      </c>
      <c r="S10">
        <f>VLOOKUP(CONCATENATE($A10,"_",S$4),assets_m6!$A:$D,4,FALSE)</f>
        <v>108.545</v>
      </c>
      <c r="T10">
        <f>VLOOKUP(CONCATENATE($A10,"_",T$4),assets_m6!$A:$D,4,FALSE)</f>
        <v>114.35</v>
      </c>
      <c r="U10">
        <f>VLOOKUP(CONCATENATE($A10,"_",U$4),assets_m6!$A:$D,4,FALSE)</f>
        <v>110.081</v>
      </c>
      <c r="W10" t="str">
        <f t="shared" si="9"/>
        <v>AMAT</v>
      </c>
      <c r="X10">
        <f t="shared" si="10"/>
        <v>127.41</v>
      </c>
      <c r="Y10">
        <f t="shared" si="17"/>
        <v>129.44</v>
      </c>
      <c r="Z10">
        <f t="shared" si="18"/>
        <v>121.71</v>
      </c>
      <c r="AA10">
        <f t="shared" si="19"/>
        <v>119.33</v>
      </c>
      <c r="AB10">
        <f t="shared" si="20"/>
        <v>122.4</v>
      </c>
      <c r="AC10">
        <f t="shared" si="21"/>
        <v>119.96</v>
      </c>
      <c r="AD10">
        <f t="shared" si="22"/>
        <v>116.24</v>
      </c>
      <c r="AE10">
        <f t="shared" si="23"/>
        <v>114.56</v>
      </c>
      <c r="AF10">
        <f t="shared" si="24"/>
        <v>116.86</v>
      </c>
      <c r="AG10">
        <f t="shared" si="25"/>
        <v>113.36</v>
      </c>
      <c r="AH10">
        <f t="shared" si="26"/>
        <v>114.59</v>
      </c>
      <c r="AI10">
        <f t="shared" si="27"/>
        <v>116.774</v>
      </c>
      <c r="AJ10">
        <f t="shared" si="28"/>
        <v>117.602</v>
      </c>
      <c r="AK10">
        <f t="shared" si="29"/>
        <v>115.408</v>
      </c>
      <c r="AL10">
        <f t="shared" si="30"/>
        <v>112.52500000000001</v>
      </c>
      <c r="AM10">
        <f t="shared" si="31"/>
        <v>114.191</v>
      </c>
      <c r="AN10">
        <f t="shared" si="32"/>
        <v>108.654</v>
      </c>
      <c r="AO10">
        <f t="shared" si="33"/>
        <v>108.545</v>
      </c>
      <c r="AP10">
        <f t="shared" si="34"/>
        <v>114.35</v>
      </c>
      <c r="AQ10">
        <f t="shared" si="35"/>
        <v>110.081</v>
      </c>
      <c r="AS10" t="s">
        <v>8</v>
      </c>
      <c r="AT10">
        <f t="shared" si="36"/>
        <v>1.5932815320618486E-4</v>
      </c>
      <c r="AU10">
        <f t="shared" si="37"/>
        <v>-5.9718788627935752E-4</v>
      </c>
      <c r="AV10">
        <f t="shared" si="38"/>
        <v>-1.9554679155369285E-4</v>
      </c>
      <c r="AW10">
        <f t="shared" si="39"/>
        <v>2.5726975613844024E-4</v>
      </c>
      <c r="AX10">
        <f t="shared" si="40"/>
        <v>-1.9934640522875914E-4</v>
      </c>
      <c r="AY10">
        <f t="shared" si="41"/>
        <v>-3.1010336778926302E-4</v>
      </c>
      <c r="AZ10">
        <f t="shared" si="42"/>
        <v>-1.4452856159669587E-4</v>
      </c>
      <c r="BA10">
        <f t="shared" si="43"/>
        <v>2.0076815642458077E-4</v>
      </c>
      <c r="BB10">
        <f t="shared" si="44"/>
        <v>-2.9950367961663533E-4</v>
      </c>
      <c r="BC10">
        <f t="shared" si="45"/>
        <v>1.085038814396616E-4</v>
      </c>
      <c r="BD10">
        <f t="shared" si="46"/>
        <v>1.9059254734269982E-4</v>
      </c>
      <c r="BE10">
        <f t="shared" si="47"/>
        <v>7.0906194872146457E-5</v>
      </c>
      <c r="BF10">
        <f t="shared" si="48"/>
        <v>-1.8656145303651319E-4</v>
      </c>
      <c r="BG10">
        <f t="shared" si="49"/>
        <v>-2.498093719672809E-4</v>
      </c>
      <c r="BH10">
        <f t="shared" si="50"/>
        <v>1.480559875583201E-4</v>
      </c>
      <c r="BI10">
        <f t="shared" si="51"/>
        <v>-4.848893520505124E-4</v>
      </c>
      <c r="BJ10">
        <f t="shared" si="52"/>
        <v>-1.0031844202697984E-5</v>
      </c>
      <c r="BK10">
        <f t="shared" si="53"/>
        <v>5.3480123451103158E-4</v>
      </c>
      <c r="BL10">
        <f t="shared" si="54"/>
        <v>-3.733275032794046E-4</v>
      </c>
      <c r="BN10" s="7" t="str">
        <f t="shared" si="13"/>
        <v>AMAT</v>
      </c>
      <c r="BO10" s="7">
        <v>0.2</v>
      </c>
      <c r="BP10" s="7">
        <v>0.2</v>
      </c>
      <c r="BQ10" s="7">
        <v>0.2</v>
      </c>
      <c r="BR10" s="7">
        <v>0.2</v>
      </c>
      <c r="BS10" s="7">
        <v>0.2</v>
      </c>
      <c r="BT10" s="7">
        <v>0.01</v>
      </c>
      <c r="BV10">
        <f t="shared" si="14"/>
        <v>-0.13600973236009728</v>
      </c>
      <c r="BW10">
        <f t="shared" si="55"/>
        <v>9</v>
      </c>
      <c r="BX10">
        <f t="shared" si="56"/>
        <v>1</v>
      </c>
      <c r="BY10">
        <f t="shared" si="57"/>
        <v>0.24</v>
      </c>
      <c r="BZ10">
        <f t="shared" si="58"/>
        <v>1</v>
      </c>
      <c r="CA10">
        <f t="shared" si="59"/>
        <v>0</v>
      </c>
      <c r="CB10">
        <f t="shared" si="60"/>
        <v>0</v>
      </c>
      <c r="CC10">
        <f t="shared" si="61"/>
        <v>0</v>
      </c>
      <c r="CD10">
        <f t="shared" si="62"/>
        <v>0</v>
      </c>
      <c r="CF10">
        <f t="shared" si="63"/>
        <v>1</v>
      </c>
      <c r="CG10">
        <f t="shared" si="64"/>
        <v>1</v>
      </c>
      <c r="CH10">
        <f t="shared" si="15"/>
        <v>1</v>
      </c>
      <c r="CI10">
        <f t="shared" si="15"/>
        <v>1</v>
      </c>
      <c r="CJ10">
        <f t="shared" si="15"/>
        <v>1</v>
      </c>
      <c r="CK10">
        <f t="shared" si="65"/>
        <v>0.2</v>
      </c>
      <c r="CL10">
        <f t="shared" si="16"/>
        <v>0.4</v>
      </c>
      <c r="CM10">
        <f t="shared" si="16"/>
        <v>0.60000000000000009</v>
      </c>
      <c r="CN10">
        <f t="shared" si="16"/>
        <v>0.8</v>
      </c>
      <c r="CO10">
        <f t="shared" si="16"/>
        <v>1</v>
      </c>
    </row>
    <row r="11" spans="1:93" x14ac:dyDescent="0.25">
      <c r="A11" t="s">
        <v>9</v>
      </c>
      <c r="B11">
        <f>VLOOKUP(CONCATENATE($A11,"_",B$4),assets_m6!$A:$D,4,FALSE)</f>
        <v>296.03699999999998</v>
      </c>
      <c r="C11">
        <f>VLOOKUP(CONCATENATE($A11,"_",C$4),assets_m6!$A:$D,4,FALSE)</f>
        <v>296.15600000000001</v>
      </c>
      <c r="D11">
        <f>VLOOKUP(CONCATENATE($A11,"_",D$4),assets_m6!$A:$D,4,FALSE)</f>
        <v>297.161</v>
      </c>
      <c r="E11">
        <f>VLOOKUP(CONCATENATE($A11,"_",E$4),assets_m6!$A:$D,4,FALSE)</f>
        <v>290.91000000000003</v>
      </c>
      <c r="F11">
        <f>VLOOKUP(CONCATENATE($A11,"_",F$4),assets_m6!$A:$D,4,FALSE)</f>
        <v>287.964</v>
      </c>
      <c r="G11">
        <f>VLOOKUP(CONCATENATE($A11,"_",G$4),assets_m6!$A:$D,4,FALSE)</f>
        <v>291.68700000000001</v>
      </c>
      <c r="H11">
        <f>VLOOKUP(CONCATENATE($A11,"_",H$4),assets_m6!$A:$D,4,FALSE)</f>
        <v>289.41699999999997</v>
      </c>
      <c r="I11">
        <f>VLOOKUP(CONCATENATE($A11,"_",I$4),assets_m6!$A:$D,4,FALSE)</f>
        <v>286.61</v>
      </c>
      <c r="J11">
        <f>VLOOKUP(CONCATENATE($A11,"_",J$4),assets_m6!$A:$D,4,FALSE)</f>
        <v>291.38799999999998</v>
      </c>
      <c r="K11">
        <f>VLOOKUP(CONCATENATE($A11,"_",K$4),assets_m6!$A:$D,4,FALSE)</f>
        <v>289.38799999999998</v>
      </c>
      <c r="L11">
        <f>VLOOKUP(CONCATENATE($A11,"_",L$4),assets_m6!$A:$D,4,FALSE)</f>
        <v>289.05900000000003</v>
      </c>
      <c r="M11">
        <f>VLOOKUP(CONCATENATE($A11,"_",M$4),assets_m6!$A:$D,4,FALSE)</f>
        <v>296.25599999999997</v>
      </c>
      <c r="N11">
        <f>VLOOKUP(CONCATENATE($A11,"_",N$4),assets_m6!$A:$D,4,FALSE)</f>
        <v>299.45100000000002</v>
      </c>
      <c r="O11">
        <f>VLOOKUP(CONCATENATE($A11,"_",O$4),assets_m6!$A:$D,4,FALSE)</f>
        <v>290.363</v>
      </c>
      <c r="P11">
        <f>VLOOKUP(CONCATENATE($A11,"_",P$4),assets_m6!$A:$D,4,FALSE)</f>
        <v>278.78699999999998</v>
      </c>
      <c r="Q11">
        <f>VLOOKUP(CONCATENATE($A11,"_",Q$4),assets_m6!$A:$D,4,FALSE)</f>
        <v>279.66300000000001</v>
      </c>
      <c r="R11">
        <f>VLOOKUP(CONCATENATE($A11,"_",R$4),assets_m6!$A:$D,4,FALSE)</f>
        <v>263.32799999999997</v>
      </c>
      <c r="S11">
        <f>VLOOKUP(CONCATENATE($A11,"_",S$4),assets_m6!$A:$D,4,FALSE)</f>
        <v>264.98099999999999</v>
      </c>
      <c r="T11">
        <f>VLOOKUP(CONCATENATE($A11,"_",T$4),assets_m6!$A:$D,4,FALSE)</f>
        <v>271.64999999999998</v>
      </c>
      <c r="U11">
        <f>VLOOKUP(CONCATENATE($A11,"_",U$4),assets_m6!$A:$D,4,FALSE)</f>
        <v>264.26400000000001</v>
      </c>
      <c r="W11" t="str">
        <f t="shared" si="9"/>
        <v>AMP</v>
      </c>
      <c r="X11">
        <f t="shared" si="10"/>
        <v>296.03699999999998</v>
      </c>
      <c r="Y11">
        <f t="shared" si="17"/>
        <v>296.15600000000001</v>
      </c>
      <c r="Z11">
        <f t="shared" si="18"/>
        <v>297.161</v>
      </c>
      <c r="AA11">
        <f t="shared" si="19"/>
        <v>290.91000000000003</v>
      </c>
      <c r="AB11">
        <f t="shared" si="20"/>
        <v>287.964</v>
      </c>
      <c r="AC11">
        <f t="shared" si="21"/>
        <v>291.68700000000001</v>
      </c>
      <c r="AD11">
        <f t="shared" si="22"/>
        <v>289.41699999999997</v>
      </c>
      <c r="AE11">
        <f t="shared" si="23"/>
        <v>286.61</v>
      </c>
      <c r="AF11">
        <f t="shared" si="24"/>
        <v>291.38799999999998</v>
      </c>
      <c r="AG11">
        <f t="shared" si="25"/>
        <v>289.38799999999998</v>
      </c>
      <c r="AH11">
        <f t="shared" si="26"/>
        <v>289.05900000000003</v>
      </c>
      <c r="AI11">
        <f t="shared" si="27"/>
        <v>296.25599999999997</v>
      </c>
      <c r="AJ11">
        <f t="shared" si="28"/>
        <v>299.45100000000002</v>
      </c>
      <c r="AK11">
        <f t="shared" si="29"/>
        <v>290.363</v>
      </c>
      <c r="AL11">
        <f t="shared" si="30"/>
        <v>278.78699999999998</v>
      </c>
      <c r="AM11">
        <f t="shared" si="31"/>
        <v>279.66300000000001</v>
      </c>
      <c r="AN11">
        <f t="shared" si="32"/>
        <v>263.32799999999997</v>
      </c>
      <c r="AO11">
        <f t="shared" si="33"/>
        <v>264.98099999999999</v>
      </c>
      <c r="AP11">
        <f t="shared" si="34"/>
        <v>271.64999999999998</v>
      </c>
      <c r="AQ11">
        <f t="shared" si="35"/>
        <v>264.26400000000001</v>
      </c>
      <c r="AS11" t="s">
        <v>9</v>
      </c>
      <c r="AT11">
        <f t="shared" si="36"/>
        <v>4.0197677992963114E-6</v>
      </c>
      <c r="AU11">
        <f t="shared" si="37"/>
        <v>3.3934818136387424E-5</v>
      </c>
      <c r="AV11">
        <f t="shared" si="38"/>
        <v>-2.1035734837343984E-4</v>
      </c>
      <c r="AW11">
        <f t="shared" si="39"/>
        <v>-1.012684335361461E-4</v>
      </c>
      <c r="AX11">
        <f t="shared" si="40"/>
        <v>1.2928699420760973E-4</v>
      </c>
      <c r="AY11">
        <f t="shared" si="41"/>
        <v>-7.7823146043534284E-5</v>
      </c>
      <c r="AZ11">
        <f t="shared" si="42"/>
        <v>-9.69880829391487E-5</v>
      </c>
      <c r="BA11">
        <f t="shared" si="43"/>
        <v>1.667073723875637E-4</v>
      </c>
      <c r="BB11">
        <f t="shared" si="44"/>
        <v>-6.8637006328331997E-5</v>
      </c>
      <c r="BC11">
        <f t="shared" si="45"/>
        <v>-1.1368819716088813E-5</v>
      </c>
      <c r="BD11">
        <f t="shared" si="46"/>
        <v>2.4898031197782963E-4</v>
      </c>
      <c r="BE11">
        <f t="shared" si="47"/>
        <v>1.0784591704471978E-4</v>
      </c>
      <c r="BF11">
        <f t="shared" si="48"/>
        <v>-3.0348871768670074E-4</v>
      </c>
      <c r="BG11">
        <f t="shared" si="49"/>
        <v>-3.9867338469433167E-4</v>
      </c>
      <c r="BH11">
        <f t="shared" si="50"/>
        <v>3.1421838177534577E-5</v>
      </c>
      <c r="BI11">
        <f t="shared" si="51"/>
        <v>-5.8409585822937014E-4</v>
      </c>
      <c r="BJ11">
        <f t="shared" si="52"/>
        <v>6.2773423259206021E-5</v>
      </c>
      <c r="BK11">
        <f t="shared" si="53"/>
        <v>2.5167842222649864E-4</v>
      </c>
      <c r="BL11">
        <f t="shared" si="54"/>
        <v>-2.7189398122584092E-4</v>
      </c>
      <c r="BN11" s="7" t="str">
        <f t="shared" si="13"/>
        <v>AMP</v>
      </c>
      <c r="BO11" s="7">
        <v>0.2</v>
      </c>
      <c r="BP11" s="7">
        <v>0.2</v>
      </c>
      <c r="BQ11" s="7">
        <v>0.2</v>
      </c>
      <c r="BR11" s="7">
        <v>0.2</v>
      </c>
      <c r="BS11" s="7">
        <v>0.2</v>
      </c>
      <c r="BT11" s="7">
        <v>0.01</v>
      </c>
      <c r="BV11">
        <f t="shared" si="14"/>
        <v>-0.10732780024118596</v>
      </c>
      <c r="BW11">
        <f t="shared" si="55"/>
        <v>20</v>
      </c>
      <c r="BX11">
        <f t="shared" si="56"/>
        <v>1</v>
      </c>
      <c r="BY11">
        <f t="shared" si="57"/>
        <v>0.24</v>
      </c>
      <c r="BZ11">
        <f t="shared" si="58"/>
        <v>1</v>
      </c>
      <c r="CA11">
        <f t="shared" si="59"/>
        <v>0</v>
      </c>
      <c r="CB11">
        <f t="shared" si="60"/>
        <v>0</v>
      </c>
      <c r="CC11">
        <f t="shared" si="61"/>
        <v>0</v>
      </c>
      <c r="CD11">
        <f t="shared" si="62"/>
        <v>0</v>
      </c>
      <c r="CF11">
        <f t="shared" si="63"/>
        <v>1</v>
      </c>
      <c r="CG11">
        <f t="shared" si="64"/>
        <v>1</v>
      </c>
      <c r="CH11">
        <f t="shared" si="15"/>
        <v>1</v>
      </c>
      <c r="CI11">
        <f t="shared" si="15"/>
        <v>1</v>
      </c>
      <c r="CJ11">
        <f t="shared" si="15"/>
        <v>1</v>
      </c>
      <c r="CK11">
        <f t="shared" si="65"/>
        <v>0.2</v>
      </c>
      <c r="CL11">
        <f t="shared" si="16"/>
        <v>0.4</v>
      </c>
      <c r="CM11">
        <f t="shared" si="16"/>
        <v>0.60000000000000009</v>
      </c>
      <c r="CN11">
        <f t="shared" si="16"/>
        <v>0.8</v>
      </c>
      <c r="CO11">
        <f t="shared" si="16"/>
        <v>1</v>
      </c>
    </row>
    <row r="12" spans="1:93" x14ac:dyDescent="0.25">
      <c r="A12" t="s">
        <v>10</v>
      </c>
      <c r="B12">
        <f>VLOOKUP(CONCATENATE($A12,"_",B$4),assets_m6!$A:$D,4,FALSE)</f>
        <v>3271.2</v>
      </c>
      <c r="C12">
        <f>VLOOKUP(CONCATENATE($A12,"_",C$4),assets_m6!$A:$D,4,FALSE)</f>
        <v>3366.93</v>
      </c>
      <c r="D12">
        <f>VLOOKUP(CONCATENATE($A12,"_",D$4),assets_m6!$A:$D,4,FALSE)</f>
        <v>3281.1</v>
      </c>
      <c r="E12">
        <f>VLOOKUP(CONCATENATE($A12,"_",E$4),assets_m6!$A:$D,4,FALSE)</f>
        <v>3175.12</v>
      </c>
      <c r="F12">
        <f>VLOOKUP(CONCATENATE($A12,"_",F$4),assets_m6!$A:$D,4,FALSE)</f>
        <v>3155.69</v>
      </c>
      <c r="G12">
        <f>VLOOKUP(CONCATENATE($A12,"_",G$4),assets_m6!$A:$D,4,FALSE)</f>
        <v>3089.21</v>
      </c>
      <c r="H12">
        <f>VLOOKUP(CONCATENATE($A12,"_",H$4),assets_m6!$A:$D,4,FALSE)</f>
        <v>3022.44</v>
      </c>
      <c r="I12">
        <f>VLOOKUP(CONCATENATE($A12,"_",I$4),assets_m6!$A:$D,4,FALSE)</f>
        <v>3015.75</v>
      </c>
      <c r="J12">
        <f>VLOOKUP(CONCATENATE($A12,"_",J$4),assets_m6!$A:$D,4,FALSE)</f>
        <v>3110.82</v>
      </c>
      <c r="K12">
        <f>VLOOKUP(CONCATENATE($A12,"_",K$4),assets_m6!$A:$D,4,FALSE)</f>
        <v>3034.13</v>
      </c>
      <c r="L12">
        <f>VLOOKUP(CONCATENATE($A12,"_",L$4),assets_m6!$A:$D,4,FALSE)</f>
        <v>3055.7</v>
      </c>
      <c r="M12">
        <f>VLOOKUP(CONCATENATE($A12,"_",M$4),assets_m6!$A:$D,4,FALSE)</f>
        <v>3162.31</v>
      </c>
      <c r="N12">
        <f>VLOOKUP(CONCATENATE($A12,"_",N$4),assets_m6!$A:$D,4,FALSE)</f>
        <v>3079.96</v>
      </c>
      <c r="O12">
        <f>VLOOKUP(CONCATENATE($A12,"_",O$4),assets_m6!$A:$D,4,FALSE)</f>
        <v>2965.92</v>
      </c>
      <c r="P12">
        <f>VLOOKUP(CONCATENATE($A12,"_",P$4),assets_m6!$A:$D,4,FALSE)</f>
        <v>2887</v>
      </c>
      <c r="Q12">
        <f>VLOOKUP(CONCATENATE($A12,"_",Q$4),assets_m6!$A:$D,4,FALSE)</f>
        <v>2921.48</v>
      </c>
      <c r="R12">
        <f>VLOOKUP(CONCATENATE($A12,"_",R$4),assets_m6!$A:$D,4,FALSE)</f>
        <v>2787.82</v>
      </c>
      <c r="S12">
        <f>VLOOKUP(CONCATENATE($A12,"_",S$4),assets_m6!$A:$D,4,FALSE)</f>
        <v>2763.34</v>
      </c>
      <c r="T12">
        <f>VLOOKUP(CONCATENATE($A12,"_",T$4),assets_m6!$A:$D,4,FALSE)</f>
        <v>2891.93</v>
      </c>
      <c r="U12">
        <f>VLOOKUP(CONCATENATE($A12,"_",U$4),assets_m6!$A:$D,4,FALSE)</f>
        <v>2485.63</v>
      </c>
      <c r="W12" t="str">
        <f t="shared" si="9"/>
        <v>AMZN</v>
      </c>
      <c r="X12">
        <f t="shared" si="10"/>
        <v>3271.2</v>
      </c>
      <c r="Y12">
        <f t="shared" si="17"/>
        <v>3366.93</v>
      </c>
      <c r="Z12">
        <f t="shared" si="18"/>
        <v>3281.1</v>
      </c>
      <c r="AA12">
        <f t="shared" si="19"/>
        <v>3175.12</v>
      </c>
      <c r="AB12">
        <f t="shared" si="20"/>
        <v>3155.69</v>
      </c>
      <c r="AC12">
        <f t="shared" si="21"/>
        <v>3089.21</v>
      </c>
      <c r="AD12">
        <f t="shared" si="22"/>
        <v>3022.44</v>
      </c>
      <c r="AE12">
        <f t="shared" si="23"/>
        <v>3015.75</v>
      </c>
      <c r="AF12">
        <f t="shared" si="24"/>
        <v>3110.82</v>
      </c>
      <c r="AG12">
        <f t="shared" si="25"/>
        <v>3034.13</v>
      </c>
      <c r="AH12">
        <f t="shared" si="26"/>
        <v>3055.7</v>
      </c>
      <c r="AI12">
        <f t="shared" si="27"/>
        <v>3162.31</v>
      </c>
      <c r="AJ12">
        <f t="shared" si="28"/>
        <v>3079.96</v>
      </c>
      <c r="AK12">
        <f t="shared" si="29"/>
        <v>2965.92</v>
      </c>
      <c r="AL12">
        <f t="shared" si="30"/>
        <v>2887</v>
      </c>
      <c r="AM12">
        <f t="shared" si="31"/>
        <v>2921.48</v>
      </c>
      <c r="AN12">
        <f t="shared" si="32"/>
        <v>2787.82</v>
      </c>
      <c r="AO12">
        <f t="shared" si="33"/>
        <v>2763.34</v>
      </c>
      <c r="AP12">
        <f t="shared" si="34"/>
        <v>2891.93</v>
      </c>
      <c r="AQ12">
        <f t="shared" si="35"/>
        <v>2485.63</v>
      </c>
      <c r="AS12" t="s">
        <v>10</v>
      </c>
      <c r="AT12">
        <f t="shared" si="36"/>
        <v>2.9264490095377849E-4</v>
      </c>
      <c r="AU12">
        <f t="shared" si="37"/>
        <v>-2.5492065472106616E-4</v>
      </c>
      <c r="AV12">
        <f t="shared" si="38"/>
        <v>-3.2300143244643576E-4</v>
      </c>
      <c r="AW12">
        <f t="shared" si="39"/>
        <v>-6.1194537529289712E-5</v>
      </c>
      <c r="AX12">
        <f t="shared" si="40"/>
        <v>-2.1066708073353219E-4</v>
      </c>
      <c r="AY12">
        <f t="shared" si="41"/>
        <v>-2.161394013356165E-4</v>
      </c>
      <c r="AZ12">
        <f t="shared" si="42"/>
        <v>-2.2134434430460337E-5</v>
      </c>
      <c r="BA12">
        <f t="shared" si="43"/>
        <v>3.152449639393191E-4</v>
      </c>
      <c r="BB12">
        <f t="shared" si="44"/>
        <v>-2.4652663927838978E-4</v>
      </c>
      <c r="BC12">
        <f t="shared" si="45"/>
        <v>7.1091218899650672E-5</v>
      </c>
      <c r="BD12">
        <f t="shared" si="46"/>
        <v>3.4888896161272423E-4</v>
      </c>
      <c r="BE12">
        <f t="shared" si="47"/>
        <v>-2.6041090215696728E-4</v>
      </c>
      <c r="BF12">
        <f t="shared" si="48"/>
        <v>-3.7026454889024519E-4</v>
      </c>
      <c r="BG12">
        <f t="shared" si="49"/>
        <v>-2.6608944273614956E-4</v>
      </c>
      <c r="BH12">
        <f t="shared" si="50"/>
        <v>1.1943193626602015E-4</v>
      </c>
      <c r="BI12">
        <f t="shared" si="51"/>
        <v>-4.5750783849281826E-4</v>
      </c>
      <c r="BJ12">
        <f t="shared" si="52"/>
        <v>-8.7810547309367235E-5</v>
      </c>
      <c r="BK12">
        <f t="shared" si="53"/>
        <v>4.6534266503578891E-4</v>
      </c>
      <c r="BL12">
        <f t="shared" si="54"/>
        <v>-1.4049441030730334E-3</v>
      </c>
      <c r="BN12" s="7" t="str">
        <f t="shared" si="13"/>
        <v>AMZN</v>
      </c>
      <c r="BO12" s="7">
        <v>0.2</v>
      </c>
      <c r="BP12" s="7">
        <v>0.2</v>
      </c>
      <c r="BQ12" s="7">
        <v>0.2</v>
      </c>
      <c r="BR12" s="7">
        <v>0.2</v>
      </c>
      <c r="BS12" s="7">
        <v>0.2</v>
      </c>
      <c r="BT12" s="7">
        <v>0.01</v>
      </c>
      <c r="BV12">
        <f t="shared" si="14"/>
        <v>-0.24014734653949613</v>
      </c>
      <c r="BW12">
        <f t="shared" si="55"/>
        <v>2</v>
      </c>
      <c r="BX12">
        <f t="shared" si="56"/>
        <v>1</v>
      </c>
      <c r="BY12">
        <f t="shared" si="57"/>
        <v>0.24</v>
      </c>
      <c r="BZ12">
        <f t="shared" si="58"/>
        <v>1</v>
      </c>
      <c r="CA12">
        <f t="shared" si="59"/>
        <v>0</v>
      </c>
      <c r="CB12">
        <f t="shared" si="60"/>
        <v>0</v>
      </c>
      <c r="CC12">
        <f t="shared" si="61"/>
        <v>0</v>
      </c>
      <c r="CD12">
        <f t="shared" si="62"/>
        <v>0</v>
      </c>
      <c r="CF12">
        <f t="shared" si="63"/>
        <v>1</v>
      </c>
      <c r="CG12">
        <f t="shared" si="64"/>
        <v>1</v>
      </c>
      <c r="CH12">
        <f t="shared" si="15"/>
        <v>1</v>
      </c>
      <c r="CI12">
        <f t="shared" si="15"/>
        <v>1</v>
      </c>
      <c r="CJ12">
        <f t="shared" si="15"/>
        <v>1</v>
      </c>
      <c r="CK12">
        <f t="shared" si="65"/>
        <v>0.2</v>
      </c>
      <c r="CL12">
        <f t="shared" si="16"/>
        <v>0.4</v>
      </c>
      <c r="CM12">
        <f t="shared" si="16"/>
        <v>0.60000000000000009</v>
      </c>
      <c r="CN12">
        <f t="shared" si="16"/>
        <v>0.8</v>
      </c>
      <c r="CO12">
        <f t="shared" si="16"/>
        <v>1</v>
      </c>
    </row>
    <row r="13" spans="1:93" x14ac:dyDescent="0.25">
      <c r="A13" t="s">
        <v>11</v>
      </c>
      <c r="B13">
        <f>VLOOKUP(CONCATENATE($A13,"_",B$4),assets_m6!$A:$D,4,FALSE)</f>
        <v>254.44</v>
      </c>
      <c r="C13">
        <f>VLOOKUP(CONCATENATE($A13,"_",C$4),assets_m6!$A:$D,4,FALSE)</f>
        <v>251.01</v>
      </c>
      <c r="D13">
        <f>VLOOKUP(CONCATENATE($A13,"_",D$4),assets_m6!$A:$D,4,FALSE)</f>
        <v>249.44</v>
      </c>
      <c r="E13">
        <f>VLOOKUP(CONCATENATE($A13,"_",E$4),assets_m6!$A:$D,4,FALSE)</f>
        <v>254.95</v>
      </c>
      <c r="F13">
        <f>VLOOKUP(CONCATENATE($A13,"_",F$4),assets_m6!$A:$D,4,FALSE)</f>
        <v>249.34</v>
      </c>
      <c r="G13">
        <f>VLOOKUP(CONCATENATE($A13,"_",G$4),assets_m6!$A:$D,4,FALSE)</f>
        <v>249.61</v>
      </c>
      <c r="H13">
        <f>VLOOKUP(CONCATENATE($A13,"_",H$4),assets_m6!$A:$D,4,FALSE)</f>
        <v>246.25</v>
      </c>
      <c r="I13">
        <f>VLOOKUP(CONCATENATE($A13,"_",I$4),assets_m6!$A:$D,4,FALSE)</f>
        <v>246.48</v>
      </c>
      <c r="J13">
        <f>VLOOKUP(CONCATENATE($A13,"_",J$4),assets_m6!$A:$D,4,FALSE)</f>
        <v>247.62</v>
      </c>
      <c r="K13">
        <f>VLOOKUP(CONCATENATE($A13,"_",K$4),assets_m6!$A:$D,4,FALSE)</f>
        <v>246.61</v>
      </c>
      <c r="L13">
        <f>VLOOKUP(CONCATENATE($A13,"_",L$4),assets_m6!$A:$D,4,FALSE)</f>
        <v>244.05</v>
      </c>
      <c r="M13">
        <f>VLOOKUP(CONCATENATE($A13,"_",M$4),assets_m6!$A:$D,4,FALSE)</f>
        <v>246.92</v>
      </c>
      <c r="N13">
        <f>VLOOKUP(CONCATENATE($A13,"_",N$4),assets_m6!$A:$D,4,FALSE)</f>
        <v>253.5</v>
      </c>
      <c r="O13">
        <f>VLOOKUP(CONCATENATE($A13,"_",O$4),assets_m6!$A:$D,4,FALSE)</f>
        <v>256.01</v>
      </c>
      <c r="P13">
        <f>VLOOKUP(CONCATENATE($A13,"_",P$4),assets_m6!$A:$D,4,FALSE)</f>
        <v>250.85</v>
      </c>
      <c r="Q13">
        <f>VLOOKUP(CONCATENATE($A13,"_",Q$4),assets_m6!$A:$D,4,FALSE)</f>
        <v>248.42</v>
      </c>
      <c r="R13">
        <f>VLOOKUP(CONCATENATE($A13,"_",R$4),assets_m6!$A:$D,4,FALSE)</f>
        <v>244.35</v>
      </c>
      <c r="S13">
        <f>VLOOKUP(CONCATENATE($A13,"_",S$4),assets_m6!$A:$D,4,FALSE)</f>
        <v>240.78</v>
      </c>
      <c r="T13">
        <f>VLOOKUP(CONCATENATE($A13,"_",T$4),assets_m6!$A:$D,4,FALSE)</f>
        <v>239.5</v>
      </c>
      <c r="U13">
        <f>VLOOKUP(CONCATENATE($A13,"_",U$4),assets_m6!$A:$D,4,FALSE)</f>
        <v>227.48</v>
      </c>
      <c r="W13" t="str">
        <f t="shared" si="9"/>
        <v>AVB</v>
      </c>
      <c r="X13">
        <f t="shared" si="10"/>
        <v>254.44</v>
      </c>
      <c r="Y13">
        <f t="shared" si="17"/>
        <v>251.01</v>
      </c>
      <c r="Z13">
        <f t="shared" si="18"/>
        <v>249.44</v>
      </c>
      <c r="AA13">
        <f t="shared" si="19"/>
        <v>254.95</v>
      </c>
      <c r="AB13">
        <f t="shared" si="20"/>
        <v>249.34</v>
      </c>
      <c r="AC13">
        <f t="shared" si="21"/>
        <v>249.61</v>
      </c>
      <c r="AD13">
        <f t="shared" si="22"/>
        <v>246.25</v>
      </c>
      <c r="AE13">
        <f t="shared" si="23"/>
        <v>246.48</v>
      </c>
      <c r="AF13">
        <f t="shared" si="24"/>
        <v>247.62</v>
      </c>
      <c r="AG13">
        <f t="shared" si="25"/>
        <v>246.61</v>
      </c>
      <c r="AH13">
        <f t="shared" si="26"/>
        <v>244.05</v>
      </c>
      <c r="AI13">
        <f t="shared" si="27"/>
        <v>246.92</v>
      </c>
      <c r="AJ13">
        <f t="shared" si="28"/>
        <v>253.5</v>
      </c>
      <c r="AK13">
        <f t="shared" si="29"/>
        <v>256.01</v>
      </c>
      <c r="AL13">
        <f t="shared" si="30"/>
        <v>250.85</v>
      </c>
      <c r="AM13">
        <f t="shared" si="31"/>
        <v>248.42</v>
      </c>
      <c r="AN13">
        <f t="shared" si="32"/>
        <v>244.35</v>
      </c>
      <c r="AO13">
        <f t="shared" si="33"/>
        <v>240.78</v>
      </c>
      <c r="AP13">
        <f t="shared" si="34"/>
        <v>239.5</v>
      </c>
      <c r="AQ13">
        <f t="shared" si="35"/>
        <v>227.48</v>
      </c>
      <c r="AS13" t="s">
        <v>11</v>
      </c>
      <c r="AT13">
        <f t="shared" si="36"/>
        <v>-1.3480584813708562E-4</v>
      </c>
      <c r="AU13">
        <f t="shared" si="37"/>
        <v>-6.2547308872156228E-5</v>
      </c>
      <c r="AV13">
        <f t="shared" si="38"/>
        <v>2.2089480436177002E-4</v>
      </c>
      <c r="AW13">
        <f t="shared" si="39"/>
        <v>-2.2004314571484547E-4</v>
      </c>
      <c r="AX13">
        <f t="shared" si="40"/>
        <v>1.0828587470923648E-5</v>
      </c>
      <c r="AY13">
        <f t="shared" si="41"/>
        <v>-1.3460999158687606E-4</v>
      </c>
      <c r="AZ13">
        <f t="shared" si="42"/>
        <v>9.3401015228422235E-6</v>
      </c>
      <c r="BA13">
        <f t="shared" si="43"/>
        <v>4.6251217137293688E-5</v>
      </c>
      <c r="BB13">
        <f t="shared" si="44"/>
        <v>-4.0788304660366321E-5</v>
      </c>
      <c r="BC13">
        <f t="shared" si="45"/>
        <v>-1.0380763148290831E-4</v>
      </c>
      <c r="BD13">
        <f t="shared" si="46"/>
        <v>1.1759885269411907E-4</v>
      </c>
      <c r="BE13">
        <f t="shared" si="47"/>
        <v>2.6648307144014306E-4</v>
      </c>
      <c r="BF13">
        <f t="shared" si="48"/>
        <v>9.9013806706114041E-5</v>
      </c>
      <c r="BG13">
        <f t="shared" si="49"/>
        <v>-2.0155462677239158E-4</v>
      </c>
      <c r="BH13">
        <f t="shared" si="50"/>
        <v>-9.6870639824596651E-5</v>
      </c>
      <c r="BI13">
        <f t="shared" si="51"/>
        <v>-1.638354399806776E-4</v>
      </c>
      <c r="BJ13">
        <f t="shared" si="52"/>
        <v>-1.4610190300798009E-4</v>
      </c>
      <c r="BK13">
        <f t="shared" si="53"/>
        <v>-5.3160561508430978E-5</v>
      </c>
      <c r="BL13">
        <f t="shared" si="54"/>
        <v>-5.0187891440501089E-4</v>
      </c>
      <c r="BN13" s="7" t="str">
        <f t="shared" si="13"/>
        <v>AVB</v>
      </c>
      <c r="BO13" s="7">
        <v>0.2</v>
      </c>
      <c r="BP13" s="7">
        <v>0.2</v>
      </c>
      <c r="BQ13" s="7">
        <v>0.2</v>
      </c>
      <c r="BR13" s="7">
        <v>0.2</v>
      </c>
      <c r="BS13" s="7">
        <v>0.2</v>
      </c>
      <c r="BT13" s="7">
        <v>0.01</v>
      </c>
      <c r="BV13">
        <f t="shared" si="14"/>
        <v>-0.10595818267567995</v>
      </c>
      <c r="BW13">
        <f t="shared" si="55"/>
        <v>21</v>
      </c>
      <c r="BX13">
        <f t="shared" si="56"/>
        <v>2</v>
      </c>
      <c r="BY13">
        <f t="shared" si="57"/>
        <v>0.11999999999999997</v>
      </c>
      <c r="BZ13">
        <f t="shared" si="58"/>
        <v>0</v>
      </c>
      <c r="CA13">
        <f t="shared" si="59"/>
        <v>1</v>
      </c>
      <c r="CB13">
        <f t="shared" si="60"/>
        <v>0</v>
      </c>
      <c r="CC13">
        <f t="shared" si="61"/>
        <v>0</v>
      </c>
      <c r="CD13">
        <f t="shared" si="62"/>
        <v>0</v>
      </c>
      <c r="CF13">
        <f t="shared" si="63"/>
        <v>0</v>
      </c>
      <c r="CG13">
        <f t="shared" si="64"/>
        <v>1</v>
      </c>
      <c r="CH13">
        <f t="shared" si="15"/>
        <v>1</v>
      </c>
      <c r="CI13">
        <f t="shared" si="15"/>
        <v>1</v>
      </c>
      <c r="CJ13">
        <f t="shared" si="15"/>
        <v>1</v>
      </c>
      <c r="CK13">
        <f t="shared" si="65"/>
        <v>0.2</v>
      </c>
      <c r="CL13">
        <f t="shared" si="16"/>
        <v>0.4</v>
      </c>
      <c r="CM13">
        <f t="shared" si="16"/>
        <v>0.60000000000000009</v>
      </c>
      <c r="CN13">
        <f t="shared" si="16"/>
        <v>0.8</v>
      </c>
      <c r="CO13">
        <f t="shared" si="16"/>
        <v>1</v>
      </c>
    </row>
    <row r="14" spans="1:93" x14ac:dyDescent="0.25">
      <c r="A14" t="s">
        <v>12</v>
      </c>
      <c r="B14">
        <f>VLOOKUP(CONCATENATE($A14,"_",B$4),assets_m6!$A:$D,4,FALSE)</f>
        <v>175.04</v>
      </c>
      <c r="C14">
        <f>VLOOKUP(CONCATENATE($A14,"_",C$4),assets_m6!$A:$D,4,FALSE)</f>
        <v>174.57</v>
      </c>
      <c r="D14">
        <f>VLOOKUP(CONCATENATE($A14,"_",D$4),assets_m6!$A:$D,4,FALSE)</f>
        <v>175.41</v>
      </c>
      <c r="E14">
        <f>VLOOKUP(CONCATENATE($A14,"_",E$4),assets_m6!$A:$D,4,FALSE)</f>
        <v>174.29</v>
      </c>
      <c r="F14">
        <f>VLOOKUP(CONCATENATE($A14,"_",F$4),assets_m6!$A:$D,4,FALSE)</f>
        <v>173.74</v>
      </c>
      <c r="G14">
        <f>VLOOKUP(CONCATENATE($A14,"_",G$4),assets_m6!$A:$D,4,FALSE)</f>
        <v>175.8</v>
      </c>
      <c r="H14">
        <f>VLOOKUP(CONCATENATE($A14,"_",H$4),assets_m6!$A:$D,4,FALSE)</f>
        <v>175.58</v>
      </c>
      <c r="I14">
        <f>VLOOKUP(CONCATENATE($A14,"_",I$4),assets_m6!$A:$D,4,FALSE)</f>
        <v>173.49</v>
      </c>
      <c r="J14">
        <f>VLOOKUP(CONCATENATE($A14,"_",J$4),assets_m6!$A:$D,4,FALSE)</f>
        <v>172.51</v>
      </c>
      <c r="K14">
        <f>VLOOKUP(CONCATENATE($A14,"_",K$4),assets_m6!$A:$D,4,FALSE)</f>
        <v>166.49</v>
      </c>
      <c r="L14">
        <f>VLOOKUP(CONCATENATE($A14,"_",L$4),assets_m6!$A:$D,4,FALSE)</f>
        <v>164.18</v>
      </c>
      <c r="M14">
        <f>VLOOKUP(CONCATENATE($A14,"_",M$4),assets_m6!$A:$D,4,FALSE)</f>
        <v>169.03</v>
      </c>
      <c r="N14">
        <f>VLOOKUP(CONCATENATE($A14,"_",N$4),assets_m6!$A:$D,4,FALSE)</f>
        <v>171.08</v>
      </c>
      <c r="O14">
        <f>VLOOKUP(CONCATENATE($A14,"_",O$4),assets_m6!$A:$D,4,FALSE)</f>
        <v>172.54</v>
      </c>
      <c r="P14">
        <f>VLOOKUP(CONCATENATE($A14,"_",P$4),assets_m6!$A:$D,4,FALSE)</f>
        <v>167.42</v>
      </c>
      <c r="Q14">
        <f>VLOOKUP(CONCATENATE($A14,"_",Q$4),assets_m6!$A:$D,4,FALSE)</f>
        <v>168.69</v>
      </c>
      <c r="R14">
        <f>VLOOKUP(CONCATENATE($A14,"_",R$4),assets_m6!$A:$D,4,FALSE)</f>
        <v>174.22</v>
      </c>
      <c r="S14">
        <f>VLOOKUP(CONCATENATE($A14,"_",S$4),assets_m6!$A:$D,4,FALSE)</f>
        <v>181.33</v>
      </c>
      <c r="T14">
        <f>VLOOKUP(CONCATENATE($A14,"_",T$4),assets_m6!$A:$D,4,FALSE)</f>
        <v>183.57</v>
      </c>
      <c r="U14">
        <f>VLOOKUP(CONCATENATE($A14,"_",U$4),assets_m6!$A:$D,4,FALSE)</f>
        <v>180.6</v>
      </c>
      <c r="W14" t="str">
        <f t="shared" si="9"/>
        <v>AVY</v>
      </c>
      <c r="X14">
        <f t="shared" si="10"/>
        <v>175.04</v>
      </c>
      <c r="Y14">
        <f t="shared" si="17"/>
        <v>174.57</v>
      </c>
      <c r="Z14">
        <f t="shared" si="18"/>
        <v>175.41</v>
      </c>
      <c r="AA14">
        <f t="shared" si="19"/>
        <v>174.29</v>
      </c>
      <c r="AB14">
        <f t="shared" si="20"/>
        <v>173.74</v>
      </c>
      <c r="AC14">
        <f t="shared" si="21"/>
        <v>175.8</v>
      </c>
      <c r="AD14">
        <f t="shared" si="22"/>
        <v>175.58</v>
      </c>
      <c r="AE14">
        <f t="shared" si="23"/>
        <v>173.49</v>
      </c>
      <c r="AF14">
        <f t="shared" si="24"/>
        <v>172.51</v>
      </c>
      <c r="AG14">
        <f t="shared" si="25"/>
        <v>166.49</v>
      </c>
      <c r="AH14">
        <f t="shared" si="26"/>
        <v>164.18</v>
      </c>
      <c r="AI14">
        <f t="shared" si="27"/>
        <v>169.03</v>
      </c>
      <c r="AJ14">
        <f t="shared" si="28"/>
        <v>171.08</v>
      </c>
      <c r="AK14">
        <f t="shared" si="29"/>
        <v>172.54</v>
      </c>
      <c r="AL14">
        <f t="shared" si="30"/>
        <v>167.42</v>
      </c>
      <c r="AM14">
        <f t="shared" si="31"/>
        <v>168.69</v>
      </c>
      <c r="AN14">
        <f t="shared" si="32"/>
        <v>174.22</v>
      </c>
      <c r="AO14">
        <f t="shared" si="33"/>
        <v>181.33</v>
      </c>
      <c r="AP14">
        <f t="shared" si="34"/>
        <v>183.57</v>
      </c>
      <c r="AQ14">
        <f t="shared" si="35"/>
        <v>180.6</v>
      </c>
      <c r="AS14" t="s">
        <v>12</v>
      </c>
      <c r="AT14">
        <f t="shared" si="36"/>
        <v>-2.6851005484460631E-5</v>
      </c>
      <c r="AU14">
        <f t="shared" si="37"/>
        <v>4.8118233373432059E-5</v>
      </c>
      <c r="AV14">
        <f t="shared" si="38"/>
        <v>-6.3850407616441733E-5</v>
      </c>
      <c r="AW14">
        <f t="shared" si="39"/>
        <v>-3.1556601067185899E-5</v>
      </c>
      <c r="AX14">
        <f t="shared" si="40"/>
        <v>1.1856797513525972E-4</v>
      </c>
      <c r="AY14">
        <f t="shared" si="41"/>
        <v>-1.2514220705346921E-5</v>
      </c>
      <c r="AZ14">
        <f t="shared" si="42"/>
        <v>-1.1903405854880984E-4</v>
      </c>
      <c r="BA14">
        <f t="shared" si="43"/>
        <v>-5.6487405614157479E-5</v>
      </c>
      <c r="BB14">
        <f t="shared" si="44"/>
        <v>-3.4896527737522356E-4</v>
      </c>
      <c r="BC14">
        <f t="shared" si="45"/>
        <v>-1.3874707189621011E-4</v>
      </c>
      <c r="BD14">
        <f t="shared" si="46"/>
        <v>2.9540747959556549E-4</v>
      </c>
      <c r="BE14">
        <f t="shared" si="47"/>
        <v>1.2128024611015864E-4</v>
      </c>
      <c r="BF14">
        <f t="shared" si="48"/>
        <v>8.5340191723169248E-5</v>
      </c>
      <c r="BG14">
        <f t="shared" si="49"/>
        <v>-2.9674278428190592E-4</v>
      </c>
      <c r="BH14">
        <f t="shared" si="50"/>
        <v>7.5857125791423382E-5</v>
      </c>
      <c r="BI14">
        <f t="shared" si="51"/>
        <v>3.2782026201908838E-4</v>
      </c>
      <c r="BJ14">
        <f t="shared" si="52"/>
        <v>4.0810469521294993E-4</v>
      </c>
      <c r="BK14">
        <f t="shared" si="53"/>
        <v>1.2353168256769317E-4</v>
      </c>
      <c r="BL14">
        <f t="shared" si="54"/>
        <v>-1.6179114234352013E-4</v>
      </c>
      <c r="BN14" s="7" t="str">
        <f t="shared" si="13"/>
        <v>AVY</v>
      </c>
      <c r="BO14" s="7">
        <v>0.2</v>
      </c>
      <c r="BP14" s="7">
        <v>0.2</v>
      </c>
      <c r="BQ14" s="7">
        <v>0.2</v>
      </c>
      <c r="BR14" s="7">
        <v>0.2</v>
      </c>
      <c r="BS14" s="7">
        <v>0.2</v>
      </c>
      <c r="BT14" s="7">
        <v>0.01</v>
      </c>
      <c r="BV14">
        <f t="shared" si="14"/>
        <v>3.1764168190127985E-2</v>
      </c>
      <c r="BW14">
        <f t="shared" si="55"/>
        <v>92</v>
      </c>
      <c r="BX14">
        <f t="shared" si="56"/>
        <v>5</v>
      </c>
      <c r="BY14">
        <f t="shared" si="57"/>
        <v>0.24000000000000005</v>
      </c>
      <c r="BZ14">
        <f t="shared" si="58"/>
        <v>0</v>
      </c>
      <c r="CA14">
        <f t="shared" si="59"/>
        <v>0</v>
      </c>
      <c r="CB14">
        <f t="shared" si="60"/>
        <v>0</v>
      </c>
      <c r="CC14">
        <f t="shared" si="61"/>
        <v>0</v>
      </c>
      <c r="CD14">
        <f t="shared" si="62"/>
        <v>1</v>
      </c>
      <c r="CF14">
        <f t="shared" si="63"/>
        <v>0</v>
      </c>
      <c r="CG14">
        <f t="shared" si="64"/>
        <v>0</v>
      </c>
      <c r="CH14">
        <f t="shared" si="15"/>
        <v>0</v>
      </c>
      <c r="CI14">
        <f t="shared" si="15"/>
        <v>0</v>
      </c>
      <c r="CJ14">
        <f t="shared" si="15"/>
        <v>1</v>
      </c>
      <c r="CK14">
        <f t="shared" si="65"/>
        <v>0.2</v>
      </c>
      <c r="CL14">
        <f t="shared" si="16"/>
        <v>0.4</v>
      </c>
      <c r="CM14">
        <f t="shared" si="16"/>
        <v>0.60000000000000009</v>
      </c>
      <c r="CN14">
        <f t="shared" si="16"/>
        <v>0.8</v>
      </c>
      <c r="CO14">
        <f t="shared" si="16"/>
        <v>1</v>
      </c>
    </row>
    <row r="15" spans="1:93" x14ac:dyDescent="0.25">
      <c r="A15" t="s">
        <v>13</v>
      </c>
      <c r="B15">
        <f>VLOOKUP(CONCATENATE($A15,"_",B$4),assets_m6!$A:$D,4,FALSE)</f>
        <v>186.64</v>
      </c>
      <c r="C15">
        <f>VLOOKUP(CONCATENATE($A15,"_",C$4),assets_m6!$A:$D,4,FALSE)</f>
        <v>187.12899999999999</v>
      </c>
      <c r="D15">
        <f>VLOOKUP(CONCATENATE($A15,"_",D$4),assets_m6!$A:$D,4,FALSE)</f>
        <v>184.875</v>
      </c>
      <c r="E15">
        <f>VLOOKUP(CONCATENATE($A15,"_",E$4),assets_m6!$A:$D,4,FALSE)</f>
        <v>183.19</v>
      </c>
      <c r="F15">
        <f>VLOOKUP(CONCATENATE($A15,"_",F$4),assets_m6!$A:$D,4,FALSE)</f>
        <v>182.39</v>
      </c>
      <c r="G15">
        <f>VLOOKUP(CONCATENATE($A15,"_",G$4),assets_m6!$A:$D,4,FALSE)</f>
        <v>183.7</v>
      </c>
      <c r="H15">
        <f>VLOOKUP(CONCATENATE($A15,"_",H$4),assets_m6!$A:$D,4,FALSE)</f>
        <v>177.57</v>
      </c>
      <c r="I15">
        <f>VLOOKUP(CONCATENATE($A15,"_",I$4),assets_m6!$A:$D,4,FALSE)</f>
        <v>175.54</v>
      </c>
      <c r="J15">
        <f>VLOOKUP(CONCATENATE($A15,"_",J$4),assets_m6!$A:$D,4,FALSE)</f>
        <v>179.59</v>
      </c>
      <c r="K15">
        <f>VLOOKUP(CONCATENATE($A15,"_",K$4),assets_m6!$A:$D,4,FALSE)</f>
        <v>181.16</v>
      </c>
      <c r="L15">
        <f>VLOOKUP(CONCATENATE($A15,"_",L$4),assets_m6!$A:$D,4,FALSE)</f>
        <v>184.48</v>
      </c>
      <c r="M15">
        <f>VLOOKUP(CONCATENATE($A15,"_",M$4),assets_m6!$A:$D,4,FALSE)</f>
        <v>187.17</v>
      </c>
      <c r="N15">
        <f>VLOOKUP(CONCATENATE($A15,"_",N$4),assets_m6!$A:$D,4,FALSE)</f>
        <v>188.46</v>
      </c>
      <c r="O15">
        <f>VLOOKUP(CONCATENATE($A15,"_",O$4),assets_m6!$A:$D,4,FALSE)</f>
        <v>185.74</v>
      </c>
      <c r="P15">
        <f>VLOOKUP(CONCATENATE($A15,"_",P$4),assets_m6!$A:$D,4,FALSE)</f>
        <v>180.54</v>
      </c>
      <c r="Q15">
        <f>VLOOKUP(CONCATENATE($A15,"_",Q$4),assets_m6!$A:$D,4,FALSE)</f>
        <v>184.1</v>
      </c>
      <c r="R15">
        <f>VLOOKUP(CONCATENATE($A15,"_",R$4),assets_m6!$A:$D,4,FALSE)</f>
        <v>178.65</v>
      </c>
      <c r="S15">
        <f>VLOOKUP(CONCATENATE($A15,"_",S$4),assets_m6!$A:$D,4,FALSE)</f>
        <v>177.63</v>
      </c>
      <c r="T15">
        <f>VLOOKUP(CONCATENATE($A15,"_",T$4),assets_m6!$A:$D,4,FALSE)</f>
        <v>181.98</v>
      </c>
      <c r="U15">
        <f>VLOOKUP(CONCATENATE($A15,"_",U$4),assets_m6!$A:$D,4,FALSE)</f>
        <v>174.71</v>
      </c>
      <c r="W15" t="str">
        <f t="shared" si="9"/>
        <v>AXP</v>
      </c>
      <c r="X15">
        <f t="shared" si="10"/>
        <v>186.64</v>
      </c>
      <c r="Y15">
        <f t="shared" si="17"/>
        <v>187.12899999999999</v>
      </c>
      <c r="Z15">
        <f t="shared" si="18"/>
        <v>184.875</v>
      </c>
      <c r="AA15">
        <f t="shared" si="19"/>
        <v>183.19</v>
      </c>
      <c r="AB15">
        <f t="shared" si="20"/>
        <v>182.39</v>
      </c>
      <c r="AC15">
        <f t="shared" si="21"/>
        <v>183.7</v>
      </c>
      <c r="AD15">
        <f t="shared" si="22"/>
        <v>177.57</v>
      </c>
      <c r="AE15">
        <f t="shared" si="23"/>
        <v>175.54</v>
      </c>
      <c r="AF15">
        <f t="shared" si="24"/>
        <v>179.59</v>
      </c>
      <c r="AG15">
        <f t="shared" si="25"/>
        <v>181.16</v>
      </c>
      <c r="AH15">
        <f t="shared" si="26"/>
        <v>184.48</v>
      </c>
      <c r="AI15">
        <f t="shared" si="27"/>
        <v>187.17</v>
      </c>
      <c r="AJ15">
        <f t="shared" si="28"/>
        <v>188.46</v>
      </c>
      <c r="AK15">
        <f t="shared" si="29"/>
        <v>185.74</v>
      </c>
      <c r="AL15">
        <f t="shared" si="30"/>
        <v>180.54</v>
      </c>
      <c r="AM15">
        <f t="shared" si="31"/>
        <v>184.1</v>
      </c>
      <c r="AN15">
        <f t="shared" si="32"/>
        <v>178.65</v>
      </c>
      <c r="AO15">
        <f t="shared" si="33"/>
        <v>177.63</v>
      </c>
      <c r="AP15">
        <f t="shared" si="34"/>
        <v>181.98</v>
      </c>
      <c r="AQ15">
        <f t="shared" si="35"/>
        <v>174.71</v>
      </c>
      <c r="AS15" t="s">
        <v>13</v>
      </c>
      <c r="AT15">
        <f t="shared" si="36"/>
        <v>2.6200171453064958E-5</v>
      </c>
      <c r="AU15">
        <f t="shared" si="37"/>
        <v>-1.2045166703183317E-4</v>
      </c>
      <c r="AV15">
        <f t="shared" si="38"/>
        <v>-9.1142663962136711E-5</v>
      </c>
      <c r="AW15">
        <f t="shared" si="39"/>
        <v>-4.3670506031989274E-5</v>
      </c>
      <c r="AX15">
        <f t="shared" si="40"/>
        <v>7.1824113164099045E-5</v>
      </c>
      <c r="AY15">
        <f t="shared" si="41"/>
        <v>-3.3369624387588441E-4</v>
      </c>
      <c r="AZ15">
        <f t="shared" si="42"/>
        <v>-1.1432111280058576E-4</v>
      </c>
      <c r="BA15">
        <f t="shared" si="43"/>
        <v>2.3071664577874055E-4</v>
      </c>
      <c r="BB15">
        <f t="shared" si="44"/>
        <v>8.7421348627428767E-5</v>
      </c>
      <c r="BC15">
        <f t="shared" si="45"/>
        <v>1.8326341355707625E-4</v>
      </c>
      <c r="BD15">
        <f t="shared" si="46"/>
        <v>1.4581526452731993E-4</v>
      </c>
      <c r="BE15">
        <f t="shared" si="47"/>
        <v>6.8921301490624593E-5</v>
      </c>
      <c r="BF15">
        <f t="shared" si="48"/>
        <v>-1.4432770879762276E-4</v>
      </c>
      <c r="BG15">
        <f t="shared" si="49"/>
        <v>-2.7996123613653585E-4</v>
      </c>
      <c r="BH15">
        <f t="shared" si="50"/>
        <v>1.9718621912041665E-4</v>
      </c>
      <c r="BI15">
        <f t="shared" si="51"/>
        <v>-2.9603476371537147E-4</v>
      </c>
      <c r="BJ15">
        <f t="shared" si="52"/>
        <v>-5.7094878253569004E-5</v>
      </c>
      <c r="BK15">
        <f t="shared" si="53"/>
        <v>2.4489106569836142E-4</v>
      </c>
      <c r="BL15">
        <f t="shared" si="54"/>
        <v>-3.9949444993955281E-4</v>
      </c>
      <c r="BN15" s="7" t="str">
        <f t="shared" si="13"/>
        <v>AXP</v>
      </c>
      <c r="BO15" s="7">
        <v>0.2</v>
      </c>
      <c r="BP15" s="7">
        <v>0.2</v>
      </c>
      <c r="BQ15" s="7">
        <v>0.2</v>
      </c>
      <c r="BR15" s="7">
        <v>0.2</v>
      </c>
      <c r="BS15" s="7">
        <v>0.2</v>
      </c>
      <c r="BT15" s="7">
        <v>0.01</v>
      </c>
      <c r="BV15">
        <f t="shared" si="14"/>
        <v>-6.3919845692241642E-2</v>
      </c>
      <c r="BW15">
        <f t="shared" si="55"/>
        <v>50</v>
      </c>
      <c r="BX15">
        <f t="shared" si="56"/>
        <v>3</v>
      </c>
      <c r="BY15">
        <f t="shared" si="57"/>
        <v>7.9999999999999988E-2</v>
      </c>
      <c r="BZ15">
        <f t="shared" si="58"/>
        <v>0</v>
      </c>
      <c r="CA15">
        <f t="shared" si="59"/>
        <v>0</v>
      </c>
      <c r="CB15">
        <f t="shared" si="60"/>
        <v>1</v>
      </c>
      <c r="CC15">
        <f t="shared" si="61"/>
        <v>0</v>
      </c>
      <c r="CD15">
        <f t="shared" si="62"/>
        <v>0</v>
      </c>
      <c r="CF15">
        <f t="shared" si="63"/>
        <v>0</v>
      </c>
      <c r="CG15">
        <f t="shared" si="64"/>
        <v>0</v>
      </c>
      <c r="CH15">
        <f t="shared" si="15"/>
        <v>1</v>
      </c>
      <c r="CI15">
        <f t="shared" si="15"/>
        <v>1</v>
      </c>
      <c r="CJ15">
        <f t="shared" si="15"/>
        <v>1</v>
      </c>
      <c r="CK15">
        <f t="shared" si="65"/>
        <v>0.2</v>
      </c>
      <c r="CL15">
        <f t="shared" si="16"/>
        <v>0.4</v>
      </c>
      <c r="CM15">
        <f t="shared" si="16"/>
        <v>0.60000000000000009</v>
      </c>
      <c r="CN15">
        <f t="shared" si="16"/>
        <v>0.8</v>
      </c>
      <c r="CO15">
        <f t="shared" si="16"/>
        <v>1</v>
      </c>
    </row>
    <row r="16" spans="1:93" x14ac:dyDescent="0.25">
      <c r="A16" t="s">
        <v>14</v>
      </c>
      <c r="B16">
        <f>VLOOKUP(CONCATENATE($A16,"_",B$4),assets_m6!$A:$D,4,FALSE)</f>
        <v>262.5</v>
      </c>
      <c r="C16">
        <f>VLOOKUP(CONCATENATE($A16,"_",C$4),assets_m6!$A:$D,4,FALSE)</f>
        <v>258.31</v>
      </c>
      <c r="D16">
        <f>VLOOKUP(CONCATENATE($A16,"_",D$4),assets_m6!$A:$D,4,FALSE)</f>
        <v>262.94</v>
      </c>
      <c r="E16">
        <f>VLOOKUP(CONCATENATE($A16,"_",E$4),assets_m6!$A:$D,4,FALSE)</f>
        <v>270.64999999999998</v>
      </c>
      <c r="F16">
        <f>VLOOKUP(CONCATENATE($A16,"_",F$4),assets_m6!$A:$D,4,FALSE)</f>
        <v>273.52</v>
      </c>
      <c r="G16">
        <f>VLOOKUP(CONCATENATE($A16,"_",G$4),assets_m6!$A:$D,4,FALSE)</f>
        <v>275.42</v>
      </c>
      <c r="H16">
        <f>VLOOKUP(CONCATENATE($A16,"_",H$4),assets_m6!$A:$D,4,FALSE)</f>
        <v>270.01</v>
      </c>
      <c r="I16">
        <f>VLOOKUP(CONCATENATE($A16,"_",I$4),assets_m6!$A:$D,4,FALSE)</f>
        <v>269.18</v>
      </c>
      <c r="J16">
        <f>VLOOKUP(CONCATENATE($A16,"_",J$4),assets_m6!$A:$D,4,FALSE)</f>
        <v>270.94</v>
      </c>
      <c r="K16">
        <f>VLOOKUP(CONCATENATE($A16,"_",K$4),assets_m6!$A:$D,4,FALSE)</f>
        <v>271.68</v>
      </c>
      <c r="L16">
        <f>VLOOKUP(CONCATENATE($A16,"_",L$4),assets_m6!$A:$D,4,FALSE)</f>
        <v>260.10000000000002</v>
      </c>
      <c r="M16">
        <f>VLOOKUP(CONCATENATE($A16,"_",M$4),assets_m6!$A:$D,4,FALSE)</f>
        <v>263.49</v>
      </c>
      <c r="N16">
        <f>VLOOKUP(CONCATENATE($A16,"_",N$4),assets_m6!$A:$D,4,FALSE)</f>
        <v>267.64999999999998</v>
      </c>
      <c r="O16">
        <f>VLOOKUP(CONCATENATE($A16,"_",O$4),assets_m6!$A:$D,4,FALSE)</f>
        <v>264.89</v>
      </c>
      <c r="P16">
        <f>VLOOKUP(CONCATENATE($A16,"_",P$4),assets_m6!$A:$D,4,FALSE)</f>
        <v>255.04</v>
      </c>
      <c r="Q16">
        <f>VLOOKUP(CONCATENATE($A16,"_",Q$4),assets_m6!$A:$D,4,FALSE)</f>
        <v>258.45999999999998</v>
      </c>
      <c r="R16">
        <f>VLOOKUP(CONCATENATE($A16,"_",R$4),assets_m6!$A:$D,4,FALSE)</f>
        <v>254.98</v>
      </c>
      <c r="S16">
        <f>VLOOKUP(CONCATENATE($A16,"_",S$4),assets_m6!$A:$D,4,FALSE)</f>
        <v>252.95</v>
      </c>
      <c r="T16">
        <f>VLOOKUP(CONCATENATE($A16,"_",T$4),assets_m6!$A:$D,4,FALSE)</f>
        <v>253.16</v>
      </c>
      <c r="U16">
        <f>VLOOKUP(CONCATENATE($A16,"_",U$4),assets_m6!$A:$D,4,FALSE)</f>
        <v>247.19</v>
      </c>
      <c r="W16" t="str">
        <f t="shared" si="9"/>
        <v>BDX</v>
      </c>
      <c r="X16">
        <f t="shared" si="10"/>
        <v>262.5</v>
      </c>
      <c r="Y16">
        <f t="shared" si="17"/>
        <v>258.31</v>
      </c>
      <c r="Z16">
        <f t="shared" si="18"/>
        <v>262.94</v>
      </c>
      <c r="AA16">
        <f t="shared" si="19"/>
        <v>270.64999999999998</v>
      </c>
      <c r="AB16">
        <f t="shared" si="20"/>
        <v>273.52</v>
      </c>
      <c r="AC16">
        <f t="shared" si="21"/>
        <v>275.42</v>
      </c>
      <c r="AD16">
        <f t="shared" si="22"/>
        <v>270.01</v>
      </c>
      <c r="AE16">
        <f t="shared" si="23"/>
        <v>269.18</v>
      </c>
      <c r="AF16">
        <f t="shared" si="24"/>
        <v>270.94</v>
      </c>
      <c r="AG16">
        <f t="shared" si="25"/>
        <v>271.68</v>
      </c>
      <c r="AH16">
        <f t="shared" si="26"/>
        <v>260.10000000000002</v>
      </c>
      <c r="AI16">
        <f t="shared" si="27"/>
        <v>263.49</v>
      </c>
      <c r="AJ16">
        <f t="shared" si="28"/>
        <v>267.64999999999998</v>
      </c>
      <c r="AK16">
        <f t="shared" si="29"/>
        <v>264.89</v>
      </c>
      <c r="AL16">
        <f t="shared" si="30"/>
        <v>255.04</v>
      </c>
      <c r="AM16">
        <f t="shared" si="31"/>
        <v>258.45999999999998</v>
      </c>
      <c r="AN16">
        <f t="shared" si="32"/>
        <v>254.98</v>
      </c>
      <c r="AO16">
        <f t="shared" si="33"/>
        <v>252.95</v>
      </c>
      <c r="AP16">
        <f t="shared" si="34"/>
        <v>253.16</v>
      </c>
      <c r="AQ16">
        <f t="shared" si="35"/>
        <v>247.19</v>
      </c>
      <c r="AS16" t="s">
        <v>14</v>
      </c>
      <c r="AT16">
        <f t="shared" si="36"/>
        <v>-1.5961904761904754E-4</v>
      </c>
      <c r="AU16">
        <f t="shared" si="37"/>
        <v>1.7924199605125606E-4</v>
      </c>
      <c r="AV16">
        <f t="shared" si="38"/>
        <v>2.9322278846885145E-4</v>
      </c>
      <c r="AW16">
        <f t="shared" si="39"/>
        <v>1.0604101237760964E-4</v>
      </c>
      <c r="AX16">
        <f t="shared" si="40"/>
        <v>6.9464755776544102E-5</v>
      </c>
      <c r="AY16">
        <f t="shared" si="41"/>
        <v>-1.9642727470772003E-4</v>
      </c>
      <c r="AZ16">
        <f t="shared" si="42"/>
        <v>-3.0739602236953596E-5</v>
      </c>
      <c r="BA16">
        <f t="shared" si="43"/>
        <v>6.5383758080094772E-5</v>
      </c>
      <c r="BB16">
        <f t="shared" si="44"/>
        <v>2.7312320070864735E-5</v>
      </c>
      <c r="BC16">
        <f t="shared" si="45"/>
        <v>-4.2623674911660721E-4</v>
      </c>
      <c r="BD16">
        <f t="shared" si="46"/>
        <v>1.3033448673587029E-4</v>
      </c>
      <c r="BE16">
        <f t="shared" si="47"/>
        <v>1.5788075448783516E-4</v>
      </c>
      <c r="BF16">
        <f t="shared" si="48"/>
        <v>-1.031197459368575E-4</v>
      </c>
      <c r="BG16">
        <f t="shared" si="49"/>
        <v>-3.7185246706179906E-4</v>
      </c>
      <c r="BH16">
        <f t="shared" si="50"/>
        <v>1.3409661229610994E-4</v>
      </c>
      <c r="BI16">
        <f t="shared" si="51"/>
        <v>-1.3464365859320554E-4</v>
      </c>
      <c r="BJ16">
        <f t="shared" si="52"/>
        <v>-7.9614087379402352E-5</v>
      </c>
      <c r="BK16">
        <f t="shared" si="53"/>
        <v>8.3020359754895427E-6</v>
      </c>
      <c r="BL16">
        <f t="shared" si="54"/>
        <v>-2.3581924474640539E-4</v>
      </c>
      <c r="BN16" s="7" t="str">
        <f t="shared" si="13"/>
        <v>BDX</v>
      </c>
      <c r="BO16" s="7">
        <v>0.2</v>
      </c>
      <c r="BP16" s="7">
        <v>0.2</v>
      </c>
      <c r="BQ16" s="7">
        <v>0.2</v>
      </c>
      <c r="BR16" s="7">
        <v>0.2</v>
      </c>
      <c r="BS16" s="7">
        <v>0.2</v>
      </c>
      <c r="BT16" s="7">
        <v>0.01</v>
      </c>
      <c r="BV16">
        <f t="shared" si="14"/>
        <v>-5.8323809523809535E-2</v>
      </c>
      <c r="BW16">
        <f t="shared" si="55"/>
        <v>55</v>
      </c>
      <c r="BX16">
        <f t="shared" si="56"/>
        <v>3</v>
      </c>
      <c r="BY16">
        <f t="shared" si="57"/>
        <v>7.9999999999999988E-2</v>
      </c>
      <c r="BZ16">
        <f t="shared" si="58"/>
        <v>0</v>
      </c>
      <c r="CA16">
        <f t="shared" si="59"/>
        <v>0</v>
      </c>
      <c r="CB16">
        <f t="shared" si="60"/>
        <v>1</v>
      </c>
      <c r="CC16">
        <f t="shared" si="61"/>
        <v>0</v>
      </c>
      <c r="CD16">
        <f t="shared" si="62"/>
        <v>0</v>
      </c>
      <c r="CF16">
        <f t="shared" si="63"/>
        <v>0</v>
      </c>
      <c r="CG16">
        <f t="shared" si="64"/>
        <v>0</v>
      </c>
      <c r="CH16">
        <f t="shared" si="15"/>
        <v>1</v>
      </c>
      <c r="CI16">
        <f t="shared" si="15"/>
        <v>1</v>
      </c>
      <c r="CJ16">
        <f t="shared" si="15"/>
        <v>1</v>
      </c>
      <c r="CK16">
        <f t="shared" si="65"/>
        <v>0.2</v>
      </c>
      <c r="CL16">
        <f t="shared" si="16"/>
        <v>0.4</v>
      </c>
      <c r="CM16">
        <f t="shared" si="16"/>
        <v>0.60000000000000009</v>
      </c>
      <c r="CN16">
        <f t="shared" si="16"/>
        <v>0.8</v>
      </c>
      <c r="CO16">
        <f t="shared" si="16"/>
        <v>1</v>
      </c>
    </row>
    <row r="17" spans="1:93" x14ac:dyDescent="0.25">
      <c r="A17" t="s">
        <v>15</v>
      </c>
      <c r="B17">
        <f>VLOOKUP(CONCATENATE($A17,"_",B$4),assets_m6!$A:$D,4,FALSE)</f>
        <v>67.849999999999994</v>
      </c>
      <c r="C17">
        <f>VLOOKUP(CONCATENATE($A17,"_",C$4),assets_m6!$A:$D,4,FALSE)</f>
        <v>67.39</v>
      </c>
      <c r="D17">
        <f>VLOOKUP(CONCATENATE($A17,"_",D$4),assets_m6!$A:$D,4,FALSE)</f>
        <v>67.650000000000006</v>
      </c>
      <c r="E17">
        <f>VLOOKUP(CONCATENATE($A17,"_",E$4),assets_m6!$A:$D,4,FALSE)</f>
        <v>68.36</v>
      </c>
      <c r="F17">
        <f>VLOOKUP(CONCATENATE($A17,"_",F$4),assets_m6!$A:$D,4,FALSE)</f>
        <v>68.34</v>
      </c>
      <c r="G17">
        <f>VLOOKUP(CONCATENATE($A17,"_",G$4),assets_m6!$A:$D,4,FALSE)</f>
        <v>68.31</v>
      </c>
      <c r="H17">
        <f>VLOOKUP(CONCATENATE($A17,"_",H$4),assets_m6!$A:$D,4,FALSE)</f>
        <v>68.44</v>
      </c>
      <c r="I17">
        <f>VLOOKUP(CONCATENATE($A17,"_",I$4),assets_m6!$A:$D,4,FALSE)</f>
        <v>68.239999999999995</v>
      </c>
      <c r="J17">
        <f>VLOOKUP(CONCATENATE($A17,"_",J$4),assets_m6!$A:$D,4,FALSE)</f>
        <v>68.92</v>
      </c>
      <c r="K17">
        <f>VLOOKUP(CONCATENATE($A17,"_",K$4),assets_m6!$A:$D,4,FALSE)</f>
        <v>68.5</v>
      </c>
      <c r="L17">
        <f>VLOOKUP(CONCATENATE($A17,"_",L$4),assets_m6!$A:$D,4,FALSE)</f>
        <v>67.459999999999994</v>
      </c>
      <c r="M17">
        <f>VLOOKUP(CONCATENATE($A17,"_",M$4),assets_m6!$A:$D,4,FALSE)</f>
        <v>68.03</v>
      </c>
      <c r="N17">
        <f>VLOOKUP(CONCATENATE($A17,"_",N$4),assets_m6!$A:$D,4,FALSE)</f>
        <v>69.33</v>
      </c>
      <c r="O17">
        <f>VLOOKUP(CONCATENATE($A17,"_",O$4),assets_m6!$A:$D,4,FALSE)</f>
        <v>68.819999999999993</v>
      </c>
      <c r="P17">
        <f>VLOOKUP(CONCATENATE($A17,"_",P$4),assets_m6!$A:$D,4,FALSE)</f>
        <v>66.989999999999995</v>
      </c>
      <c r="Q17">
        <f>VLOOKUP(CONCATENATE($A17,"_",Q$4),assets_m6!$A:$D,4,FALSE)</f>
        <v>66.930000000000007</v>
      </c>
      <c r="R17">
        <f>VLOOKUP(CONCATENATE($A17,"_",R$4),assets_m6!$A:$D,4,FALSE)</f>
        <v>66.510000000000005</v>
      </c>
      <c r="S17">
        <f>VLOOKUP(CONCATENATE($A17,"_",S$4),assets_m6!$A:$D,4,FALSE)</f>
        <v>67.290000000000006</v>
      </c>
      <c r="T17">
        <f>VLOOKUP(CONCATENATE($A17,"_",T$4),assets_m6!$A:$D,4,FALSE)</f>
        <v>68.7</v>
      </c>
      <c r="U17">
        <f>VLOOKUP(CONCATENATE($A17,"_",U$4),assets_m6!$A:$D,4,FALSE)</f>
        <v>67.44</v>
      </c>
      <c r="W17" t="str">
        <f t="shared" si="9"/>
        <v>BF-B</v>
      </c>
      <c r="X17">
        <f t="shared" si="10"/>
        <v>67.849999999999994</v>
      </c>
      <c r="Y17">
        <f t="shared" si="17"/>
        <v>67.39</v>
      </c>
      <c r="Z17">
        <f t="shared" si="18"/>
        <v>67.650000000000006</v>
      </c>
      <c r="AA17">
        <f t="shared" si="19"/>
        <v>68.36</v>
      </c>
      <c r="AB17">
        <f t="shared" si="20"/>
        <v>68.34</v>
      </c>
      <c r="AC17">
        <f t="shared" si="21"/>
        <v>68.31</v>
      </c>
      <c r="AD17">
        <f t="shared" si="22"/>
        <v>68.44</v>
      </c>
      <c r="AE17">
        <f t="shared" si="23"/>
        <v>68.239999999999995</v>
      </c>
      <c r="AF17">
        <f t="shared" si="24"/>
        <v>68.92</v>
      </c>
      <c r="AG17">
        <f t="shared" si="25"/>
        <v>68.5</v>
      </c>
      <c r="AH17">
        <f t="shared" si="26"/>
        <v>67.459999999999994</v>
      </c>
      <c r="AI17">
        <f t="shared" si="27"/>
        <v>68.03</v>
      </c>
      <c r="AJ17">
        <f t="shared" si="28"/>
        <v>69.33</v>
      </c>
      <c r="AK17">
        <f t="shared" si="29"/>
        <v>68.819999999999993</v>
      </c>
      <c r="AL17">
        <f t="shared" si="30"/>
        <v>66.989999999999995</v>
      </c>
      <c r="AM17">
        <f t="shared" si="31"/>
        <v>66.930000000000007</v>
      </c>
      <c r="AN17">
        <f t="shared" si="32"/>
        <v>66.510000000000005</v>
      </c>
      <c r="AO17">
        <f t="shared" si="33"/>
        <v>67.290000000000006</v>
      </c>
      <c r="AP17">
        <f t="shared" si="34"/>
        <v>68.7</v>
      </c>
      <c r="AQ17">
        <f t="shared" si="35"/>
        <v>67.44</v>
      </c>
      <c r="AS17" t="s">
        <v>15</v>
      </c>
      <c r="AT17">
        <f t="shared" si="36"/>
        <v>-6.7796610169490603E-5</v>
      </c>
      <c r="AU17">
        <f t="shared" si="37"/>
        <v>3.8581391897908462E-5</v>
      </c>
      <c r="AV17">
        <f t="shared" si="38"/>
        <v>1.0495195861049427E-4</v>
      </c>
      <c r="AW17">
        <f t="shared" si="39"/>
        <v>-2.9256875365705122E-6</v>
      </c>
      <c r="AX17">
        <f t="shared" si="40"/>
        <v>-4.3898156277438007E-6</v>
      </c>
      <c r="AY17">
        <f t="shared" si="41"/>
        <v>1.9030888596105323E-5</v>
      </c>
      <c r="AZ17">
        <f t="shared" si="42"/>
        <v>-2.9222676797195041E-5</v>
      </c>
      <c r="BA17">
        <f t="shared" si="43"/>
        <v>9.9648300117234306E-5</v>
      </c>
      <c r="BB17">
        <f t="shared" si="44"/>
        <v>-6.0940220545560319E-5</v>
      </c>
      <c r="BC17">
        <f t="shared" si="45"/>
        <v>-1.5182481751824909E-4</v>
      </c>
      <c r="BD17">
        <f t="shared" si="46"/>
        <v>8.4494515268308254E-5</v>
      </c>
      <c r="BE17">
        <f t="shared" si="47"/>
        <v>1.910921652212255E-4</v>
      </c>
      <c r="BF17">
        <f t="shared" si="48"/>
        <v>-7.3561228905236572E-5</v>
      </c>
      <c r="BG17">
        <f t="shared" si="49"/>
        <v>-2.6591107236268504E-4</v>
      </c>
      <c r="BH17">
        <f t="shared" si="50"/>
        <v>-8.9565606806968307E-6</v>
      </c>
      <c r="BI17">
        <f t="shared" si="51"/>
        <v>-6.2752129090094379E-5</v>
      </c>
      <c r="BJ17">
        <f t="shared" si="52"/>
        <v>1.1727559765448821E-4</v>
      </c>
      <c r="BK17">
        <f t="shared" si="53"/>
        <v>2.0954079358002624E-4</v>
      </c>
      <c r="BL17">
        <f t="shared" si="54"/>
        <v>-1.8340611353711864E-4</v>
      </c>
      <c r="BN17" s="7" t="str">
        <f t="shared" si="13"/>
        <v>BF-B</v>
      </c>
      <c r="BO17" s="7">
        <v>0.2</v>
      </c>
      <c r="BP17" s="7">
        <v>0.2</v>
      </c>
      <c r="BQ17" s="7">
        <v>0.2</v>
      </c>
      <c r="BR17" s="7">
        <v>0.2</v>
      </c>
      <c r="BS17" s="7">
        <v>0.2</v>
      </c>
      <c r="BT17" s="7">
        <v>0.01</v>
      </c>
      <c r="BV17">
        <f t="shared" si="14"/>
        <v>-6.0427413411937598E-3</v>
      </c>
      <c r="BW17">
        <f t="shared" si="55"/>
        <v>84</v>
      </c>
      <c r="BX17">
        <f t="shared" si="56"/>
        <v>5</v>
      </c>
      <c r="BY17">
        <f t="shared" si="57"/>
        <v>0.24000000000000005</v>
      </c>
      <c r="BZ17">
        <f t="shared" si="58"/>
        <v>0</v>
      </c>
      <c r="CA17">
        <f t="shared" si="59"/>
        <v>0</v>
      </c>
      <c r="CB17">
        <f t="shared" si="60"/>
        <v>0</v>
      </c>
      <c r="CC17">
        <f t="shared" si="61"/>
        <v>0</v>
      </c>
      <c r="CD17">
        <f t="shared" si="62"/>
        <v>1</v>
      </c>
      <c r="CF17">
        <f t="shared" si="63"/>
        <v>0</v>
      </c>
      <c r="CG17">
        <f t="shared" si="64"/>
        <v>0</v>
      </c>
      <c r="CH17">
        <f t="shared" si="15"/>
        <v>0</v>
      </c>
      <c r="CI17">
        <f t="shared" si="15"/>
        <v>0</v>
      </c>
      <c r="CJ17">
        <f t="shared" si="15"/>
        <v>1</v>
      </c>
      <c r="CK17">
        <f t="shared" si="65"/>
        <v>0.2</v>
      </c>
      <c r="CL17">
        <f t="shared" si="16"/>
        <v>0.4</v>
      </c>
      <c r="CM17">
        <f t="shared" si="16"/>
        <v>0.60000000000000009</v>
      </c>
      <c r="CN17">
        <f t="shared" si="16"/>
        <v>0.8</v>
      </c>
      <c r="CO17">
        <f t="shared" si="16"/>
        <v>1</v>
      </c>
    </row>
    <row r="18" spans="1:93" x14ac:dyDescent="0.25">
      <c r="A18" t="s">
        <v>16</v>
      </c>
      <c r="B18">
        <f>VLOOKUP(CONCATENATE($A18,"_",B$4),assets_m6!$A:$D,4,FALSE)</f>
        <v>73.819999999999993</v>
      </c>
      <c r="C18">
        <f>VLOOKUP(CONCATENATE($A18,"_",C$4),assets_m6!$A:$D,4,FALSE)</f>
        <v>73.790000000000006</v>
      </c>
      <c r="D18">
        <f>VLOOKUP(CONCATENATE($A18,"_",D$4),assets_m6!$A:$D,4,FALSE)</f>
        <v>74.430000000000007</v>
      </c>
      <c r="E18">
        <f>VLOOKUP(CONCATENATE($A18,"_",E$4),assets_m6!$A:$D,4,FALSE)</f>
        <v>75.34</v>
      </c>
      <c r="F18">
        <f>VLOOKUP(CONCATENATE($A18,"_",F$4),assets_m6!$A:$D,4,FALSE)</f>
        <v>77.260000000000005</v>
      </c>
      <c r="G18">
        <f>VLOOKUP(CONCATENATE($A18,"_",G$4),assets_m6!$A:$D,4,FALSE)</f>
        <v>77.77</v>
      </c>
      <c r="H18">
        <f>VLOOKUP(CONCATENATE($A18,"_",H$4),assets_m6!$A:$D,4,FALSE)</f>
        <v>76.5</v>
      </c>
      <c r="I18">
        <f>VLOOKUP(CONCATENATE($A18,"_",I$4),assets_m6!$A:$D,4,FALSE)</f>
        <v>76.55</v>
      </c>
      <c r="J18">
        <f>VLOOKUP(CONCATENATE($A18,"_",J$4),assets_m6!$A:$D,4,FALSE)</f>
        <v>76.87</v>
      </c>
      <c r="K18">
        <f>VLOOKUP(CONCATENATE($A18,"_",K$4),assets_m6!$A:$D,4,FALSE)</f>
        <v>77.510000000000005</v>
      </c>
      <c r="L18">
        <f>VLOOKUP(CONCATENATE($A18,"_",L$4),assets_m6!$A:$D,4,FALSE)</f>
        <v>76.75</v>
      </c>
      <c r="M18">
        <f>VLOOKUP(CONCATENATE($A18,"_",M$4),assets_m6!$A:$D,4,FALSE)</f>
        <v>76.400000000000006</v>
      </c>
      <c r="N18">
        <f>VLOOKUP(CONCATENATE($A18,"_",N$4),assets_m6!$A:$D,4,FALSE)</f>
        <v>77.28</v>
      </c>
      <c r="O18">
        <f>VLOOKUP(CONCATENATE($A18,"_",O$4),assets_m6!$A:$D,4,FALSE)</f>
        <v>77.56</v>
      </c>
      <c r="P18">
        <f>VLOOKUP(CONCATENATE($A18,"_",P$4),assets_m6!$A:$D,4,FALSE)</f>
        <v>75.75</v>
      </c>
      <c r="Q18">
        <f>VLOOKUP(CONCATENATE($A18,"_",Q$4),assets_m6!$A:$D,4,FALSE)</f>
        <v>76.05</v>
      </c>
      <c r="R18">
        <f>VLOOKUP(CONCATENATE($A18,"_",R$4),assets_m6!$A:$D,4,FALSE)</f>
        <v>75.59</v>
      </c>
      <c r="S18">
        <f>VLOOKUP(CONCATENATE($A18,"_",S$4),assets_m6!$A:$D,4,FALSE)</f>
        <v>75.81</v>
      </c>
      <c r="T18">
        <f>VLOOKUP(CONCATENATE($A18,"_",T$4),assets_m6!$A:$D,4,FALSE)</f>
        <v>77.2</v>
      </c>
      <c r="U18">
        <f>VLOOKUP(CONCATENATE($A18,"_",U$4),assets_m6!$A:$D,4,FALSE)</f>
        <v>75.27</v>
      </c>
      <c r="W18" t="str">
        <f t="shared" si="9"/>
        <v>BMY</v>
      </c>
      <c r="X18">
        <f t="shared" si="10"/>
        <v>73.819999999999993</v>
      </c>
      <c r="Y18">
        <f t="shared" si="17"/>
        <v>73.790000000000006</v>
      </c>
      <c r="Z18">
        <f t="shared" si="18"/>
        <v>74.430000000000007</v>
      </c>
      <c r="AA18">
        <f t="shared" si="19"/>
        <v>75.34</v>
      </c>
      <c r="AB18">
        <f t="shared" si="20"/>
        <v>77.260000000000005</v>
      </c>
      <c r="AC18">
        <f t="shared" si="21"/>
        <v>77.77</v>
      </c>
      <c r="AD18">
        <f t="shared" si="22"/>
        <v>76.5</v>
      </c>
      <c r="AE18">
        <f t="shared" si="23"/>
        <v>76.55</v>
      </c>
      <c r="AF18">
        <f t="shared" si="24"/>
        <v>76.87</v>
      </c>
      <c r="AG18">
        <f t="shared" si="25"/>
        <v>77.510000000000005</v>
      </c>
      <c r="AH18">
        <f t="shared" si="26"/>
        <v>76.75</v>
      </c>
      <c r="AI18">
        <f t="shared" si="27"/>
        <v>76.400000000000006</v>
      </c>
      <c r="AJ18">
        <f t="shared" si="28"/>
        <v>77.28</v>
      </c>
      <c r="AK18">
        <f t="shared" si="29"/>
        <v>77.56</v>
      </c>
      <c r="AL18">
        <f t="shared" si="30"/>
        <v>75.75</v>
      </c>
      <c r="AM18">
        <f t="shared" si="31"/>
        <v>76.05</v>
      </c>
      <c r="AN18">
        <f t="shared" si="32"/>
        <v>75.59</v>
      </c>
      <c r="AO18">
        <f t="shared" si="33"/>
        <v>75.81</v>
      </c>
      <c r="AP18">
        <f t="shared" si="34"/>
        <v>77.2</v>
      </c>
      <c r="AQ18">
        <f t="shared" si="35"/>
        <v>75.27</v>
      </c>
      <c r="AS18" t="s">
        <v>16</v>
      </c>
      <c r="AT18">
        <f t="shared" si="36"/>
        <v>-4.0639393118378394E-6</v>
      </c>
      <c r="AU18">
        <f t="shared" si="37"/>
        <v>8.6732619596151304E-5</v>
      </c>
      <c r="AV18">
        <f t="shared" si="38"/>
        <v>1.2226252855031527E-4</v>
      </c>
      <c r="AW18">
        <f t="shared" si="39"/>
        <v>2.5484470400849506E-4</v>
      </c>
      <c r="AX18">
        <f t="shared" si="40"/>
        <v>6.6010872378978883E-5</v>
      </c>
      <c r="AY18">
        <f t="shared" si="41"/>
        <v>-1.6330204449016282E-4</v>
      </c>
      <c r="AZ18">
        <f t="shared" si="42"/>
        <v>6.5359477124179293E-6</v>
      </c>
      <c r="BA18">
        <f t="shared" si="43"/>
        <v>4.1802743305030357E-5</v>
      </c>
      <c r="BB18">
        <f t="shared" si="44"/>
        <v>8.3257447638870882E-5</v>
      </c>
      <c r="BC18">
        <f t="shared" si="45"/>
        <v>-9.8051864275577999E-5</v>
      </c>
      <c r="BD18">
        <f t="shared" si="46"/>
        <v>-4.5602605863191446E-5</v>
      </c>
      <c r="BE18">
        <f t="shared" si="47"/>
        <v>1.1518324607329783E-4</v>
      </c>
      <c r="BF18">
        <f t="shared" si="48"/>
        <v>3.6231884057971163E-5</v>
      </c>
      <c r="BG18">
        <f t="shared" si="49"/>
        <v>-2.3336771531717407E-4</v>
      </c>
      <c r="BH18">
        <f t="shared" si="50"/>
        <v>3.9603960396039226E-5</v>
      </c>
      <c r="BI18">
        <f t="shared" si="51"/>
        <v>-6.0486522024982747E-5</v>
      </c>
      <c r="BJ18">
        <f t="shared" si="52"/>
        <v>2.9104378886095896E-5</v>
      </c>
      <c r="BK18">
        <f t="shared" si="53"/>
        <v>1.8335311964120835E-4</v>
      </c>
      <c r="BL18">
        <f t="shared" si="54"/>
        <v>-2.5000000000000087E-4</v>
      </c>
      <c r="BN18" s="7" t="str">
        <f t="shared" si="13"/>
        <v>BMY</v>
      </c>
      <c r="BO18" s="7">
        <v>0.2</v>
      </c>
      <c r="BP18" s="7">
        <v>0.2</v>
      </c>
      <c r="BQ18" s="7">
        <v>0.2</v>
      </c>
      <c r="BR18" s="7">
        <v>0.2</v>
      </c>
      <c r="BS18" s="7">
        <v>0.2</v>
      </c>
      <c r="BT18" s="7">
        <v>0.01</v>
      </c>
      <c r="BV18">
        <f t="shared" si="14"/>
        <v>1.9642373340558156E-2</v>
      </c>
      <c r="BW18">
        <f t="shared" si="55"/>
        <v>89</v>
      </c>
      <c r="BX18">
        <f t="shared" si="56"/>
        <v>5</v>
      </c>
      <c r="BY18">
        <f t="shared" si="57"/>
        <v>0.24000000000000005</v>
      </c>
      <c r="BZ18">
        <f t="shared" si="58"/>
        <v>0</v>
      </c>
      <c r="CA18">
        <f t="shared" si="59"/>
        <v>0</v>
      </c>
      <c r="CB18">
        <f t="shared" si="60"/>
        <v>0</v>
      </c>
      <c r="CC18">
        <f t="shared" si="61"/>
        <v>0</v>
      </c>
      <c r="CD18">
        <f t="shared" si="62"/>
        <v>1</v>
      </c>
      <c r="CF18">
        <f t="shared" si="63"/>
        <v>0</v>
      </c>
      <c r="CG18">
        <f t="shared" si="64"/>
        <v>0</v>
      </c>
      <c r="CH18">
        <f t="shared" si="15"/>
        <v>0</v>
      </c>
      <c r="CI18">
        <f t="shared" si="15"/>
        <v>0</v>
      </c>
      <c r="CJ18">
        <f t="shared" si="15"/>
        <v>1</v>
      </c>
      <c r="CK18">
        <f t="shared" si="65"/>
        <v>0.2</v>
      </c>
      <c r="CL18">
        <f t="shared" si="16"/>
        <v>0.4</v>
      </c>
      <c r="CM18">
        <f t="shared" si="16"/>
        <v>0.60000000000000009</v>
      </c>
      <c r="CN18">
        <f t="shared" si="16"/>
        <v>0.8</v>
      </c>
      <c r="CO18">
        <f t="shared" si="16"/>
        <v>1</v>
      </c>
    </row>
    <row r="19" spans="1:93" x14ac:dyDescent="0.25">
      <c r="A19" t="s">
        <v>17</v>
      </c>
      <c r="B19">
        <f>VLOOKUP(CONCATENATE($A19,"_",B$4),assets_m6!$A:$D,4,FALSE)</f>
        <v>156.31</v>
      </c>
      <c r="C19">
        <f>VLOOKUP(CONCATENATE($A19,"_",C$4),assets_m6!$A:$D,4,FALSE)</f>
        <v>156.61000000000001</v>
      </c>
      <c r="D19">
        <f>VLOOKUP(CONCATENATE($A19,"_",D$4),assets_m6!$A:$D,4,FALSE)</f>
        <v>159.51</v>
      </c>
      <c r="E19">
        <f>VLOOKUP(CONCATENATE($A19,"_",E$4),assets_m6!$A:$D,4,FALSE)</f>
        <v>159.6</v>
      </c>
      <c r="F19">
        <f>VLOOKUP(CONCATENATE($A19,"_",F$4),assets_m6!$A:$D,4,FALSE)</f>
        <v>158.86000000000001</v>
      </c>
      <c r="G19">
        <f>VLOOKUP(CONCATENATE($A19,"_",G$4),assets_m6!$A:$D,4,FALSE)</f>
        <v>160.84</v>
      </c>
      <c r="H19">
        <f>VLOOKUP(CONCATENATE($A19,"_",H$4),assets_m6!$A:$D,4,FALSE)</f>
        <v>154.83000000000001</v>
      </c>
      <c r="I19">
        <f>VLOOKUP(CONCATENATE($A19,"_",I$4),assets_m6!$A:$D,4,FALSE)</f>
        <v>154.07</v>
      </c>
      <c r="J19">
        <f>VLOOKUP(CONCATENATE($A19,"_",J$4),assets_m6!$A:$D,4,FALSE)</f>
        <v>155.47999999999999</v>
      </c>
      <c r="K19">
        <f>VLOOKUP(CONCATENATE($A19,"_",K$4),assets_m6!$A:$D,4,FALSE)</f>
        <v>153.52000000000001</v>
      </c>
      <c r="L19">
        <f>VLOOKUP(CONCATENATE($A19,"_",L$4),assets_m6!$A:$D,4,FALSE)</f>
        <v>151.62</v>
      </c>
      <c r="M19">
        <f>VLOOKUP(CONCATENATE($A19,"_",M$4),assets_m6!$A:$D,4,FALSE)</f>
        <v>154.63999999999999</v>
      </c>
      <c r="N19">
        <f>VLOOKUP(CONCATENATE($A19,"_",N$4),assets_m6!$A:$D,4,FALSE)</f>
        <v>155.46</v>
      </c>
      <c r="O19">
        <f>VLOOKUP(CONCATENATE($A19,"_",O$4),assets_m6!$A:$D,4,FALSE)</f>
        <v>154.47</v>
      </c>
      <c r="P19">
        <f>VLOOKUP(CONCATENATE($A19,"_",P$4),assets_m6!$A:$D,4,FALSE)</f>
        <v>148.30000000000001</v>
      </c>
      <c r="Q19">
        <f>VLOOKUP(CONCATENATE($A19,"_",Q$4),assets_m6!$A:$D,4,FALSE)</f>
        <v>151.04</v>
      </c>
      <c r="R19">
        <f>VLOOKUP(CONCATENATE($A19,"_",R$4),assets_m6!$A:$D,4,FALSE)</f>
        <v>146.44</v>
      </c>
      <c r="S19">
        <f>VLOOKUP(CONCATENATE($A19,"_",S$4),assets_m6!$A:$D,4,FALSE)</f>
        <v>146.82</v>
      </c>
      <c r="T19">
        <f>VLOOKUP(CONCATENATE($A19,"_",T$4),assets_m6!$A:$D,4,FALSE)</f>
        <v>150.22</v>
      </c>
      <c r="U19">
        <f>VLOOKUP(CONCATENATE($A19,"_",U$4),assets_m6!$A:$D,4,FALSE)</f>
        <v>144.13</v>
      </c>
      <c r="W19" t="str">
        <f t="shared" si="9"/>
        <v>BR</v>
      </c>
      <c r="X19">
        <f t="shared" si="10"/>
        <v>156.31</v>
      </c>
      <c r="Y19">
        <f t="shared" si="17"/>
        <v>156.61000000000001</v>
      </c>
      <c r="Z19">
        <f t="shared" si="18"/>
        <v>159.51</v>
      </c>
      <c r="AA19">
        <f t="shared" si="19"/>
        <v>159.6</v>
      </c>
      <c r="AB19">
        <f t="shared" si="20"/>
        <v>158.86000000000001</v>
      </c>
      <c r="AC19">
        <f t="shared" si="21"/>
        <v>160.84</v>
      </c>
      <c r="AD19">
        <f t="shared" si="22"/>
        <v>154.83000000000001</v>
      </c>
      <c r="AE19">
        <f t="shared" si="23"/>
        <v>154.07</v>
      </c>
      <c r="AF19">
        <f t="shared" si="24"/>
        <v>155.47999999999999</v>
      </c>
      <c r="AG19">
        <f t="shared" si="25"/>
        <v>153.52000000000001</v>
      </c>
      <c r="AH19">
        <f t="shared" si="26"/>
        <v>151.62</v>
      </c>
      <c r="AI19">
        <f t="shared" si="27"/>
        <v>154.63999999999999</v>
      </c>
      <c r="AJ19">
        <f t="shared" si="28"/>
        <v>155.46</v>
      </c>
      <c r="AK19">
        <f t="shared" si="29"/>
        <v>154.47</v>
      </c>
      <c r="AL19">
        <f t="shared" si="30"/>
        <v>148.30000000000001</v>
      </c>
      <c r="AM19">
        <f t="shared" si="31"/>
        <v>151.04</v>
      </c>
      <c r="AN19">
        <f t="shared" si="32"/>
        <v>146.44</v>
      </c>
      <c r="AO19">
        <f t="shared" si="33"/>
        <v>146.82</v>
      </c>
      <c r="AP19">
        <f t="shared" si="34"/>
        <v>150.22</v>
      </c>
      <c r="AQ19">
        <f t="shared" si="35"/>
        <v>144.13</v>
      </c>
      <c r="AS19" t="s">
        <v>17</v>
      </c>
      <c r="AT19">
        <f t="shared" si="36"/>
        <v>1.919263003006918E-5</v>
      </c>
      <c r="AU19">
        <f t="shared" si="37"/>
        <v>1.8517336057722859E-4</v>
      </c>
      <c r="AV19">
        <f t="shared" si="38"/>
        <v>5.6422794809105022E-6</v>
      </c>
      <c r="AW19">
        <f t="shared" si="39"/>
        <v>-4.636591478696621E-5</v>
      </c>
      <c r="AX19">
        <f t="shared" si="40"/>
        <v>1.2463804607830729E-4</v>
      </c>
      <c r="AY19">
        <f t="shared" si="41"/>
        <v>-3.7366326784381938E-4</v>
      </c>
      <c r="AZ19">
        <f t="shared" si="42"/>
        <v>-4.9086094426146051E-5</v>
      </c>
      <c r="BA19">
        <f t="shared" si="43"/>
        <v>9.1516842993444333E-5</v>
      </c>
      <c r="BB19">
        <f t="shared" si="44"/>
        <v>-1.260612297401582E-4</v>
      </c>
      <c r="BC19">
        <f t="shared" si="45"/>
        <v>-1.2376237623762414E-4</v>
      </c>
      <c r="BD19">
        <f t="shared" si="46"/>
        <v>1.991821659411675E-4</v>
      </c>
      <c r="BE19">
        <f t="shared" si="47"/>
        <v>5.3026383859287486E-5</v>
      </c>
      <c r="BF19">
        <f t="shared" si="48"/>
        <v>-6.3681976071015641E-5</v>
      </c>
      <c r="BG19">
        <f t="shared" si="49"/>
        <v>-3.9943031009257379E-4</v>
      </c>
      <c r="BH19">
        <f t="shared" si="50"/>
        <v>1.8476062036412545E-4</v>
      </c>
      <c r="BI19">
        <f t="shared" si="51"/>
        <v>-3.0455508474576236E-4</v>
      </c>
      <c r="BJ19">
        <f t="shared" si="52"/>
        <v>2.594919420923214E-5</v>
      </c>
      <c r="BK19">
        <f t="shared" si="53"/>
        <v>2.3157607955319478E-4</v>
      </c>
      <c r="BL19">
        <f t="shared" si="54"/>
        <v>-4.0540540540540566E-4</v>
      </c>
      <c r="BN19" s="7" t="str">
        <f t="shared" si="13"/>
        <v>BR</v>
      </c>
      <c r="BO19" s="7">
        <v>0.2</v>
      </c>
      <c r="BP19" s="7">
        <v>0.2</v>
      </c>
      <c r="BQ19" s="7">
        <v>0.2</v>
      </c>
      <c r="BR19" s="7">
        <v>0.2</v>
      </c>
      <c r="BS19" s="7">
        <v>0.2</v>
      </c>
      <c r="BT19" s="7">
        <v>0.01</v>
      </c>
      <c r="BV19">
        <f t="shared" si="14"/>
        <v>-7.7922077922077962E-2</v>
      </c>
      <c r="BW19">
        <f t="shared" si="55"/>
        <v>40</v>
      </c>
      <c r="BX19">
        <f t="shared" si="56"/>
        <v>2</v>
      </c>
      <c r="BY19">
        <f t="shared" si="57"/>
        <v>0.11999999999999997</v>
      </c>
      <c r="BZ19">
        <f t="shared" si="58"/>
        <v>0</v>
      </c>
      <c r="CA19">
        <f t="shared" si="59"/>
        <v>1</v>
      </c>
      <c r="CB19">
        <f t="shared" si="60"/>
        <v>0</v>
      </c>
      <c r="CC19">
        <f t="shared" si="61"/>
        <v>0</v>
      </c>
      <c r="CD19">
        <f t="shared" si="62"/>
        <v>0</v>
      </c>
      <c r="CF19">
        <f t="shared" si="63"/>
        <v>0</v>
      </c>
      <c r="CG19">
        <f t="shared" si="64"/>
        <v>1</v>
      </c>
      <c r="CH19">
        <f t="shared" si="15"/>
        <v>1</v>
      </c>
      <c r="CI19">
        <f t="shared" si="15"/>
        <v>1</v>
      </c>
      <c r="CJ19">
        <f t="shared" si="15"/>
        <v>1</v>
      </c>
      <c r="CK19">
        <f t="shared" si="65"/>
        <v>0.2</v>
      </c>
      <c r="CL19">
        <f t="shared" si="16"/>
        <v>0.4</v>
      </c>
      <c r="CM19">
        <f t="shared" si="16"/>
        <v>0.60000000000000009</v>
      </c>
      <c r="CN19">
        <f t="shared" si="16"/>
        <v>0.8</v>
      </c>
      <c r="CO19">
        <f t="shared" si="16"/>
        <v>1</v>
      </c>
    </row>
    <row r="20" spans="1:93" x14ac:dyDescent="0.25">
      <c r="A20" t="s">
        <v>18</v>
      </c>
      <c r="B20">
        <f>VLOOKUP(CONCATENATE($A20,"_",B$4),assets_m6!$A:$D,4,FALSE)</f>
        <v>45.868000000000002</v>
      </c>
      <c r="C20">
        <f>VLOOKUP(CONCATENATE($A20,"_",C$4),assets_m6!$A:$D,4,FALSE)</f>
        <v>45.081000000000003</v>
      </c>
      <c r="D20">
        <f>VLOOKUP(CONCATENATE($A20,"_",D$4),assets_m6!$A:$D,4,FALSE)</f>
        <v>44.374000000000002</v>
      </c>
      <c r="E20">
        <f>VLOOKUP(CONCATENATE($A20,"_",E$4),assets_m6!$A:$D,4,FALSE)</f>
        <v>43.716000000000001</v>
      </c>
      <c r="F20">
        <f>VLOOKUP(CONCATENATE($A20,"_",F$4),assets_m6!$A:$D,4,FALSE)</f>
        <v>43.527000000000001</v>
      </c>
      <c r="G20">
        <f>VLOOKUP(CONCATENATE($A20,"_",G$4),assets_m6!$A:$D,4,FALSE)</f>
        <v>43.218000000000004</v>
      </c>
      <c r="H20">
        <f>VLOOKUP(CONCATENATE($A20,"_",H$4),assets_m6!$A:$D,4,FALSE)</f>
        <v>42.281999999999996</v>
      </c>
      <c r="I20">
        <f>VLOOKUP(CONCATENATE($A20,"_",I$4),assets_m6!$A:$D,4,FALSE)</f>
        <v>41.624000000000002</v>
      </c>
      <c r="J20">
        <f>VLOOKUP(CONCATENATE($A20,"_",J$4),assets_m6!$A:$D,4,FALSE)</f>
        <v>41.953000000000003</v>
      </c>
      <c r="K20">
        <f>VLOOKUP(CONCATENATE($A20,"_",K$4),assets_m6!$A:$D,4,FALSE)</f>
        <v>41.125999999999998</v>
      </c>
      <c r="L20">
        <f>VLOOKUP(CONCATENATE($A20,"_",L$4),assets_m6!$A:$D,4,FALSE)</f>
        <v>41.136000000000003</v>
      </c>
      <c r="M20">
        <f>VLOOKUP(CONCATENATE($A20,"_",M$4),assets_m6!$A:$D,4,FALSE)</f>
        <v>42.341999999999999</v>
      </c>
      <c r="N20">
        <f>VLOOKUP(CONCATENATE($A20,"_",N$4),assets_m6!$A:$D,4,FALSE)</f>
        <v>43.287999999999997</v>
      </c>
      <c r="O20">
        <f>VLOOKUP(CONCATENATE($A20,"_",O$4),assets_m6!$A:$D,4,FALSE)</f>
        <v>42.66</v>
      </c>
      <c r="P20">
        <f>VLOOKUP(CONCATENATE($A20,"_",P$4),assets_m6!$A:$D,4,FALSE)</f>
        <v>41.515000000000001</v>
      </c>
      <c r="Q20">
        <f>VLOOKUP(CONCATENATE($A20,"_",Q$4),assets_m6!$A:$D,4,FALSE)</f>
        <v>41.804000000000002</v>
      </c>
      <c r="R20">
        <f>VLOOKUP(CONCATENATE($A20,"_",R$4),assets_m6!$A:$D,4,FALSE)</f>
        <v>39.901000000000003</v>
      </c>
      <c r="S20">
        <f>VLOOKUP(CONCATENATE($A20,"_",S$4),assets_m6!$A:$D,4,FALSE)</f>
        <v>40.11</v>
      </c>
      <c r="T20">
        <f>VLOOKUP(CONCATENATE($A20,"_",T$4),assets_m6!$A:$D,4,FALSE)</f>
        <v>39.409999999999997</v>
      </c>
      <c r="U20">
        <f>VLOOKUP(CONCATENATE($A20,"_",U$4),assets_m6!$A:$D,4,FALSE)</f>
        <v>38.270000000000003</v>
      </c>
      <c r="W20" t="str">
        <f t="shared" si="9"/>
        <v>CARR</v>
      </c>
      <c r="X20">
        <f t="shared" si="10"/>
        <v>45.868000000000002</v>
      </c>
      <c r="Y20">
        <f t="shared" si="17"/>
        <v>45.081000000000003</v>
      </c>
      <c r="Z20">
        <f t="shared" si="18"/>
        <v>44.374000000000002</v>
      </c>
      <c r="AA20">
        <f t="shared" si="19"/>
        <v>43.716000000000001</v>
      </c>
      <c r="AB20">
        <f t="shared" si="20"/>
        <v>43.527000000000001</v>
      </c>
      <c r="AC20">
        <f t="shared" si="21"/>
        <v>43.218000000000004</v>
      </c>
      <c r="AD20">
        <f t="shared" si="22"/>
        <v>42.281999999999996</v>
      </c>
      <c r="AE20">
        <f t="shared" si="23"/>
        <v>41.624000000000002</v>
      </c>
      <c r="AF20">
        <f t="shared" si="24"/>
        <v>41.953000000000003</v>
      </c>
      <c r="AG20">
        <f t="shared" si="25"/>
        <v>41.125999999999998</v>
      </c>
      <c r="AH20">
        <f t="shared" si="26"/>
        <v>41.136000000000003</v>
      </c>
      <c r="AI20">
        <f t="shared" si="27"/>
        <v>42.341999999999999</v>
      </c>
      <c r="AJ20">
        <f t="shared" si="28"/>
        <v>43.287999999999997</v>
      </c>
      <c r="AK20">
        <f t="shared" si="29"/>
        <v>42.66</v>
      </c>
      <c r="AL20">
        <f t="shared" si="30"/>
        <v>41.515000000000001</v>
      </c>
      <c r="AM20">
        <f t="shared" si="31"/>
        <v>41.804000000000002</v>
      </c>
      <c r="AN20">
        <f t="shared" si="32"/>
        <v>39.901000000000003</v>
      </c>
      <c r="AO20">
        <f t="shared" si="33"/>
        <v>40.11</v>
      </c>
      <c r="AP20">
        <f t="shared" si="34"/>
        <v>39.409999999999997</v>
      </c>
      <c r="AQ20">
        <f t="shared" si="35"/>
        <v>38.270000000000003</v>
      </c>
      <c r="AS20" t="s">
        <v>18</v>
      </c>
      <c r="AT20">
        <f t="shared" si="36"/>
        <v>-1.7157931455480922E-4</v>
      </c>
      <c r="AU20">
        <f t="shared" si="37"/>
        <v>-1.5682881923648559E-4</v>
      </c>
      <c r="AV20">
        <f t="shared" si="38"/>
        <v>-1.4828503177536425E-4</v>
      </c>
      <c r="AW20">
        <f t="shared" si="39"/>
        <v>-4.3233598682404627E-5</v>
      </c>
      <c r="AX20">
        <f t="shared" si="40"/>
        <v>-7.0990419739471475E-5</v>
      </c>
      <c r="AY20">
        <f t="shared" si="41"/>
        <v>-2.1657642648896457E-4</v>
      </c>
      <c r="AZ20">
        <f t="shared" si="42"/>
        <v>-1.5562177758857059E-4</v>
      </c>
      <c r="BA20">
        <f t="shared" si="43"/>
        <v>7.9040937920430668E-5</v>
      </c>
      <c r="BB20">
        <f t="shared" si="44"/>
        <v>-1.971253545634413E-4</v>
      </c>
      <c r="BC20">
        <f t="shared" si="45"/>
        <v>2.431551816370451E-6</v>
      </c>
      <c r="BD20">
        <f t="shared" si="46"/>
        <v>2.9317386231038405E-4</v>
      </c>
      <c r="BE20">
        <f t="shared" si="47"/>
        <v>2.2341882764158474E-4</v>
      </c>
      <c r="BF20">
        <f t="shared" si="48"/>
        <v>-1.4507484753280357E-4</v>
      </c>
      <c r="BG20">
        <f t="shared" si="49"/>
        <v>-2.6840131270510924E-4</v>
      </c>
      <c r="BH20">
        <f t="shared" si="50"/>
        <v>6.961339274960893E-5</v>
      </c>
      <c r="BI20">
        <f t="shared" si="51"/>
        <v>-4.5521959621088858E-4</v>
      </c>
      <c r="BJ20">
        <f t="shared" si="52"/>
        <v>5.2379639608028888E-5</v>
      </c>
      <c r="BK20">
        <f t="shared" si="53"/>
        <v>-1.7452006980802864E-4</v>
      </c>
      <c r="BL20">
        <f t="shared" si="54"/>
        <v>-2.8926668358284538E-4</v>
      </c>
      <c r="BN20" s="7" t="str">
        <f t="shared" si="13"/>
        <v>CARR</v>
      </c>
      <c r="BO20" s="7">
        <v>0.2</v>
      </c>
      <c r="BP20" s="7">
        <v>0.2</v>
      </c>
      <c r="BQ20" s="7">
        <v>0.2</v>
      </c>
      <c r="BR20" s="7">
        <v>0.2</v>
      </c>
      <c r="BS20" s="7">
        <v>0.2</v>
      </c>
      <c r="BT20" s="7">
        <v>0.01</v>
      </c>
      <c r="BV20">
        <f t="shared" si="14"/>
        <v>-0.16564925438214004</v>
      </c>
      <c r="BW20">
        <f t="shared" si="55"/>
        <v>5</v>
      </c>
      <c r="BX20">
        <f t="shared" si="56"/>
        <v>1</v>
      </c>
      <c r="BY20">
        <f t="shared" si="57"/>
        <v>0.24</v>
      </c>
      <c r="BZ20">
        <f t="shared" si="58"/>
        <v>1</v>
      </c>
      <c r="CA20">
        <f t="shared" si="59"/>
        <v>0</v>
      </c>
      <c r="CB20">
        <f t="shared" si="60"/>
        <v>0</v>
      </c>
      <c r="CC20">
        <f t="shared" si="61"/>
        <v>0</v>
      </c>
      <c r="CD20">
        <f t="shared" si="62"/>
        <v>0</v>
      </c>
      <c r="CF20">
        <f t="shared" si="63"/>
        <v>1</v>
      </c>
      <c r="CG20">
        <f t="shared" si="64"/>
        <v>1</v>
      </c>
      <c r="CH20">
        <f t="shared" si="15"/>
        <v>1</v>
      </c>
      <c r="CI20">
        <f t="shared" si="15"/>
        <v>1</v>
      </c>
      <c r="CJ20">
        <f t="shared" si="15"/>
        <v>1</v>
      </c>
      <c r="CK20">
        <f t="shared" si="65"/>
        <v>0.2</v>
      </c>
      <c r="CL20">
        <f t="shared" si="16"/>
        <v>0.4</v>
      </c>
      <c r="CM20">
        <f t="shared" si="16"/>
        <v>0.60000000000000009</v>
      </c>
      <c r="CN20">
        <f t="shared" si="16"/>
        <v>0.8</v>
      </c>
      <c r="CO20">
        <f t="shared" si="16"/>
        <v>1</v>
      </c>
    </row>
    <row r="21" spans="1:93" x14ac:dyDescent="0.25">
      <c r="A21" t="s">
        <v>19</v>
      </c>
      <c r="B21">
        <f>VLOOKUP(CONCATENATE($A21,"_",B$4),assets_m6!$A:$D,4,FALSE)</f>
        <v>177.8</v>
      </c>
      <c r="C21">
        <f>VLOOKUP(CONCATENATE($A21,"_",C$4),assets_m6!$A:$D,4,FALSE)</f>
        <v>178.83</v>
      </c>
      <c r="D21">
        <f>VLOOKUP(CONCATENATE($A21,"_",D$4),assets_m6!$A:$D,4,FALSE)</f>
        <v>176.81</v>
      </c>
      <c r="E21">
        <f>VLOOKUP(CONCATENATE($A21,"_",E$4),assets_m6!$A:$D,4,FALSE)</f>
        <v>176.38</v>
      </c>
      <c r="F21">
        <f>VLOOKUP(CONCATENATE($A21,"_",F$4),assets_m6!$A:$D,4,FALSE)</f>
        <v>177.32</v>
      </c>
      <c r="G21">
        <f>VLOOKUP(CONCATENATE($A21,"_",G$4),assets_m6!$A:$D,4,FALSE)</f>
        <v>175.55</v>
      </c>
      <c r="H21">
        <f>VLOOKUP(CONCATENATE($A21,"_",H$4),assets_m6!$A:$D,4,FALSE)</f>
        <v>172.21</v>
      </c>
      <c r="I21">
        <f>VLOOKUP(CONCATENATE($A21,"_",I$4),assets_m6!$A:$D,4,FALSE)</f>
        <v>171.65</v>
      </c>
      <c r="J21">
        <f>VLOOKUP(CONCATENATE($A21,"_",J$4),assets_m6!$A:$D,4,FALSE)</f>
        <v>170.97</v>
      </c>
      <c r="K21">
        <f>VLOOKUP(CONCATENATE($A21,"_",K$4),assets_m6!$A:$D,4,FALSE)</f>
        <v>172.97</v>
      </c>
      <c r="L21">
        <f>VLOOKUP(CONCATENATE($A21,"_",L$4),assets_m6!$A:$D,4,FALSE)</f>
        <v>171.148</v>
      </c>
      <c r="M21">
        <f>VLOOKUP(CONCATENATE($A21,"_",M$4),assets_m6!$A:$D,4,FALSE)</f>
        <v>173.40100000000001</v>
      </c>
      <c r="N21">
        <f>VLOOKUP(CONCATENATE($A21,"_",N$4),assets_m6!$A:$D,4,FALSE)</f>
        <v>178.44499999999999</v>
      </c>
      <c r="O21">
        <f>VLOOKUP(CONCATENATE($A21,"_",O$4),assets_m6!$A:$D,4,FALSE)</f>
        <v>175.863</v>
      </c>
      <c r="P21">
        <f>VLOOKUP(CONCATENATE($A21,"_",P$4),assets_m6!$A:$D,4,FALSE)</f>
        <v>169.01400000000001</v>
      </c>
      <c r="Q21">
        <f>VLOOKUP(CONCATENATE($A21,"_",Q$4),assets_m6!$A:$D,4,FALSE)</f>
        <v>170.12100000000001</v>
      </c>
      <c r="R21">
        <f>VLOOKUP(CONCATENATE($A21,"_",R$4),assets_m6!$A:$D,4,FALSE)</f>
        <v>162.66399999999999</v>
      </c>
      <c r="S21">
        <f>VLOOKUP(CONCATENATE($A21,"_",S$4),assets_m6!$A:$D,4,FALSE)</f>
        <v>162.02600000000001</v>
      </c>
      <c r="T21">
        <f>VLOOKUP(CONCATENATE($A21,"_",T$4),assets_m6!$A:$D,4,FALSE)</f>
        <v>168.11699999999999</v>
      </c>
      <c r="U21">
        <f>VLOOKUP(CONCATENATE($A21,"_",U$4),assets_m6!$A:$D,4,FALSE)</f>
        <v>162.67400000000001</v>
      </c>
      <c r="W21" t="str">
        <f t="shared" si="9"/>
        <v>CDW</v>
      </c>
      <c r="X21">
        <f t="shared" si="10"/>
        <v>177.8</v>
      </c>
      <c r="Y21">
        <f t="shared" si="17"/>
        <v>178.83</v>
      </c>
      <c r="Z21">
        <f t="shared" si="18"/>
        <v>176.81</v>
      </c>
      <c r="AA21">
        <f t="shared" si="19"/>
        <v>176.38</v>
      </c>
      <c r="AB21">
        <f t="shared" si="20"/>
        <v>177.32</v>
      </c>
      <c r="AC21">
        <f t="shared" si="21"/>
        <v>175.55</v>
      </c>
      <c r="AD21">
        <f t="shared" si="22"/>
        <v>172.21</v>
      </c>
      <c r="AE21">
        <f t="shared" si="23"/>
        <v>171.65</v>
      </c>
      <c r="AF21">
        <f t="shared" si="24"/>
        <v>170.97</v>
      </c>
      <c r="AG21">
        <f t="shared" si="25"/>
        <v>172.97</v>
      </c>
      <c r="AH21">
        <f t="shared" si="26"/>
        <v>171.148</v>
      </c>
      <c r="AI21">
        <f t="shared" si="27"/>
        <v>173.40100000000001</v>
      </c>
      <c r="AJ21">
        <f t="shared" si="28"/>
        <v>178.44499999999999</v>
      </c>
      <c r="AK21">
        <f t="shared" si="29"/>
        <v>175.863</v>
      </c>
      <c r="AL21">
        <f t="shared" si="30"/>
        <v>169.01400000000001</v>
      </c>
      <c r="AM21">
        <f t="shared" si="31"/>
        <v>170.12100000000001</v>
      </c>
      <c r="AN21">
        <f t="shared" si="32"/>
        <v>162.66399999999999</v>
      </c>
      <c r="AO21">
        <f t="shared" si="33"/>
        <v>162.02600000000001</v>
      </c>
      <c r="AP21">
        <f t="shared" si="34"/>
        <v>168.11699999999999</v>
      </c>
      <c r="AQ21">
        <f t="shared" si="35"/>
        <v>162.67400000000001</v>
      </c>
      <c r="AS21" t="s">
        <v>19</v>
      </c>
      <c r="AT21">
        <f t="shared" si="36"/>
        <v>5.7930258717660355E-5</v>
      </c>
      <c r="AU21">
        <f t="shared" si="37"/>
        <v>-1.1295643907621821E-4</v>
      </c>
      <c r="AV21">
        <f t="shared" si="38"/>
        <v>-2.4319891408857352E-5</v>
      </c>
      <c r="AW21">
        <f t="shared" si="39"/>
        <v>5.3294024265789649E-5</v>
      </c>
      <c r="AX21">
        <f t="shared" si="40"/>
        <v>-9.9819535303405255E-5</v>
      </c>
      <c r="AY21">
        <f t="shared" si="41"/>
        <v>-1.9025918541726021E-4</v>
      </c>
      <c r="AZ21">
        <f t="shared" si="42"/>
        <v>-3.2518436792288614E-5</v>
      </c>
      <c r="BA21">
        <f t="shared" si="43"/>
        <v>-3.9615496650160606E-5</v>
      </c>
      <c r="BB21">
        <f t="shared" si="44"/>
        <v>1.1697958706205768E-4</v>
      </c>
      <c r="BC21">
        <f t="shared" si="45"/>
        <v>-1.0533618546568785E-4</v>
      </c>
      <c r="BD21">
        <f t="shared" si="46"/>
        <v>1.316404515390197E-4</v>
      </c>
      <c r="BE21">
        <f t="shared" si="47"/>
        <v>2.9088644240805888E-4</v>
      </c>
      <c r="BF21">
        <f t="shared" si="48"/>
        <v>-1.4469444366611527E-4</v>
      </c>
      <c r="BG21">
        <f t="shared" si="49"/>
        <v>-3.8945087937769686E-4</v>
      </c>
      <c r="BH21">
        <f t="shared" si="50"/>
        <v>6.5497532748766326E-5</v>
      </c>
      <c r="BI21">
        <f t="shared" si="51"/>
        <v>-4.3833506739320965E-4</v>
      </c>
      <c r="BJ21">
        <f t="shared" si="52"/>
        <v>-3.9221954458268385E-5</v>
      </c>
      <c r="BK21">
        <f t="shared" si="53"/>
        <v>3.7592732030661616E-4</v>
      </c>
      <c r="BL21">
        <f t="shared" si="54"/>
        <v>-3.2376261770076701E-4</v>
      </c>
      <c r="BN21" s="7" t="str">
        <f t="shared" si="13"/>
        <v>CDW</v>
      </c>
      <c r="BO21" s="7">
        <v>0.2</v>
      </c>
      <c r="BP21" s="7">
        <v>0.2</v>
      </c>
      <c r="BQ21" s="7">
        <v>0.2</v>
      </c>
      <c r="BR21" s="7">
        <v>0.2</v>
      </c>
      <c r="BS21" s="7">
        <v>0.2</v>
      </c>
      <c r="BT21" s="7">
        <v>0.01</v>
      </c>
      <c r="BV21">
        <f t="shared" si="14"/>
        <v>-8.5073115860517454E-2</v>
      </c>
      <c r="BW21">
        <f t="shared" si="55"/>
        <v>33</v>
      </c>
      <c r="BX21">
        <f t="shared" si="56"/>
        <v>2</v>
      </c>
      <c r="BY21">
        <f t="shared" si="57"/>
        <v>0.11999999999999997</v>
      </c>
      <c r="BZ21">
        <f t="shared" si="58"/>
        <v>0</v>
      </c>
      <c r="CA21">
        <f t="shared" si="59"/>
        <v>1</v>
      </c>
      <c r="CB21">
        <f t="shared" si="60"/>
        <v>0</v>
      </c>
      <c r="CC21">
        <f t="shared" si="61"/>
        <v>0</v>
      </c>
      <c r="CD21">
        <f t="shared" si="62"/>
        <v>0</v>
      </c>
      <c r="CF21">
        <f t="shared" si="63"/>
        <v>0</v>
      </c>
      <c r="CG21">
        <f t="shared" si="64"/>
        <v>1</v>
      </c>
      <c r="CH21">
        <f t="shared" si="64"/>
        <v>1</v>
      </c>
      <c r="CI21">
        <f t="shared" si="64"/>
        <v>1</v>
      </c>
      <c r="CJ21">
        <f t="shared" si="64"/>
        <v>1</v>
      </c>
      <c r="CK21">
        <f t="shared" si="65"/>
        <v>0.2</v>
      </c>
      <c r="CL21">
        <f t="shared" si="16"/>
        <v>0.4</v>
      </c>
      <c r="CM21">
        <f t="shared" si="16"/>
        <v>0.60000000000000009</v>
      </c>
      <c r="CN21">
        <f t="shared" si="16"/>
        <v>0.8</v>
      </c>
      <c r="CO21">
        <f t="shared" si="16"/>
        <v>1</v>
      </c>
    </row>
    <row r="22" spans="1:93" x14ac:dyDescent="0.25">
      <c r="A22" t="s">
        <v>20</v>
      </c>
      <c r="B22">
        <f>VLOOKUP(CONCATENATE($A22,"_",B$4),assets_m6!$A:$D,4,FALSE)</f>
        <v>143.68</v>
      </c>
      <c r="C22">
        <f>VLOOKUP(CONCATENATE($A22,"_",C$4),assets_m6!$A:$D,4,FALSE)</f>
        <v>143.38</v>
      </c>
      <c r="D22">
        <f>VLOOKUP(CONCATENATE($A22,"_",D$4),assets_m6!$A:$D,4,FALSE)</f>
        <v>142.52000000000001</v>
      </c>
      <c r="E22">
        <f>VLOOKUP(CONCATENATE($A22,"_",E$4),assets_m6!$A:$D,4,FALSE)</f>
        <v>140.44</v>
      </c>
      <c r="F22">
        <f>VLOOKUP(CONCATENATE($A22,"_",F$4),assets_m6!$A:$D,4,FALSE)</f>
        <v>141.13</v>
      </c>
      <c r="G22">
        <f>VLOOKUP(CONCATENATE($A22,"_",G$4),assets_m6!$A:$D,4,FALSE)</f>
        <v>144.47</v>
      </c>
      <c r="H22">
        <f>VLOOKUP(CONCATENATE($A22,"_",H$4),assets_m6!$A:$D,4,FALSE)</f>
        <v>144.97999999999999</v>
      </c>
      <c r="I22">
        <f>VLOOKUP(CONCATENATE($A22,"_",I$4),assets_m6!$A:$D,4,FALSE)</f>
        <v>143.97</v>
      </c>
      <c r="J22">
        <f>VLOOKUP(CONCATENATE($A22,"_",J$4),assets_m6!$A:$D,4,FALSE)</f>
        <v>147.12</v>
      </c>
      <c r="K22">
        <f>VLOOKUP(CONCATENATE($A22,"_",K$4),assets_m6!$A:$D,4,FALSE)</f>
        <v>145.16999999999999</v>
      </c>
      <c r="L22">
        <f>VLOOKUP(CONCATENATE($A22,"_",L$4),assets_m6!$A:$D,4,FALSE)</f>
        <v>145.32</v>
      </c>
      <c r="M22">
        <f>VLOOKUP(CONCATENATE($A22,"_",M$4),assets_m6!$A:$D,4,FALSE)</f>
        <v>147.38999999999999</v>
      </c>
      <c r="N22">
        <f>VLOOKUP(CONCATENATE($A22,"_",N$4),assets_m6!$A:$D,4,FALSE)</f>
        <v>148.34</v>
      </c>
      <c r="O22">
        <f>VLOOKUP(CONCATENATE($A22,"_",O$4),assets_m6!$A:$D,4,FALSE)</f>
        <v>148.04</v>
      </c>
      <c r="P22">
        <f>VLOOKUP(CONCATENATE($A22,"_",P$4),assets_m6!$A:$D,4,FALSE)</f>
        <v>142.71</v>
      </c>
      <c r="Q22">
        <f>VLOOKUP(CONCATENATE($A22,"_",Q$4),assets_m6!$A:$D,4,FALSE)</f>
        <v>141.91</v>
      </c>
      <c r="R22">
        <f>VLOOKUP(CONCATENATE($A22,"_",R$4),assets_m6!$A:$D,4,FALSE)</f>
        <v>139.24</v>
      </c>
      <c r="S22">
        <f>VLOOKUP(CONCATENATE($A22,"_",S$4),assets_m6!$A:$D,4,FALSE)</f>
        <v>140.07</v>
      </c>
      <c r="T22">
        <f>VLOOKUP(CONCATENATE($A22,"_",T$4),assets_m6!$A:$D,4,FALSE)</f>
        <v>142.93</v>
      </c>
      <c r="U22">
        <f>VLOOKUP(CONCATENATE($A22,"_",U$4),assets_m6!$A:$D,4,FALSE)</f>
        <v>146.94</v>
      </c>
      <c r="W22" t="str">
        <f t="shared" si="9"/>
        <v>CE</v>
      </c>
      <c r="X22">
        <f t="shared" si="10"/>
        <v>143.68</v>
      </c>
      <c r="Y22">
        <f t="shared" si="17"/>
        <v>143.38</v>
      </c>
      <c r="Z22">
        <f t="shared" si="18"/>
        <v>142.52000000000001</v>
      </c>
      <c r="AA22">
        <f t="shared" si="19"/>
        <v>140.44</v>
      </c>
      <c r="AB22">
        <f t="shared" si="20"/>
        <v>141.13</v>
      </c>
      <c r="AC22">
        <f t="shared" si="21"/>
        <v>144.47</v>
      </c>
      <c r="AD22">
        <f t="shared" si="22"/>
        <v>144.97999999999999</v>
      </c>
      <c r="AE22">
        <f t="shared" si="23"/>
        <v>143.97</v>
      </c>
      <c r="AF22">
        <f t="shared" si="24"/>
        <v>147.12</v>
      </c>
      <c r="AG22">
        <f t="shared" si="25"/>
        <v>145.16999999999999</v>
      </c>
      <c r="AH22">
        <f t="shared" si="26"/>
        <v>145.32</v>
      </c>
      <c r="AI22">
        <f t="shared" si="27"/>
        <v>147.38999999999999</v>
      </c>
      <c r="AJ22">
        <f t="shared" si="28"/>
        <v>148.34</v>
      </c>
      <c r="AK22">
        <f t="shared" si="29"/>
        <v>148.04</v>
      </c>
      <c r="AL22">
        <f t="shared" si="30"/>
        <v>142.71</v>
      </c>
      <c r="AM22">
        <f t="shared" si="31"/>
        <v>141.91</v>
      </c>
      <c r="AN22">
        <f t="shared" si="32"/>
        <v>139.24</v>
      </c>
      <c r="AO22">
        <f t="shared" si="33"/>
        <v>140.07</v>
      </c>
      <c r="AP22">
        <f t="shared" si="34"/>
        <v>142.93</v>
      </c>
      <c r="AQ22">
        <f t="shared" si="35"/>
        <v>146.94</v>
      </c>
      <c r="AS22" t="s">
        <v>20</v>
      </c>
      <c r="AT22">
        <f t="shared" si="36"/>
        <v>-2.0879732739421725E-5</v>
      </c>
      <c r="AU22">
        <f t="shared" si="37"/>
        <v>-5.9980471474402656E-5</v>
      </c>
      <c r="AV22">
        <f t="shared" si="38"/>
        <v>-1.4594442885209179E-4</v>
      </c>
      <c r="AW22">
        <f t="shared" si="39"/>
        <v>4.9131301623468939E-5</v>
      </c>
      <c r="AX22">
        <f t="shared" si="40"/>
        <v>2.3666123432296488E-4</v>
      </c>
      <c r="AY22">
        <f t="shared" si="41"/>
        <v>3.5301446667127499E-5</v>
      </c>
      <c r="AZ22">
        <f t="shared" si="42"/>
        <v>-6.9664781349150991E-5</v>
      </c>
      <c r="BA22">
        <f t="shared" si="43"/>
        <v>2.1879558241300309E-4</v>
      </c>
      <c r="BB22">
        <f t="shared" si="44"/>
        <v>-1.3254486133768467E-4</v>
      </c>
      <c r="BC22">
        <f t="shared" si="45"/>
        <v>1.0332713370531494E-5</v>
      </c>
      <c r="BD22">
        <f t="shared" si="46"/>
        <v>1.4244426094137033E-4</v>
      </c>
      <c r="BE22">
        <f t="shared" si="47"/>
        <v>6.445484768301901E-5</v>
      </c>
      <c r="BF22">
        <f t="shared" si="48"/>
        <v>-2.0223810165836009E-5</v>
      </c>
      <c r="BG22">
        <f t="shared" si="49"/>
        <v>-3.6003782761415728E-4</v>
      </c>
      <c r="BH22">
        <f t="shared" si="50"/>
        <v>-5.6057739471656606E-5</v>
      </c>
      <c r="BI22">
        <f t="shared" si="51"/>
        <v>-1.8814741737721005E-4</v>
      </c>
      <c r="BJ22">
        <f t="shared" si="52"/>
        <v>5.9609307670208563E-5</v>
      </c>
      <c r="BK22">
        <f t="shared" si="53"/>
        <v>2.0418362247447803E-4</v>
      </c>
      <c r="BL22">
        <f t="shared" si="54"/>
        <v>2.8055691597285318E-4</v>
      </c>
      <c r="BN22" s="7" t="str">
        <f t="shared" si="13"/>
        <v>CE</v>
      </c>
      <c r="BO22" s="7">
        <v>0.2</v>
      </c>
      <c r="BP22" s="7">
        <v>0.2</v>
      </c>
      <c r="BQ22" s="7">
        <v>0.2</v>
      </c>
      <c r="BR22" s="7">
        <v>0.2</v>
      </c>
      <c r="BS22" s="7">
        <v>0.2</v>
      </c>
      <c r="BT22" s="7">
        <v>0.01</v>
      </c>
      <c r="BV22">
        <f t="shared" si="14"/>
        <v>2.2689309576837353E-2</v>
      </c>
      <c r="BW22">
        <f t="shared" si="55"/>
        <v>90</v>
      </c>
      <c r="BX22">
        <f t="shared" si="56"/>
        <v>5</v>
      </c>
      <c r="BY22">
        <f t="shared" si="57"/>
        <v>0.24000000000000005</v>
      </c>
      <c r="BZ22">
        <f t="shared" si="58"/>
        <v>0</v>
      </c>
      <c r="CA22">
        <f t="shared" si="59"/>
        <v>0</v>
      </c>
      <c r="CB22">
        <f t="shared" si="60"/>
        <v>0</v>
      </c>
      <c r="CC22">
        <f t="shared" si="61"/>
        <v>0</v>
      </c>
      <c r="CD22">
        <f t="shared" si="62"/>
        <v>1</v>
      </c>
      <c r="CF22">
        <f t="shared" si="63"/>
        <v>0</v>
      </c>
      <c r="CG22">
        <f t="shared" si="64"/>
        <v>0</v>
      </c>
      <c r="CH22">
        <f t="shared" si="64"/>
        <v>0</v>
      </c>
      <c r="CI22">
        <f t="shared" si="64"/>
        <v>0</v>
      </c>
      <c r="CJ22">
        <f t="shared" si="64"/>
        <v>1</v>
      </c>
      <c r="CK22">
        <f t="shared" si="65"/>
        <v>0.2</v>
      </c>
      <c r="CL22">
        <f t="shared" si="16"/>
        <v>0.4</v>
      </c>
      <c r="CM22">
        <f t="shared" si="16"/>
        <v>0.60000000000000009</v>
      </c>
      <c r="CN22">
        <f t="shared" si="16"/>
        <v>0.8</v>
      </c>
      <c r="CO22">
        <f t="shared" si="16"/>
        <v>1</v>
      </c>
    </row>
    <row r="23" spans="1:93" x14ac:dyDescent="0.25">
      <c r="A23" t="s">
        <v>21</v>
      </c>
      <c r="B23">
        <f>VLOOKUP(CONCATENATE($A23,"_",B$4),assets_m6!$A:$D,4,FALSE)</f>
        <v>561.67999999999995</v>
      </c>
      <c r="C23">
        <f>VLOOKUP(CONCATENATE($A23,"_",C$4),assets_m6!$A:$D,4,FALSE)</f>
        <v>562</v>
      </c>
      <c r="D23">
        <f>VLOOKUP(CONCATENATE($A23,"_",D$4),assets_m6!$A:$D,4,FALSE)</f>
        <v>556.79</v>
      </c>
      <c r="E23">
        <f>VLOOKUP(CONCATENATE($A23,"_",E$4),assets_m6!$A:$D,4,FALSE)</f>
        <v>561.26</v>
      </c>
      <c r="F23">
        <f>VLOOKUP(CONCATENATE($A23,"_",F$4),assets_m6!$A:$D,4,FALSE)</f>
        <v>552.48</v>
      </c>
      <c r="G23">
        <f>VLOOKUP(CONCATENATE($A23,"_",G$4),assets_m6!$A:$D,4,FALSE)</f>
        <v>557.6</v>
      </c>
      <c r="H23">
        <f>VLOOKUP(CONCATENATE($A23,"_",H$4),assets_m6!$A:$D,4,FALSE)</f>
        <v>559.91</v>
      </c>
      <c r="I23">
        <f>VLOOKUP(CONCATENATE($A23,"_",I$4),assets_m6!$A:$D,4,FALSE)</f>
        <v>549.12</v>
      </c>
      <c r="J23">
        <f>VLOOKUP(CONCATENATE($A23,"_",J$4),assets_m6!$A:$D,4,FALSE)</f>
        <v>562.4</v>
      </c>
      <c r="K23">
        <f>VLOOKUP(CONCATENATE($A23,"_",K$4),assets_m6!$A:$D,4,FALSE)</f>
        <v>555.32000000000005</v>
      </c>
      <c r="L23">
        <f>VLOOKUP(CONCATENATE($A23,"_",L$4),assets_m6!$A:$D,4,FALSE)</f>
        <v>533.48</v>
      </c>
      <c r="M23">
        <f>VLOOKUP(CONCATENATE($A23,"_",M$4),assets_m6!$A:$D,4,FALSE)</f>
        <v>557.75</v>
      </c>
      <c r="N23">
        <f>VLOOKUP(CONCATENATE($A23,"_",N$4),assets_m6!$A:$D,4,FALSE)</f>
        <v>535.96</v>
      </c>
      <c r="O23">
        <f>VLOOKUP(CONCATENATE($A23,"_",O$4),assets_m6!$A:$D,4,FALSE)</f>
        <v>519.03</v>
      </c>
      <c r="P23">
        <f>VLOOKUP(CONCATENATE($A23,"_",P$4),assets_m6!$A:$D,4,FALSE)</f>
        <v>511.37</v>
      </c>
      <c r="Q23">
        <f>VLOOKUP(CONCATENATE($A23,"_",Q$4),assets_m6!$A:$D,4,FALSE)</f>
        <v>506.97</v>
      </c>
      <c r="R23">
        <f>VLOOKUP(CONCATENATE($A23,"_",R$4),assets_m6!$A:$D,4,FALSE)</f>
        <v>486.95</v>
      </c>
      <c r="S23">
        <f>VLOOKUP(CONCATENATE($A23,"_",S$4),assets_m6!$A:$D,4,FALSE)</f>
        <v>482.01</v>
      </c>
      <c r="T23">
        <f>VLOOKUP(CONCATENATE($A23,"_",T$4),assets_m6!$A:$D,4,FALSE)</f>
        <v>461.49</v>
      </c>
      <c r="U23">
        <f>VLOOKUP(CONCATENATE($A23,"_",U$4),assets_m6!$A:$D,4,FALSE)</f>
        <v>428.49</v>
      </c>
      <c r="W23" t="str">
        <f t="shared" si="9"/>
        <v>CHTR</v>
      </c>
      <c r="X23">
        <f t="shared" si="10"/>
        <v>561.67999999999995</v>
      </c>
      <c r="Y23">
        <f t="shared" si="17"/>
        <v>562</v>
      </c>
      <c r="Z23">
        <f t="shared" si="18"/>
        <v>556.79</v>
      </c>
      <c r="AA23">
        <f t="shared" si="19"/>
        <v>561.26</v>
      </c>
      <c r="AB23">
        <f t="shared" si="20"/>
        <v>552.48</v>
      </c>
      <c r="AC23">
        <f t="shared" si="21"/>
        <v>557.6</v>
      </c>
      <c r="AD23">
        <f t="shared" si="22"/>
        <v>559.91</v>
      </c>
      <c r="AE23">
        <f t="shared" si="23"/>
        <v>549.12</v>
      </c>
      <c r="AF23">
        <f t="shared" si="24"/>
        <v>562.4</v>
      </c>
      <c r="AG23">
        <f t="shared" si="25"/>
        <v>555.32000000000005</v>
      </c>
      <c r="AH23">
        <f t="shared" si="26"/>
        <v>533.48</v>
      </c>
      <c r="AI23">
        <f t="shared" si="27"/>
        <v>557.75</v>
      </c>
      <c r="AJ23">
        <f t="shared" si="28"/>
        <v>535.96</v>
      </c>
      <c r="AK23">
        <f t="shared" si="29"/>
        <v>519.03</v>
      </c>
      <c r="AL23">
        <f t="shared" si="30"/>
        <v>511.37</v>
      </c>
      <c r="AM23">
        <f t="shared" si="31"/>
        <v>506.97</v>
      </c>
      <c r="AN23">
        <f t="shared" si="32"/>
        <v>486.95</v>
      </c>
      <c r="AO23">
        <f t="shared" si="33"/>
        <v>482.01</v>
      </c>
      <c r="AP23">
        <f t="shared" si="34"/>
        <v>461.49</v>
      </c>
      <c r="AQ23">
        <f t="shared" si="35"/>
        <v>428.49</v>
      </c>
      <c r="AS23" t="s">
        <v>21</v>
      </c>
      <c r="AT23">
        <f t="shared" si="36"/>
        <v>5.6971941318909349E-6</v>
      </c>
      <c r="AU23">
        <f t="shared" si="37"/>
        <v>-9.2704626334520231E-5</v>
      </c>
      <c r="AV23">
        <f t="shared" si="38"/>
        <v>8.0281614253130049E-5</v>
      </c>
      <c r="AW23">
        <f t="shared" si="39"/>
        <v>-1.5643373837437145E-4</v>
      </c>
      <c r="AX23">
        <f t="shared" si="40"/>
        <v>9.267303793802498E-5</v>
      </c>
      <c r="AY23">
        <f t="shared" si="41"/>
        <v>4.1427546628406481E-5</v>
      </c>
      <c r="AZ23">
        <f t="shared" si="42"/>
        <v>-1.927095426050609E-4</v>
      </c>
      <c r="BA23">
        <f t="shared" si="43"/>
        <v>2.4184149184149133E-4</v>
      </c>
      <c r="BB23">
        <f t="shared" si="44"/>
        <v>-1.2588904694167726E-4</v>
      </c>
      <c r="BC23">
        <f t="shared" si="45"/>
        <v>-3.9328675358351993E-4</v>
      </c>
      <c r="BD23">
        <f t="shared" si="46"/>
        <v>4.5493739221713994E-4</v>
      </c>
      <c r="BE23">
        <f t="shared" si="47"/>
        <v>-3.9067682653518541E-4</v>
      </c>
      <c r="BF23">
        <f t="shared" si="48"/>
        <v>-3.1588178222255513E-4</v>
      </c>
      <c r="BG23">
        <f t="shared" si="49"/>
        <v>-1.4758299134924702E-4</v>
      </c>
      <c r="BH23">
        <f t="shared" si="50"/>
        <v>-8.6043373682460398E-5</v>
      </c>
      <c r="BI23">
        <f t="shared" si="51"/>
        <v>-3.9489516144939615E-4</v>
      </c>
      <c r="BJ23">
        <f t="shared" si="52"/>
        <v>-1.0144778724715059E-4</v>
      </c>
      <c r="BK23">
        <f t="shared" si="53"/>
        <v>-4.2571730876952724E-4</v>
      </c>
      <c r="BL23">
        <f t="shared" si="54"/>
        <v>-7.1507508288370285E-4</v>
      </c>
      <c r="BN23" s="7" t="str">
        <f t="shared" si="13"/>
        <v>CHTR</v>
      </c>
      <c r="BO23" s="7">
        <v>0.2</v>
      </c>
      <c r="BP23" s="7">
        <v>0.2</v>
      </c>
      <c r="BQ23" s="7">
        <v>0.2</v>
      </c>
      <c r="BR23" s="7">
        <v>0.2</v>
      </c>
      <c r="BS23" s="7">
        <v>0.2</v>
      </c>
      <c r="BT23" s="7">
        <v>0.01</v>
      </c>
      <c r="BV23">
        <f t="shared" si="14"/>
        <v>-0.23712790200826084</v>
      </c>
      <c r="BW23">
        <f t="shared" si="55"/>
        <v>3</v>
      </c>
      <c r="BX23">
        <f t="shared" si="56"/>
        <v>1</v>
      </c>
      <c r="BY23">
        <f t="shared" si="57"/>
        <v>0.24</v>
      </c>
      <c r="BZ23">
        <f t="shared" si="58"/>
        <v>1</v>
      </c>
      <c r="CA23">
        <f t="shared" si="59"/>
        <v>0</v>
      </c>
      <c r="CB23">
        <f t="shared" si="60"/>
        <v>0</v>
      </c>
      <c r="CC23">
        <f t="shared" si="61"/>
        <v>0</v>
      </c>
      <c r="CD23">
        <f t="shared" si="62"/>
        <v>0</v>
      </c>
      <c r="CF23">
        <f t="shared" si="63"/>
        <v>1</v>
      </c>
      <c r="CG23">
        <f t="shared" si="64"/>
        <v>1</v>
      </c>
      <c r="CH23">
        <f t="shared" si="64"/>
        <v>1</v>
      </c>
      <c r="CI23">
        <f t="shared" si="64"/>
        <v>1</v>
      </c>
      <c r="CJ23">
        <f t="shared" si="64"/>
        <v>1</v>
      </c>
      <c r="CK23">
        <f t="shared" si="65"/>
        <v>0.2</v>
      </c>
      <c r="CL23">
        <f t="shared" si="16"/>
        <v>0.4</v>
      </c>
      <c r="CM23">
        <f t="shared" si="16"/>
        <v>0.60000000000000009</v>
      </c>
      <c r="CN23">
        <f t="shared" si="16"/>
        <v>0.8</v>
      </c>
      <c r="CO23">
        <f t="shared" si="16"/>
        <v>1</v>
      </c>
    </row>
    <row r="24" spans="1:93" x14ac:dyDescent="0.25">
      <c r="A24" t="s">
        <v>22</v>
      </c>
      <c r="B24">
        <f>VLOOKUP(CONCATENATE($A24,"_",B$4),assets_m6!$A:$D,4,FALSE)</f>
        <v>85.51</v>
      </c>
      <c r="C24">
        <f>VLOOKUP(CONCATENATE($A24,"_",C$4),assets_m6!$A:$D,4,FALSE)</f>
        <v>84.18</v>
      </c>
      <c r="D24">
        <f>VLOOKUP(CONCATENATE($A24,"_",D$4),assets_m6!$A:$D,4,FALSE)</f>
        <v>84.83</v>
      </c>
      <c r="E24">
        <f>VLOOKUP(CONCATENATE($A24,"_",E$4),assets_m6!$A:$D,4,FALSE)</f>
        <v>87.12</v>
      </c>
      <c r="F24">
        <f>VLOOKUP(CONCATENATE($A24,"_",F$4),assets_m6!$A:$D,4,FALSE)</f>
        <v>88.56</v>
      </c>
      <c r="G24">
        <f>VLOOKUP(CONCATENATE($A24,"_",G$4),assets_m6!$A:$D,4,FALSE)</f>
        <v>88.48</v>
      </c>
      <c r="H24">
        <f>VLOOKUP(CONCATENATE($A24,"_",H$4),assets_m6!$A:$D,4,FALSE)</f>
        <v>86.9</v>
      </c>
      <c r="I24">
        <f>VLOOKUP(CONCATENATE($A24,"_",I$4),assets_m6!$A:$D,4,FALSE)</f>
        <v>85.81</v>
      </c>
      <c r="J24">
        <f>VLOOKUP(CONCATENATE($A24,"_",J$4),assets_m6!$A:$D,4,FALSE)</f>
        <v>86.21</v>
      </c>
      <c r="K24">
        <f>VLOOKUP(CONCATENATE($A24,"_",K$4),assets_m6!$A:$D,4,FALSE)</f>
        <v>86.54</v>
      </c>
      <c r="L24">
        <f>VLOOKUP(CONCATENATE($A24,"_",L$4),assets_m6!$A:$D,4,FALSE)</f>
        <v>84.88</v>
      </c>
      <c r="M24">
        <f>VLOOKUP(CONCATENATE($A24,"_",M$4),assets_m6!$A:$D,4,FALSE)</f>
        <v>85.99</v>
      </c>
      <c r="N24">
        <f>VLOOKUP(CONCATENATE($A24,"_",N$4),assets_m6!$A:$D,4,FALSE)</f>
        <v>89.01</v>
      </c>
      <c r="O24">
        <f>VLOOKUP(CONCATENATE($A24,"_",O$4),assets_m6!$A:$D,4,FALSE)</f>
        <v>87.84</v>
      </c>
      <c r="P24">
        <f>VLOOKUP(CONCATENATE($A24,"_",P$4),assets_m6!$A:$D,4,FALSE)</f>
        <v>84.41</v>
      </c>
      <c r="Q24">
        <f>VLOOKUP(CONCATENATE($A24,"_",Q$4),assets_m6!$A:$D,4,FALSE)</f>
        <v>84.86</v>
      </c>
      <c r="R24">
        <f>VLOOKUP(CONCATENATE($A24,"_",R$4),assets_m6!$A:$D,4,FALSE)</f>
        <v>81.88</v>
      </c>
      <c r="S24">
        <f>VLOOKUP(CONCATENATE($A24,"_",S$4),assets_m6!$A:$D,4,FALSE)</f>
        <v>80.72</v>
      </c>
      <c r="T24">
        <f>VLOOKUP(CONCATENATE($A24,"_",T$4),assets_m6!$A:$D,4,FALSE)</f>
        <v>81.59</v>
      </c>
      <c r="U24">
        <f>VLOOKUP(CONCATENATE($A24,"_",U$4),assets_m6!$A:$D,4,FALSE)</f>
        <v>80.55</v>
      </c>
      <c r="W24" t="str">
        <f t="shared" si="9"/>
        <v>CNC</v>
      </c>
      <c r="X24">
        <f t="shared" si="10"/>
        <v>85.51</v>
      </c>
      <c r="Y24">
        <f t="shared" si="17"/>
        <v>84.18</v>
      </c>
      <c r="Z24">
        <f t="shared" si="18"/>
        <v>84.83</v>
      </c>
      <c r="AA24">
        <f t="shared" si="19"/>
        <v>87.12</v>
      </c>
      <c r="AB24">
        <f t="shared" si="20"/>
        <v>88.56</v>
      </c>
      <c r="AC24">
        <f t="shared" si="21"/>
        <v>88.48</v>
      </c>
      <c r="AD24">
        <f t="shared" si="22"/>
        <v>86.9</v>
      </c>
      <c r="AE24">
        <f t="shared" si="23"/>
        <v>85.81</v>
      </c>
      <c r="AF24">
        <f t="shared" si="24"/>
        <v>86.21</v>
      </c>
      <c r="AG24">
        <f t="shared" si="25"/>
        <v>86.54</v>
      </c>
      <c r="AH24">
        <f t="shared" si="26"/>
        <v>84.88</v>
      </c>
      <c r="AI24">
        <f t="shared" si="27"/>
        <v>85.99</v>
      </c>
      <c r="AJ24">
        <f t="shared" si="28"/>
        <v>89.01</v>
      </c>
      <c r="AK24">
        <f t="shared" si="29"/>
        <v>87.84</v>
      </c>
      <c r="AL24">
        <f t="shared" si="30"/>
        <v>84.41</v>
      </c>
      <c r="AM24">
        <f t="shared" si="31"/>
        <v>84.86</v>
      </c>
      <c r="AN24">
        <f t="shared" si="32"/>
        <v>81.88</v>
      </c>
      <c r="AO24">
        <f t="shared" si="33"/>
        <v>80.72</v>
      </c>
      <c r="AP24">
        <f t="shared" si="34"/>
        <v>81.59</v>
      </c>
      <c r="AQ24">
        <f t="shared" si="35"/>
        <v>80.55</v>
      </c>
      <c r="AS24" t="s">
        <v>22</v>
      </c>
      <c r="AT24">
        <f t="shared" si="36"/>
        <v>-1.5553736405098798E-4</v>
      </c>
      <c r="AU24">
        <f t="shared" si="37"/>
        <v>7.721549061534704E-5</v>
      </c>
      <c r="AV24">
        <f t="shared" si="38"/>
        <v>2.69951668041967E-4</v>
      </c>
      <c r="AW24">
        <f t="shared" si="39"/>
        <v>1.6528925619834685E-4</v>
      </c>
      <c r="AX24">
        <f t="shared" si="40"/>
        <v>-9.033423667569817E-6</v>
      </c>
      <c r="AY24">
        <f t="shared" si="41"/>
        <v>-1.7857142857142838E-4</v>
      </c>
      <c r="AZ24">
        <f t="shared" si="42"/>
        <v>-1.2543153049482202E-4</v>
      </c>
      <c r="BA24">
        <f t="shared" si="43"/>
        <v>4.6614613681388127E-5</v>
      </c>
      <c r="BB24">
        <f t="shared" si="44"/>
        <v>3.8278621969610548E-5</v>
      </c>
      <c r="BC24">
        <f t="shared" si="45"/>
        <v>-1.9181881211000816E-4</v>
      </c>
      <c r="BD24">
        <f t="shared" si="46"/>
        <v>1.3077285579641843E-4</v>
      </c>
      <c r="BE24">
        <f t="shared" si="47"/>
        <v>3.5120362832887663E-4</v>
      </c>
      <c r="BF24">
        <f t="shared" si="48"/>
        <v>-1.3144590495449968E-4</v>
      </c>
      <c r="BG24">
        <f t="shared" si="49"/>
        <v>-3.9048269581056541E-4</v>
      </c>
      <c r="BH24">
        <f t="shared" si="50"/>
        <v>5.3311219049875947E-5</v>
      </c>
      <c r="BI24">
        <f t="shared" si="51"/>
        <v>-3.511666273862838E-4</v>
      </c>
      <c r="BJ24">
        <f t="shared" si="52"/>
        <v>-1.4167073766487503E-4</v>
      </c>
      <c r="BK24">
        <f t="shared" si="53"/>
        <v>1.0777998017839502E-4</v>
      </c>
      <c r="BL24">
        <f t="shared" si="54"/>
        <v>-1.2746660129917957E-4</v>
      </c>
      <c r="BN24" s="7" t="str">
        <f t="shared" si="13"/>
        <v>CNC</v>
      </c>
      <c r="BO24" s="7">
        <v>0.2</v>
      </c>
      <c r="BP24" s="7">
        <v>0.2</v>
      </c>
      <c r="BQ24" s="7">
        <v>0.2</v>
      </c>
      <c r="BR24" s="7">
        <v>0.2</v>
      </c>
      <c r="BS24" s="7">
        <v>0.2</v>
      </c>
      <c r="BT24" s="7">
        <v>0.01</v>
      </c>
      <c r="BV24">
        <f t="shared" si="14"/>
        <v>-5.8004911706233279E-2</v>
      </c>
      <c r="BW24">
        <f t="shared" si="55"/>
        <v>56</v>
      </c>
      <c r="BX24">
        <f t="shared" si="56"/>
        <v>3</v>
      </c>
      <c r="BY24">
        <f t="shared" si="57"/>
        <v>7.9999999999999988E-2</v>
      </c>
      <c r="BZ24">
        <f t="shared" si="58"/>
        <v>0</v>
      </c>
      <c r="CA24">
        <f t="shared" si="59"/>
        <v>0</v>
      </c>
      <c r="CB24">
        <f t="shared" si="60"/>
        <v>1</v>
      </c>
      <c r="CC24">
        <f t="shared" si="61"/>
        <v>0</v>
      </c>
      <c r="CD24">
        <f t="shared" si="62"/>
        <v>0</v>
      </c>
      <c r="CF24">
        <f t="shared" si="63"/>
        <v>0</v>
      </c>
      <c r="CG24">
        <f t="shared" si="64"/>
        <v>0</v>
      </c>
      <c r="CH24">
        <f t="shared" si="64"/>
        <v>1</v>
      </c>
      <c r="CI24">
        <f t="shared" si="64"/>
        <v>1</v>
      </c>
      <c r="CJ24">
        <f t="shared" si="64"/>
        <v>1</v>
      </c>
      <c r="CK24">
        <f t="shared" si="65"/>
        <v>0.2</v>
      </c>
      <c r="CL24">
        <f t="shared" si="16"/>
        <v>0.4</v>
      </c>
      <c r="CM24">
        <f t="shared" si="16"/>
        <v>0.60000000000000009</v>
      </c>
      <c r="CN24">
        <f t="shared" si="16"/>
        <v>0.8</v>
      </c>
      <c r="CO24">
        <f t="shared" si="16"/>
        <v>1</v>
      </c>
    </row>
    <row r="25" spans="1:93" x14ac:dyDescent="0.25">
      <c r="A25" t="s">
        <v>23</v>
      </c>
      <c r="B25">
        <f>VLOOKUP(CONCATENATE($A25,"_",B$4),assets_m6!$A:$D,4,FALSE)</f>
        <v>31.15</v>
      </c>
      <c r="C25">
        <f>VLOOKUP(CONCATENATE($A25,"_",C$4),assets_m6!$A:$D,4,FALSE)</f>
        <v>30.93</v>
      </c>
      <c r="D25">
        <f>VLOOKUP(CONCATENATE($A25,"_",D$4),assets_m6!$A:$D,4,FALSE)</f>
        <v>31.03</v>
      </c>
      <c r="E25">
        <f>VLOOKUP(CONCATENATE($A25,"_",E$4),assets_m6!$A:$D,4,FALSE)</f>
        <v>31.77</v>
      </c>
      <c r="F25">
        <f>VLOOKUP(CONCATENATE($A25,"_",F$4),assets_m6!$A:$D,4,FALSE)</f>
        <v>32.01</v>
      </c>
      <c r="G25">
        <f>VLOOKUP(CONCATENATE($A25,"_",G$4),assets_m6!$A:$D,4,FALSE)</f>
        <v>32.49</v>
      </c>
      <c r="H25">
        <f>VLOOKUP(CONCATENATE($A25,"_",H$4),assets_m6!$A:$D,4,FALSE)</f>
        <v>32.055</v>
      </c>
      <c r="I25">
        <f>VLOOKUP(CONCATENATE($A25,"_",I$4),assets_m6!$A:$D,4,FALSE)</f>
        <v>32.075000000000003</v>
      </c>
      <c r="J25">
        <f>VLOOKUP(CONCATENATE($A25,"_",J$4),assets_m6!$A:$D,4,FALSE)</f>
        <v>32.145000000000003</v>
      </c>
      <c r="K25">
        <f>VLOOKUP(CONCATENATE($A25,"_",K$4),assets_m6!$A:$D,4,FALSE)</f>
        <v>32.223999999999997</v>
      </c>
      <c r="L25">
        <f>VLOOKUP(CONCATENATE($A25,"_",L$4),assets_m6!$A:$D,4,FALSE)</f>
        <v>32.104999999999997</v>
      </c>
      <c r="M25">
        <f>VLOOKUP(CONCATENATE($A25,"_",M$4),assets_m6!$A:$D,4,FALSE)</f>
        <v>31.995999999999999</v>
      </c>
      <c r="N25">
        <f>VLOOKUP(CONCATENATE($A25,"_",N$4),assets_m6!$A:$D,4,FALSE)</f>
        <v>32.572000000000003</v>
      </c>
      <c r="O25">
        <f>VLOOKUP(CONCATENATE($A25,"_",O$4),assets_m6!$A:$D,4,FALSE)</f>
        <v>32.085000000000001</v>
      </c>
      <c r="P25">
        <f>VLOOKUP(CONCATENATE($A25,"_",P$4),assets_m6!$A:$D,4,FALSE)</f>
        <v>31.658000000000001</v>
      </c>
      <c r="Q25">
        <f>VLOOKUP(CONCATENATE($A25,"_",Q$4),assets_m6!$A:$D,4,FALSE)</f>
        <v>31.577999999999999</v>
      </c>
      <c r="R25">
        <f>VLOOKUP(CONCATENATE($A25,"_",R$4),assets_m6!$A:$D,4,FALSE)</f>
        <v>31.12</v>
      </c>
      <c r="S25">
        <f>VLOOKUP(CONCATENATE($A25,"_",S$4),assets_m6!$A:$D,4,FALSE)</f>
        <v>31.16</v>
      </c>
      <c r="T25">
        <f>VLOOKUP(CONCATENATE($A25,"_",T$4),assets_m6!$A:$D,4,FALSE)</f>
        <v>31.27</v>
      </c>
      <c r="U25">
        <f>VLOOKUP(CONCATENATE($A25,"_",U$4),assets_m6!$A:$D,4,FALSE)</f>
        <v>30.443999999999999</v>
      </c>
      <c r="W25" t="str">
        <f t="shared" si="9"/>
        <v>CNP</v>
      </c>
      <c r="X25">
        <f t="shared" si="10"/>
        <v>31.15</v>
      </c>
      <c r="Y25">
        <f t="shared" si="17"/>
        <v>30.93</v>
      </c>
      <c r="Z25">
        <f t="shared" si="18"/>
        <v>31.03</v>
      </c>
      <c r="AA25">
        <f t="shared" si="19"/>
        <v>31.77</v>
      </c>
      <c r="AB25">
        <f t="shared" si="20"/>
        <v>32.01</v>
      </c>
      <c r="AC25">
        <f t="shared" si="21"/>
        <v>32.49</v>
      </c>
      <c r="AD25">
        <f t="shared" si="22"/>
        <v>32.055</v>
      </c>
      <c r="AE25">
        <f t="shared" si="23"/>
        <v>32.075000000000003</v>
      </c>
      <c r="AF25">
        <f t="shared" si="24"/>
        <v>32.145000000000003</v>
      </c>
      <c r="AG25">
        <f t="shared" si="25"/>
        <v>32.223999999999997</v>
      </c>
      <c r="AH25">
        <f t="shared" si="26"/>
        <v>32.104999999999997</v>
      </c>
      <c r="AI25">
        <f t="shared" si="27"/>
        <v>31.995999999999999</v>
      </c>
      <c r="AJ25">
        <f t="shared" si="28"/>
        <v>32.572000000000003</v>
      </c>
      <c r="AK25">
        <f t="shared" si="29"/>
        <v>32.085000000000001</v>
      </c>
      <c r="AL25">
        <f t="shared" si="30"/>
        <v>31.658000000000001</v>
      </c>
      <c r="AM25">
        <f t="shared" si="31"/>
        <v>31.577999999999999</v>
      </c>
      <c r="AN25">
        <f t="shared" si="32"/>
        <v>31.12</v>
      </c>
      <c r="AO25">
        <f t="shared" si="33"/>
        <v>31.16</v>
      </c>
      <c r="AP25">
        <f t="shared" si="34"/>
        <v>31.27</v>
      </c>
      <c r="AQ25">
        <f t="shared" si="35"/>
        <v>30.443999999999999</v>
      </c>
      <c r="AS25" t="s">
        <v>23</v>
      </c>
      <c r="AT25">
        <f t="shared" si="36"/>
        <v>-7.0626003210272513E-5</v>
      </c>
      <c r="AU25">
        <f t="shared" si="37"/>
        <v>3.2331070158422711E-5</v>
      </c>
      <c r="AV25">
        <f t="shared" si="38"/>
        <v>2.3847889139542327E-4</v>
      </c>
      <c r="AW25">
        <f t="shared" si="39"/>
        <v>7.5542965061378172E-5</v>
      </c>
      <c r="AX25">
        <f t="shared" si="40"/>
        <v>1.4995313964386253E-4</v>
      </c>
      <c r="AY25">
        <f t="shared" si="41"/>
        <v>-1.3388734995383266E-4</v>
      </c>
      <c r="AZ25">
        <f t="shared" si="42"/>
        <v>6.2392762439566763E-6</v>
      </c>
      <c r="BA25">
        <f t="shared" si="43"/>
        <v>2.1823850350740537E-5</v>
      </c>
      <c r="BB25">
        <f t="shared" si="44"/>
        <v>2.4576139368484526E-5</v>
      </c>
      <c r="BC25">
        <f t="shared" si="45"/>
        <v>-3.6928997020853955E-5</v>
      </c>
      <c r="BD25">
        <f t="shared" si="46"/>
        <v>-3.3951097959818785E-5</v>
      </c>
      <c r="BE25">
        <f t="shared" si="47"/>
        <v>1.8002250281285291E-4</v>
      </c>
      <c r="BF25">
        <f t="shared" si="48"/>
        <v>-1.4951492079086389E-4</v>
      </c>
      <c r="BG25">
        <f t="shared" si="49"/>
        <v>-1.3308399563659017E-4</v>
      </c>
      <c r="BH25">
        <f t="shared" si="50"/>
        <v>-2.5270073914966785E-5</v>
      </c>
      <c r="BI25">
        <f t="shared" si="51"/>
        <v>-1.4503768446386676E-4</v>
      </c>
      <c r="BJ25">
        <f t="shared" si="52"/>
        <v>1.2853470437017721E-5</v>
      </c>
      <c r="BK25">
        <f t="shared" si="53"/>
        <v>3.5301668806161568E-5</v>
      </c>
      <c r="BL25">
        <f t="shared" si="54"/>
        <v>-2.6415094339622659E-4</v>
      </c>
      <c r="BN25" s="7" t="str">
        <f t="shared" si="13"/>
        <v>CNP</v>
      </c>
      <c r="BO25" s="7">
        <v>0.2</v>
      </c>
      <c r="BP25" s="7">
        <v>0.2</v>
      </c>
      <c r="BQ25" s="7">
        <v>0.2</v>
      </c>
      <c r="BR25" s="7">
        <v>0.2</v>
      </c>
      <c r="BS25" s="7">
        <v>0.2</v>
      </c>
      <c r="BT25" s="7">
        <v>0.01</v>
      </c>
      <c r="BV25">
        <f t="shared" si="14"/>
        <v>-2.2664526484751188E-2</v>
      </c>
      <c r="BW25">
        <f t="shared" si="55"/>
        <v>80</v>
      </c>
      <c r="BX25">
        <f t="shared" si="56"/>
        <v>4</v>
      </c>
      <c r="BY25">
        <f t="shared" si="57"/>
        <v>0.12000000000000002</v>
      </c>
      <c r="BZ25">
        <f t="shared" si="58"/>
        <v>0</v>
      </c>
      <c r="CA25">
        <f t="shared" si="59"/>
        <v>0</v>
      </c>
      <c r="CB25">
        <f t="shared" si="60"/>
        <v>0</v>
      </c>
      <c r="CC25">
        <f t="shared" si="61"/>
        <v>1</v>
      </c>
      <c r="CD25">
        <f t="shared" si="62"/>
        <v>0</v>
      </c>
      <c r="CF25">
        <f t="shared" si="63"/>
        <v>0</v>
      </c>
      <c r="CG25">
        <f t="shared" si="64"/>
        <v>0</v>
      </c>
      <c r="CH25">
        <f t="shared" si="64"/>
        <v>0</v>
      </c>
      <c r="CI25">
        <f t="shared" si="64"/>
        <v>1</v>
      </c>
      <c r="CJ25">
        <f t="shared" si="64"/>
        <v>1</v>
      </c>
      <c r="CK25">
        <f t="shared" si="65"/>
        <v>0.2</v>
      </c>
      <c r="CL25">
        <f t="shared" si="16"/>
        <v>0.4</v>
      </c>
      <c r="CM25">
        <f t="shared" si="16"/>
        <v>0.60000000000000009</v>
      </c>
      <c r="CN25">
        <f t="shared" si="16"/>
        <v>0.8</v>
      </c>
      <c r="CO25">
        <f t="shared" si="16"/>
        <v>1</v>
      </c>
    </row>
    <row r="26" spans="1:93" x14ac:dyDescent="0.25">
      <c r="A26" t="s">
        <v>24</v>
      </c>
      <c r="B26">
        <f>VLOOKUP(CONCATENATE($A26,"_",B$4),assets_m6!$A:$D,4,FALSE)</f>
        <v>100.58</v>
      </c>
      <c r="C26">
        <f>VLOOKUP(CONCATENATE($A26,"_",C$4),assets_m6!$A:$D,4,FALSE)</f>
        <v>100.55</v>
      </c>
      <c r="D26">
        <f>VLOOKUP(CONCATENATE($A26,"_",D$4),assets_m6!$A:$D,4,FALSE)</f>
        <v>98.05</v>
      </c>
      <c r="E26">
        <f>VLOOKUP(CONCATENATE($A26,"_",E$4),assets_m6!$A:$D,4,FALSE)</f>
        <v>97.54</v>
      </c>
      <c r="F26">
        <f>VLOOKUP(CONCATENATE($A26,"_",F$4),assets_m6!$A:$D,4,FALSE)</f>
        <v>99.513000000000005</v>
      </c>
      <c r="G26">
        <f>VLOOKUP(CONCATENATE($A26,"_",G$4),assets_m6!$A:$D,4,FALSE)</f>
        <v>102.589</v>
      </c>
      <c r="H26">
        <f>VLOOKUP(CONCATENATE($A26,"_",H$4),assets_m6!$A:$D,4,FALSE)</f>
        <v>97.542000000000002</v>
      </c>
      <c r="I26">
        <f>VLOOKUP(CONCATENATE($A26,"_",I$4),assets_m6!$A:$D,4,FALSE)</f>
        <v>99.552999999999997</v>
      </c>
      <c r="J26">
        <f>VLOOKUP(CONCATENATE($A26,"_",J$4),assets_m6!$A:$D,4,FALSE)</f>
        <v>99.781999999999996</v>
      </c>
      <c r="K26">
        <f>VLOOKUP(CONCATENATE($A26,"_",K$4),assets_m6!$A:$D,4,FALSE)</f>
        <v>100.917</v>
      </c>
      <c r="L26">
        <f>VLOOKUP(CONCATENATE($A26,"_",L$4),assets_m6!$A:$D,4,FALSE)</f>
        <v>103.008</v>
      </c>
      <c r="M26">
        <f>VLOOKUP(CONCATENATE($A26,"_",M$4),assets_m6!$A:$D,4,FALSE)</f>
        <v>101.10599999999999</v>
      </c>
      <c r="N26">
        <f>VLOOKUP(CONCATENATE($A26,"_",N$4),assets_m6!$A:$D,4,FALSE)</f>
        <v>102.211</v>
      </c>
      <c r="O26">
        <f>VLOOKUP(CONCATENATE($A26,"_",O$4),assets_m6!$A:$D,4,FALSE)</f>
        <v>98.228999999999999</v>
      </c>
      <c r="P26">
        <f>VLOOKUP(CONCATENATE($A26,"_",P$4),assets_m6!$A:$D,4,FALSE)</f>
        <v>95.581000000000003</v>
      </c>
      <c r="Q26">
        <f>VLOOKUP(CONCATENATE($A26,"_",Q$4),assets_m6!$A:$D,4,FALSE)</f>
        <v>91.25</v>
      </c>
      <c r="R26">
        <f>VLOOKUP(CONCATENATE($A26,"_",R$4),assets_m6!$A:$D,4,FALSE)</f>
        <v>90.912000000000006</v>
      </c>
      <c r="S26">
        <f>VLOOKUP(CONCATENATE($A26,"_",S$4),assets_m6!$A:$D,4,FALSE)</f>
        <v>92.644000000000005</v>
      </c>
      <c r="T26">
        <f>VLOOKUP(CONCATENATE($A26,"_",T$4),assets_m6!$A:$D,4,FALSE)</f>
        <v>97.114000000000004</v>
      </c>
      <c r="U26">
        <f>VLOOKUP(CONCATENATE($A26,"_",U$4),assets_m6!$A:$D,4,FALSE)</f>
        <v>95.093000000000004</v>
      </c>
      <c r="W26" t="str">
        <f t="shared" si="9"/>
        <v>COP</v>
      </c>
      <c r="X26">
        <f t="shared" si="10"/>
        <v>100.58</v>
      </c>
      <c r="Y26">
        <f t="shared" si="17"/>
        <v>100.55</v>
      </c>
      <c r="Z26">
        <f t="shared" si="18"/>
        <v>98.05</v>
      </c>
      <c r="AA26">
        <f t="shared" si="19"/>
        <v>97.54</v>
      </c>
      <c r="AB26">
        <f t="shared" si="20"/>
        <v>99.513000000000005</v>
      </c>
      <c r="AC26">
        <f t="shared" si="21"/>
        <v>102.589</v>
      </c>
      <c r="AD26">
        <f t="shared" si="22"/>
        <v>97.542000000000002</v>
      </c>
      <c r="AE26">
        <f t="shared" si="23"/>
        <v>99.552999999999997</v>
      </c>
      <c r="AF26">
        <f t="shared" si="24"/>
        <v>99.781999999999996</v>
      </c>
      <c r="AG26">
        <f t="shared" si="25"/>
        <v>100.917</v>
      </c>
      <c r="AH26">
        <f t="shared" si="26"/>
        <v>103.008</v>
      </c>
      <c r="AI26">
        <f t="shared" si="27"/>
        <v>101.10599999999999</v>
      </c>
      <c r="AJ26">
        <f t="shared" si="28"/>
        <v>102.211</v>
      </c>
      <c r="AK26">
        <f t="shared" si="29"/>
        <v>98.228999999999999</v>
      </c>
      <c r="AL26">
        <f t="shared" si="30"/>
        <v>95.581000000000003</v>
      </c>
      <c r="AM26">
        <f t="shared" si="31"/>
        <v>91.25</v>
      </c>
      <c r="AN26">
        <f t="shared" si="32"/>
        <v>90.912000000000006</v>
      </c>
      <c r="AO26">
        <f t="shared" si="33"/>
        <v>92.644000000000005</v>
      </c>
      <c r="AP26">
        <f t="shared" si="34"/>
        <v>97.114000000000004</v>
      </c>
      <c r="AQ26">
        <f t="shared" si="35"/>
        <v>95.093000000000004</v>
      </c>
      <c r="AS26" t="s">
        <v>24</v>
      </c>
      <c r="AT26">
        <f t="shared" si="36"/>
        <v>-2.9827003380394844E-6</v>
      </c>
      <c r="AU26">
        <f t="shared" si="37"/>
        <v>-2.4863252113376433E-4</v>
      </c>
      <c r="AV26">
        <f t="shared" si="38"/>
        <v>-5.2014278429371844E-5</v>
      </c>
      <c r="AW26">
        <f t="shared" si="39"/>
        <v>2.0227598933770749E-4</v>
      </c>
      <c r="AX26">
        <f t="shared" si="40"/>
        <v>3.0910534302050919E-4</v>
      </c>
      <c r="AY26">
        <f t="shared" si="41"/>
        <v>-4.9196307596330964E-4</v>
      </c>
      <c r="AZ26">
        <f t="shared" si="42"/>
        <v>2.0616759959812139E-4</v>
      </c>
      <c r="BA26">
        <f t="shared" si="43"/>
        <v>2.3002822617098352E-5</v>
      </c>
      <c r="BB26">
        <f t="shared" si="44"/>
        <v>1.1374797057585589E-4</v>
      </c>
      <c r="BC26">
        <f t="shared" si="45"/>
        <v>2.0719997621807961E-4</v>
      </c>
      <c r="BD26">
        <f t="shared" si="46"/>
        <v>-1.8464585274930112E-4</v>
      </c>
      <c r="BE26">
        <f t="shared" si="47"/>
        <v>1.0929123889779084E-4</v>
      </c>
      <c r="BF26">
        <f t="shared" si="48"/>
        <v>-3.8958624805549301E-4</v>
      </c>
      <c r="BG26">
        <f t="shared" si="49"/>
        <v>-2.6957415834427678E-4</v>
      </c>
      <c r="BH26">
        <f t="shared" si="50"/>
        <v>-4.531235287347907E-4</v>
      </c>
      <c r="BI26">
        <f t="shared" si="51"/>
        <v>-3.7041095890410284E-5</v>
      </c>
      <c r="BJ26">
        <f t="shared" si="52"/>
        <v>1.9051390355508618E-4</v>
      </c>
      <c r="BK26">
        <f t="shared" si="53"/>
        <v>4.8249212037476777E-4</v>
      </c>
      <c r="BL26">
        <f t="shared" si="54"/>
        <v>-2.0810593735197817E-4</v>
      </c>
      <c r="BN26" s="7" t="str">
        <f t="shared" si="13"/>
        <v>COP</v>
      </c>
      <c r="BO26" s="7">
        <v>0.2</v>
      </c>
      <c r="BP26" s="7">
        <v>0.2</v>
      </c>
      <c r="BQ26" s="7">
        <v>0.2</v>
      </c>
      <c r="BR26" s="7">
        <v>0.2</v>
      </c>
      <c r="BS26" s="7">
        <v>0.2</v>
      </c>
      <c r="BT26" s="7">
        <v>0.01</v>
      </c>
      <c r="BV26">
        <f t="shared" si="14"/>
        <v>-5.4553589182740059E-2</v>
      </c>
      <c r="BW26">
        <f t="shared" si="55"/>
        <v>59</v>
      </c>
      <c r="BX26">
        <f t="shared" si="56"/>
        <v>3</v>
      </c>
      <c r="BY26">
        <f t="shared" si="57"/>
        <v>7.9999999999999988E-2</v>
      </c>
      <c r="BZ26">
        <f t="shared" si="58"/>
        <v>0</v>
      </c>
      <c r="CA26">
        <f t="shared" si="59"/>
        <v>0</v>
      </c>
      <c r="CB26">
        <f t="shared" si="60"/>
        <v>1</v>
      </c>
      <c r="CC26">
        <f t="shared" si="61"/>
        <v>0</v>
      </c>
      <c r="CD26">
        <f t="shared" si="62"/>
        <v>0</v>
      </c>
      <c r="CF26">
        <f t="shared" si="63"/>
        <v>0</v>
      </c>
      <c r="CG26">
        <f t="shared" si="64"/>
        <v>0</v>
      </c>
      <c r="CH26">
        <f t="shared" si="64"/>
        <v>1</v>
      </c>
      <c r="CI26">
        <f t="shared" si="64"/>
        <v>1</v>
      </c>
      <c r="CJ26">
        <f t="shared" si="64"/>
        <v>1</v>
      </c>
      <c r="CK26">
        <f t="shared" si="65"/>
        <v>0.2</v>
      </c>
      <c r="CL26">
        <f t="shared" si="16"/>
        <v>0.4</v>
      </c>
      <c r="CM26">
        <f t="shared" si="16"/>
        <v>0.60000000000000009</v>
      </c>
      <c r="CN26">
        <f t="shared" si="16"/>
        <v>0.8</v>
      </c>
      <c r="CO26">
        <f t="shared" si="16"/>
        <v>1</v>
      </c>
    </row>
    <row r="27" spans="1:93" x14ac:dyDescent="0.25">
      <c r="A27" t="s">
        <v>25</v>
      </c>
      <c r="B27">
        <f>VLOOKUP(CONCATENATE($A27,"_",B$4),assets_m6!$A:$D,4,FALSE)</f>
        <v>423.88</v>
      </c>
      <c r="C27">
        <f>VLOOKUP(CONCATENATE($A27,"_",C$4),assets_m6!$A:$D,4,FALSE)</f>
        <v>429.22</v>
      </c>
      <c r="D27">
        <f>VLOOKUP(CONCATENATE($A27,"_",D$4),assets_m6!$A:$D,4,FALSE)</f>
        <v>430.28399999999999</v>
      </c>
      <c r="E27">
        <f>VLOOKUP(CONCATENATE($A27,"_",E$4),assets_m6!$A:$D,4,FALSE)</f>
        <v>430.03399999999999</v>
      </c>
      <c r="F27">
        <f>VLOOKUP(CONCATENATE($A27,"_",F$4),assets_m6!$A:$D,4,FALSE)</f>
        <v>433.11599999999999</v>
      </c>
      <c r="G27">
        <f>VLOOKUP(CONCATENATE($A27,"_",G$4),assets_m6!$A:$D,4,FALSE)</f>
        <v>428.01</v>
      </c>
      <c r="H27">
        <f>VLOOKUP(CONCATENATE($A27,"_",H$4),assets_m6!$A:$D,4,FALSE)</f>
        <v>416.928</v>
      </c>
      <c r="I27">
        <f>VLOOKUP(CONCATENATE($A27,"_",I$4),assets_m6!$A:$D,4,FALSE)</f>
        <v>414.69400000000002</v>
      </c>
      <c r="J27">
        <f>VLOOKUP(CONCATENATE($A27,"_",J$4),assets_m6!$A:$D,4,FALSE)</f>
        <v>418.29500000000002</v>
      </c>
      <c r="K27">
        <f>VLOOKUP(CONCATENATE($A27,"_",K$4),assets_m6!$A:$D,4,FALSE)</f>
        <v>412.6</v>
      </c>
      <c r="L27">
        <f>VLOOKUP(CONCATENATE($A27,"_",L$4),assets_m6!$A:$D,4,FALSE)</f>
        <v>412.11099999999999</v>
      </c>
      <c r="M27">
        <f>VLOOKUP(CONCATENATE($A27,"_",M$4),assets_m6!$A:$D,4,FALSE)</f>
        <v>417.87599999999998</v>
      </c>
      <c r="N27">
        <f>VLOOKUP(CONCATENATE($A27,"_",N$4),assets_m6!$A:$D,4,FALSE)</f>
        <v>420.37</v>
      </c>
      <c r="O27">
        <f>VLOOKUP(CONCATENATE($A27,"_",O$4),assets_m6!$A:$D,4,FALSE)</f>
        <v>417.80599999999998</v>
      </c>
      <c r="P27">
        <f>VLOOKUP(CONCATENATE($A27,"_",P$4),assets_m6!$A:$D,4,FALSE)</f>
        <v>406.93400000000003</v>
      </c>
      <c r="Q27">
        <f>VLOOKUP(CONCATENATE($A27,"_",Q$4),assets_m6!$A:$D,4,FALSE)</f>
        <v>408.899</v>
      </c>
      <c r="R27">
        <f>VLOOKUP(CONCATENATE($A27,"_",R$4),assets_m6!$A:$D,4,FALSE)</f>
        <v>398.57600000000002</v>
      </c>
      <c r="S27">
        <f>VLOOKUP(CONCATENATE($A27,"_",S$4),assets_m6!$A:$D,4,FALSE)</f>
        <v>399.96199999999999</v>
      </c>
      <c r="T27">
        <f>VLOOKUP(CONCATENATE($A27,"_",T$4),assets_m6!$A:$D,4,FALSE)</f>
        <v>409.637</v>
      </c>
      <c r="U27">
        <f>VLOOKUP(CONCATENATE($A27,"_",U$4),assets_m6!$A:$D,4,FALSE)</f>
        <v>396.23200000000003</v>
      </c>
      <c r="W27" t="str">
        <f t="shared" si="9"/>
        <v>CTAS</v>
      </c>
      <c r="X27">
        <f t="shared" si="10"/>
        <v>423.88</v>
      </c>
      <c r="Y27">
        <f t="shared" si="17"/>
        <v>429.22</v>
      </c>
      <c r="Z27">
        <f t="shared" si="18"/>
        <v>430.28399999999999</v>
      </c>
      <c r="AA27">
        <f t="shared" si="19"/>
        <v>430.03399999999999</v>
      </c>
      <c r="AB27">
        <f t="shared" si="20"/>
        <v>433.11599999999999</v>
      </c>
      <c r="AC27">
        <f t="shared" si="21"/>
        <v>428.01</v>
      </c>
      <c r="AD27">
        <f t="shared" si="22"/>
        <v>416.928</v>
      </c>
      <c r="AE27">
        <f t="shared" si="23"/>
        <v>414.69400000000002</v>
      </c>
      <c r="AF27">
        <f t="shared" si="24"/>
        <v>418.29500000000002</v>
      </c>
      <c r="AG27">
        <f t="shared" si="25"/>
        <v>412.6</v>
      </c>
      <c r="AH27">
        <f t="shared" si="26"/>
        <v>412.11099999999999</v>
      </c>
      <c r="AI27">
        <f t="shared" si="27"/>
        <v>417.87599999999998</v>
      </c>
      <c r="AJ27">
        <f t="shared" si="28"/>
        <v>420.37</v>
      </c>
      <c r="AK27">
        <f t="shared" si="29"/>
        <v>417.80599999999998</v>
      </c>
      <c r="AL27">
        <f t="shared" si="30"/>
        <v>406.93400000000003</v>
      </c>
      <c r="AM27">
        <f t="shared" si="31"/>
        <v>408.899</v>
      </c>
      <c r="AN27">
        <f t="shared" si="32"/>
        <v>398.57600000000002</v>
      </c>
      <c r="AO27">
        <f t="shared" si="33"/>
        <v>399.96199999999999</v>
      </c>
      <c r="AP27">
        <f t="shared" si="34"/>
        <v>409.637</v>
      </c>
      <c r="AQ27">
        <f t="shared" si="35"/>
        <v>396.23200000000003</v>
      </c>
      <c r="AS27" t="s">
        <v>25</v>
      </c>
      <c r="AT27">
        <f t="shared" si="36"/>
        <v>1.2597905067472003E-4</v>
      </c>
      <c r="AU27">
        <f t="shared" si="37"/>
        <v>2.4789152416009612E-5</v>
      </c>
      <c r="AV27">
        <f t="shared" si="38"/>
        <v>-5.8101161093603299E-6</v>
      </c>
      <c r="AW27">
        <f t="shared" si="39"/>
        <v>7.1668751773115472E-5</v>
      </c>
      <c r="AX27">
        <f t="shared" si="40"/>
        <v>-1.1788989554761299E-4</v>
      </c>
      <c r="AY27">
        <f t="shared" si="41"/>
        <v>-2.5891918413121172E-4</v>
      </c>
      <c r="AZ27">
        <f t="shared" si="42"/>
        <v>-5.3582393123032767E-5</v>
      </c>
      <c r="BA27">
        <f t="shared" si="43"/>
        <v>8.6835112154986542E-5</v>
      </c>
      <c r="BB27">
        <f t="shared" si="44"/>
        <v>-1.3614793387441862E-4</v>
      </c>
      <c r="BC27">
        <f t="shared" si="45"/>
        <v>-1.185167232186216E-5</v>
      </c>
      <c r="BD27">
        <f t="shared" si="46"/>
        <v>1.3988949579118215E-4</v>
      </c>
      <c r="BE27">
        <f t="shared" si="47"/>
        <v>5.9682776708880821E-5</v>
      </c>
      <c r="BF27">
        <f t="shared" si="48"/>
        <v>-6.0993886338226362E-5</v>
      </c>
      <c r="BG27">
        <f t="shared" si="49"/>
        <v>-2.6021646410056241E-4</v>
      </c>
      <c r="BH27">
        <f t="shared" si="50"/>
        <v>4.8287928755030911E-5</v>
      </c>
      <c r="BI27">
        <f t="shared" si="51"/>
        <v>-2.5245843105510112E-4</v>
      </c>
      <c r="BJ27">
        <f t="shared" si="52"/>
        <v>3.4773794709163806E-5</v>
      </c>
      <c r="BK27">
        <f t="shared" si="53"/>
        <v>2.4189798030812957E-4</v>
      </c>
      <c r="BL27">
        <f t="shared" si="54"/>
        <v>-3.2724094747300594E-4</v>
      </c>
      <c r="BN27" s="7" t="str">
        <f t="shared" si="13"/>
        <v>CTAS</v>
      </c>
      <c r="BO27" s="7">
        <v>0.2</v>
      </c>
      <c r="BP27" s="7">
        <v>0.2</v>
      </c>
      <c r="BQ27" s="7">
        <v>0.2</v>
      </c>
      <c r="BR27" s="7">
        <v>0.2</v>
      </c>
      <c r="BS27" s="7">
        <v>0.2</v>
      </c>
      <c r="BT27" s="7">
        <v>0.01</v>
      </c>
      <c r="BV27">
        <f t="shared" si="14"/>
        <v>-6.5226007360573671E-2</v>
      </c>
      <c r="BW27">
        <f t="shared" si="55"/>
        <v>48</v>
      </c>
      <c r="BX27">
        <f t="shared" si="56"/>
        <v>3</v>
      </c>
      <c r="BY27">
        <f t="shared" si="57"/>
        <v>7.9999999999999988E-2</v>
      </c>
      <c r="BZ27">
        <f t="shared" si="58"/>
        <v>0</v>
      </c>
      <c r="CA27">
        <f t="shared" si="59"/>
        <v>0</v>
      </c>
      <c r="CB27">
        <f t="shared" si="60"/>
        <v>1</v>
      </c>
      <c r="CC27">
        <f t="shared" si="61"/>
        <v>0</v>
      </c>
      <c r="CD27">
        <f t="shared" si="62"/>
        <v>0</v>
      </c>
      <c r="CF27">
        <f t="shared" si="63"/>
        <v>0</v>
      </c>
      <c r="CG27">
        <f t="shared" si="64"/>
        <v>0</v>
      </c>
      <c r="CH27">
        <f t="shared" si="64"/>
        <v>1</v>
      </c>
      <c r="CI27">
        <f t="shared" si="64"/>
        <v>1</v>
      </c>
      <c r="CJ27">
        <f t="shared" si="64"/>
        <v>1</v>
      </c>
      <c r="CK27">
        <f t="shared" si="65"/>
        <v>0.2</v>
      </c>
      <c r="CL27">
        <f t="shared" si="16"/>
        <v>0.4</v>
      </c>
      <c r="CM27">
        <f t="shared" si="16"/>
        <v>0.60000000000000009</v>
      </c>
      <c r="CN27">
        <f t="shared" si="16"/>
        <v>0.8</v>
      </c>
      <c r="CO27">
        <f t="shared" si="16"/>
        <v>1</v>
      </c>
    </row>
    <row r="28" spans="1:93" x14ac:dyDescent="0.25">
      <c r="A28" t="s">
        <v>26</v>
      </c>
      <c r="B28">
        <f>VLOOKUP(CONCATENATE($A28,"_",B$4),assets_m6!$A:$D,4,FALSE)</f>
        <v>76.650000000000006</v>
      </c>
      <c r="C28">
        <f>VLOOKUP(CONCATENATE($A28,"_",C$4),assets_m6!$A:$D,4,FALSE)</f>
        <v>80.69</v>
      </c>
      <c r="D28">
        <f>VLOOKUP(CONCATENATE($A28,"_",D$4),assets_m6!$A:$D,4,FALSE)</f>
        <v>77.16</v>
      </c>
      <c r="E28">
        <f>VLOOKUP(CONCATENATE($A28,"_",E$4),assets_m6!$A:$D,4,FALSE)</f>
        <v>72.010000000000005</v>
      </c>
      <c r="F28">
        <f>VLOOKUP(CONCATENATE($A28,"_",F$4),assets_m6!$A:$D,4,FALSE)</f>
        <v>70.56</v>
      </c>
      <c r="G28">
        <f>VLOOKUP(CONCATENATE($A28,"_",G$4),assets_m6!$A:$D,4,FALSE)</f>
        <v>68.98</v>
      </c>
      <c r="H28">
        <f>VLOOKUP(CONCATENATE($A28,"_",H$4),assets_m6!$A:$D,4,FALSE)</f>
        <v>68.58</v>
      </c>
      <c r="I28">
        <f>VLOOKUP(CONCATENATE($A28,"_",I$4),assets_m6!$A:$D,4,FALSE)</f>
        <v>67.02</v>
      </c>
      <c r="J28">
        <f>VLOOKUP(CONCATENATE($A28,"_",J$4),assets_m6!$A:$D,4,FALSE)</f>
        <v>70.010000000000005</v>
      </c>
      <c r="K28">
        <f>VLOOKUP(CONCATENATE($A28,"_",K$4),assets_m6!$A:$D,4,FALSE)</f>
        <v>68.88</v>
      </c>
      <c r="L28">
        <f>VLOOKUP(CONCATENATE($A28,"_",L$4),assets_m6!$A:$D,4,FALSE)</f>
        <v>68.37</v>
      </c>
      <c r="M28">
        <f>VLOOKUP(CONCATENATE($A28,"_",M$4),assets_m6!$A:$D,4,FALSE)</f>
        <v>71.75</v>
      </c>
      <c r="N28">
        <f>VLOOKUP(CONCATENATE($A28,"_",N$4),assets_m6!$A:$D,4,FALSE)</f>
        <v>71.7</v>
      </c>
      <c r="O28">
        <f>VLOOKUP(CONCATENATE($A28,"_",O$4),assets_m6!$A:$D,4,FALSE)</f>
        <v>68.11</v>
      </c>
      <c r="P28">
        <f>VLOOKUP(CONCATENATE($A28,"_",P$4),assets_m6!$A:$D,4,FALSE)</f>
        <v>66.599999999999994</v>
      </c>
      <c r="Q28">
        <f>VLOOKUP(CONCATENATE($A28,"_",Q$4),assets_m6!$A:$D,4,FALSE)</f>
        <v>68.5</v>
      </c>
      <c r="R28">
        <f>VLOOKUP(CONCATENATE($A28,"_",R$4),assets_m6!$A:$D,4,FALSE)</f>
        <v>64.83</v>
      </c>
      <c r="S28">
        <f>VLOOKUP(CONCATENATE($A28,"_",S$4),assets_m6!$A:$D,4,FALSE)</f>
        <v>64.150000000000006</v>
      </c>
      <c r="T28">
        <f>VLOOKUP(CONCATENATE($A28,"_",T$4),assets_m6!$A:$D,4,FALSE)</f>
        <v>67.39</v>
      </c>
      <c r="U28">
        <f>VLOOKUP(CONCATENATE($A28,"_",U$4),assets_m6!$A:$D,4,FALSE)</f>
        <v>66.28</v>
      </c>
      <c r="W28" t="str">
        <f t="shared" si="9"/>
        <v>CZR</v>
      </c>
      <c r="X28">
        <f t="shared" si="10"/>
        <v>76.650000000000006</v>
      </c>
      <c r="Y28">
        <f t="shared" si="17"/>
        <v>80.69</v>
      </c>
      <c r="Z28">
        <f t="shared" si="18"/>
        <v>77.16</v>
      </c>
      <c r="AA28">
        <f t="shared" si="19"/>
        <v>72.010000000000005</v>
      </c>
      <c r="AB28">
        <f t="shared" si="20"/>
        <v>70.56</v>
      </c>
      <c r="AC28">
        <f t="shared" si="21"/>
        <v>68.98</v>
      </c>
      <c r="AD28">
        <f t="shared" si="22"/>
        <v>68.58</v>
      </c>
      <c r="AE28">
        <f t="shared" si="23"/>
        <v>67.02</v>
      </c>
      <c r="AF28">
        <f t="shared" si="24"/>
        <v>70.010000000000005</v>
      </c>
      <c r="AG28">
        <f t="shared" si="25"/>
        <v>68.88</v>
      </c>
      <c r="AH28">
        <f t="shared" si="26"/>
        <v>68.37</v>
      </c>
      <c r="AI28">
        <f t="shared" si="27"/>
        <v>71.75</v>
      </c>
      <c r="AJ28">
        <f t="shared" si="28"/>
        <v>71.7</v>
      </c>
      <c r="AK28">
        <f t="shared" si="29"/>
        <v>68.11</v>
      </c>
      <c r="AL28">
        <f t="shared" si="30"/>
        <v>66.599999999999994</v>
      </c>
      <c r="AM28">
        <f t="shared" si="31"/>
        <v>68.5</v>
      </c>
      <c r="AN28">
        <f t="shared" si="32"/>
        <v>64.83</v>
      </c>
      <c r="AO28">
        <f t="shared" si="33"/>
        <v>64.150000000000006</v>
      </c>
      <c r="AP28">
        <f t="shared" si="34"/>
        <v>67.39</v>
      </c>
      <c r="AQ28">
        <f t="shared" si="35"/>
        <v>66.28</v>
      </c>
      <c r="AS28" t="s">
        <v>26</v>
      </c>
      <c r="AT28">
        <f t="shared" si="36"/>
        <v>5.2707110241356715E-4</v>
      </c>
      <c r="AU28">
        <f t="shared" si="37"/>
        <v>-4.3747676291981674E-4</v>
      </c>
      <c r="AV28">
        <f t="shared" si="38"/>
        <v>-6.6744427164333738E-4</v>
      </c>
      <c r="AW28">
        <f t="shared" si="39"/>
        <v>-2.0136092209415397E-4</v>
      </c>
      <c r="AX28">
        <f t="shared" si="40"/>
        <v>-2.2392290249433083E-4</v>
      </c>
      <c r="AY28">
        <f t="shared" si="41"/>
        <v>-5.7987822557263804E-5</v>
      </c>
      <c r="AZ28">
        <f t="shared" si="42"/>
        <v>-2.2747156605424358E-4</v>
      </c>
      <c r="BA28">
        <f t="shared" si="43"/>
        <v>4.4613548194568926E-4</v>
      </c>
      <c r="BB28">
        <f t="shared" si="44"/>
        <v>-1.6140551349807307E-4</v>
      </c>
      <c r="BC28">
        <f t="shared" si="45"/>
        <v>-7.4041811846688581E-5</v>
      </c>
      <c r="BD28">
        <f t="shared" si="46"/>
        <v>4.9436887523767663E-4</v>
      </c>
      <c r="BE28">
        <f t="shared" si="47"/>
        <v>-6.9686411149821825E-6</v>
      </c>
      <c r="BF28">
        <f t="shared" si="48"/>
        <v>-5.006973500697355E-4</v>
      </c>
      <c r="BG28">
        <f t="shared" si="49"/>
        <v>-2.2170019086771475E-4</v>
      </c>
      <c r="BH28">
        <f t="shared" si="50"/>
        <v>2.852852852852862E-4</v>
      </c>
      <c r="BI28">
        <f t="shared" si="51"/>
        <v>-5.3576642335766448E-4</v>
      </c>
      <c r="BJ28">
        <f t="shared" si="52"/>
        <v>-1.0488971155329208E-4</v>
      </c>
      <c r="BK28">
        <f t="shared" si="53"/>
        <v>5.0506625097427823E-4</v>
      </c>
      <c r="BL28">
        <f t="shared" si="54"/>
        <v>-1.6471286541029818E-4</v>
      </c>
      <c r="BN28" s="7" t="str">
        <f t="shared" si="13"/>
        <v>CZR</v>
      </c>
      <c r="BO28" s="7">
        <v>0.2</v>
      </c>
      <c r="BP28" s="7">
        <v>0.2</v>
      </c>
      <c r="BQ28" s="7">
        <v>0.2</v>
      </c>
      <c r="BR28" s="7">
        <v>0.2</v>
      </c>
      <c r="BS28" s="7">
        <v>0.2</v>
      </c>
      <c r="BT28" s="7">
        <v>0.01</v>
      </c>
      <c r="BV28">
        <f t="shared" si="14"/>
        <v>-0.13529028049576</v>
      </c>
      <c r="BW28">
        <f t="shared" si="55"/>
        <v>10</v>
      </c>
      <c r="BX28">
        <f t="shared" si="56"/>
        <v>1</v>
      </c>
      <c r="BY28">
        <f t="shared" si="57"/>
        <v>0.24</v>
      </c>
      <c r="BZ28">
        <f t="shared" si="58"/>
        <v>1</v>
      </c>
      <c r="CA28">
        <f t="shared" si="59"/>
        <v>0</v>
      </c>
      <c r="CB28">
        <f t="shared" si="60"/>
        <v>0</v>
      </c>
      <c r="CC28">
        <f t="shared" si="61"/>
        <v>0</v>
      </c>
      <c r="CD28">
        <f t="shared" si="62"/>
        <v>0</v>
      </c>
      <c r="CF28">
        <f t="shared" si="63"/>
        <v>1</v>
      </c>
      <c r="CG28">
        <f t="shared" si="64"/>
        <v>1</v>
      </c>
      <c r="CH28">
        <f t="shared" si="64"/>
        <v>1</v>
      </c>
      <c r="CI28">
        <f t="shared" si="64"/>
        <v>1</v>
      </c>
      <c r="CJ28">
        <f t="shared" si="64"/>
        <v>1</v>
      </c>
      <c r="CK28">
        <f t="shared" si="65"/>
        <v>0.2</v>
      </c>
      <c r="CL28">
        <f t="shared" si="16"/>
        <v>0.4</v>
      </c>
      <c r="CM28">
        <f t="shared" si="16"/>
        <v>0.60000000000000009</v>
      </c>
      <c r="CN28">
        <f t="shared" si="16"/>
        <v>0.8</v>
      </c>
      <c r="CO28">
        <f t="shared" si="16"/>
        <v>1</v>
      </c>
    </row>
    <row r="29" spans="1:93" x14ac:dyDescent="0.25">
      <c r="A29" t="s">
        <v>27</v>
      </c>
      <c r="B29">
        <f>VLOOKUP(CONCATENATE($A29,"_",B$4),assets_m6!$A:$D,4,FALSE)</f>
        <v>225.75</v>
      </c>
      <c r="C29">
        <f>VLOOKUP(CONCATENATE($A29,"_",C$4),assets_m6!$A:$D,4,FALSE)</f>
        <v>226.27</v>
      </c>
      <c r="D29">
        <f>VLOOKUP(CONCATENATE($A29,"_",D$4),assets_m6!$A:$D,4,FALSE)</f>
        <v>229.36</v>
      </c>
      <c r="E29">
        <f>VLOOKUP(CONCATENATE($A29,"_",E$4),assets_m6!$A:$D,4,FALSE)</f>
        <v>239</v>
      </c>
      <c r="F29">
        <f>VLOOKUP(CONCATENATE($A29,"_",F$4),assets_m6!$A:$D,4,FALSE)</f>
        <v>241.69</v>
      </c>
      <c r="G29">
        <f>VLOOKUP(CONCATENATE($A29,"_",G$4),assets_m6!$A:$D,4,FALSE)</f>
        <v>245.8</v>
      </c>
      <c r="H29">
        <f>VLOOKUP(CONCATENATE($A29,"_",H$4),assets_m6!$A:$D,4,FALSE)</f>
        <v>240.77</v>
      </c>
      <c r="I29">
        <f>VLOOKUP(CONCATENATE($A29,"_",I$4),assets_m6!$A:$D,4,FALSE)</f>
        <v>243.83</v>
      </c>
      <c r="J29">
        <f>VLOOKUP(CONCATENATE($A29,"_",J$4),assets_m6!$A:$D,4,FALSE)</f>
        <v>245.39</v>
      </c>
      <c r="K29">
        <f>VLOOKUP(CONCATENATE($A29,"_",K$4),assets_m6!$A:$D,4,FALSE)</f>
        <v>248.77</v>
      </c>
      <c r="L29">
        <f>VLOOKUP(CONCATENATE($A29,"_",L$4),assets_m6!$A:$D,4,FALSE)</f>
        <v>250.18</v>
      </c>
      <c r="M29">
        <f>VLOOKUP(CONCATENATE($A29,"_",M$4),assets_m6!$A:$D,4,FALSE)</f>
        <v>255.36</v>
      </c>
      <c r="N29">
        <f>VLOOKUP(CONCATENATE($A29,"_",N$4),assets_m6!$A:$D,4,FALSE)</f>
        <v>259.04000000000002</v>
      </c>
      <c r="O29">
        <f>VLOOKUP(CONCATENATE($A29,"_",O$4),assets_m6!$A:$D,4,FALSE)</f>
        <v>255.83</v>
      </c>
      <c r="P29">
        <f>VLOOKUP(CONCATENATE($A29,"_",P$4),assets_m6!$A:$D,4,FALSE)</f>
        <v>248.81</v>
      </c>
      <c r="Q29">
        <f>VLOOKUP(CONCATENATE($A29,"_",Q$4),assets_m6!$A:$D,4,FALSE)</f>
        <v>248.49</v>
      </c>
      <c r="R29">
        <f>VLOOKUP(CONCATENATE($A29,"_",R$4),assets_m6!$A:$D,4,FALSE)</f>
        <v>245</v>
      </c>
      <c r="S29">
        <f>VLOOKUP(CONCATENATE($A29,"_",S$4),assets_m6!$A:$D,4,FALSE)</f>
        <v>243.5</v>
      </c>
      <c r="T29">
        <f>VLOOKUP(CONCATENATE($A29,"_",T$4),assets_m6!$A:$D,4,FALSE)</f>
        <v>246.58</v>
      </c>
      <c r="U29">
        <f>VLOOKUP(CONCATENATE($A29,"_",U$4),assets_m6!$A:$D,4,FALSE)</f>
        <v>237.53</v>
      </c>
      <c r="W29" t="str">
        <f t="shared" si="9"/>
        <v>DG</v>
      </c>
      <c r="X29">
        <f t="shared" si="10"/>
        <v>225.75</v>
      </c>
      <c r="Y29">
        <f t="shared" si="17"/>
        <v>226.27</v>
      </c>
      <c r="Z29">
        <f t="shared" si="18"/>
        <v>229.36</v>
      </c>
      <c r="AA29">
        <f t="shared" si="19"/>
        <v>239</v>
      </c>
      <c r="AB29">
        <f t="shared" si="20"/>
        <v>241.69</v>
      </c>
      <c r="AC29">
        <f t="shared" si="21"/>
        <v>245.8</v>
      </c>
      <c r="AD29">
        <f t="shared" si="22"/>
        <v>240.77</v>
      </c>
      <c r="AE29">
        <f t="shared" si="23"/>
        <v>243.83</v>
      </c>
      <c r="AF29">
        <f t="shared" si="24"/>
        <v>245.39</v>
      </c>
      <c r="AG29">
        <f t="shared" si="25"/>
        <v>248.77</v>
      </c>
      <c r="AH29">
        <f t="shared" si="26"/>
        <v>250.18</v>
      </c>
      <c r="AI29">
        <f t="shared" si="27"/>
        <v>255.36</v>
      </c>
      <c r="AJ29">
        <f t="shared" si="28"/>
        <v>259.04000000000002</v>
      </c>
      <c r="AK29">
        <f t="shared" si="29"/>
        <v>255.83</v>
      </c>
      <c r="AL29">
        <f t="shared" si="30"/>
        <v>248.81</v>
      </c>
      <c r="AM29">
        <f t="shared" si="31"/>
        <v>248.49</v>
      </c>
      <c r="AN29">
        <f t="shared" si="32"/>
        <v>245</v>
      </c>
      <c r="AO29">
        <f t="shared" si="33"/>
        <v>243.5</v>
      </c>
      <c r="AP29">
        <f t="shared" si="34"/>
        <v>246.58</v>
      </c>
      <c r="AQ29">
        <f t="shared" si="35"/>
        <v>237.53</v>
      </c>
      <c r="AS29" t="s">
        <v>27</v>
      </c>
      <c r="AT29">
        <f t="shared" si="36"/>
        <v>2.303433001107465E-5</v>
      </c>
      <c r="AU29">
        <f t="shared" si="37"/>
        <v>1.36562513810934E-4</v>
      </c>
      <c r="AV29">
        <f t="shared" si="38"/>
        <v>4.2029996512033419E-4</v>
      </c>
      <c r="AW29">
        <f t="shared" si="39"/>
        <v>1.1255230125523003E-4</v>
      </c>
      <c r="AX29">
        <f t="shared" si="40"/>
        <v>1.7005254665066879E-4</v>
      </c>
      <c r="AY29">
        <f t="shared" si="41"/>
        <v>-2.0463791700569571E-4</v>
      </c>
      <c r="AZ29">
        <f t="shared" si="42"/>
        <v>1.2709224571167514E-4</v>
      </c>
      <c r="BA29">
        <f t="shared" si="43"/>
        <v>6.3979001763522696E-5</v>
      </c>
      <c r="BB29">
        <f t="shared" si="44"/>
        <v>1.3773992420229123E-4</v>
      </c>
      <c r="BC29">
        <f t="shared" si="45"/>
        <v>5.6678859991156354E-5</v>
      </c>
      <c r="BD29">
        <f t="shared" si="46"/>
        <v>2.0705092333519893E-4</v>
      </c>
      <c r="BE29">
        <f t="shared" si="47"/>
        <v>1.4411027568922332E-4</v>
      </c>
      <c r="BF29">
        <f t="shared" si="48"/>
        <v>-1.2391908585546665E-4</v>
      </c>
      <c r="BG29">
        <f t="shared" si="49"/>
        <v>-2.7440096939373846E-4</v>
      </c>
      <c r="BH29">
        <f t="shared" si="50"/>
        <v>-1.2861219404364503E-5</v>
      </c>
      <c r="BI29">
        <f t="shared" si="51"/>
        <v>-1.4044830777898542E-4</v>
      </c>
      <c r="BJ29">
        <f t="shared" si="52"/>
        <v>-6.1224489795918364E-5</v>
      </c>
      <c r="BK29">
        <f t="shared" si="53"/>
        <v>1.2648870636550359E-4</v>
      </c>
      <c r="BL29">
        <f t="shared" si="54"/>
        <v>-3.6702084516181409E-4</v>
      </c>
      <c r="BN29" s="7" t="str">
        <f t="shared" si="13"/>
        <v>DG</v>
      </c>
      <c r="BO29" s="7">
        <v>0.2</v>
      </c>
      <c r="BP29" s="7">
        <v>0.2</v>
      </c>
      <c r="BQ29" s="7">
        <v>0.2</v>
      </c>
      <c r="BR29" s="7">
        <v>0.2</v>
      </c>
      <c r="BS29" s="7">
        <v>0.2</v>
      </c>
      <c r="BT29" s="7">
        <v>0.01</v>
      </c>
      <c r="BV29">
        <f t="shared" si="14"/>
        <v>5.218161683277963E-2</v>
      </c>
      <c r="BW29">
        <f t="shared" si="55"/>
        <v>98</v>
      </c>
      <c r="BX29">
        <f t="shared" si="56"/>
        <v>5</v>
      </c>
      <c r="BY29">
        <f t="shared" si="57"/>
        <v>0.24000000000000005</v>
      </c>
      <c r="BZ29">
        <f t="shared" si="58"/>
        <v>0</v>
      </c>
      <c r="CA29">
        <f t="shared" si="59"/>
        <v>0</v>
      </c>
      <c r="CB29">
        <f t="shared" si="60"/>
        <v>0</v>
      </c>
      <c r="CC29">
        <f t="shared" si="61"/>
        <v>0</v>
      </c>
      <c r="CD29">
        <f t="shared" si="62"/>
        <v>1</v>
      </c>
      <c r="CF29">
        <f t="shared" si="63"/>
        <v>0</v>
      </c>
      <c r="CG29">
        <f t="shared" si="64"/>
        <v>0</v>
      </c>
      <c r="CH29">
        <f t="shared" si="64"/>
        <v>0</v>
      </c>
      <c r="CI29">
        <f t="shared" si="64"/>
        <v>0</v>
      </c>
      <c r="CJ29">
        <f t="shared" si="64"/>
        <v>1</v>
      </c>
      <c r="CK29">
        <f t="shared" si="65"/>
        <v>0.2</v>
      </c>
      <c r="CL29">
        <f t="shared" si="16"/>
        <v>0.4</v>
      </c>
      <c r="CM29">
        <f t="shared" si="16"/>
        <v>0.60000000000000009</v>
      </c>
      <c r="CN29">
        <f t="shared" si="16"/>
        <v>0.8</v>
      </c>
      <c r="CO29">
        <f t="shared" si="16"/>
        <v>1</v>
      </c>
    </row>
    <row r="30" spans="1:93" x14ac:dyDescent="0.25">
      <c r="A30" t="s">
        <v>28</v>
      </c>
      <c r="B30">
        <f>VLOOKUP(CONCATENATE($A30,"_",B$4),assets_m6!$A:$D,4,FALSE)</f>
        <v>397.18</v>
      </c>
      <c r="C30">
        <f>VLOOKUP(CONCATENATE($A30,"_",C$4),assets_m6!$A:$D,4,FALSE)</f>
        <v>403.79</v>
      </c>
      <c r="D30">
        <f>VLOOKUP(CONCATENATE($A30,"_",D$4),assets_m6!$A:$D,4,FALSE)</f>
        <v>391.17</v>
      </c>
      <c r="E30">
        <f>VLOOKUP(CONCATENATE($A30,"_",E$4),assets_m6!$A:$D,4,FALSE)</f>
        <v>391.1</v>
      </c>
      <c r="F30">
        <f>VLOOKUP(CONCATENATE($A30,"_",F$4),assets_m6!$A:$D,4,FALSE)</f>
        <v>397.4</v>
      </c>
      <c r="G30">
        <f>VLOOKUP(CONCATENATE($A30,"_",G$4),assets_m6!$A:$D,4,FALSE)</f>
        <v>394.79</v>
      </c>
      <c r="H30">
        <f>VLOOKUP(CONCATENATE($A30,"_",H$4),assets_m6!$A:$D,4,FALSE)</f>
        <v>387.92</v>
      </c>
      <c r="I30">
        <f>VLOOKUP(CONCATENATE($A30,"_",I$4),assets_m6!$A:$D,4,FALSE)</f>
        <v>388.57</v>
      </c>
      <c r="J30">
        <f>VLOOKUP(CONCATENATE($A30,"_",J$4),assets_m6!$A:$D,4,FALSE)</f>
        <v>392.16</v>
      </c>
      <c r="K30">
        <f>VLOOKUP(CONCATENATE($A30,"_",K$4),assets_m6!$A:$D,4,FALSE)</f>
        <v>387.24</v>
      </c>
      <c r="L30">
        <f>VLOOKUP(CONCATENATE($A30,"_",L$4),assets_m6!$A:$D,4,FALSE)</f>
        <v>379.49</v>
      </c>
      <c r="M30">
        <f>VLOOKUP(CONCATENATE($A30,"_",M$4),assets_m6!$A:$D,4,FALSE)</f>
        <v>394.08</v>
      </c>
      <c r="N30">
        <f>VLOOKUP(CONCATENATE($A30,"_",N$4),assets_m6!$A:$D,4,FALSE)</f>
        <v>396.49</v>
      </c>
      <c r="O30">
        <f>VLOOKUP(CONCATENATE($A30,"_",O$4),assets_m6!$A:$D,4,FALSE)</f>
        <v>391</v>
      </c>
      <c r="P30">
        <f>VLOOKUP(CONCATENATE($A30,"_",P$4),assets_m6!$A:$D,4,FALSE)</f>
        <v>378.83</v>
      </c>
      <c r="Q30">
        <f>VLOOKUP(CONCATENATE($A30,"_",Q$4),assets_m6!$A:$D,4,FALSE)</f>
        <v>378.16</v>
      </c>
      <c r="R30">
        <f>VLOOKUP(CONCATENATE($A30,"_",R$4),assets_m6!$A:$D,4,FALSE)</f>
        <v>369.73</v>
      </c>
      <c r="S30">
        <f>VLOOKUP(CONCATENATE($A30,"_",S$4),assets_m6!$A:$D,4,FALSE)</f>
        <v>372.91</v>
      </c>
      <c r="T30">
        <f>VLOOKUP(CONCATENATE($A30,"_",T$4),assets_m6!$A:$D,4,FALSE)</f>
        <v>353.88</v>
      </c>
      <c r="U30">
        <f>VLOOKUP(CONCATENATE($A30,"_",U$4),assets_m6!$A:$D,4,FALSE)</f>
        <v>338</v>
      </c>
      <c r="W30" t="str">
        <f t="shared" si="9"/>
        <v>DPZ</v>
      </c>
      <c r="X30">
        <f t="shared" si="10"/>
        <v>397.18</v>
      </c>
      <c r="Y30">
        <f t="shared" si="17"/>
        <v>403.79</v>
      </c>
      <c r="Z30">
        <f t="shared" si="18"/>
        <v>391.17</v>
      </c>
      <c r="AA30">
        <f t="shared" si="19"/>
        <v>391.1</v>
      </c>
      <c r="AB30">
        <f t="shared" si="20"/>
        <v>397.4</v>
      </c>
      <c r="AC30">
        <f t="shared" si="21"/>
        <v>394.79</v>
      </c>
      <c r="AD30">
        <f t="shared" si="22"/>
        <v>387.92</v>
      </c>
      <c r="AE30">
        <f t="shared" si="23"/>
        <v>388.57</v>
      </c>
      <c r="AF30">
        <f t="shared" si="24"/>
        <v>392.16</v>
      </c>
      <c r="AG30">
        <f t="shared" si="25"/>
        <v>387.24</v>
      </c>
      <c r="AH30">
        <f t="shared" si="26"/>
        <v>379.49</v>
      </c>
      <c r="AI30">
        <f t="shared" si="27"/>
        <v>394.08</v>
      </c>
      <c r="AJ30">
        <f t="shared" si="28"/>
        <v>396.49</v>
      </c>
      <c r="AK30">
        <f t="shared" si="29"/>
        <v>391</v>
      </c>
      <c r="AL30">
        <f t="shared" si="30"/>
        <v>378.83</v>
      </c>
      <c r="AM30">
        <f t="shared" si="31"/>
        <v>378.16</v>
      </c>
      <c r="AN30">
        <f t="shared" si="32"/>
        <v>369.73</v>
      </c>
      <c r="AO30">
        <f t="shared" si="33"/>
        <v>372.91</v>
      </c>
      <c r="AP30">
        <f t="shared" si="34"/>
        <v>353.88</v>
      </c>
      <c r="AQ30">
        <f t="shared" si="35"/>
        <v>338</v>
      </c>
      <c r="AS30" t="s">
        <v>28</v>
      </c>
      <c r="AT30">
        <f t="shared" si="36"/>
        <v>1.6642328415328094E-4</v>
      </c>
      <c r="AU30">
        <f t="shared" si="37"/>
        <v>-3.1253869585675732E-4</v>
      </c>
      <c r="AV30">
        <f t="shared" si="38"/>
        <v>-1.7895032850165702E-6</v>
      </c>
      <c r="AW30">
        <f t="shared" si="39"/>
        <v>1.6108412170800189E-4</v>
      </c>
      <c r="AX30">
        <f t="shared" si="40"/>
        <v>-6.5676899849017537E-5</v>
      </c>
      <c r="AY30">
        <f t="shared" si="41"/>
        <v>-1.7401656576914321E-4</v>
      </c>
      <c r="AZ30">
        <f t="shared" si="42"/>
        <v>1.6756032171581182E-5</v>
      </c>
      <c r="BA30">
        <f t="shared" si="43"/>
        <v>9.2390045551638878E-5</v>
      </c>
      <c r="BB30">
        <f t="shared" si="44"/>
        <v>-1.2545899632802977E-4</v>
      </c>
      <c r="BC30">
        <f t="shared" si="45"/>
        <v>-2.0013428364838343E-4</v>
      </c>
      <c r="BD30">
        <f t="shared" si="46"/>
        <v>3.8446335871827913E-4</v>
      </c>
      <c r="BE30">
        <f t="shared" si="47"/>
        <v>6.1155095412099696E-5</v>
      </c>
      <c r="BF30">
        <f t="shared" si="48"/>
        <v>-1.3846503064390047E-4</v>
      </c>
      <c r="BG30">
        <f t="shared" si="49"/>
        <v>-3.112531969309467E-4</v>
      </c>
      <c r="BH30">
        <f t="shared" si="50"/>
        <v>-1.7686033313094504E-5</v>
      </c>
      <c r="BI30">
        <f t="shared" si="51"/>
        <v>-2.2292151470277148E-4</v>
      </c>
      <c r="BJ30">
        <f t="shared" si="52"/>
        <v>8.6008709057961401E-5</v>
      </c>
      <c r="BK30">
        <f t="shared" si="53"/>
        <v>-5.1031079885227072E-4</v>
      </c>
      <c r="BL30">
        <f t="shared" si="54"/>
        <v>-4.4873968576918723E-4</v>
      </c>
      <c r="BN30" s="7" t="str">
        <f t="shared" si="13"/>
        <v>DPZ</v>
      </c>
      <c r="BO30" s="7">
        <v>0.2</v>
      </c>
      <c r="BP30" s="7">
        <v>0.2</v>
      </c>
      <c r="BQ30" s="7">
        <v>0.2</v>
      </c>
      <c r="BR30" s="7">
        <v>0.2</v>
      </c>
      <c r="BS30" s="7">
        <v>0.2</v>
      </c>
      <c r="BT30" s="7">
        <v>0.01</v>
      </c>
      <c r="BV30">
        <f t="shared" si="14"/>
        <v>-0.14900045319502495</v>
      </c>
      <c r="BW30">
        <f t="shared" si="55"/>
        <v>7</v>
      </c>
      <c r="BX30">
        <f t="shared" si="56"/>
        <v>1</v>
      </c>
      <c r="BY30">
        <f t="shared" si="57"/>
        <v>0.24</v>
      </c>
      <c r="BZ30">
        <f t="shared" si="58"/>
        <v>1</v>
      </c>
      <c r="CA30">
        <f t="shared" si="59"/>
        <v>0</v>
      </c>
      <c r="CB30">
        <f t="shared" si="60"/>
        <v>0</v>
      </c>
      <c r="CC30">
        <f t="shared" si="61"/>
        <v>0</v>
      </c>
      <c r="CD30">
        <f t="shared" si="62"/>
        <v>0</v>
      </c>
      <c r="CF30">
        <f t="shared" si="63"/>
        <v>1</v>
      </c>
      <c r="CG30">
        <f t="shared" si="64"/>
        <v>1</v>
      </c>
      <c r="CH30">
        <f t="shared" si="64"/>
        <v>1</v>
      </c>
      <c r="CI30">
        <f t="shared" si="64"/>
        <v>1</v>
      </c>
      <c r="CJ30">
        <f t="shared" si="64"/>
        <v>1</v>
      </c>
      <c r="CK30">
        <f t="shared" si="65"/>
        <v>0.2</v>
      </c>
      <c r="CL30">
        <f t="shared" si="16"/>
        <v>0.4</v>
      </c>
      <c r="CM30">
        <f t="shared" si="16"/>
        <v>0.60000000000000009</v>
      </c>
      <c r="CN30">
        <f t="shared" si="16"/>
        <v>0.8</v>
      </c>
      <c r="CO30">
        <f t="shared" si="16"/>
        <v>1</v>
      </c>
    </row>
    <row r="31" spans="1:93" x14ac:dyDescent="0.25">
      <c r="A31" t="s">
        <v>29</v>
      </c>
      <c r="B31">
        <f>VLOOKUP(CONCATENATE($A31,"_",B$4),assets_m6!$A:$D,4,FALSE)</f>
        <v>59.23</v>
      </c>
      <c r="C31">
        <f>VLOOKUP(CONCATENATE($A31,"_",C$4),assets_m6!$A:$D,4,FALSE)</f>
        <v>58.83</v>
      </c>
      <c r="D31">
        <f>VLOOKUP(CONCATENATE($A31,"_",D$4),assets_m6!$A:$D,4,FALSE)</f>
        <v>58.981999999999999</v>
      </c>
      <c r="E31">
        <f>VLOOKUP(CONCATENATE($A31,"_",E$4),assets_m6!$A:$D,4,FALSE)</f>
        <v>60.244999999999997</v>
      </c>
      <c r="F31">
        <f>VLOOKUP(CONCATENATE($A31,"_",F$4),assets_m6!$A:$D,4,FALSE)</f>
        <v>60.036000000000001</v>
      </c>
      <c r="G31">
        <f>VLOOKUP(CONCATENATE($A31,"_",G$4),assets_m6!$A:$D,4,FALSE)</f>
        <v>59.201000000000001</v>
      </c>
      <c r="H31">
        <f>VLOOKUP(CONCATENATE($A31,"_",H$4),assets_m6!$A:$D,4,FALSE)</f>
        <v>58.405000000000001</v>
      </c>
      <c r="I31">
        <f>VLOOKUP(CONCATENATE($A31,"_",I$4),assets_m6!$A:$D,4,FALSE)</f>
        <v>58.573999999999998</v>
      </c>
      <c r="J31">
        <f>VLOOKUP(CONCATENATE($A31,"_",J$4),assets_m6!$A:$D,4,FALSE)</f>
        <v>58.545000000000002</v>
      </c>
      <c r="K31">
        <f>VLOOKUP(CONCATENATE($A31,"_",K$4),assets_m6!$A:$D,4,FALSE)</f>
        <v>57.938000000000002</v>
      </c>
      <c r="L31">
        <f>VLOOKUP(CONCATENATE($A31,"_",L$4),assets_m6!$A:$D,4,FALSE)</f>
        <v>58.167000000000002</v>
      </c>
      <c r="M31">
        <f>VLOOKUP(CONCATENATE($A31,"_",M$4),assets_m6!$A:$D,4,FALSE)</f>
        <v>59.887</v>
      </c>
      <c r="N31">
        <f>VLOOKUP(CONCATENATE($A31,"_",N$4),assets_m6!$A:$D,4,FALSE)</f>
        <v>61.2</v>
      </c>
      <c r="O31">
        <f>VLOOKUP(CONCATENATE($A31,"_",O$4),assets_m6!$A:$D,4,FALSE)</f>
        <v>60.683</v>
      </c>
      <c r="P31">
        <f>VLOOKUP(CONCATENATE($A31,"_",P$4),assets_m6!$A:$D,4,FALSE)</f>
        <v>59.558999999999997</v>
      </c>
      <c r="Q31">
        <f>VLOOKUP(CONCATENATE($A31,"_",Q$4),assets_m6!$A:$D,4,FALSE)</f>
        <v>59.012</v>
      </c>
      <c r="R31">
        <f>VLOOKUP(CONCATENATE($A31,"_",R$4),assets_m6!$A:$D,4,FALSE)</f>
        <v>58.345999999999997</v>
      </c>
      <c r="S31">
        <f>VLOOKUP(CONCATENATE($A31,"_",S$4),assets_m6!$A:$D,4,FALSE)</f>
        <v>58.902999999999999</v>
      </c>
      <c r="T31">
        <f>VLOOKUP(CONCATENATE($A31,"_",T$4),assets_m6!$A:$D,4,FALSE)</f>
        <v>59.628999999999998</v>
      </c>
      <c r="U31">
        <f>VLOOKUP(CONCATENATE($A31,"_",U$4),assets_m6!$A:$D,4,FALSE)</f>
        <v>54.457000000000001</v>
      </c>
      <c r="W31" t="str">
        <f t="shared" si="9"/>
        <v>DRE</v>
      </c>
      <c r="X31">
        <f t="shared" si="10"/>
        <v>59.23</v>
      </c>
      <c r="Y31">
        <f t="shared" si="17"/>
        <v>58.83</v>
      </c>
      <c r="Z31">
        <f t="shared" si="18"/>
        <v>58.981999999999999</v>
      </c>
      <c r="AA31">
        <f t="shared" si="19"/>
        <v>60.244999999999997</v>
      </c>
      <c r="AB31">
        <f t="shared" si="20"/>
        <v>60.036000000000001</v>
      </c>
      <c r="AC31">
        <f t="shared" si="21"/>
        <v>59.201000000000001</v>
      </c>
      <c r="AD31">
        <f t="shared" si="22"/>
        <v>58.405000000000001</v>
      </c>
      <c r="AE31">
        <f t="shared" si="23"/>
        <v>58.573999999999998</v>
      </c>
      <c r="AF31">
        <f t="shared" si="24"/>
        <v>58.545000000000002</v>
      </c>
      <c r="AG31">
        <f t="shared" si="25"/>
        <v>57.938000000000002</v>
      </c>
      <c r="AH31">
        <f t="shared" si="26"/>
        <v>58.167000000000002</v>
      </c>
      <c r="AI31">
        <f t="shared" si="27"/>
        <v>59.887</v>
      </c>
      <c r="AJ31">
        <f t="shared" si="28"/>
        <v>61.2</v>
      </c>
      <c r="AK31">
        <f t="shared" si="29"/>
        <v>60.683</v>
      </c>
      <c r="AL31">
        <f t="shared" si="30"/>
        <v>59.558999999999997</v>
      </c>
      <c r="AM31">
        <f t="shared" si="31"/>
        <v>59.012</v>
      </c>
      <c r="AN31">
        <f t="shared" si="32"/>
        <v>58.345999999999997</v>
      </c>
      <c r="AO31">
        <f t="shared" si="33"/>
        <v>58.902999999999999</v>
      </c>
      <c r="AP31">
        <f t="shared" si="34"/>
        <v>59.628999999999998</v>
      </c>
      <c r="AQ31">
        <f t="shared" si="35"/>
        <v>54.457000000000001</v>
      </c>
      <c r="AS31" t="s">
        <v>29</v>
      </c>
      <c r="AT31">
        <f t="shared" si="36"/>
        <v>-6.7533344588890535E-5</v>
      </c>
      <c r="AU31">
        <f t="shared" si="37"/>
        <v>2.5837157912629787E-5</v>
      </c>
      <c r="AV31">
        <f t="shared" si="38"/>
        <v>2.141331253602791E-4</v>
      </c>
      <c r="AW31">
        <f t="shared" si="39"/>
        <v>-3.4691675657730283E-5</v>
      </c>
      <c r="AX31">
        <f t="shared" si="40"/>
        <v>-1.3908321673662482E-4</v>
      </c>
      <c r="AY31">
        <f t="shared" si="41"/>
        <v>-1.3445718822317179E-4</v>
      </c>
      <c r="AZ31">
        <f t="shared" si="42"/>
        <v>2.89358787775014E-5</v>
      </c>
      <c r="BA31">
        <f t="shared" si="43"/>
        <v>-4.9510021511244516E-6</v>
      </c>
      <c r="BB31">
        <f t="shared" si="44"/>
        <v>-1.0368092919976074E-4</v>
      </c>
      <c r="BC31">
        <f t="shared" si="45"/>
        <v>3.9525009492906073E-5</v>
      </c>
      <c r="BD31">
        <f t="shared" si="46"/>
        <v>2.9570031117300168E-4</v>
      </c>
      <c r="BE31">
        <f t="shared" si="47"/>
        <v>2.1924624709870294E-4</v>
      </c>
      <c r="BF31">
        <f t="shared" si="48"/>
        <v>-8.4477124183007028E-5</v>
      </c>
      <c r="BG31">
        <f t="shared" si="49"/>
        <v>-1.8522485704398306E-4</v>
      </c>
      <c r="BH31">
        <f t="shared" si="50"/>
        <v>-9.1841703185076496E-5</v>
      </c>
      <c r="BI31">
        <f t="shared" si="51"/>
        <v>-1.128584016810147E-4</v>
      </c>
      <c r="BJ31">
        <f t="shared" si="52"/>
        <v>9.5464984746169786E-5</v>
      </c>
      <c r="BK31">
        <f t="shared" si="53"/>
        <v>1.2325348454238309E-4</v>
      </c>
      <c r="BL31">
        <f t="shared" si="54"/>
        <v>-8.673631957604517E-4</v>
      </c>
      <c r="BN31" s="7" t="str">
        <f t="shared" si="13"/>
        <v>DRE</v>
      </c>
      <c r="BO31" s="7">
        <v>0.2</v>
      </c>
      <c r="BP31" s="7">
        <v>0.2</v>
      </c>
      <c r="BQ31" s="7">
        <v>0.2</v>
      </c>
      <c r="BR31" s="7">
        <v>0.2</v>
      </c>
      <c r="BS31" s="7">
        <v>0.2</v>
      </c>
      <c r="BT31" s="7">
        <v>0.01</v>
      </c>
      <c r="BV31">
        <f t="shared" si="14"/>
        <v>-8.0584163430693842E-2</v>
      </c>
      <c r="BW31">
        <f t="shared" si="55"/>
        <v>36</v>
      </c>
      <c r="BX31">
        <f t="shared" si="56"/>
        <v>2</v>
      </c>
      <c r="BY31">
        <f t="shared" si="57"/>
        <v>0.11999999999999997</v>
      </c>
      <c r="BZ31">
        <f t="shared" si="58"/>
        <v>0</v>
      </c>
      <c r="CA31">
        <f t="shared" si="59"/>
        <v>1</v>
      </c>
      <c r="CB31">
        <f t="shared" si="60"/>
        <v>0</v>
      </c>
      <c r="CC31">
        <f t="shared" si="61"/>
        <v>0</v>
      </c>
      <c r="CD31">
        <f t="shared" si="62"/>
        <v>0</v>
      </c>
      <c r="CF31">
        <f t="shared" si="63"/>
        <v>0</v>
      </c>
      <c r="CG31">
        <f t="shared" si="64"/>
        <v>1</v>
      </c>
      <c r="CH31">
        <f t="shared" si="64"/>
        <v>1</v>
      </c>
      <c r="CI31">
        <f t="shared" si="64"/>
        <v>1</v>
      </c>
      <c r="CJ31">
        <f t="shared" si="64"/>
        <v>1</v>
      </c>
      <c r="CK31">
        <f t="shared" si="65"/>
        <v>0.2</v>
      </c>
      <c r="CL31">
        <f t="shared" si="16"/>
        <v>0.4</v>
      </c>
      <c r="CM31">
        <f t="shared" si="16"/>
        <v>0.60000000000000009</v>
      </c>
      <c r="CN31">
        <f t="shared" si="16"/>
        <v>0.8</v>
      </c>
      <c r="CO31">
        <f t="shared" si="16"/>
        <v>1</v>
      </c>
    </row>
    <row r="32" spans="1:93" x14ac:dyDescent="0.25">
      <c r="A32" t="s">
        <v>30</v>
      </c>
      <c r="B32">
        <f>VLOOKUP(CONCATENATE($A32,"_",B$4),assets_m6!$A:$D,4,FALSE)</f>
        <v>31.35</v>
      </c>
      <c r="C32">
        <f>VLOOKUP(CONCATENATE($A32,"_",C$4),assets_m6!$A:$D,4,FALSE)</f>
        <v>31.86</v>
      </c>
      <c r="D32">
        <f>VLOOKUP(CONCATENATE($A32,"_",D$4),assets_m6!$A:$D,4,FALSE)</f>
        <v>30.77</v>
      </c>
      <c r="E32">
        <f>VLOOKUP(CONCATENATE($A32,"_",E$4),assets_m6!$A:$D,4,FALSE)</f>
        <v>30.4</v>
      </c>
      <c r="F32">
        <f>VLOOKUP(CONCATENATE($A32,"_",F$4),assets_m6!$A:$D,4,FALSE)</f>
        <v>30.41</v>
      </c>
      <c r="G32">
        <f>VLOOKUP(CONCATENATE($A32,"_",G$4),assets_m6!$A:$D,4,FALSE)</f>
        <v>30.71</v>
      </c>
      <c r="H32">
        <f>VLOOKUP(CONCATENATE($A32,"_",H$4),assets_m6!$A:$D,4,FALSE)</f>
        <v>30.88</v>
      </c>
      <c r="I32">
        <f>VLOOKUP(CONCATENATE($A32,"_",I$4),assets_m6!$A:$D,4,FALSE)</f>
        <v>30.7</v>
      </c>
      <c r="J32">
        <f>VLOOKUP(CONCATENATE($A32,"_",J$4),assets_m6!$A:$D,4,FALSE)</f>
        <v>31.01</v>
      </c>
      <c r="K32">
        <f>VLOOKUP(CONCATENATE($A32,"_",K$4),assets_m6!$A:$D,4,FALSE)</f>
        <v>31.25</v>
      </c>
      <c r="L32">
        <f>VLOOKUP(CONCATENATE($A32,"_",L$4),assets_m6!$A:$D,4,FALSE)</f>
        <v>31.19</v>
      </c>
      <c r="M32">
        <f>VLOOKUP(CONCATENATE($A32,"_",M$4),assets_m6!$A:$D,4,FALSE)</f>
        <v>31.41</v>
      </c>
      <c r="N32">
        <f>VLOOKUP(CONCATENATE($A32,"_",N$4),assets_m6!$A:$D,4,FALSE)</f>
        <v>31.89</v>
      </c>
      <c r="O32">
        <f>VLOOKUP(CONCATENATE($A32,"_",O$4),assets_m6!$A:$D,4,FALSE)</f>
        <v>30.71</v>
      </c>
      <c r="P32">
        <f>VLOOKUP(CONCATENATE($A32,"_",P$4),assets_m6!$A:$D,4,FALSE)</f>
        <v>29.43</v>
      </c>
      <c r="Q32">
        <f>VLOOKUP(CONCATENATE($A32,"_",Q$4),assets_m6!$A:$D,4,FALSE)</f>
        <v>30.14</v>
      </c>
      <c r="R32">
        <f>VLOOKUP(CONCATENATE($A32,"_",R$4),assets_m6!$A:$D,4,FALSE)</f>
        <v>29.16</v>
      </c>
      <c r="S32">
        <f>VLOOKUP(CONCATENATE($A32,"_",S$4),assets_m6!$A:$D,4,FALSE)</f>
        <v>28.85</v>
      </c>
      <c r="T32">
        <f>VLOOKUP(CONCATENATE($A32,"_",T$4),assets_m6!$A:$D,4,FALSE)</f>
        <v>29.58</v>
      </c>
      <c r="U32">
        <f>VLOOKUP(CONCATENATE($A32,"_",U$4),assets_m6!$A:$D,4,FALSE)</f>
        <v>28.7</v>
      </c>
      <c r="W32" t="str">
        <f t="shared" si="9"/>
        <v>DXC</v>
      </c>
      <c r="X32">
        <f t="shared" si="10"/>
        <v>31.35</v>
      </c>
      <c r="Y32">
        <f t="shared" si="17"/>
        <v>31.86</v>
      </c>
      <c r="Z32">
        <f t="shared" si="18"/>
        <v>30.77</v>
      </c>
      <c r="AA32">
        <f t="shared" si="19"/>
        <v>30.4</v>
      </c>
      <c r="AB32">
        <f t="shared" si="20"/>
        <v>30.41</v>
      </c>
      <c r="AC32">
        <f t="shared" si="21"/>
        <v>30.71</v>
      </c>
      <c r="AD32">
        <f t="shared" si="22"/>
        <v>30.88</v>
      </c>
      <c r="AE32">
        <f t="shared" si="23"/>
        <v>30.7</v>
      </c>
      <c r="AF32">
        <f t="shared" si="24"/>
        <v>31.01</v>
      </c>
      <c r="AG32">
        <f t="shared" si="25"/>
        <v>31.25</v>
      </c>
      <c r="AH32">
        <f t="shared" si="26"/>
        <v>31.19</v>
      </c>
      <c r="AI32">
        <f t="shared" si="27"/>
        <v>31.41</v>
      </c>
      <c r="AJ32">
        <f t="shared" si="28"/>
        <v>31.89</v>
      </c>
      <c r="AK32">
        <f t="shared" si="29"/>
        <v>30.71</v>
      </c>
      <c r="AL32">
        <f t="shared" si="30"/>
        <v>29.43</v>
      </c>
      <c r="AM32">
        <f t="shared" si="31"/>
        <v>30.14</v>
      </c>
      <c r="AN32">
        <f t="shared" si="32"/>
        <v>29.16</v>
      </c>
      <c r="AO32">
        <f t="shared" si="33"/>
        <v>28.85</v>
      </c>
      <c r="AP32">
        <f t="shared" si="34"/>
        <v>29.58</v>
      </c>
      <c r="AQ32">
        <f t="shared" si="35"/>
        <v>28.7</v>
      </c>
      <c r="AS32" t="s">
        <v>30</v>
      </c>
      <c r="AT32">
        <f t="shared" si="36"/>
        <v>1.6267942583731993E-4</v>
      </c>
      <c r="AU32">
        <f t="shared" si="37"/>
        <v>-3.4212178279974888E-4</v>
      </c>
      <c r="AV32">
        <f t="shared" si="38"/>
        <v>-1.202469938251547E-4</v>
      </c>
      <c r="AW32">
        <f t="shared" si="39"/>
        <v>3.2894736842110406E-6</v>
      </c>
      <c r="AX32">
        <f t="shared" si="40"/>
        <v>9.8651759289707566E-5</v>
      </c>
      <c r="AY32">
        <f t="shared" si="41"/>
        <v>5.535656138065716E-5</v>
      </c>
      <c r="AZ32">
        <f t="shared" si="42"/>
        <v>-5.8290155440414418E-5</v>
      </c>
      <c r="BA32">
        <f t="shared" si="43"/>
        <v>1.0097719869706915E-4</v>
      </c>
      <c r="BB32">
        <f t="shared" si="44"/>
        <v>7.7394388906803759E-5</v>
      </c>
      <c r="BC32">
        <f t="shared" si="45"/>
        <v>-1.9199999999999593E-5</v>
      </c>
      <c r="BD32">
        <f t="shared" si="46"/>
        <v>7.0535428021801502E-5</v>
      </c>
      <c r="BE32">
        <f t="shared" si="47"/>
        <v>1.5281757402101258E-4</v>
      </c>
      <c r="BF32">
        <f t="shared" si="48"/>
        <v>-3.7002195045468794E-4</v>
      </c>
      <c r="BG32">
        <f t="shared" si="49"/>
        <v>-4.1680234451318824E-4</v>
      </c>
      <c r="BH32">
        <f t="shared" si="50"/>
        <v>2.4125042473666357E-4</v>
      </c>
      <c r="BI32">
        <f t="shared" si="51"/>
        <v>-3.251493032514932E-4</v>
      </c>
      <c r="BJ32">
        <f t="shared" si="52"/>
        <v>-1.0631001371742069E-4</v>
      </c>
      <c r="BK32">
        <f t="shared" si="53"/>
        <v>2.5303292894280651E-4</v>
      </c>
      <c r="BL32">
        <f t="shared" si="54"/>
        <v>-2.9749830966869476E-4</v>
      </c>
      <c r="BN32" s="7" t="str">
        <f t="shared" si="13"/>
        <v>DXC</v>
      </c>
      <c r="BO32" s="7">
        <v>0.2</v>
      </c>
      <c r="BP32" s="7">
        <v>0.2</v>
      </c>
      <c r="BQ32" s="7">
        <v>0.2</v>
      </c>
      <c r="BR32" s="7">
        <v>0.2</v>
      </c>
      <c r="BS32" s="7">
        <v>0.2</v>
      </c>
      <c r="BT32" s="7">
        <v>0.01</v>
      </c>
      <c r="BV32">
        <f t="shared" si="14"/>
        <v>-8.4529505582137232E-2</v>
      </c>
      <c r="BW32">
        <f t="shared" si="55"/>
        <v>34</v>
      </c>
      <c r="BX32">
        <f t="shared" si="56"/>
        <v>2</v>
      </c>
      <c r="BY32">
        <f t="shared" si="57"/>
        <v>0.11999999999999997</v>
      </c>
      <c r="BZ32">
        <f t="shared" si="58"/>
        <v>0</v>
      </c>
      <c r="CA32">
        <f t="shared" si="59"/>
        <v>1</v>
      </c>
      <c r="CB32">
        <f t="shared" si="60"/>
        <v>0</v>
      </c>
      <c r="CC32">
        <f t="shared" si="61"/>
        <v>0</v>
      </c>
      <c r="CD32">
        <f t="shared" si="62"/>
        <v>0</v>
      </c>
      <c r="CF32">
        <f t="shared" si="63"/>
        <v>0</v>
      </c>
      <c r="CG32">
        <f t="shared" si="64"/>
        <v>1</v>
      </c>
      <c r="CH32">
        <f t="shared" si="64"/>
        <v>1</v>
      </c>
      <c r="CI32">
        <f t="shared" si="64"/>
        <v>1</v>
      </c>
      <c r="CJ32">
        <f t="shared" si="64"/>
        <v>1</v>
      </c>
      <c r="CK32">
        <f t="shared" si="65"/>
        <v>0.2</v>
      </c>
      <c r="CL32">
        <f t="shared" si="16"/>
        <v>0.4</v>
      </c>
      <c r="CM32">
        <f t="shared" si="16"/>
        <v>0.60000000000000009</v>
      </c>
      <c r="CN32">
        <f t="shared" si="16"/>
        <v>0.8</v>
      </c>
      <c r="CO32">
        <f t="shared" si="16"/>
        <v>1</v>
      </c>
    </row>
    <row r="33" spans="1:93" x14ac:dyDescent="0.25">
      <c r="A33" t="s">
        <v>31</v>
      </c>
      <c r="B33">
        <f>VLOOKUP(CONCATENATE($A33,"_",B$4),assets_m6!$A:$D,4,FALSE)</f>
        <v>26.69</v>
      </c>
      <c r="C33">
        <f>VLOOKUP(CONCATENATE($A33,"_",C$4),assets_m6!$A:$D,4,FALSE)</f>
        <v>26.88</v>
      </c>
      <c r="D33">
        <f>VLOOKUP(CONCATENATE($A33,"_",D$4),assets_m6!$A:$D,4,FALSE)</f>
        <v>26.74</v>
      </c>
      <c r="E33">
        <f>VLOOKUP(CONCATENATE($A33,"_",E$4),assets_m6!$A:$D,4,FALSE)</f>
        <v>26.56</v>
      </c>
      <c r="F33">
        <f>VLOOKUP(CONCATENATE($A33,"_",F$4),assets_m6!$A:$D,4,FALSE)</f>
        <v>26.53</v>
      </c>
      <c r="G33">
        <f>VLOOKUP(CONCATENATE($A33,"_",G$4),assets_m6!$A:$D,4,FALSE)</f>
        <v>26.54</v>
      </c>
      <c r="H33">
        <f>VLOOKUP(CONCATENATE($A33,"_",H$4),assets_m6!$A:$D,4,FALSE)</f>
        <v>26.26</v>
      </c>
      <c r="I33">
        <f>VLOOKUP(CONCATENATE($A33,"_",I$4),assets_m6!$A:$D,4,FALSE)</f>
        <v>26.36</v>
      </c>
      <c r="J33">
        <f>VLOOKUP(CONCATENATE($A33,"_",J$4),assets_m6!$A:$D,4,FALSE)</f>
        <v>26.5</v>
      </c>
      <c r="K33">
        <f>VLOOKUP(CONCATENATE($A33,"_",K$4),assets_m6!$A:$D,4,FALSE)</f>
        <v>26.39</v>
      </c>
      <c r="L33">
        <f>VLOOKUP(CONCATENATE($A33,"_",L$4),assets_m6!$A:$D,4,FALSE)</f>
        <v>26.31</v>
      </c>
      <c r="M33">
        <f>VLOOKUP(CONCATENATE($A33,"_",M$4),assets_m6!$A:$D,4,FALSE)</f>
        <v>26.64</v>
      </c>
      <c r="N33">
        <f>VLOOKUP(CONCATENATE($A33,"_",N$4),assets_m6!$A:$D,4,FALSE)</f>
        <v>26.8</v>
      </c>
      <c r="O33">
        <f>VLOOKUP(CONCATENATE($A33,"_",O$4),assets_m6!$A:$D,4,FALSE)</f>
        <v>26.28</v>
      </c>
      <c r="P33">
        <f>VLOOKUP(CONCATENATE($A33,"_",P$4),assets_m6!$A:$D,4,FALSE)</f>
        <v>25.29</v>
      </c>
      <c r="Q33">
        <f>VLOOKUP(CONCATENATE($A33,"_",Q$4),assets_m6!$A:$D,4,FALSE)</f>
        <v>24.86</v>
      </c>
      <c r="R33">
        <f>VLOOKUP(CONCATENATE($A33,"_",R$4),assets_m6!$A:$D,4,FALSE)</f>
        <v>24.4</v>
      </c>
      <c r="S33">
        <f>VLOOKUP(CONCATENATE($A33,"_",S$4),assets_m6!$A:$D,4,FALSE)</f>
        <v>24.62</v>
      </c>
      <c r="T33">
        <f>VLOOKUP(CONCATENATE($A33,"_",T$4),assets_m6!$A:$D,4,FALSE)</f>
        <v>24.98</v>
      </c>
      <c r="U33">
        <f>VLOOKUP(CONCATENATE($A33,"_",U$4),assets_m6!$A:$D,4,FALSE)</f>
        <v>24.58</v>
      </c>
      <c r="W33" t="str">
        <f t="shared" si="9"/>
        <v>EWA</v>
      </c>
      <c r="X33">
        <f t="shared" si="10"/>
        <v>26.69</v>
      </c>
      <c r="Y33">
        <f t="shared" si="17"/>
        <v>26.88</v>
      </c>
      <c r="Z33">
        <f t="shared" si="18"/>
        <v>26.74</v>
      </c>
      <c r="AA33">
        <f t="shared" si="19"/>
        <v>26.56</v>
      </c>
      <c r="AB33">
        <f t="shared" si="20"/>
        <v>26.53</v>
      </c>
      <c r="AC33">
        <f t="shared" si="21"/>
        <v>26.54</v>
      </c>
      <c r="AD33">
        <f t="shared" si="22"/>
        <v>26.26</v>
      </c>
      <c r="AE33">
        <f t="shared" si="23"/>
        <v>26.36</v>
      </c>
      <c r="AF33">
        <f t="shared" si="24"/>
        <v>26.5</v>
      </c>
      <c r="AG33">
        <f t="shared" si="25"/>
        <v>26.39</v>
      </c>
      <c r="AH33">
        <f t="shared" si="26"/>
        <v>26.31</v>
      </c>
      <c r="AI33">
        <f t="shared" si="27"/>
        <v>26.64</v>
      </c>
      <c r="AJ33">
        <f t="shared" si="28"/>
        <v>26.8</v>
      </c>
      <c r="AK33">
        <f t="shared" si="29"/>
        <v>26.28</v>
      </c>
      <c r="AL33">
        <f t="shared" si="30"/>
        <v>25.29</v>
      </c>
      <c r="AM33">
        <f t="shared" si="31"/>
        <v>24.86</v>
      </c>
      <c r="AN33">
        <f t="shared" si="32"/>
        <v>24.4</v>
      </c>
      <c r="AO33">
        <f t="shared" si="33"/>
        <v>24.62</v>
      </c>
      <c r="AP33">
        <f t="shared" si="34"/>
        <v>24.98</v>
      </c>
      <c r="AQ33">
        <f t="shared" si="35"/>
        <v>24.58</v>
      </c>
      <c r="AS33" t="s">
        <v>42</v>
      </c>
      <c r="AT33">
        <f t="shared" si="36"/>
        <v>7.1187710753090194E-5</v>
      </c>
      <c r="AU33">
        <f t="shared" si="37"/>
        <v>-5.2083333333333547E-5</v>
      </c>
      <c r="AV33">
        <f t="shared" si="38"/>
        <v>-6.7314884068810671E-5</v>
      </c>
      <c r="AW33">
        <f t="shared" si="39"/>
        <v>-1.1295180722890657E-5</v>
      </c>
      <c r="AX33">
        <f t="shared" si="40"/>
        <v>3.7693177534858691E-6</v>
      </c>
      <c r="AY33">
        <f t="shared" si="41"/>
        <v>-1.0550113036925305E-4</v>
      </c>
      <c r="AZ33">
        <f t="shared" si="42"/>
        <v>3.8080731150037271E-5</v>
      </c>
      <c r="BA33">
        <f t="shared" si="43"/>
        <v>5.3110773899848466E-5</v>
      </c>
      <c r="BB33">
        <f t="shared" si="44"/>
        <v>-4.1509433962263943E-5</v>
      </c>
      <c r="BC33">
        <f t="shared" si="45"/>
        <v>-3.0314513073134463E-5</v>
      </c>
      <c r="BD33">
        <f t="shared" si="46"/>
        <v>1.2542759407069626E-4</v>
      </c>
      <c r="BE33">
        <f t="shared" si="47"/>
        <v>6.0060060060060113E-5</v>
      </c>
      <c r="BF33">
        <f t="shared" si="48"/>
        <v>-1.9402985074626849E-4</v>
      </c>
      <c r="BG33">
        <f t="shared" si="49"/>
        <v>-3.7671232876712401E-4</v>
      </c>
      <c r="BH33">
        <f t="shared" si="50"/>
        <v>-1.7002767892447597E-4</v>
      </c>
      <c r="BI33">
        <f t="shared" si="51"/>
        <v>-1.8503620273531814E-4</v>
      </c>
      <c r="BJ33">
        <f t="shared" si="52"/>
        <v>9.0163934426230508E-5</v>
      </c>
      <c r="BK33">
        <f t="shared" si="53"/>
        <v>1.4622258326563745E-4</v>
      </c>
      <c r="BL33">
        <f t="shared" si="54"/>
        <v>-1.6012810248198646E-4</v>
      </c>
      <c r="BN33" s="7" t="str">
        <f t="shared" si="13"/>
        <v>EWA</v>
      </c>
      <c r="BO33" s="7">
        <v>0.2</v>
      </c>
      <c r="BP33" s="7">
        <v>0.2</v>
      </c>
      <c r="BQ33" s="7">
        <v>0.2</v>
      </c>
      <c r="BR33" s="7">
        <v>0.2</v>
      </c>
      <c r="BS33" s="7">
        <v>0.2</v>
      </c>
      <c r="BT33" s="7">
        <v>0.01</v>
      </c>
      <c r="BV33">
        <f t="shared" si="14"/>
        <v>-7.9055826152117009E-2</v>
      </c>
      <c r="BW33">
        <f t="shared" si="55"/>
        <v>37</v>
      </c>
      <c r="BX33">
        <f t="shared" si="56"/>
        <v>2</v>
      </c>
      <c r="BY33">
        <f t="shared" si="57"/>
        <v>0.11999999999999997</v>
      </c>
      <c r="BZ33">
        <f t="shared" si="58"/>
        <v>0</v>
      </c>
      <c r="CA33">
        <f t="shared" si="59"/>
        <v>1</v>
      </c>
      <c r="CB33">
        <f t="shared" si="60"/>
        <v>0</v>
      </c>
      <c r="CC33">
        <f t="shared" si="61"/>
        <v>0</v>
      </c>
      <c r="CD33">
        <f t="shared" si="62"/>
        <v>0</v>
      </c>
      <c r="CF33">
        <f t="shared" si="63"/>
        <v>0</v>
      </c>
      <c r="CG33">
        <f t="shared" si="64"/>
        <v>1</v>
      </c>
      <c r="CH33">
        <f t="shared" si="64"/>
        <v>1</v>
      </c>
      <c r="CI33">
        <f t="shared" si="64"/>
        <v>1</v>
      </c>
      <c r="CJ33">
        <f t="shared" si="64"/>
        <v>1</v>
      </c>
      <c r="CK33">
        <f t="shared" si="65"/>
        <v>0.2</v>
      </c>
      <c r="CL33">
        <f t="shared" si="16"/>
        <v>0.4</v>
      </c>
      <c r="CM33">
        <f t="shared" si="16"/>
        <v>0.60000000000000009</v>
      </c>
      <c r="CN33">
        <f t="shared" si="16"/>
        <v>0.8</v>
      </c>
      <c r="CO33">
        <f t="shared" si="16"/>
        <v>1</v>
      </c>
    </row>
    <row r="34" spans="1:93" x14ac:dyDescent="0.25">
      <c r="A34" t="s">
        <v>32</v>
      </c>
      <c r="B34">
        <f>VLOOKUP(CONCATENATE($A34,"_",B$4),assets_m6!$A:$D,4,FALSE)</f>
        <v>40.22</v>
      </c>
      <c r="C34">
        <f>VLOOKUP(CONCATENATE($A34,"_",C$4),assets_m6!$A:$D,4,FALSE)</f>
        <v>40.619999999999997</v>
      </c>
      <c r="D34">
        <f>VLOOKUP(CONCATENATE($A34,"_",D$4),assets_m6!$A:$D,4,FALSE)</f>
        <v>40.33</v>
      </c>
      <c r="E34">
        <f>VLOOKUP(CONCATENATE($A34,"_",E$4),assets_m6!$A:$D,4,FALSE)</f>
        <v>39.9</v>
      </c>
      <c r="F34">
        <f>VLOOKUP(CONCATENATE($A34,"_",F$4),assets_m6!$A:$D,4,FALSE)</f>
        <v>39.79</v>
      </c>
      <c r="G34">
        <f>VLOOKUP(CONCATENATE($A34,"_",G$4),assets_m6!$A:$D,4,FALSE)</f>
        <v>39.89</v>
      </c>
      <c r="H34">
        <f>VLOOKUP(CONCATENATE($A34,"_",H$4),assets_m6!$A:$D,4,FALSE)</f>
        <v>39.57</v>
      </c>
      <c r="I34">
        <f>VLOOKUP(CONCATENATE($A34,"_",I$4),assets_m6!$A:$D,4,FALSE)</f>
        <v>39.4</v>
      </c>
      <c r="J34">
        <f>VLOOKUP(CONCATENATE($A34,"_",J$4),assets_m6!$A:$D,4,FALSE)</f>
        <v>39.81</v>
      </c>
      <c r="K34">
        <f>VLOOKUP(CONCATENATE($A34,"_",K$4),assets_m6!$A:$D,4,FALSE)</f>
        <v>39.68</v>
      </c>
      <c r="L34">
        <f>VLOOKUP(CONCATENATE($A34,"_",L$4),assets_m6!$A:$D,4,FALSE)</f>
        <v>39.71</v>
      </c>
      <c r="M34">
        <f>VLOOKUP(CONCATENATE($A34,"_",M$4),assets_m6!$A:$D,4,FALSE)</f>
        <v>40.020000000000003</v>
      </c>
      <c r="N34">
        <f>VLOOKUP(CONCATENATE($A34,"_",N$4),assets_m6!$A:$D,4,FALSE)</f>
        <v>40.340000000000003</v>
      </c>
      <c r="O34">
        <f>VLOOKUP(CONCATENATE($A34,"_",O$4),assets_m6!$A:$D,4,FALSE)</f>
        <v>39.450000000000003</v>
      </c>
      <c r="P34">
        <f>VLOOKUP(CONCATENATE($A34,"_",P$4),assets_m6!$A:$D,4,FALSE)</f>
        <v>38.18</v>
      </c>
      <c r="Q34">
        <f>VLOOKUP(CONCATENATE($A34,"_",Q$4),assets_m6!$A:$D,4,FALSE)</f>
        <v>37.840000000000003</v>
      </c>
      <c r="R34">
        <f>VLOOKUP(CONCATENATE($A34,"_",R$4),assets_m6!$A:$D,4,FALSE)</f>
        <v>37.01</v>
      </c>
      <c r="S34">
        <f>VLOOKUP(CONCATENATE($A34,"_",S$4),assets_m6!$A:$D,4,FALSE)</f>
        <v>37.090000000000003</v>
      </c>
      <c r="T34">
        <f>VLOOKUP(CONCATENATE($A34,"_",T$4),assets_m6!$A:$D,4,FALSE)</f>
        <v>37.880000000000003</v>
      </c>
      <c r="U34">
        <f>VLOOKUP(CONCATENATE($A34,"_",U$4),assets_m6!$A:$D,4,FALSE)</f>
        <v>37.049999999999997</v>
      </c>
      <c r="W34" t="str">
        <f t="shared" si="9"/>
        <v>EWC</v>
      </c>
      <c r="X34">
        <f t="shared" si="10"/>
        <v>40.22</v>
      </c>
      <c r="Y34">
        <f t="shared" si="17"/>
        <v>40.619999999999997</v>
      </c>
      <c r="Z34">
        <f t="shared" si="18"/>
        <v>40.33</v>
      </c>
      <c r="AA34">
        <f t="shared" si="19"/>
        <v>39.9</v>
      </c>
      <c r="AB34">
        <f t="shared" si="20"/>
        <v>39.79</v>
      </c>
      <c r="AC34">
        <f t="shared" si="21"/>
        <v>39.89</v>
      </c>
      <c r="AD34">
        <f t="shared" si="22"/>
        <v>39.57</v>
      </c>
      <c r="AE34">
        <f t="shared" si="23"/>
        <v>39.4</v>
      </c>
      <c r="AF34">
        <f t="shared" si="24"/>
        <v>39.81</v>
      </c>
      <c r="AG34">
        <f t="shared" si="25"/>
        <v>39.68</v>
      </c>
      <c r="AH34">
        <f t="shared" si="26"/>
        <v>39.71</v>
      </c>
      <c r="AI34">
        <f t="shared" si="27"/>
        <v>40.020000000000003</v>
      </c>
      <c r="AJ34">
        <f t="shared" si="28"/>
        <v>40.340000000000003</v>
      </c>
      <c r="AK34">
        <f t="shared" si="29"/>
        <v>39.450000000000003</v>
      </c>
      <c r="AL34">
        <f t="shared" si="30"/>
        <v>38.18</v>
      </c>
      <c r="AM34">
        <f t="shared" si="31"/>
        <v>37.840000000000003</v>
      </c>
      <c r="AN34">
        <f t="shared" si="32"/>
        <v>37.01</v>
      </c>
      <c r="AO34">
        <f t="shared" si="33"/>
        <v>37.090000000000003</v>
      </c>
      <c r="AP34">
        <f t="shared" si="34"/>
        <v>37.880000000000003</v>
      </c>
      <c r="AQ34">
        <f t="shared" si="35"/>
        <v>37.049999999999997</v>
      </c>
      <c r="AS34" t="s">
        <v>43</v>
      </c>
      <c r="AT34">
        <f t="shared" si="36"/>
        <v>9.9453008453505377E-5</v>
      </c>
      <c r="AU34">
        <f t="shared" si="37"/>
        <v>-7.1393402264893934E-5</v>
      </c>
      <c r="AV34">
        <f t="shared" si="38"/>
        <v>-1.0662038184973959E-4</v>
      </c>
      <c r="AW34">
        <f t="shared" si="39"/>
        <v>-2.7568922305764274E-5</v>
      </c>
      <c r="AX34">
        <f t="shared" si="40"/>
        <v>2.5131942699171007E-5</v>
      </c>
      <c r="AY34">
        <f t="shared" si="41"/>
        <v>-8.0220606668338003E-5</v>
      </c>
      <c r="AZ34">
        <f t="shared" si="42"/>
        <v>-4.2961839777609733E-5</v>
      </c>
      <c r="BA34">
        <f t="shared" si="43"/>
        <v>1.0406091370558469E-4</v>
      </c>
      <c r="BB34">
        <f t="shared" si="44"/>
        <v>-3.2655111780960198E-5</v>
      </c>
      <c r="BC34">
        <f t="shared" si="45"/>
        <v>7.5604838709680282E-6</v>
      </c>
      <c r="BD34">
        <f t="shared" si="46"/>
        <v>7.8065978342987223E-5</v>
      </c>
      <c r="BE34">
        <f t="shared" si="47"/>
        <v>7.9960019990005053E-5</v>
      </c>
      <c r="BF34">
        <f t="shared" si="48"/>
        <v>-2.2062469013386227E-4</v>
      </c>
      <c r="BG34">
        <f t="shared" si="49"/>
        <v>-3.2192648922687022E-4</v>
      </c>
      <c r="BH34">
        <f t="shared" si="50"/>
        <v>-8.9051859612361529E-5</v>
      </c>
      <c r="BI34">
        <f t="shared" si="51"/>
        <v>-2.19344608879494E-4</v>
      </c>
      <c r="BJ34">
        <f t="shared" si="52"/>
        <v>2.1615779519050365E-5</v>
      </c>
      <c r="BK34">
        <f t="shared" si="53"/>
        <v>2.1299541655432709E-4</v>
      </c>
      <c r="BL34">
        <f t="shared" si="54"/>
        <v>-2.1911298838437311E-4</v>
      </c>
      <c r="BN34" s="7" t="str">
        <f t="shared" si="13"/>
        <v>EWC</v>
      </c>
      <c r="BO34" s="7">
        <v>0.2</v>
      </c>
      <c r="BP34" s="7">
        <v>0.2</v>
      </c>
      <c r="BQ34" s="7">
        <v>0.2</v>
      </c>
      <c r="BR34" s="7">
        <v>0.2</v>
      </c>
      <c r="BS34" s="7">
        <v>0.2</v>
      </c>
      <c r="BT34" s="7">
        <v>0.01</v>
      </c>
      <c r="BV34">
        <f t="shared" si="14"/>
        <v>-7.881650919940332E-2</v>
      </c>
      <c r="BW34">
        <f t="shared" si="55"/>
        <v>38</v>
      </c>
      <c r="BX34">
        <f t="shared" si="56"/>
        <v>2</v>
      </c>
      <c r="BY34">
        <f t="shared" si="57"/>
        <v>0.11999999999999997</v>
      </c>
      <c r="BZ34">
        <f t="shared" si="58"/>
        <v>0</v>
      </c>
      <c r="CA34">
        <f t="shared" si="59"/>
        <v>1</v>
      </c>
      <c r="CB34">
        <f t="shared" si="60"/>
        <v>0</v>
      </c>
      <c r="CC34">
        <f t="shared" si="61"/>
        <v>0</v>
      </c>
      <c r="CD34">
        <f t="shared" si="62"/>
        <v>0</v>
      </c>
      <c r="CF34">
        <f t="shared" si="63"/>
        <v>0</v>
      </c>
      <c r="CG34">
        <f t="shared" si="64"/>
        <v>1</v>
      </c>
      <c r="CH34">
        <f t="shared" si="64"/>
        <v>1</v>
      </c>
      <c r="CI34">
        <f t="shared" si="64"/>
        <v>1</v>
      </c>
      <c r="CJ34">
        <f t="shared" si="64"/>
        <v>1</v>
      </c>
      <c r="CK34">
        <f t="shared" si="65"/>
        <v>0.2</v>
      </c>
      <c r="CL34">
        <f t="shared" si="16"/>
        <v>0.4</v>
      </c>
      <c r="CM34">
        <f t="shared" si="16"/>
        <v>0.60000000000000009</v>
      </c>
      <c r="CN34">
        <f t="shared" si="16"/>
        <v>0.8</v>
      </c>
      <c r="CO34">
        <f t="shared" si="16"/>
        <v>1</v>
      </c>
    </row>
    <row r="35" spans="1:93" x14ac:dyDescent="0.25">
      <c r="A35" t="s">
        <v>33</v>
      </c>
      <c r="B35">
        <f>VLOOKUP(CONCATENATE($A35,"_",B$4),assets_m6!$A:$D,4,FALSE)</f>
        <v>28.61</v>
      </c>
      <c r="C35">
        <f>VLOOKUP(CONCATENATE($A35,"_",C$4),assets_m6!$A:$D,4,FALSE)</f>
        <v>28.6</v>
      </c>
      <c r="D35">
        <f>VLOOKUP(CONCATENATE($A35,"_",D$4),assets_m6!$A:$D,4,FALSE)</f>
        <v>28.07</v>
      </c>
      <c r="E35">
        <f>VLOOKUP(CONCATENATE($A35,"_",E$4),assets_m6!$A:$D,4,FALSE)</f>
        <v>27.59</v>
      </c>
      <c r="F35">
        <f>VLOOKUP(CONCATENATE($A35,"_",F$4),assets_m6!$A:$D,4,FALSE)</f>
        <v>27.6</v>
      </c>
      <c r="G35">
        <f>VLOOKUP(CONCATENATE($A35,"_",G$4),assets_m6!$A:$D,4,FALSE)</f>
        <v>27.69</v>
      </c>
      <c r="H35">
        <f>VLOOKUP(CONCATENATE($A35,"_",H$4),assets_m6!$A:$D,4,FALSE)</f>
        <v>27.34</v>
      </c>
      <c r="I35">
        <f>VLOOKUP(CONCATENATE($A35,"_",I$4),assets_m6!$A:$D,4,FALSE)</f>
        <v>27.06</v>
      </c>
      <c r="J35">
        <f>VLOOKUP(CONCATENATE($A35,"_",J$4),assets_m6!$A:$D,4,FALSE)</f>
        <v>27.33</v>
      </c>
      <c r="K35">
        <f>VLOOKUP(CONCATENATE($A35,"_",K$4),assets_m6!$A:$D,4,FALSE)</f>
        <v>27.17</v>
      </c>
      <c r="L35">
        <f>VLOOKUP(CONCATENATE($A35,"_",L$4),assets_m6!$A:$D,4,FALSE)</f>
        <v>27.11</v>
      </c>
      <c r="M35">
        <f>VLOOKUP(CONCATENATE($A35,"_",M$4),assets_m6!$A:$D,4,FALSE)</f>
        <v>27.39</v>
      </c>
      <c r="N35">
        <f>VLOOKUP(CONCATENATE($A35,"_",N$4),assets_m6!$A:$D,4,FALSE)</f>
        <v>27.71</v>
      </c>
      <c r="O35">
        <f>VLOOKUP(CONCATENATE($A35,"_",O$4),assets_m6!$A:$D,4,FALSE)</f>
        <v>27.64</v>
      </c>
      <c r="P35">
        <f>VLOOKUP(CONCATENATE($A35,"_",P$4),assets_m6!$A:$D,4,FALSE)</f>
        <v>27.09</v>
      </c>
      <c r="Q35">
        <f>VLOOKUP(CONCATENATE($A35,"_",Q$4),assets_m6!$A:$D,4,FALSE)</f>
        <v>26.91</v>
      </c>
      <c r="R35">
        <f>VLOOKUP(CONCATENATE($A35,"_",R$4),assets_m6!$A:$D,4,FALSE)</f>
        <v>25.84</v>
      </c>
      <c r="S35">
        <f>VLOOKUP(CONCATENATE($A35,"_",S$4),assets_m6!$A:$D,4,FALSE)</f>
        <v>25.82</v>
      </c>
      <c r="T35">
        <f>VLOOKUP(CONCATENATE($A35,"_",T$4),assets_m6!$A:$D,4,FALSE)</f>
        <v>26.32</v>
      </c>
      <c r="U35">
        <f>VLOOKUP(CONCATENATE($A35,"_",U$4),assets_m6!$A:$D,4,FALSE)</f>
        <v>26.01</v>
      </c>
      <c r="W35" t="str">
        <f t="shared" si="9"/>
        <v>EWG</v>
      </c>
      <c r="X35">
        <f t="shared" si="10"/>
        <v>28.61</v>
      </c>
      <c r="Y35">
        <f t="shared" si="17"/>
        <v>28.6</v>
      </c>
      <c r="Z35">
        <f t="shared" si="18"/>
        <v>28.07</v>
      </c>
      <c r="AA35">
        <f t="shared" si="19"/>
        <v>27.59</v>
      </c>
      <c r="AB35">
        <f t="shared" si="20"/>
        <v>27.6</v>
      </c>
      <c r="AC35">
        <f t="shared" si="21"/>
        <v>27.69</v>
      </c>
      <c r="AD35">
        <f t="shared" si="22"/>
        <v>27.34</v>
      </c>
      <c r="AE35">
        <f t="shared" si="23"/>
        <v>27.06</v>
      </c>
      <c r="AF35">
        <f t="shared" si="24"/>
        <v>27.33</v>
      </c>
      <c r="AG35">
        <f t="shared" si="25"/>
        <v>27.17</v>
      </c>
      <c r="AH35">
        <f t="shared" si="26"/>
        <v>27.11</v>
      </c>
      <c r="AI35">
        <f t="shared" si="27"/>
        <v>27.39</v>
      </c>
      <c r="AJ35">
        <f t="shared" si="28"/>
        <v>27.71</v>
      </c>
      <c r="AK35">
        <f t="shared" si="29"/>
        <v>27.64</v>
      </c>
      <c r="AL35">
        <f t="shared" si="30"/>
        <v>27.09</v>
      </c>
      <c r="AM35">
        <f t="shared" si="31"/>
        <v>26.91</v>
      </c>
      <c r="AN35">
        <f t="shared" si="32"/>
        <v>25.84</v>
      </c>
      <c r="AO35">
        <f t="shared" si="33"/>
        <v>25.82</v>
      </c>
      <c r="AP35">
        <f t="shared" si="34"/>
        <v>26.32</v>
      </c>
      <c r="AQ35">
        <f t="shared" si="35"/>
        <v>26.01</v>
      </c>
      <c r="AS35" t="s">
        <v>44</v>
      </c>
      <c r="AT35">
        <f t="shared" si="36"/>
        <v>-3.4952813701496019E-6</v>
      </c>
      <c r="AU35">
        <f t="shared" si="37"/>
        <v>-1.853146853146857E-4</v>
      </c>
      <c r="AV35">
        <f t="shared" si="38"/>
        <v>-1.710010687566799E-4</v>
      </c>
      <c r="AW35">
        <f t="shared" si="39"/>
        <v>3.6245016310263007E-6</v>
      </c>
      <c r="AX35">
        <f t="shared" si="40"/>
        <v>3.2608695652173863E-5</v>
      </c>
      <c r="AY35">
        <f t="shared" si="41"/>
        <v>-1.2639942217407057E-4</v>
      </c>
      <c r="AZ35">
        <f t="shared" si="42"/>
        <v>-1.0241404535479193E-4</v>
      </c>
      <c r="BA35">
        <f t="shared" si="43"/>
        <v>9.9778270509977678E-5</v>
      </c>
      <c r="BB35">
        <f t="shared" si="44"/>
        <v>-5.854372484449199E-5</v>
      </c>
      <c r="BC35">
        <f t="shared" si="45"/>
        <v>-2.2083179977917655E-5</v>
      </c>
      <c r="BD35">
        <f t="shared" si="46"/>
        <v>1.0328292143120661E-4</v>
      </c>
      <c r="BE35">
        <f t="shared" si="47"/>
        <v>1.1683096020445428E-4</v>
      </c>
      <c r="BF35">
        <f t="shared" si="48"/>
        <v>-2.5261638397690466E-5</v>
      </c>
      <c r="BG35">
        <f t="shared" si="49"/>
        <v>-1.989869753979742E-4</v>
      </c>
      <c r="BH35">
        <f t="shared" si="50"/>
        <v>-6.6445182724252387E-5</v>
      </c>
      <c r="BI35">
        <f t="shared" si="51"/>
        <v>-3.9762170196952815E-4</v>
      </c>
      <c r="BJ35">
        <f t="shared" si="52"/>
        <v>-7.7399380804951918E-6</v>
      </c>
      <c r="BK35">
        <f t="shared" si="53"/>
        <v>1.9364833462432224E-4</v>
      </c>
      <c r="BL35">
        <f t="shared" si="54"/>
        <v>-1.1778115501519708E-4</v>
      </c>
      <c r="BN35" s="7" t="str">
        <f t="shared" si="13"/>
        <v>EWG</v>
      </c>
      <c r="BO35" s="7">
        <v>0.2</v>
      </c>
      <c r="BP35" s="7">
        <v>0.2</v>
      </c>
      <c r="BQ35" s="7">
        <v>0.2</v>
      </c>
      <c r="BR35" s="7">
        <v>0.2</v>
      </c>
      <c r="BS35" s="7">
        <v>0.2</v>
      </c>
      <c r="BT35" s="7">
        <v>0.01</v>
      </c>
      <c r="BV35">
        <f t="shared" si="14"/>
        <v>-9.0877315623907648E-2</v>
      </c>
      <c r="BW35">
        <f t="shared" si="55"/>
        <v>27</v>
      </c>
      <c r="BX35">
        <f t="shared" si="56"/>
        <v>2</v>
      </c>
      <c r="BY35">
        <f t="shared" si="57"/>
        <v>0.11999999999999997</v>
      </c>
      <c r="BZ35">
        <f t="shared" si="58"/>
        <v>0</v>
      </c>
      <c r="CA35">
        <f t="shared" si="59"/>
        <v>1</v>
      </c>
      <c r="CB35">
        <f t="shared" si="60"/>
        <v>0</v>
      </c>
      <c r="CC35">
        <f t="shared" si="61"/>
        <v>0</v>
      </c>
      <c r="CD35">
        <f t="shared" si="62"/>
        <v>0</v>
      </c>
      <c r="CF35">
        <f t="shared" si="63"/>
        <v>0</v>
      </c>
      <c r="CG35">
        <f t="shared" si="64"/>
        <v>1</v>
      </c>
      <c r="CH35">
        <f t="shared" si="64"/>
        <v>1</v>
      </c>
      <c r="CI35">
        <f t="shared" si="64"/>
        <v>1</v>
      </c>
      <c r="CJ35">
        <f t="shared" si="64"/>
        <v>1</v>
      </c>
      <c r="CK35">
        <f t="shared" si="65"/>
        <v>0.2</v>
      </c>
      <c r="CL35">
        <f t="shared" si="16"/>
        <v>0.4</v>
      </c>
      <c r="CM35">
        <f t="shared" si="16"/>
        <v>0.60000000000000009</v>
      </c>
      <c r="CN35">
        <f t="shared" si="16"/>
        <v>0.8</v>
      </c>
      <c r="CO35">
        <f t="shared" si="16"/>
        <v>1</v>
      </c>
    </row>
    <row r="36" spans="1:93" x14ac:dyDescent="0.25">
      <c r="A36" t="s">
        <v>34</v>
      </c>
      <c r="B36">
        <f>VLOOKUP(CONCATENATE($A36,"_",B$4),assets_m6!$A:$D,4,FALSE)</f>
        <v>22.92</v>
      </c>
      <c r="C36">
        <f>VLOOKUP(CONCATENATE($A36,"_",C$4),assets_m6!$A:$D,4,FALSE)</f>
        <v>23.09</v>
      </c>
      <c r="D36">
        <f>VLOOKUP(CONCATENATE($A36,"_",D$4),assets_m6!$A:$D,4,FALSE)</f>
        <v>22.85</v>
      </c>
      <c r="E36">
        <f>VLOOKUP(CONCATENATE($A36,"_",E$4),assets_m6!$A:$D,4,FALSE)</f>
        <v>22.56</v>
      </c>
      <c r="F36">
        <f>VLOOKUP(CONCATENATE($A36,"_",F$4),assets_m6!$A:$D,4,FALSE)</f>
        <v>22.4</v>
      </c>
      <c r="G36">
        <f>VLOOKUP(CONCATENATE($A36,"_",G$4),assets_m6!$A:$D,4,FALSE)</f>
        <v>22.62</v>
      </c>
      <c r="H36">
        <f>VLOOKUP(CONCATENATE($A36,"_",H$4),assets_m6!$A:$D,4,FALSE)</f>
        <v>22.09</v>
      </c>
      <c r="I36">
        <f>VLOOKUP(CONCATENATE($A36,"_",I$4),assets_m6!$A:$D,4,FALSE)</f>
        <v>22.03</v>
      </c>
      <c r="J36">
        <f>VLOOKUP(CONCATENATE($A36,"_",J$4),assets_m6!$A:$D,4,FALSE)</f>
        <v>22.07</v>
      </c>
      <c r="K36">
        <f>VLOOKUP(CONCATENATE($A36,"_",K$4),assets_m6!$A:$D,4,FALSE)</f>
        <v>22.09</v>
      </c>
      <c r="L36">
        <f>VLOOKUP(CONCATENATE($A36,"_",L$4),assets_m6!$A:$D,4,FALSE)</f>
        <v>21.99</v>
      </c>
      <c r="M36">
        <f>VLOOKUP(CONCATENATE($A36,"_",M$4),assets_m6!$A:$D,4,FALSE)</f>
        <v>22.01</v>
      </c>
      <c r="N36">
        <f>VLOOKUP(CONCATENATE($A36,"_",N$4),assets_m6!$A:$D,4,FALSE)</f>
        <v>21.94</v>
      </c>
      <c r="O36">
        <f>VLOOKUP(CONCATENATE($A36,"_",O$4),assets_m6!$A:$D,4,FALSE)</f>
        <v>21.67</v>
      </c>
      <c r="P36">
        <f>VLOOKUP(CONCATENATE($A36,"_",P$4),assets_m6!$A:$D,4,FALSE)</f>
        <v>21.67</v>
      </c>
      <c r="Q36">
        <f>VLOOKUP(CONCATENATE($A36,"_",Q$4),assets_m6!$A:$D,4,FALSE)</f>
        <v>21.39</v>
      </c>
      <c r="R36">
        <f>VLOOKUP(CONCATENATE($A36,"_",R$4),assets_m6!$A:$D,4,FALSE)</f>
        <v>21.12</v>
      </c>
      <c r="S36">
        <f>VLOOKUP(CONCATENATE($A36,"_",S$4),assets_m6!$A:$D,4,FALSE)</f>
        <v>21.36</v>
      </c>
      <c r="T36">
        <f>VLOOKUP(CONCATENATE($A36,"_",T$4),assets_m6!$A:$D,4,FALSE)</f>
        <v>21.53</v>
      </c>
      <c r="U36">
        <f>VLOOKUP(CONCATENATE($A36,"_",U$4),assets_m6!$A:$D,4,FALSE)</f>
        <v>21.37</v>
      </c>
      <c r="W36" t="str">
        <f t="shared" si="9"/>
        <v>EWH</v>
      </c>
      <c r="X36">
        <f t="shared" si="10"/>
        <v>22.92</v>
      </c>
      <c r="Y36">
        <f t="shared" si="17"/>
        <v>23.09</v>
      </c>
      <c r="Z36">
        <f t="shared" si="18"/>
        <v>22.85</v>
      </c>
      <c r="AA36">
        <f t="shared" si="19"/>
        <v>22.56</v>
      </c>
      <c r="AB36">
        <f t="shared" si="20"/>
        <v>22.4</v>
      </c>
      <c r="AC36">
        <f t="shared" si="21"/>
        <v>22.62</v>
      </c>
      <c r="AD36">
        <f t="shared" si="22"/>
        <v>22.09</v>
      </c>
      <c r="AE36">
        <f t="shared" si="23"/>
        <v>22.03</v>
      </c>
      <c r="AF36">
        <f t="shared" si="24"/>
        <v>22.07</v>
      </c>
      <c r="AG36">
        <f t="shared" si="25"/>
        <v>22.09</v>
      </c>
      <c r="AH36">
        <f t="shared" si="26"/>
        <v>21.99</v>
      </c>
      <c r="AI36">
        <f t="shared" si="27"/>
        <v>22.01</v>
      </c>
      <c r="AJ36">
        <f t="shared" si="28"/>
        <v>21.94</v>
      </c>
      <c r="AK36">
        <f t="shared" si="29"/>
        <v>21.67</v>
      </c>
      <c r="AL36">
        <f t="shared" si="30"/>
        <v>21.67</v>
      </c>
      <c r="AM36">
        <f t="shared" si="31"/>
        <v>21.39</v>
      </c>
      <c r="AN36">
        <f t="shared" si="32"/>
        <v>21.12</v>
      </c>
      <c r="AO36">
        <f t="shared" si="33"/>
        <v>21.36</v>
      </c>
      <c r="AP36">
        <f t="shared" si="34"/>
        <v>21.53</v>
      </c>
      <c r="AQ36">
        <f t="shared" si="35"/>
        <v>21.37</v>
      </c>
      <c r="AS36" t="s">
        <v>45</v>
      </c>
      <c r="AT36">
        <f t="shared" si="36"/>
        <v>7.4171029668411057E-5</v>
      </c>
      <c r="AU36">
        <f t="shared" si="37"/>
        <v>-1.0394110004330812E-4</v>
      </c>
      <c r="AV36">
        <f t="shared" si="38"/>
        <v>-1.2691466083151104E-4</v>
      </c>
      <c r="AW36">
        <f t="shared" si="39"/>
        <v>-7.0921985815602904E-5</v>
      </c>
      <c r="AX36">
        <f t="shared" si="40"/>
        <v>9.8214285714286816E-5</v>
      </c>
      <c r="AY36">
        <f t="shared" si="41"/>
        <v>-2.3430592396109687E-4</v>
      </c>
      <c r="AZ36">
        <f t="shared" si="42"/>
        <v>-2.7161611588953702E-5</v>
      </c>
      <c r="BA36">
        <f t="shared" si="43"/>
        <v>1.8157058556513458E-5</v>
      </c>
      <c r="BB36">
        <f t="shared" si="44"/>
        <v>9.0620752152240932E-6</v>
      </c>
      <c r="BC36">
        <f t="shared" si="45"/>
        <v>-4.526935264825778E-5</v>
      </c>
      <c r="BD36">
        <f t="shared" si="46"/>
        <v>9.09504320145663E-6</v>
      </c>
      <c r="BE36">
        <f t="shared" si="47"/>
        <v>-3.1803725579282272E-5</v>
      </c>
      <c r="BF36">
        <f t="shared" si="48"/>
        <v>-1.2306289881494967E-4</v>
      </c>
      <c r="BG36">
        <f t="shared" si="49"/>
        <v>0</v>
      </c>
      <c r="BH36">
        <f t="shared" si="50"/>
        <v>-1.2921089063221093E-4</v>
      </c>
      <c r="BI36">
        <f t="shared" si="51"/>
        <v>-1.2622720897615688E-4</v>
      </c>
      <c r="BJ36">
        <f t="shared" si="52"/>
        <v>1.136363636363629E-4</v>
      </c>
      <c r="BK36">
        <f t="shared" si="53"/>
        <v>7.9588014981274208E-5</v>
      </c>
      <c r="BL36">
        <f t="shared" si="54"/>
        <v>-7.4314909428704198E-5</v>
      </c>
      <c r="BN36" s="7" t="str">
        <f t="shared" si="13"/>
        <v>EWH</v>
      </c>
      <c r="BO36" s="7">
        <v>0.2</v>
      </c>
      <c r="BP36" s="7">
        <v>0.2</v>
      </c>
      <c r="BQ36" s="7">
        <v>0.2</v>
      </c>
      <c r="BR36" s="7">
        <v>0.2</v>
      </c>
      <c r="BS36" s="7">
        <v>0.2</v>
      </c>
      <c r="BT36" s="7">
        <v>0.01</v>
      </c>
      <c r="BV36">
        <f t="shared" si="14"/>
        <v>-6.7626527050610841E-2</v>
      </c>
      <c r="BW36">
        <f t="shared" si="55"/>
        <v>46</v>
      </c>
      <c r="BX36">
        <f t="shared" si="56"/>
        <v>3</v>
      </c>
      <c r="BY36">
        <f t="shared" si="57"/>
        <v>7.9999999999999988E-2</v>
      </c>
      <c r="BZ36">
        <f t="shared" si="58"/>
        <v>0</v>
      </c>
      <c r="CA36">
        <f t="shared" si="59"/>
        <v>0</v>
      </c>
      <c r="CB36">
        <f t="shared" si="60"/>
        <v>1</v>
      </c>
      <c r="CC36">
        <f t="shared" si="61"/>
        <v>0</v>
      </c>
      <c r="CD36">
        <f t="shared" si="62"/>
        <v>0</v>
      </c>
      <c r="CF36">
        <f t="shared" si="63"/>
        <v>0</v>
      </c>
      <c r="CG36">
        <f t="shared" si="64"/>
        <v>0</v>
      </c>
      <c r="CH36">
        <f t="shared" si="64"/>
        <v>1</v>
      </c>
      <c r="CI36">
        <f t="shared" si="64"/>
        <v>1</v>
      </c>
      <c r="CJ36">
        <f t="shared" si="64"/>
        <v>1</v>
      </c>
      <c r="CK36">
        <f t="shared" si="65"/>
        <v>0.2</v>
      </c>
      <c r="CL36">
        <f t="shared" si="16"/>
        <v>0.4</v>
      </c>
      <c r="CM36">
        <f t="shared" si="16"/>
        <v>0.60000000000000009</v>
      </c>
      <c r="CN36">
        <f t="shared" si="16"/>
        <v>0.8</v>
      </c>
      <c r="CO36">
        <f t="shared" si="16"/>
        <v>1</v>
      </c>
    </row>
    <row r="37" spans="1:93" x14ac:dyDescent="0.25">
      <c r="A37" t="s">
        <v>35</v>
      </c>
      <c r="B37">
        <f>VLOOKUP(CONCATENATE($A37,"_",B$4),assets_m6!$A:$D,4,FALSE)</f>
        <v>61.93</v>
      </c>
      <c r="C37">
        <f>VLOOKUP(CONCATENATE($A37,"_",C$4),assets_m6!$A:$D,4,FALSE)</f>
        <v>62.43</v>
      </c>
      <c r="D37">
        <f>VLOOKUP(CONCATENATE($A37,"_",D$4),assets_m6!$A:$D,4,FALSE)</f>
        <v>60.8</v>
      </c>
      <c r="E37">
        <f>VLOOKUP(CONCATENATE($A37,"_",E$4),assets_m6!$A:$D,4,FALSE)</f>
        <v>59.89</v>
      </c>
      <c r="F37">
        <f>VLOOKUP(CONCATENATE($A37,"_",F$4),assets_m6!$A:$D,4,FALSE)</f>
        <v>59.68</v>
      </c>
      <c r="G37">
        <f>VLOOKUP(CONCATENATE($A37,"_",G$4),assets_m6!$A:$D,4,FALSE)</f>
        <v>59.43</v>
      </c>
      <c r="H37">
        <f>VLOOKUP(CONCATENATE($A37,"_",H$4),assets_m6!$A:$D,4,FALSE)</f>
        <v>58.5</v>
      </c>
      <c r="I37">
        <f>VLOOKUP(CONCATENATE($A37,"_",I$4),assets_m6!$A:$D,4,FALSE)</f>
        <v>57.73</v>
      </c>
      <c r="J37">
        <f>VLOOKUP(CONCATENATE($A37,"_",J$4),assets_m6!$A:$D,4,FALSE)</f>
        <v>58.56</v>
      </c>
      <c r="K37">
        <f>VLOOKUP(CONCATENATE($A37,"_",K$4),assets_m6!$A:$D,4,FALSE)</f>
        <v>58.4</v>
      </c>
      <c r="L37">
        <f>VLOOKUP(CONCATENATE($A37,"_",L$4),assets_m6!$A:$D,4,FALSE)</f>
        <v>57.7</v>
      </c>
      <c r="M37">
        <f>VLOOKUP(CONCATENATE($A37,"_",M$4),assets_m6!$A:$D,4,FALSE)</f>
        <v>57.71</v>
      </c>
      <c r="N37">
        <f>VLOOKUP(CONCATENATE($A37,"_",N$4),assets_m6!$A:$D,4,FALSE)</f>
        <v>58.25</v>
      </c>
      <c r="O37">
        <f>VLOOKUP(CONCATENATE($A37,"_",O$4),assets_m6!$A:$D,4,FALSE)</f>
        <v>57.77</v>
      </c>
      <c r="P37">
        <f>VLOOKUP(CONCATENATE($A37,"_",P$4),assets_m6!$A:$D,4,FALSE)</f>
        <v>56.91</v>
      </c>
      <c r="Q37">
        <f>VLOOKUP(CONCATENATE($A37,"_",Q$4),assets_m6!$A:$D,4,FALSE)</f>
        <v>57.26</v>
      </c>
      <c r="R37">
        <f>VLOOKUP(CONCATENATE($A37,"_",R$4),assets_m6!$A:$D,4,FALSE)</f>
        <v>56.05</v>
      </c>
      <c r="S37">
        <f>VLOOKUP(CONCATENATE($A37,"_",S$4),assets_m6!$A:$D,4,FALSE)</f>
        <v>56.27</v>
      </c>
      <c r="T37">
        <f>VLOOKUP(CONCATENATE($A37,"_",T$4),assets_m6!$A:$D,4,FALSE)</f>
        <v>57.3</v>
      </c>
      <c r="U37">
        <f>VLOOKUP(CONCATENATE($A37,"_",U$4),assets_m6!$A:$D,4,FALSE)</f>
        <v>56.62</v>
      </c>
      <c r="W37" t="str">
        <f t="shared" ref="W37:W68" si="66">A37</f>
        <v>EWJ</v>
      </c>
      <c r="X37">
        <f t="shared" ref="X37:X68" si="67">B37</f>
        <v>61.93</v>
      </c>
      <c r="Y37">
        <f t="shared" si="17"/>
        <v>62.43</v>
      </c>
      <c r="Z37">
        <f t="shared" si="18"/>
        <v>60.8</v>
      </c>
      <c r="AA37">
        <f t="shared" si="19"/>
        <v>59.89</v>
      </c>
      <c r="AB37">
        <f t="shared" si="20"/>
        <v>59.68</v>
      </c>
      <c r="AC37">
        <f t="shared" si="21"/>
        <v>59.43</v>
      </c>
      <c r="AD37">
        <f t="shared" si="22"/>
        <v>58.5</v>
      </c>
      <c r="AE37">
        <f t="shared" si="23"/>
        <v>57.73</v>
      </c>
      <c r="AF37">
        <f t="shared" si="24"/>
        <v>58.56</v>
      </c>
      <c r="AG37">
        <f t="shared" si="25"/>
        <v>58.4</v>
      </c>
      <c r="AH37">
        <f t="shared" si="26"/>
        <v>57.7</v>
      </c>
      <c r="AI37">
        <f t="shared" si="27"/>
        <v>57.71</v>
      </c>
      <c r="AJ37">
        <f t="shared" si="28"/>
        <v>58.25</v>
      </c>
      <c r="AK37">
        <f t="shared" si="29"/>
        <v>57.77</v>
      </c>
      <c r="AL37">
        <f t="shared" si="30"/>
        <v>56.91</v>
      </c>
      <c r="AM37">
        <f t="shared" si="31"/>
        <v>57.26</v>
      </c>
      <c r="AN37">
        <f t="shared" si="32"/>
        <v>56.05</v>
      </c>
      <c r="AO37">
        <f t="shared" si="33"/>
        <v>56.27</v>
      </c>
      <c r="AP37">
        <f t="shared" si="34"/>
        <v>57.3</v>
      </c>
      <c r="AQ37">
        <f t="shared" si="35"/>
        <v>56.62</v>
      </c>
      <c r="AS37" t="s">
        <v>47</v>
      </c>
      <c r="AT37">
        <f t="shared" si="36"/>
        <v>8.0736315194574523E-5</v>
      </c>
      <c r="AU37">
        <f t="shared" si="37"/>
        <v>-2.6109242351433649E-4</v>
      </c>
      <c r="AV37">
        <f t="shared" si="38"/>
        <v>-1.4967105263157839E-4</v>
      </c>
      <c r="AW37">
        <f t="shared" si="39"/>
        <v>-3.5064284521623115E-5</v>
      </c>
      <c r="AX37">
        <f t="shared" si="40"/>
        <v>-4.1890080428954424E-5</v>
      </c>
      <c r="AY37">
        <f t="shared" si="41"/>
        <v>-1.5648662291771828E-4</v>
      </c>
      <c r="AZ37">
        <f t="shared" si="42"/>
        <v>-1.3162393162393217E-4</v>
      </c>
      <c r="BA37">
        <f t="shared" si="43"/>
        <v>1.4377273514637199E-4</v>
      </c>
      <c r="BB37">
        <f t="shared" si="44"/>
        <v>-2.732240437158533E-5</v>
      </c>
      <c r="BC37">
        <f t="shared" si="45"/>
        <v>-1.1986301369862942E-4</v>
      </c>
      <c r="BD37">
        <f t="shared" si="46"/>
        <v>1.7331022530325841E-6</v>
      </c>
      <c r="BE37">
        <f t="shared" si="47"/>
        <v>9.3571304799861229E-5</v>
      </c>
      <c r="BF37">
        <f t="shared" si="48"/>
        <v>-8.2403433476394323E-5</v>
      </c>
      <c r="BG37">
        <f t="shared" si="49"/>
        <v>-1.4886619352605271E-4</v>
      </c>
      <c r="BH37">
        <f t="shared" si="50"/>
        <v>6.1500615006150313E-5</v>
      </c>
      <c r="BI37">
        <f t="shared" si="51"/>
        <v>-2.113168005588545E-4</v>
      </c>
      <c r="BJ37">
        <f t="shared" si="52"/>
        <v>3.9250669045496161E-5</v>
      </c>
      <c r="BK37">
        <f t="shared" si="53"/>
        <v>1.8304602807890421E-4</v>
      </c>
      <c r="BL37">
        <f t="shared" si="54"/>
        <v>-1.1867364746945894E-4</v>
      </c>
      <c r="BN37" s="7" t="str">
        <f t="shared" ref="BN37:BN68" si="68">A37</f>
        <v>EWJ</v>
      </c>
      <c r="BO37" s="7">
        <v>0.2</v>
      </c>
      <c r="BP37" s="7">
        <v>0.2</v>
      </c>
      <c r="BQ37" s="7">
        <v>0.2</v>
      </c>
      <c r="BR37" s="7">
        <v>0.2</v>
      </c>
      <c r="BS37" s="7">
        <v>0.2</v>
      </c>
      <c r="BT37" s="7">
        <v>0.01</v>
      </c>
      <c r="BV37">
        <f t="shared" ref="BV37:BV68" si="69">(AQ37-X37)/X37</f>
        <v>-8.5741966736638184E-2</v>
      </c>
      <c r="BW37">
        <f t="shared" si="55"/>
        <v>32</v>
      </c>
      <c r="BX37">
        <f t="shared" si="56"/>
        <v>2</v>
      </c>
      <c r="BY37">
        <f t="shared" si="57"/>
        <v>0.11999999999999997</v>
      </c>
      <c r="BZ37">
        <f t="shared" si="58"/>
        <v>0</v>
      </c>
      <c r="CA37">
        <f t="shared" si="59"/>
        <v>1</v>
      </c>
      <c r="CB37">
        <f t="shared" si="60"/>
        <v>0</v>
      </c>
      <c r="CC37">
        <f t="shared" si="61"/>
        <v>0</v>
      </c>
      <c r="CD37">
        <f t="shared" si="62"/>
        <v>0</v>
      </c>
      <c r="CF37">
        <f t="shared" si="63"/>
        <v>0</v>
      </c>
      <c r="CG37">
        <f t="shared" si="64"/>
        <v>1</v>
      </c>
      <c r="CH37">
        <f t="shared" si="64"/>
        <v>1</v>
      </c>
      <c r="CI37">
        <f t="shared" si="64"/>
        <v>1</v>
      </c>
      <c r="CJ37">
        <f t="shared" si="64"/>
        <v>1</v>
      </c>
      <c r="CK37">
        <f t="shared" si="65"/>
        <v>0.2</v>
      </c>
      <c r="CL37">
        <f t="shared" ref="CL37:CO68" si="70">CK37+BP37</f>
        <v>0.4</v>
      </c>
      <c r="CM37">
        <f t="shared" si="70"/>
        <v>0.60000000000000009</v>
      </c>
      <c r="CN37">
        <f t="shared" si="70"/>
        <v>0.8</v>
      </c>
      <c r="CO37">
        <f t="shared" si="70"/>
        <v>1</v>
      </c>
    </row>
    <row r="38" spans="1:93" x14ac:dyDescent="0.25">
      <c r="A38" t="s">
        <v>36</v>
      </c>
      <c r="B38">
        <f>VLOOKUP(CONCATENATE($A38,"_",B$4),assets_m6!$A:$D,4,FALSE)</f>
        <v>49.51</v>
      </c>
      <c r="C38">
        <f>VLOOKUP(CONCATENATE($A38,"_",C$4),assets_m6!$A:$D,4,FALSE)</f>
        <v>49.79</v>
      </c>
      <c r="D38">
        <f>VLOOKUP(CONCATENATE($A38,"_",D$4),assets_m6!$A:$D,4,FALSE)</f>
        <v>49.71</v>
      </c>
      <c r="E38">
        <f>VLOOKUP(CONCATENATE($A38,"_",E$4),assets_m6!$A:$D,4,FALSE)</f>
        <v>49.17</v>
      </c>
      <c r="F38">
        <f>VLOOKUP(CONCATENATE($A38,"_",F$4),assets_m6!$A:$D,4,FALSE)</f>
        <v>49.67</v>
      </c>
      <c r="G38">
        <f>VLOOKUP(CONCATENATE($A38,"_",G$4),assets_m6!$A:$D,4,FALSE)</f>
        <v>49.84</v>
      </c>
      <c r="H38">
        <f>VLOOKUP(CONCATENATE($A38,"_",H$4),assets_m6!$A:$D,4,FALSE)</f>
        <v>49.92</v>
      </c>
      <c r="I38">
        <f>VLOOKUP(CONCATENATE($A38,"_",I$4),assets_m6!$A:$D,4,FALSE)</f>
        <v>49.31</v>
      </c>
      <c r="J38">
        <f>VLOOKUP(CONCATENATE($A38,"_",J$4),assets_m6!$A:$D,4,FALSE)</f>
        <v>49.49</v>
      </c>
      <c r="K38">
        <f>VLOOKUP(CONCATENATE($A38,"_",K$4),assets_m6!$A:$D,4,FALSE)</f>
        <v>49.25</v>
      </c>
      <c r="L38">
        <f>VLOOKUP(CONCATENATE($A38,"_",L$4),assets_m6!$A:$D,4,FALSE)</f>
        <v>49.09</v>
      </c>
      <c r="M38">
        <f>VLOOKUP(CONCATENATE($A38,"_",M$4),assets_m6!$A:$D,4,FALSE)</f>
        <v>48.6</v>
      </c>
      <c r="N38">
        <f>VLOOKUP(CONCATENATE($A38,"_",N$4),assets_m6!$A:$D,4,FALSE)</f>
        <v>48.62</v>
      </c>
      <c r="O38">
        <f>VLOOKUP(CONCATENATE($A38,"_",O$4),assets_m6!$A:$D,4,FALSE)</f>
        <v>47.97</v>
      </c>
      <c r="P38">
        <f>VLOOKUP(CONCATENATE($A38,"_",P$4),assets_m6!$A:$D,4,FALSE)</f>
        <v>47.68</v>
      </c>
      <c r="Q38">
        <f>VLOOKUP(CONCATENATE($A38,"_",Q$4),assets_m6!$A:$D,4,FALSE)</f>
        <v>47.7</v>
      </c>
      <c r="R38">
        <f>VLOOKUP(CONCATENATE($A38,"_",R$4),assets_m6!$A:$D,4,FALSE)</f>
        <v>46.18</v>
      </c>
      <c r="S38">
        <f>VLOOKUP(CONCATENATE($A38,"_",S$4),assets_m6!$A:$D,4,FALSE)</f>
        <v>46.62</v>
      </c>
      <c r="T38">
        <f>VLOOKUP(CONCATENATE($A38,"_",T$4),assets_m6!$A:$D,4,FALSE)</f>
        <v>47</v>
      </c>
      <c r="U38">
        <f>VLOOKUP(CONCATENATE($A38,"_",U$4),assets_m6!$A:$D,4,FALSE)</f>
        <v>46.4</v>
      </c>
      <c r="W38" t="str">
        <f t="shared" si="66"/>
        <v>EWL</v>
      </c>
      <c r="X38">
        <f t="shared" si="67"/>
        <v>49.51</v>
      </c>
      <c r="Y38">
        <f t="shared" si="17"/>
        <v>49.79</v>
      </c>
      <c r="Z38">
        <f t="shared" si="18"/>
        <v>49.71</v>
      </c>
      <c r="AA38">
        <f t="shared" si="19"/>
        <v>49.17</v>
      </c>
      <c r="AB38">
        <f t="shared" si="20"/>
        <v>49.67</v>
      </c>
      <c r="AC38">
        <f t="shared" si="21"/>
        <v>49.84</v>
      </c>
      <c r="AD38">
        <f t="shared" si="22"/>
        <v>49.92</v>
      </c>
      <c r="AE38">
        <f t="shared" si="23"/>
        <v>49.31</v>
      </c>
      <c r="AF38">
        <f t="shared" si="24"/>
        <v>49.49</v>
      </c>
      <c r="AG38">
        <f t="shared" si="25"/>
        <v>49.25</v>
      </c>
      <c r="AH38">
        <f t="shared" si="26"/>
        <v>49.09</v>
      </c>
      <c r="AI38">
        <f t="shared" si="27"/>
        <v>48.6</v>
      </c>
      <c r="AJ38">
        <f t="shared" si="28"/>
        <v>48.62</v>
      </c>
      <c r="AK38">
        <f t="shared" si="29"/>
        <v>47.97</v>
      </c>
      <c r="AL38">
        <f t="shared" si="30"/>
        <v>47.68</v>
      </c>
      <c r="AM38">
        <f t="shared" si="31"/>
        <v>47.7</v>
      </c>
      <c r="AN38">
        <f t="shared" si="32"/>
        <v>46.18</v>
      </c>
      <c r="AO38">
        <f t="shared" si="33"/>
        <v>46.62</v>
      </c>
      <c r="AP38">
        <f t="shared" si="34"/>
        <v>47</v>
      </c>
      <c r="AQ38">
        <f t="shared" si="35"/>
        <v>46.4</v>
      </c>
      <c r="AS38" t="s">
        <v>49</v>
      </c>
      <c r="AT38">
        <f t="shared" si="36"/>
        <v>5.6554231468390456E-5</v>
      </c>
      <c r="AU38">
        <f t="shared" si="37"/>
        <v>-1.6067483430407373E-5</v>
      </c>
      <c r="AV38">
        <f t="shared" si="38"/>
        <v>-1.0863005431502699E-4</v>
      </c>
      <c r="AW38">
        <f t="shared" si="39"/>
        <v>1.016880211511084E-4</v>
      </c>
      <c r="AX38">
        <f t="shared" si="40"/>
        <v>3.4225890879807064E-5</v>
      </c>
      <c r="AY38">
        <f t="shared" si="41"/>
        <v>1.6051364365970765E-5</v>
      </c>
      <c r="AZ38">
        <f t="shared" si="42"/>
        <v>-1.2219551282051269E-4</v>
      </c>
      <c r="BA38">
        <f t="shared" si="43"/>
        <v>3.6503751774487876E-5</v>
      </c>
      <c r="BB38">
        <f t="shared" si="44"/>
        <v>-4.8494645382906033E-5</v>
      </c>
      <c r="BC38">
        <f t="shared" si="45"/>
        <v>-3.2487309644669364E-5</v>
      </c>
      <c r="BD38">
        <f t="shared" si="46"/>
        <v>-9.9816663271542461E-5</v>
      </c>
      <c r="BE38">
        <f t="shared" si="47"/>
        <v>4.1152263374477409E-6</v>
      </c>
      <c r="BF38">
        <f t="shared" si="48"/>
        <v>-1.3368983957219222E-4</v>
      </c>
      <c r="BG38">
        <f t="shared" si="49"/>
        <v>-6.0454450698352961E-5</v>
      </c>
      <c r="BH38">
        <f t="shared" si="50"/>
        <v>4.1946308724838775E-6</v>
      </c>
      <c r="BI38">
        <f t="shared" si="51"/>
        <v>-3.1865828092243249E-4</v>
      </c>
      <c r="BJ38">
        <f t="shared" si="52"/>
        <v>9.5279341706365914E-5</v>
      </c>
      <c r="BK38">
        <f t="shared" si="53"/>
        <v>8.1510081510082061E-5</v>
      </c>
      <c r="BL38">
        <f t="shared" si="54"/>
        <v>-1.276595744680854E-4</v>
      </c>
      <c r="BN38" s="7" t="str">
        <f t="shared" si="68"/>
        <v>EWL</v>
      </c>
      <c r="BO38" s="7">
        <v>0.2</v>
      </c>
      <c r="BP38" s="7">
        <v>0.2</v>
      </c>
      <c r="BQ38" s="7">
        <v>0.2</v>
      </c>
      <c r="BR38" s="7">
        <v>0.2</v>
      </c>
      <c r="BS38" s="7">
        <v>0.2</v>
      </c>
      <c r="BT38" s="7">
        <v>0.01</v>
      </c>
      <c r="BV38">
        <f t="shared" si="69"/>
        <v>-6.2815592809533416E-2</v>
      </c>
      <c r="BW38">
        <f t="shared" si="55"/>
        <v>51</v>
      </c>
      <c r="BX38">
        <f t="shared" si="56"/>
        <v>3</v>
      </c>
      <c r="BY38">
        <f t="shared" si="57"/>
        <v>7.9999999999999988E-2</v>
      </c>
      <c r="BZ38">
        <f t="shared" si="58"/>
        <v>0</v>
      </c>
      <c r="CA38">
        <f t="shared" si="59"/>
        <v>0</v>
      </c>
      <c r="CB38">
        <f t="shared" si="60"/>
        <v>1</v>
      </c>
      <c r="CC38">
        <f t="shared" si="61"/>
        <v>0</v>
      </c>
      <c r="CD38">
        <f t="shared" si="62"/>
        <v>0</v>
      </c>
      <c r="CF38">
        <f t="shared" si="63"/>
        <v>0</v>
      </c>
      <c r="CG38">
        <f t="shared" si="64"/>
        <v>0</v>
      </c>
      <c r="CH38">
        <f t="shared" si="64"/>
        <v>1</v>
      </c>
      <c r="CI38">
        <f t="shared" si="64"/>
        <v>1</v>
      </c>
      <c r="CJ38">
        <f t="shared" si="64"/>
        <v>1</v>
      </c>
      <c r="CK38">
        <f t="shared" si="65"/>
        <v>0.2</v>
      </c>
      <c r="CL38">
        <f t="shared" si="70"/>
        <v>0.4</v>
      </c>
      <c r="CM38">
        <f t="shared" si="70"/>
        <v>0.60000000000000009</v>
      </c>
      <c r="CN38">
        <f t="shared" si="70"/>
        <v>0.8</v>
      </c>
      <c r="CO38">
        <f t="shared" si="70"/>
        <v>1</v>
      </c>
    </row>
    <row r="39" spans="1:93" x14ac:dyDescent="0.25">
      <c r="A39" t="s">
        <v>37</v>
      </c>
      <c r="B39">
        <f>VLOOKUP(CONCATENATE($A39,"_",B$4),assets_m6!$A:$D,4,FALSE)</f>
        <v>35.64</v>
      </c>
      <c r="C39">
        <f>VLOOKUP(CONCATENATE($A39,"_",C$4),assets_m6!$A:$D,4,FALSE)</f>
        <v>35.67</v>
      </c>
      <c r="D39">
        <f>VLOOKUP(CONCATENATE($A39,"_",D$4),assets_m6!$A:$D,4,FALSE)</f>
        <v>34.78</v>
      </c>
      <c r="E39">
        <f>VLOOKUP(CONCATENATE($A39,"_",E$4),assets_m6!$A:$D,4,FALSE)</f>
        <v>34.090000000000003</v>
      </c>
      <c r="F39">
        <f>VLOOKUP(CONCATENATE($A39,"_",F$4),assets_m6!$A:$D,4,FALSE)</f>
        <v>34.229999999999997</v>
      </c>
      <c r="G39">
        <f>VLOOKUP(CONCATENATE($A39,"_",G$4),assets_m6!$A:$D,4,FALSE)</f>
        <v>34.159999999999997</v>
      </c>
      <c r="H39">
        <f>VLOOKUP(CONCATENATE($A39,"_",H$4),assets_m6!$A:$D,4,FALSE)</f>
        <v>34.19</v>
      </c>
      <c r="I39">
        <f>VLOOKUP(CONCATENATE($A39,"_",I$4),assets_m6!$A:$D,4,FALSE)</f>
        <v>33.97</v>
      </c>
      <c r="J39">
        <f>VLOOKUP(CONCATENATE($A39,"_",J$4),assets_m6!$A:$D,4,FALSE)</f>
        <v>34.4</v>
      </c>
      <c r="K39">
        <f>VLOOKUP(CONCATENATE($A39,"_",K$4),assets_m6!$A:$D,4,FALSE)</f>
        <v>34.29</v>
      </c>
      <c r="L39">
        <f>VLOOKUP(CONCATENATE($A39,"_",L$4),assets_m6!$A:$D,4,FALSE)</f>
        <v>34.31</v>
      </c>
      <c r="M39">
        <f>VLOOKUP(CONCATENATE($A39,"_",M$4),assets_m6!$A:$D,4,FALSE)</f>
        <v>34.39</v>
      </c>
      <c r="N39">
        <f>VLOOKUP(CONCATENATE($A39,"_",N$4),assets_m6!$A:$D,4,FALSE)</f>
        <v>34.78</v>
      </c>
      <c r="O39">
        <f>VLOOKUP(CONCATENATE($A39,"_",O$4),assets_m6!$A:$D,4,FALSE)</f>
        <v>34.65</v>
      </c>
      <c r="P39">
        <f>VLOOKUP(CONCATENATE($A39,"_",P$4),assets_m6!$A:$D,4,FALSE)</f>
        <v>34.17</v>
      </c>
      <c r="Q39">
        <f>VLOOKUP(CONCATENATE($A39,"_",Q$4),assets_m6!$A:$D,4,FALSE)</f>
        <v>33.96</v>
      </c>
      <c r="R39">
        <f>VLOOKUP(CONCATENATE($A39,"_",R$4),assets_m6!$A:$D,4,FALSE)</f>
        <v>32.96</v>
      </c>
      <c r="S39">
        <f>VLOOKUP(CONCATENATE($A39,"_",S$4),assets_m6!$A:$D,4,FALSE)</f>
        <v>32.99</v>
      </c>
      <c r="T39">
        <f>VLOOKUP(CONCATENATE($A39,"_",T$4),assets_m6!$A:$D,4,FALSE)</f>
        <v>33.450000000000003</v>
      </c>
      <c r="U39">
        <f>VLOOKUP(CONCATENATE($A39,"_",U$4),assets_m6!$A:$D,4,FALSE)</f>
        <v>32.950000000000003</v>
      </c>
      <c r="W39" t="str">
        <f t="shared" si="66"/>
        <v>EWQ</v>
      </c>
      <c r="X39">
        <f t="shared" si="67"/>
        <v>35.64</v>
      </c>
      <c r="Y39">
        <f t="shared" si="17"/>
        <v>35.67</v>
      </c>
      <c r="Z39">
        <f t="shared" si="18"/>
        <v>34.78</v>
      </c>
      <c r="AA39">
        <f t="shared" si="19"/>
        <v>34.090000000000003</v>
      </c>
      <c r="AB39">
        <f t="shared" si="20"/>
        <v>34.229999999999997</v>
      </c>
      <c r="AC39">
        <f t="shared" si="21"/>
        <v>34.159999999999997</v>
      </c>
      <c r="AD39">
        <f t="shared" si="22"/>
        <v>34.19</v>
      </c>
      <c r="AE39">
        <f t="shared" si="23"/>
        <v>33.97</v>
      </c>
      <c r="AF39">
        <f t="shared" si="24"/>
        <v>34.4</v>
      </c>
      <c r="AG39">
        <f t="shared" si="25"/>
        <v>34.29</v>
      </c>
      <c r="AH39">
        <f t="shared" si="26"/>
        <v>34.31</v>
      </c>
      <c r="AI39">
        <f t="shared" si="27"/>
        <v>34.39</v>
      </c>
      <c r="AJ39">
        <f t="shared" si="28"/>
        <v>34.78</v>
      </c>
      <c r="AK39">
        <f t="shared" si="29"/>
        <v>34.65</v>
      </c>
      <c r="AL39">
        <f t="shared" si="30"/>
        <v>34.17</v>
      </c>
      <c r="AM39">
        <f t="shared" si="31"/>
        <v>33.96</v>
      </c>
      <c r="AN39">
        <f t="shared" si="32"/>
        <v>32.96</v>
      </c>
      <c r="AO39">
        <f t="shared" si="33"/>
        <v>32.99</v>
      </c>
      <c r="AP39">
        <f t="shared" si="34"/>
        <v>33.450000000000003</v>
      </c>
      <c r="AQ39">
        <f t="shared" si="35"/>
        <v>32.950000000000003</v>
      </c>
      <c r="AS39" t="s">
        <v>67</v>
      </c>
      <c r="AT39">
        <f t="shared" si="36"/>
        <v>8.4175084175087354E-6</v>
      </c>
      <c r="AU39">
        <f t="shared" si="37"/>
        <v>-2.4950939164564075E-4</v>
      </c>
      <c r="AV39">
        <f t="shared" si="38"/>
        <v>-1.9838987924094241E-4</v>
      </c>
      <c r="AW39">
        <f t="shared" si="39"/>
        <v>4.1067761806979598E-5</v>
      </c>
      <c r="AX39">
        <f t="shared" si="40"/>
        <v>-2.0449897750511331E-5</v>
      </c>
      <c r="AY39">
        <f t="shared" si="41"/>
        <v>8.7822014051525585E-6</v>
      </c>
      <c r="AZ39">
        <f t="shared" si="42"/>
        <v>-6.4346300087744635E-5</v>
      </c>
      <c r="BA39">
        <f t="shared" si="43"/>
        <v>1.2658227848101258E-4</v>
      </c>
      <c r="BB39">
        <f t="shared" si="44"/>
        <v>-3.197674418604635E-5</v>
      </c>
      <c r="BC39">
        <f t="shared" si="45"/>
        <v>5.8326042578020203E-6</v>
      </c>
      <c r="BD39">
        <f t="shared" si="46"/>
        <v>2.3316817254444272E-5</v>
      </c>
      <c r="BE39">
        <f t="shared" si="47"/>
        <v>1.1340505961035202E-4</v>
      </c>
      <c r="BF39">
        <f t="shared" si="48"/>
        <v>-3.7377803335250878E-5</v>
      </c>
      <c r="BG39">
        <f t="shared" si="49"/>
        <v>-1.3852813852813765E-4</v>
      </c>
      <c r="BH39">
        <f t="shared" si="50"/>
        <v>-6.145741878841114E-5</v>
      </c>
      <c r="BI39">
        <f t="shared" si="51"/>
        <v>-2.9446407538280328E-4</v>
      </c>
      <c r="BJ39">
        <f t="shared" si="52"/>
        <v>9.1019417475731601E-6</v>
      </c>
      <c r="BK39">
        <f t="shared" si="53"/>
        <v>1.394361927856929E-4</v>
      </c>
      <c r="BL39">
        <f t="shared" si="54"/>
        <v>-1.4947683109118085E-4</v>
      </c>
      <c r="BN39" s="7" t="str">
        <f t="shared" si="68"/>
        <v>EWQ</v>
      </c>
      <c r="BO39" s="7">
        <v>0.2</v>
      </c>
      <c r="BP39" s="7">
        <v>0.2</v>
      </c>
      <c r="BQ39" s="7">
        <v>0.2</v>
      </c>
      <c r="BR39" s="7">
        <v>0.2</v>
      </c>
      <c r="BS39" s="7">
        <v>0.2</v>
      </c>
      <c r="BT39" s="7">
        <v>0.01</v>
      </c>
      <c r="BV39">
        <f t="shared" si="69"/>
        <v>-7.5476992143658744E-2</v>
      </c>
      <c r="BW39">
        <f t="shared" si="55"/>
        <v>41</v>
      </c>
      <c r="BX39">
        <f t="shared" si="56"/>
        <v>3</v>
      </c>
      <c r="BY39">
        <f t="shared" si="57"/>
        <v>7.9999999999999988E-2</v>
      </c>
      <c r="BZ39">
        <f t="shared" si="58"/>
        <v>0</v>
      </c>
      <c r="CA39">
        <f t="shared" si="59"/>
        <v>0</v>
      </c>
      <c r="CB39">
        <f t="shared" si="60"/>
        <v>1</v>
      </c>
      <c r="CC39">
        <f t="shared" si="61"/>
        <v>0</v>
      </c>
      <c r="CD39">
        <f t="shared" si="62"/>
        <v>0</v>
      </c>
      <c r="CF39">
        <f t="shared" si="63"/>
        <v>0</v>
      </c>
      <c r="CG39">
        <f t="shared" si="64"/>
        <v>0</v>
      </c>
      <c r="CH39">
        <f t="shared" si="64"/>
        <v>1</v>
      </c>
      <c r="CI39">
        <f t="shared" si="64"/>
        <v>1</v>
      </c>
      <c r="CJ39">
        <f t="shared" si="64"/>
        <v>1</v>
      </c>
      <c r="CK39">
        <f t="shared" si="65"/>
        <v>0.2</v>
      </c>
      <c r="CL39">
        <f t="shared" si="70"/>
        <v>0.4</v>
      </c>
      <c r="CM39">
        <f t="shared" si="70"/>
        <v>0.60000000000000009</v>
      </c>
      <c r="CN39">
        <f t="shared" si="70"/>
        <v>0.8</v>
      </c>
      <c r="CO39">
        <f t="shared" si="70"/>
        <v>1</v>
      </c>
    </row>
    <row r="40" spans="1:93" x14ac:dyDescent="0.25">
      <c r="A40" t="s">
        <v>38</v>
      </c>
      <c r="B40">
        <f>VLOOKUP(CONCATENATE($A40,"_",B$4),assets_m6!$A:$D,4,FALSE)</f>
        <v>61.49</v>
      </c>
      <c r="C40">
        <f>VLOOKUP(CONCATENATE($A40,"_",C$4),assets_m6!$A:$D,4,FALSE)</f>
        <v>62.43</v>
      </c>
      <c r="D40">
        <f>VLOOKUP(CONCATENATE($A40,"_",D$4),assets_m6!$A:$D,4,FALSE)</f>
        <v>61.65</v>
      </c>
      <c r="E40">
        <f>VLOOKUP(CONCATENATE($A40,"_",E$4),assets_m6!$A:$D,4,FALSE)</f>
        <v>60.84</v>
      </c>
      <c r="F40">
        <f>VLOOKUP(CONCATENATE($A40,"_",F$4),assets_m6!$A:$D,4,FALSE)</f>
        <v>60</v>
      </c>
      <c r="G40">
        <f>VLOOKUP(CONCATENATE($A40,"_",G$4),assets_m6!$A:$D,4,FALSE)</f>
        <v>59.83</v>
      </c>
      <c r="H40">
        <f>VLOOKUP(CONCATENATE($A40,"_",H$4),assets_m6!$A:$D,4,FALSE)</f>
        <v>58.67</v>
      </c>
      <c r="I40">
        <f>VLOOKUP(CONCATENATE($A40,"_",I$4),assets_m6!$A:$D,4,FALSE)</f>
        <v>58.59</v>
      </c>
      <c r="J40">
        <f>VLOOKUP(CONCATENATE($A40,"_",J$4),assets_m6!$A:$D,4,FALSE)</f>
        <v>59.95</v>
      </c>
      <c r="K40">
        <f>VLOOKUP(CONCATENATE($A40,"_",K$4),assets_m6!$A:$D,4,FALSE)</f>
        <v>58.73</v>
      </c>
      <c r="L40">
        <f>VLOOKUP(CONCATENATE($A40,"_",L$4),assets_m6!$A:$D,4,FALSE)</f>
        <v>57.81</v>
      </c>
      <c r="M40">
        <f>VLOOKUP(CONCATENATE($A40,"_",M$4),assets_m6!$A:$D,4,FALSE)</f>
        <v>58.05</v>
      </c>
      <c r="N40">
        <f>VLOOKUP(CONCATENATE($A40,"_",N$4),assets_m6!$A:$D,4,FALSE)</f>
        <v>58.41</v>
      </c>
      <c r="O40">
        <f>VLOOKUP(CONCATENATE($A40,"_",O$4),assets_m6!$A:$D,4,FALSE)</f>
        <v>57.69</v>
      </c>
      <c r="P40">
        <f>VLOOKUP(CONCATENATE($A40,"_",P$4),assets_m6!$A:$D,4,FALSE)</f>
        <v>56.94</v>
      </c>
      <c r="Q40">
        <f>VLOOKUP(CONCATENATE($A40,"_",Q$4),assets_m6!$A:$D,4,FALSE)</f>
        <v>56.87</v>
      </c>
      <c r="R40">
        <f>VLOOKUP(CONCATENATE($A40,"_",R$4),assets_m6!$A:$D,4,FALSE)</f>
        <v>55.38</v>
      </c>
      <c r="S40">
        <f>VLOOKUP(CONCATENATE($A40,"_",S$4),assets_m6!$A:$D,4,FALSE)</f>
        <v>55.38</v>
      </c>
      <c r="T40">
        <f>VLOOKUP(CONCATENATE($A40,"_",T$4),assets_m6!$A:$D,4,FALSE)</f>
        <v>56.59</v>
      </c>
      <c r="U40">
        <f>VLOOKUP(CONCATENATE($A40,"_",U$4),assets_m6!$A:$D,4,FALSE)</f>
        <v>55.91</v>
      </c>
      <c r="W40" t="str">
        <f t="shared" si="66"/>
        <v>EWT</v>
      </c>
      <c r="X40">
        <f t="shared" si="67"/>
        <v>61.49</v>
      </c>
      <c r="Y40">
        <f t="shared" si="17"/>
        <v>62.43</v>
      </c>
      <c r="Z40">
        <f t="shared" si="18"/>
        <v>61.65</v>
      </c>
      <c r="AA40">
        <f t="shared" si="19"/>
        <v>60.84</v>
      </c>
      <c r="AB40">
        <f t="shared" si="20"/>
        <v>60</v>
      </c>
      <c r="AC40">
        <f t="shared" si="21"/>
        <v>59.83</v>
      </c>
      <c r="AD40">
        <f t="shared" si="22"/>
        <v>58.67</v>
      </c>
      <c r="AE40">
        <f t="shared" si="23"/>
        <v>58.59</v>
      </c>
      <c r="AF40">
        <f t="shared" si="24"/>
        <v>59.95</v>
      </c>
      <c r="AG40">
        <f t="shared" si="25"/>
        <v>58.73</v>
      </c>
      <c r="AH40">
        <f t="shared" si="26"/>
        <v>57.81</v>
      </c>
      <c r="AI40">
        <f t="shared" si="27"/>
        <v>58.05</v>
      </c>
      <c r="AJ40">
        <f t="shared" si="28"/>
        <v>58.41</v>
      </c>
      <c r="AK40">
        <f t="shared" si="29"/>
        <v>57.69</v>
      </c>
      <c r="AL40">
        <f t="shared" si="30"/>
        <v>56.94</v>
      </c>
      <c r="AM40">
        <f t="shared" si="31"/>
        <v>56.87</v>
      </c>
      <c r="AN40">
        <f t="shared" si="32"/>
        <v>55.38</v>
      </c>
      <c r="AO40">
        <f t="shared" si="33"/>
        <v>55.38</v>
      </c>
      <c r="AP40">
        <f t="shared" si="34"/>
        <v>56.59</v>
      </c>
      <c r="AQ40">
        <f t="shared" si="35"/>
        <v>55.91</v>
      </c>
      <c r="AS40" t="s">
        <v>68</v>
      </c>
      <c r="AT40">
        <f t="shared" si="36"/>
        <v>1.5287038542852459E-4</v>
      </c>
      <c r="AU40">
        <f t="shared" si="37"/>
        <v>-1.2493993272465179E-4</v>
      </c>
      <c r="AV40">
        <f t="shared" si="38"/>
        <v>-1.3138686131386782E-4</v>
      </c>
      <c r="AW40">
        <f t="shared" si="39"/>
        <v>-1.3806706114398478E-4</v>
      </c>
      <c r="AX40">
        <f t="shared" si="40"/>
        <v>-2.8333333333333617E-5</v>
      </c>
      <c r="AY40">
        <f t="shared" si="41"/>
        <v>-1.9388266755808068E-4</v>
      </c>
      <c r="AZ40">
        <f t="shared" si="42"/>
        <v>-1.3635588886994767E-5</v>
      </c>
      <c r="BA40">
        <f t="shared" si="43"/>
        <v>2.3212152244410296E-4</v>
      </c>
      <c r="BB40">
        <f t="shared" si="44"/>
        <v>-2.0350291909925037E-4</v>
      </c>
      <c r="BC40">
        <f t="shared" si="45"/>
        <v>-1.5664907202451807E-4</v>
      </c>
      <c r="BD40">
        <f t="shared" si="46"/>
        <v>4.1515308770108092E-5</v>
      </c>
      <c r="BE40">
        <f t="shared" si="47"/>
        <v>6.2015503875968898E-5</v>
      </c>
      <c r="BF40">
        <f t="shared" si="48"/>
        <v>-1.2326656394452985E-4</v>
      </c>
      <c r="BG40">
        <f t="shared" si="49"/>
        <v>-1.3000520020800833E-4</v>
      </c>
      <c r="BH40">
        <f t="shared" si="50"/>
        <v>-1.2293642430628783E-5</v>
      </c>
      <c r="BI40">
        <f t="shared" si="51"/>
        <v>-2.6200105503780465E-4</v>
      </c>
      <c r="BJ40">
        <f t="shared" si="52"/>
        <v>0</v>
      </c>
      <c r="BK40">
        <f t="shared" si="53"/>
        <v>2.1849042975803553E-4</v>
      </c>
      <c r="BL40">
        <f t="shared" si="54"/>
        <v>-1.2016257289273844E-4</v>
      </c>
      <c r="BN40" s="7" t="str">
        <f t="shared" si="68"/>
        <v>EWT</v>
      </c>
      <c r="BO40" s="7">
        <v>0.2</v>
      </c>
      <c r="BP40" s="7">
        <v>0.2</v>
      </c>
      <c r="BQ40" s="7">
        <v>0.2</v>
      </c>
      <c r="BR40" s="7">
        <v>0.2</v>
      </c>
      <c r="BS40" s="7">
        <v>0.2</v>
      </c>
      <c r="BT40" s="7">
        <v>0.01</v>
      </c>
      <c r="BV40">
        <f t="shared" si="69"/>
        <v>-9.0746462839486175E-2</v>
      </c>
      <c r="BW40">
        <f t="shared" si="55"/>
        <v>28</v>
      </c>
      <c r="BX40">
        <f t="shared" si="56"/>
        <v>2</v>
      </c>
      <c r="BY40">
        <f t="shared" si="57"/>
        <v>0.11999999999999997</v>
      </c>
      <c r="BZ40">
        <f t="shared" si="58"/>
        <v>0</v>
      </c>
      <c r="CA40">
        <f t="shared" si="59"/>
        <v>1</v>
      </c>
      <c r="CB40">
        <f t="shared" si="60"/>
        <v>0</v>
      </c>
      <c r="CC40">
        <f t="shared" si="61"/>
        <v>0</v>
      </c>
      <c r="CD40">
        <f t="shared" si="62"/>
        <v>0</v>
      </c>
      <c r="CF40">
        <f t="shared" si="63"/>
        <v>0</v>
      </c>
      <c r="CG40">
        <f t="shared" si="64"/>
        <v>1</v>
      </c>
      <c r="CH40">
        <f t="shared" si="64"/>
        <v>1</v>
      </c>
      <c r="CI40">
        <f t="shared" si="64"/>
        <v>1</v>
      </c>
      <c r="CJ40">
        <f t="shared" si="64"/>
        <v>1</v>
      </c>
      <c r="CK40">
        <f t="shared" si="65"/>
        <v>0.2</v>
      </c>
      <c r="CL40">
        <f t="shared" si="70"/>
        <v>0.4</v>
      </c>
      <c r="CM40">
        <f t="shared" si="70"/>
        <v>0.60000000000000009</v>
      </c>
      <c r="CN40">
        <f t="shared" si="70"/>
        <v>0.8</v>
      </c>
      <c r="CO40">
        <f t="shared" si="70"/>
        <v>1</v>
      </c>
    </row>
    <row r="41" spans="1:93" x14ac:dyDescent="0.25">
      <c r="A41" t="s">
        <v>39</v>
      </c>
      <c r="B41">
        <f>VLOOKUP(CONCATENATE($A41,"_",B$4),assets_m6!$A:$D,4,FALSE)</f>
        <v>33.93</v>
      </c>
      <c r="C41">
        <f>VLOOKUP(CONCATENATE($A41,"_",C$4),assets_m6!$A:$D,4,FALSE)</f>
        <v>33.9</v>
      </c>
      <c r="D41">
        <f>VLOOKUP(CONCATENATE($A41,"_",D$4),assets_m6!$A:$D,4,FALSE)</f>
        <v>33.950000000000003</v>
      </c>
      <c r="E41">
        <f>VLOOKUP(CONCATENATE($A41,"_",E$4),assets_m6!$A:$D,4,FALSE)</f>
        <v>33.99</v>
      </c>
      <c r="F41">
        <f>VLOOKUP(CONCATENATE($A41,"_",F$4),assets_m6!$A:$D,4,FALSE)</f>
        <v>34.14</v>
      </c>
      <c r="G41">
        <f>VLOOKUP(CONCATENATE($A41,"_",G$4),assets_m6!$A:$D,4,FALSE)</f>
        <v>34.200000000000003</v>
      </c>
      <c r="H41">
        <f>VLOOKUP(CONCATENATE($A41,"_",H$4),assets_m6!$A:$D,4,FALSE)</f>
        <v>33.840000000000003</v>
      </c>
      <c r="I41">
        <f>VLOOKUP(CONCATENATE($A41,"_",I$4),assets_m6!$A:$D,4,FALSE)</f>
        <v>33.67</v>
      </c>
      <c r="J41">
        <f>VLOOKUP(CONCATENATE($A41,"_",J$4),assets_m6!$A:$D,4,FALSE)</f>
        <v>34.08</v>
      </c>
      <c r="K41">
        <f>VLOOKUP(CONCATENATE($A41,"_",K$4),assets_m6!$A:$D,4,FALSE)</f>
        <v>34.1</v>
      </c>
      <c r="L41">
        <f>VLOOKUP(CONCATENATE($A41,"_",L$4),assets_m6!$A:$D,4,FALSE)</f>
        <v>33.94</v>
      </c>
      <c r="M41">
        <f>VLOOKUP(CONCATENATE($A41,"_",M$4),assets_m6!$A:$D,4,FALSE)</f>
        <v>34.020000000000003</v>
      </c>
      <c r="N41">
        <f>VLOOKUP(CONCATENATE($A41,"_",N$4),assets_m6!$A:$D,4,FALSE)</f>
        <v>34.17</v>
      </c>
      <c r="O41">
        <f>VLOOKUP(CONCATENATE($A41,"_",O$4),assets_m6!$A:$D,4,FALSE)</f>
        <v>33.729999999999997</v>
      </c>
      <c r="P41">
        <f>VLOOKUP(CONCATENATE($A41,"_",P$4),assets_m6!$A:$D,4,FALSE)</f>
        <v>32.979999999999997</v>
      </c>
      <c r="Q41">
        <f>VLOOKUP(CONCATENATE($A41,"_",Q$4),assets_m6!$A:$D,4,FALSE)</f>
        <v>32.58</v>
      </c>
      <c r="R41">
        <f>VLOOKUP(CONCATENATE($A41,"_",R$4),assets_m6!$A:$D,4,FALSE)</f>
        <v>31.75</v>
      </c>
      <c r="S41">
        <f>VLOOKUP(CONCATENATE($A41,"_",S$4),assets_m6!$A:$D,4,FALSE)</f>
        <v>32.020000000000003</v>
      </c>
      <c r="T41">
        <f>VLOOKUP(CONCATENATE($A41,"_",T$4),assets_m6!$A:$D,4,FALSE)</f>
        <v>32.46</v>
      </c>
      <c r="U41">
        <f>VLOOKUP(CONCATENATE($A41,"_",U$4),assets_m6!$A:$D,4,FALSE)</f>
        <v>32.299999999999997</v>
      </c>
      <c r="W41" t="str">
        <f t="shared" si="66"/>
        <v>EWU</v>
      </c>
      <c r="X41">
        <f t="shared" si="67"/>
        <v>33.93</v>
      </c>
      <c r="Y41">
        <f t="shared" si="17"/>
        <v>33.9</v>
      </c>
      <c r="Z41">
        <f t="shared" si="18"/>
        <v>33.950000000000003</v>
      </c>
      <c r="AA41">
        <f t="shared" si="19"/>
        <v>33.99</v>
      </c>
      <c r="AB41">
        <f t="shared" si="20"/>
        <v>34.14</v>
      </c>
      <c r="AC41">
        <f t="shared" si="21"/>
        <v>34.200000000000003</v>
      </c>
      <c r="AD41">
        <f t="shared" si="22"/>
        <v>33.840000000000003</v>
      </c>
      <c r="AE41">
        <f t="shared" si="23"/>
        <v>33.67</v>
      </c>
      <c r="AF41">
        <f t="shared" si="24"/>
        <v>34.08</v>
      </c>
      <c r="AG41">
        <f t="shared" si="25"/>
        <v>34.1</v>
      </c>
      <c r="AH41">
        <f t="shared" si="26"/>
        <v>33.94</v>
      </c>
      <c r="AI41">
        <f t="shared" si="27"/>
        <v>34.020000000000003</v>
      </c>
      <c r="AJ41">
        <f t="shared" si="28"/>
        <v>34.17</v>
      </c>
      <c r="AK41">
        <f t="shared" si="29"/>
        <v>33.729999999999997</v>
      </c>
      <c r="AL41">
        <f t="shared" si="30"/>
        <v>32.979999999999997</v>
      </c>
      <c r="AM41">
        <f t="shared" si="31"/>
        <v>32.58</v>
      </c>
      <c r="AN41">
        <f t="shared" si="32"/>
        <v>31.75</v>
      </c>
      <c r="AO41">
        <f t="shared" si="33"/>
        <v>32.020000000000003</v>
      </c>
      <c r="AP41">
        <f t="shared" si="34"/>
        <v>32.46</v>
      </c>
      <c r="AQ41">
        <f t="shared" si="35"/>
        <v>32.299999999999997</v>
      </c>
      <c r="AS41" t="s">
        <v>72</v>
      </c>
      <c r="AT41">
        <f t="shared" si="36"/>
        <v>-8.841732979664349E-6</v>
      </c>
      <c r="AU41">
        <f t="shared" si="37"/>
        <v>1.4749262536874414E-5</v>
      </c>
      <c r="AV41">
        <f t="shared" si="38"/>
        <v>1.1782032400588851E-5</v>
      </c>
      <c r="AW41">
        <f t="shared" si="39"/>
        <v>4.4130626654898077E-5</v>
      </c>
      <c r="AX41">
        <f t="shared" si="40"/>
        <v>1.7574692442882914E-5</v>
      </c>
      <c r="AY41">
        <f t="shared" si="41"/>
        <v>-1.0526315789473667E-4</v>
      </c>
      <c r="AZ41">
        <f t="shared" si="42"/>
        <v>-5.0236406619385838E-5</v>
      </c>
      <c r="BA41">
        <f t="shared" si="43"/>
        <v>1.2177012177012074E-4</v>
      </c>
      <c r="BB41">
        <f t="shared" si="44"/>
        <v>5.8685446009398845E-6</v>
      </c>
      <c r="BC41">
        <f t="shared" si="45"/>
        <v>-4.692082111437058E-5</v>
      </c>
      <c r="BD41">
        <f t="shared" si="46"/>
        <v>2.3571007660579082E-5</v>
      </c>
      <c r="BE41">
        <f t="shared" si="47"/>
        <v>4.4091710758377001E-5</v>
      </c>
      <c r="BF41">
        <f t="shared" si="48"/>
        <v>-1.2876792508048138E-4</v>
      </c>
      <c r="BG41">
        <f t="shared" si="49"/>
        <v>-2.223539875481767E-4</v>
      </c>
      <c r="BH41">
        <f t="shared" si="50"/>
        <v>-1.212856276531227E-4</v>
      </c>
      <c r="BI41">
        <f t="shared" si="51"/>
        <v>-2.5475751995088962E-4</v>
      </c>
      <c r="BJ41">
        <f t="shared" si="52"/>
        <v>8.5039370078741141E-5</v>
      </c>
      <c r="BK41">
        <f t="shared" si="53"/>
        <v>1.3741411617738841E-4</v>
      </c>
      <c r="BL41">
        <f t="shared" si="54"/>
        <v>-4.9291435613063368E-5</v>
      </c>
      <c r="BN41" s="7" t="str">
        <f t="shared" si="68"/>
        <v>EWU</v>
      </c>
      <c r="BO41" s="7">
        <v>0.2</v>
      </c>
      <c r="BP41" s="7">
        <v>0.2</v>
      </c>
      <c r="BQ41" s="7">
        <v>0.2</v>
      </c>
      <c r="BR41" s="7">
        <v>0.2</v>
      </c>
      <c r="BS41" s="7">
        <v>0.2</v>
      </c>
      <c r="BT41" s="7">
        <v>0.01</v>
      </c>
      <c r="BV41">
        <f t="shared" si="69"/>
        <v>-4.804008252284122E-2</v>
      </c>
      <c r="BW41">
        <f t="shared" si="55"/>
        <v>61</v>
      </c>
      <c r="BX41">
        <f t="shared" si="56"/>
        <v>4</v>
      </c>
      <c r="BY41">
        <f t="shared" si="57"/>
        <v>0.12000000000000002</v>
      </c>
      <c r="BZ41">
        <f t="shared" si="58"/>
        <v>0</v>
      </c>
      <c r="CA41">
        <f t="shared" si="59"/>
        <v>0</v>
      </c>
      <c r="CB41">
        <f t="shared" si="60"/>
        <v>0</v>
      </c>
      <c r="CC41">
        <f t="shared" si="61"/>
        <v>1</v>
      </c>
      <c r="CD41">
        <f t="shared" si="62"/>
        <v>0</v>
      </c>
      <c r="CF41">
        <f t="shared" si="63"/>
        <v>0</v>
      </c>
      <c r="CG41">
        <f t="shared" si="64"/>
        <v>0</v>
      </c>
      <c r="CH41">
        <f t="shared" si="64"/>
        <v>0</v>
      </c>
      <c r="CI41">
        <f t="shared" si="64"/>
        <v>1</v>
      </c>
      <c r="CJ41">
        <f t="shared" si="64"/>
        <v>1</v>
      </c>
      <c r="CK41">
        <f t="shared" si="65"/>
        <v>0.2</v>
      </c>
      <c r="CL41">
        <f t="shared" si="70"/>
        <v>0.4</v>
      </c>
      <c r="CM41">
        <f t="shared" si="70"/>
        <v>0.60000000000000009</v>
      </c>
      <c r="CN41">
        <f t="shared" si="70"/>
        <v>0.8</v>
      </c>
      <c r="CO41">
        <f t="shared" si="70"/>
        <v>1</v>
      </c>
    </row>
    <row r="42" spans="1:93" x14ac:dyDescent="0.25">
      <c r="A42" t="s">
        <v>40</v>
      </c>
      <c r="B42">
        <f>VLOOKUP(CONCATENATE($A42,"_",B$4),assets_m6!$A:$D,4,FALSE)</f>
        <v>71.02</v>
      </c>
      <c r="C42">
        <f>VLOOKUP(CONCATENATE($A42,"_",C$4),assets_m6!$A:$D,4,FALSE)</f>
        <v>72.03</v>
      </c>
      <c r="D42">
        <f>VLOOKUP(CONCATENATE($A42,"_",D$4),assets_m6!$A:$D,4,FALSE)</f>
        <v>70.86</v>
      </c>
      <c r="E42">
        <f>VLOOKUP(CONCATENATE($A42,"_",E$4),assets_m6!$A:$D,4,FALSE)</f>
        <v>69.989999999999995</v>
      </c>
      <c r="F42">
        <f>VLOOKUP(CONCATENATE($A42,"_",F$4),assets_m6!$A:$D,4,FALSE)</f>
        <v>69.55</v>
      </c>
      <c r="G42">
        <f>VLOOKUP(CONCATENATE($A42,"_",G$4),assets_m6!$A:$D,4,FALSE)</f>
        <v>68.900000000000006</v>
      </c>
      <c r="H42">
        <f>VLOOKUP(CONCATENATE($A42,"_",H$4),assets_m6!$A:$D,4,FALSE)</f>
        <v>68.38</v>
      </c>
      <c r="I42">
        <f>VLOOKUP(CONCATENATE($A42,"_",I$4),assets_m6!$A:$D,4,FALSE)</f>
        <v>68.52</v>
      </c>
      <c r="J42">
        <f>VLOOKUP(CONCATENATE($A42,"_",J$4),assets_m6!$A:$D,4,FALSE)</f>
        <v>70.25</v>
      </c>
      <c r="K42">
        <f>VLOOKUP(CONCATENATE($A42,"_",K$4),assets_m6!$A:$D,4,FALSE)</f>
        <v>68.73</v>
      </c>
      <c r="L42">
        <f>VLOOKUP(CONCATENATE($A42,"_",L$4),assets_m6!$A:$D,4,FALSE)</f>
        <v>68.680000000000007</v>
      </c>
      <c r="M42">
        <f>VLOOKUP(CONCATENATE($A42,"_",M$4),assets_m6!$A:$D,4,FALSE)</f>
        <v>69.17</v>
      </c>
      <c r="N42">
        <f>VLOOKUP(CONCATENATE($A42,"_",N$4),assets_m6!$A:$D,4,FALSE)</f>
        <v>69.569999999999993</v>
      </c>
      <c r="O42">
        <f>VLOOKUP(CONCATENATE($A42,"_",O$4),assets_m6!$A:$D,4,FALSE)</f>
        <v>68.319999999999993</v>
      </c>
      <c r="P42">
        <f>VLOOKUP(CONCATENATE($A42,"_",P$4),assets_m6!$A:$D,4,FALSE)</f>
        <v>67.510000000000005</v>
      </c>
      <c r="Q42">
        <f>VLOOKUP(CONCATENATE($A42,"_",Q$4),assets_m6!$A:$D,4,FALSE)</f>
        <v>67.03</v>
      </c>
      <c r="R42">
        <f>VLOOKUP(CONCATENATE($A42,"_",R$4),assets_m6!$A:$D,4,FALSE)</f>
        <v>65.13</v>
      </c>
      <c r="S42">
        <f>VLOOKUP(CONCATENATE($A42,"_",S$4),assets_m6!$A:$D,4,FALSE)</f>
        <v>65.2</v>
      </c>
      <c r="T42">
        <f>VLOOKUP(CONCATENATE($A42,"_",T$4),assets_m6!$A:$D,4,FALSE)</f>
        <v>66.349999999999994</v>
      </c>
      <c r="U42">
        <f>VLOOKUP(CONCATENATE($A42,"_",U$4),assets_m6!$A:$D,4,FALSE)</f>
        <v>66.64</v>
      </c>
      <c r="W42" t="str">
        <f t="shared" si="66"/>
        <v>EWY</v>
      </c>
      <c r="X42">
        <f t="shared" si="67"/>
        <v>71.02</v>
      </c>
      <c r="Y42">
        <f t="shared" si="17"/>
        <v>72.03</v>
      </c>
      <c r="Z42">
        <f t="shared" si="18"/>
        <v>70.86</v>
      </c>
      <c r="AA42">
        <f t="shared" si="19"/>
        <v>69.989999999999995</v>
      </c>
      <c r="AB42">
        <f t="shared" si="20"/>
        <v>69.55</v>
      </c>
      <c r="AC42">
        <f t="shared" si="21"/>
        <v>68.900000000000006</v>
      </c>
      <c r="AD42">
        <f t="shared" si="22"/>
        <v>68.38</v>
      </c>
      <c r="AE42">
        <f t="shared" si="23"/>
        <v>68.52</v>
      </c>
      <c r="AF42">
        <f t="shared" si="24"/>
        <v>70.25</v>
      </c>
      <c r="AG42">
        <f t="shared" si="25"/>
        <v>68.73</v>
      </c>
      <c r="AH42">
        <f t="shared" si="26"/>
        <v>68.680000000000007</v>
      </c>
      <c r="AI42">
        <f t="shared" si="27"/>
        <v>69.17</v>
      </c>
      <c r="AJ42">
        <f t="shared" si="28"/>
        <v>69.569999999999993</v>
      </c>
      <c r="AK42">
        <f t="shared" si="29"/>
        <v>68.319999999999993</v>
      </c>
      <c r="AL42">
        <f t="shared" si="30"/>
        <v>67.510000000000005</v>
      </c>
      <c r="AM42">
        <f t="shared" si="31"/>
        <v>67.03</v>
      </c>
      <c r="AN42">
        <f t="shared" si="32"/>
        <v>65.13</v>
      </c>
      <c r="AO42">
        <f t="shared" si="33"/>
        <v>65.2</v>
      </c>
      <c r="AP42">
        <f t="shared" si="34"/>
        <v>66.349999999999994</v>
      </c>
      <c r="AQ42">
        <f t="shared" si="35"/>
        <v>66.64</v>
      </c>
      <c r="AS42" t="s">
        <v>73</v>
      </c>
      <c r="AT42">
        <f t="shared" si="36"/>
        <v>1.4221346099690301E-4</v>
      </c>
      <c r="AU42">
        <f t="shared" si="37"/>
        <v>-1.6243231986672244E-4</v>
      </c>
      <c r="AV42">
        <f t="shared" si="38"/>
        <v>-1.2277730736663911E-4</v>
      </c>
      <c r="AW42">
        <f t="shared" si="39"/>
        <v>-6.2866123731961394E-5</v>
      </c>
      <c r="AX42">
        <f t="shared" si="40"/>
        <v>-9.3457943925232421E-5</v>
      </c>
      <c r="AY42">
        <f t="shared" si="41"/>
        <v>-7.5471698113209029E-5</v>
      </c>
      <c r="AZ42">
        <f t="shared" si="42"/>
        <v>2.0473822755191659E-5</v>
      </c>
      <c r="BA42">
        <f t="shared" si="43"/>
        <v>2.5248102743724522E-4</v>
      </c>
      <c r="BB42">
        <f t="shared" si="44"/>
        <v>-2.1637010676156526E-4</v>
      </c>
      <c r="BC42">
        <f t="shared" si="45"/>
        <v>-7.274843590862383E-6</v>
      </c>
      <c r="BD42">
        <f t="shared" si="46"/>
        <v>7.1345369831100005E-5</v>
      </c>
      <c r="BE42">
        <f t="shared" si="47"/>
        <v>5.782853838369112E-5</v>
      </c>
      <c r="BF42">
        <f t="shared" si="48"/>
        <v>-1.7967514733362085E-4</v>
      </c>
      <c r="BG42">
        <f t="shared" si="49"/>
        <v>-1.1855971896955331E-4</v>
      </c>
      <c r="BH42">
        <f t="shared" si="50"/>
        <v>-7.1100577692194327E-5</v>
      </c>
      <c r="BI42">
        <f t="shared" si="51"/>
        <v>-2.834551693271678E-4</v>
      </c>
      <c r="BJ42">
        <f t="shared" si="52"/>
        <v>1.0747735298634638E-5</v>
      </c>
      <c r="BK42">
        <f t="shared" si="53"/>
        <v>1.763803680981582E-4</v>
      </c>
      <c r="BL42">
        <f t="shared" si="54"/>
        <v>4.3707611152977591E-5</v>
      </c>
      <c r="BN42" s="7" t="str">
        <f t="shared" si="68"/>
        <v>EWY</v>
      </c>
      <c r="BO42" s="7">
        <v>0.2</v>
      </c>
      <c r="BP42" s="7">
        <v>0.2</v>
      </c>
      <c r="BQ42" s="7">
        <v>0.2</v>
      </c>
      <c r="BR42" s="7">
        <v>0.2</v>
      </c>
      <c r="BS42" s="7">
        <v>0.2</v>
      </c>
      <c r="BT42" s="7">
        <v>0.01</v>
      </c>
      <c r="BV42">
        <f t="shared" si="69"/>
        <v>-6.1672768234300138E-2</v>
      </c>
      <c r="BW42">
        <f t="shared" si="55"/>
        <v>52</v>
      </c>
      <c r="BX42">
        <f t="shared" si="56"/>
        <v>3</v>
      </c>
      <c r="BY42">
        <f t="shared" si="57"/>
        <v>7.9999999999999988E-2</v>
      </c>
      <c r="BZ42">
        <f t="shared" si="58"/>
        <v>0</v>
      </c>
      <c r="CA42">
        <f t="shared" si="59"/>
        <v>0</v>
      </c>
      <c r="CB42">
        <f t="shared" si="60"/>
        <v>1</v>
      </c>
      <c r="CC42">
        <f t="shared" si="61"/>
        <v>0</v>
      </c>
      <c r="CD42">
        <f t="shared" si="62"/>
        <v>0</v>
      </c>
      <c r="CF42">
        <f t="shared" si="63"/>
        <v>0</v>
      </c>
      <c r="CG42">
        <f t="shared" si="64"/>
        <v>0</v>
      </c>
      <c r="CH42">
        <f t="shared" si="64"/>
        <v>1</v>
      </c>
      <c r="CI42">
        <f t="shared" si="64"/>
        <v>1</v>
      </c>
      <c r="CJ42">
        <f t="shared" si="64"/>
        <v>1</v>
      </c>
      <c r="CK42">
        <f t="shared" si="65"/>
        <v>0.2</v>
      </c>
      <c r="CL42">
        <f t="shared" si="70"/>
        <v>0.4</v>
      </c>
      <c r="CM42">
        <f t="shared" si="70"/>
        <v>0.60000000000000009</v>
      </c>
      <c r="CN42">
        <f t="shared" si="70"/>
        <v>0.8</v>
      </c>
      <c r="CO42">
        <f t="shared" si="70"/>
        <v>1</v>
      </c>
    </row>
    <row r="43" spans="1:93" x14ac:dyDescent="0.25">
      <c r="A43" t="s">
        <v>41</v>
      </c>
      <c r="B43">
        <f>VLOOKUP(CONCATENATE($A43,"_",B$4),assets_m6!$A:$D,4,FALSE)</f>
        <v>39.14</v>
      </c>
      <c r="C43">
        <f>VLOOKUP(CONCATENATE($A43,"_",C$4),assets_m6!$A:$D,4,FALSE)</f>
        <v>39.520000000000003</v>
      </c>
      <c r="D43">
        <f>VLOOKUP(CONCATENATE($A43,"_",D$4),assets_m6!$A:$D,4,FALSE)</f>
        <v>38.32</v>
      </c>
      <c r="E43">
        <f>VLOOKUP(CONCATENATE($A43,"_",E$4),assets_m6!$A:$D,4,FALSE)</f>
        <v>37.67</v>
      </c>
      <c r="F43">
        <f>VLOOKUP(CONCATENATE($A43,"_",F$4),assets_m6!$A:$D,4,FALSE)</f>
        <v>37.770000000000003</v>
      </c>
      <c r="G43">
        <f>VLOOKUP(CONCATENATE($A43,"_",G$4),assets_m6!$A:$D,4,FALSE)</f>
        <v>37.86</v>
      </c>
      <c r="H43">
        <f>VLOOKUP(CONCATENATE($A43,"_",H$4),assets_m6!$A:$D,4,FALSE)</f>
        <v>37.6</v>
      </c>
      <c r="I43">
        <f>VLOOKUP(CONCATENATE($A43,"_",I$4),assets_m6!$A:$D,4,FALSE)</f>
        <v>37.549999999999997</v>
      </c>
      <c r="J43">
        <f>VLOOKUP(CONCATENATE($A43,"_",J$4),assets_m6!$A:$D,4,FALSE)</f>
        <v>37.6</v>
      </c>
      <c r="K43">
        <f>VLOOKUP(CONCATENATE($A43,"_",K$4),assets_m6!$A:$D,4,FALSE)</f>
        <v>37.24</v>
      </c>
      <c r="L43">
        <f>VLOOKUP(CONCATENATE($A43,"_",L$4),assets_m6!$A:$D,4,FALSE)</f>
        <v>37.49</v>
      </c>
      <c r="M43">
        <f>VLOOKUP(CONCATENATE($A43,"_",M$4),assets_m6!$A:$D,4,FALSE)</f>
        <v>37.18</v>
      </c>
      <c r="N43">
        <f>VLOOKUP(CONCATENATE($A43,"_",N$4),assets_m6!$A:$D,4,FALSE)</f>
        <v>37.299999999999997</v>
      </c>
      <c r="O43">
        <f>VLOOKUP(CONCATENATE($A43,"_",O$4),assets_m6!$A:$D,4,FALSE)</f>
        <v>36.32</v>
      </c>
      <c r="P43">
        <f>VLOOKUP(CONCATENATE($A43,"_",P$4),assets_m6!$A:$D,4,FALSE)</f>
        <v>34.75</v>
      </c>
      <c r="Q43">
        <f>VLOOKUP(CONCATENATE($A43,"_",Q$4),assets_m6!$A:$D,4,FALSE)</f>
        <v>34.090000000000003</v>
      </c>
      <c r="R43">
        <f>VLOOKUP(CONCATENATE($A43,"_",R$4),assets_m6!$A:$D,4,FALSE)</f>
        <v>32.58</v>
      </c>
      <c r="S43">
        <f>VLOOKUP(CONCATENATE($A43,"_",S$4),assets_m6!$A:$D,4,FALSE)</f>
        <v>33.01</v>
      </c>
      <c r="T43">
        <f>VLOOKUP(CONCATENATE($A43,"_",T$4),assets_m6!$A:$D,4,FALSE)</f>
        <v>33.44</v>
      </c>
      <c r="U43">
        <f>VLOOKUP(CONCATENATE($A43,"_",U$4),assets_m6!$A:$D,4,FALSE)</f>
        <v>32.770000000000003</v>
      </c>
      <c r="W43" t="str">
        <f t="shared" si="66"/>
        <v>EWZ</v>
      </c>
      <c r="X43">
        <f t="shared" si="67"/>
        <v>39.14</v>
      </c>
      <c r="Y43">
        <f t="shared" si="17"/>
        <v>39.520000000000003</v>
      </c>
      <c r="Z43">
        <f t="shared" si="18"/>
        <v>38.32</v>
      </c>
      <c r="AA43">
        <f t="shared" si="19"/>
        <v>37.67</v>
      </c>
      <c r="AB43">
        <f t="shared" si="20"/>
        <v>37.770000000000003</v>
      </c>
      <c r="AC43">
        <f t="shared" si="21"/>
        <v>37.86</v>
      </c>
      <c r="AD43">
        <f t="shared" si="22"/>
        <v>37.6</v>
      </c>
      <c r="AE43">
        <f t="shared" si="23"/>
        <v>37.549999999999997</v>
      </c>
      <c r="AF43">
        <f t="shared" si="24"/>
        <v>37.6</v>
      </c>
      <c r="AG43">
        <f t="shared" si="25"/>
        <v>37.24</v>
      </c>
      <c r="AH43">
        <f t="shared" si="26"/>
        <v>37.49</v>
      </c>
      <c r="AI43">
        <f t="shared" si="27"/>
        <v>37.18</v>
      </c>
      <c r="AJ43">
        <f t="shared" si="28"/>
        <v>37.299999999999997</v>
      </c>
      <c r="AK43">
        <f t="shared" si="29"/>
        <v>36.32</v>
      </c>
      <c r="AL43">
        <f t="shared" si="30"/>
        <v>34.75</v>
      </c>
      <c r="AM43">
        <f t="shared" si="31"/>
        <v>34.090000000000003</v>
      </c>
      <c r="AN43">
        <f t="shared" si="32"/>
        <v>32.58</v>
      </c>
      <c r="AO43">
        <f t="shared" si="33"/>
        <v>33.01</v>
      </c>
      <c r="AP43">
        <f t="shared" si="34"/>
        <v>33.44</v>
      </c>
      <c r="AQ43">
        <f t="shared" si="35"/>
        <v>32.770000000000003</v>
      </c>
      <c r="AS43" t="s">
        <v>74</v>
      </c>
      <c r="AT43">
        <f t="shared" si="36"/>
        <v>9.7087378640777356E-5</v>
      </c>
      <c r="AU43">
        <f t="shared" si="37"/>
        <v>-3.0364372469635694E-4</v>
      </c>
      <c r="AV43">
        <f t="shared" si="38"/>
        <v>-1.6962421711899753E-4</v>
      </c>
      <c r="AW43">
        <f t="shared" si="39"/>
        <v>2.6546323334218591E-5</v>
      </c>
      <c r="AX43">
        <f t="shared" si="40"/>
        <v>2.3828435266083216E-5</v>
      </c>
      <c r="AY43">
        <f t="shared" si="41"/>
        <v>-6.8674062334917596E-5</v>
      </c>
      <c r="AZ43">
        <f t="shared" si="42"/>
        <v>-1.3297872340426665E-5</v>
      </c>
      <c r="BA43">
        <f t="shared" si="43"/>
        <v>1.3315579227697541E-5</v>
      </c>
      <c r="BB43">
        <f t="shared" si="44"/>
        <v>-9.5744680851063676E-5</v>
      </c>
      <c r="BC43">
        <f t="shared" si="45"/>
        <v>6.7132116004296454E-5</v>
      </c>
      <c r="BD43">
        <f t="shared" si="46"/>
        <v>-8.2688716991198257E-5</v>
      </c>
      <c r="BE43">
        <f t="shared" si="47"/>
        <v>3.2275416890800823E-5</v>
      </c>
      <c r="BF43">
        <f t="shared" si="48"/>
        <v>-2.6273458445040131E-4</v>
      </c>
      <c r="BG43">
        <f t="shared" si="49"/>
        <v>-4.3226872246696042E-4</v>
      </c>
      <c r="BH43">
        <f t="shared" si="50"/>
        <v>-1.8992805755395587E-4</v>
      </c>
      <c r="BI43">
        <f t="shared" si="51"/>
        <v>-4.4294514520387354E-4</v>
      </c>
      <c r="BJ43">
        <f t="shared" si="52"/>
        <v>1.3198281154082252E-4</v>
      </c>
      <c r="BK43">
        <f t="shared" si="53"/>
        <v>1.3026355649803083E-4</v>
      </c>
      <c r="BL43">
        <f t="shared" si="54"/>
        <v>-2.0035885167463957E-4</v>
      </c>
      <c r="BN43" s="7" t="str">
        <f t="shared" si="68"/>
        <v>EWZ</v>
      </c>
      <c r="BO43" s="7">
        <v>0.2</v>
      </c>
      <c r="BP43" s="7">
        <v>0.2</v>
      </c>
      <c r="BQ43" s="7">
        <v>0.2</v>
      </c>
      <c r="BR43" s="7">
        <v>0.2</v>
      </c>
      <c r="BS43" s="7">
        <v>0.2</v>
      </c>
      <c r="BT43" s="7">
        <v>0.01</v>
      </c>
      <c r="BV43">
        <f t="shared" si="69"/>
        <v>-0.16274910577414403</v>
      </c>
      <c r="BW43">
        <f t="shared" si="55"/>
        <v>6</v>
      </c>
      <c r="BX43">
        <f t="shared" si="56"/>
        <v>1</v>
      </c>
      <c r="BY43">
        <f t="shared" si="57"/>
        <v>0.24</v>
      </c>
      <c r="BZ43">
        <f t="shared" si="58"/>
        <v>1</v>
      </c>
      <c r="CA43">
        <f t="shared" si="59"/>
        <v>0</v>
      </c>
      <c r="CB43">
        <f t="shared" si="60"/>
        <v>0</v>
      </c>
      <c r="CC43">
        <f t="shared" si="61"/>
        <v>0</v>
      </c>
      <c r="CD43">
        <f t="shared" si="62"/>
        <v>0</v>
      </c>
      <c r="CF43">
        <f t="shared" si="63"/>
        <v>1</v>
      </c>
      <c r="CG43">
        <f t="shared" si="64"/>
        <v>1</v>
      </c>
      <c r="CH43">
        <f t="shared" si="64"/>
        <v>1</v>
      </c>
      <c r="CI43">
        <f t="shared" si="64"/>
        <v>1</v>
      </c>
      <c r="CJ43">
        <f t="shared" si="64"/>
        <v>1</v>
      </c>
      <c r="CK43">
        <f t="shared" si="65"/>
        <v>0.2</v>
      </c>
      <c r="CL43">
        <f t="shared" si="70"/>
        <v>0.4</v>
      </c>
      <c r="CM43">
        <f t="shared" si="70"/>
        <v>0.60000000000000009</v>
      </c>
      <c r="CN43">
        <f t="shared" si="70"/>
        <v>0.8</v>
      </c>
      <c r="CO43">
        <f t="shared" si="70"/>
        <v>1</v>
      </c>
    </row>
    <row r="44" spans="1:93" x14ac:dyDescent="0.25">
      <c r="A44" t="s">
        <v>42</v>
      </c>
      <c r="B44">
        <f>VLOOKUP(CONCATENATE($A44,"_",B$4),assets_m6!$A:$D,4,FALSE)</f>
        <v>224.85</v>
      </c>
      <c r="C44">
        <f>VLOOKUP(CONCATENATE($A44,"_",C$4),assets_m6!$A:$D,4,FALSE)</f>
        <v>233.89</v>
      </c>
      <c r="D44">
        <f>VLOOKUP(CONCATENATE($A44,"_",D$4),assets_m6!$A:$D,4,FALSE)</f>
        <v>231.84</v>
      </c>
      <c r="E44">
        <f>VLOOKUP(CONCATENATE($A44,"_",E$4),assets_m6!$A:$D,4,FALSE)</f>
        <v>223.3</v>
      </c>
      <c r="F44">
        <f>VLOOKUP(CONCATENATE($A44,"_",F$4),assets_m6!$A:$D,4,FALSE)</f>
        <v>222.95</v>
      </c>
      <c r="G44">
        <f>VLOOKUP(CONCATENATE($A44,"_",G$4),assets_m6!$A:$D,4,FALSE)</f>
        <v>222.33</v>
      </c>
      <c r="H44">
        <f>VLOOKUP(CONCATENATE($A44,"_",H$4),assets_m6!$A:$D,4,FALSE)</f>
        <v>216.46</v>
      </c>
      <c r="I44">
        <f>VLOOKUP(CONCATENATE($A44,"_",I$4),assets_m6!$A:$D,4,FALSE)</f>
        <v>214.14</v>
      </c>
      <c r="J44">
        <f>VLOOKUP(CONCATENATE($A44,"_",J$4),assets_m6!$A:$D,4,FALSE)</f>
        <v>214.99</v>
      </c>
      <c r="K44">
        <f>VLOOKUP(CONCATENATE($A44,"_",K$4),assets_m6!$A:$D,4,FALSE)</f>
        <v>210.18</v>
      </c>
      <c r="L44">
        <f>VLOOKUP(CONCATENATE($A44,"_",L$4),assets_m6!$A:$D,4,FALSE)</f>
        <v>210.77</v>
      </c>
      <c r="M44">
        <f>VLOOKUP(CONCATENATE($A44,"_",M$4),assets_m6!$A:$D,4,FALSE)</f>
        <v>217.31</v>
      </c>
      <c r="N44">
        <f>VLOOKUP(CONCATENATE($A44,"_",N$4),assets_m6!$A:$D,4,FALSE)</f>
        <v>200.42</v>
      </c>
      <c r="O44">
        <f>VLOOKUP(CONCATENATE($A44,"_",O$4),assets_m6!$A:$D,4,FALSE)</f>
        <v>188.07</v>
      </c>
      <c r="P44">
        <f>VLOOKUP(CONCATENATE($A44,"_",P$4),assets_m6!$A:$D,4,FALSE)</f>
        <v>184.11</v>
      </c>
      <c r="Q44">
        <f>VLOOKUP(CONCATENATE($A44,"_",Q$4),assets_m6!$A:$D,4,FALSE)</f>
        <v>186.99</v>
      </c>
      <c r="R44">
        <f>VLOOKUP(CONCATENATE($A44,"_",R$4),assets_m6!$A:$D,4,FALSE)</f>
        <v>180.95</v>
      </c>
      <c r="S44">
        <f>VLOOKUP(CONCATENATE($A44,"_",S$4),assets_m6!$A:$D,4,FALSE)</f>
        <v>174.95</v>
      </c>
      <c r="T44">
        <f>VLOOKUP(CONCATENATE($A44,"_",T$4),assets_m6!$A:$D,4,FALSE)</f>
        <v>205.73</v>
      </c>
      <c r="U44">
        <f>VLOOKUP(CONCATENATE($A44,"_",U$4),assets_m6!$A:$D,4,FALSE)</f>
        <v>200.47</v>
      </c>
      <c r="W44" t="str">
        <f t="shared" si="66"/>
        <v>FB</v>
      </c>
      <c r="X44">
        <f t="shared" si="67"/>
        <v>224.85</v>
      </c>
      <c r="Y44">
        <f t="shared" si="17"/>
        <v>233.89</v>
      </c>
      <c r="Z44">
        <f t="shared" si="18"/>
        <v>231.84</v>
      </c>
      <c r="AA44">
        <f t="shared" si="19"/>
        <v>223.3</v>
      </c>
      <c r="AB44">
        <f t="shared" si="20"/>
        <v>222.95</v>
      </c>
      <c r="AC44">
        <f t="shared" si="21"/>
        <v>222.33</v>
      </c>
      <c r="AD44">
        <f t="shared" si="22"/>
        <v>216.46</v>
      </c>
      <c r="AE44">
        <f t="shared" si="23"/>
        <v>214.14</v>
      </c>
      <c r="AF44">
        <f t="shared" si="24"/>
        <v>214.99</v>
      </c>
      <c r="AG44">
        <f t="shared" si="25"/>
        <v>210.18</v>
      </c>
      <c r="AH44">
        <f t="shared" si="26"/>
        <v>210.77</v>
      </c>
      <c r="AI44">
        <f t="shared" si="27"/>
        <v>217.31</v>
      </c>
      <c r="AJ44">
        <f t="shared" si="28"/>
        <v>200.42</v>
      </c>
      <c r="AK44">
        <f t="shared" si="29"/>
        <v>188.07</v>
      </c>
      <c r="AL44">
        <f t="shared" si="30"/>
        <v>184.11</v>
      </c>
      <c r="AM44">
        <f t="shared" si="31"/>
        <v>186.99</v>
      </c>
      <c r="AN44">
        <f t="shared" si="32"/>
        <v>180.95</v>
      </c>
      <c r="AO44">
        <f t="shared" si="33"/>
        <v>174.95</v>
      </c>
      <c r="AP44">
        <f t="shared" si="34"/>
        <v>205.73</v>
      </c>
      <c r="AQ44">
        <f t="shared" si="35"/>
        <v>200.47</v>
      </c>
      <c r="AS44" t="s">
        <v>75</v>
      </c>
      <c r="AT44">
        <f t="shared" si="36"/>
        <v>4.0204580831665522E-4</v>
      </c>
      <c r="AU44">
        <f t="shared" si="37"/>
        <v>-8.7648039676770412E-5</v>
      </c>
      <c r="AV44">
        <f t="shared" si="38"/>
        <v>-3.6835748792270499E-4</v>
      </c>
      <c r="AW44">
        <f t="shared" si="39"/>
        <v>-1.5673981191223587E-5</v>
      </c>
      <c r="AX44">
        <f t="shared" si="40"/>
        <v>-2.7808925768108371E-5</v>
      </c>
      <c r="AY44">
        <f t="shared" si="41"/>
        <v>-2.640219493545632E-4</v>
      </c>
      <c r="AZ44">
        <f t="shared" si="42"/>
        <v>-1.0717915550217229E-4</v>
      </c>
      <c r="BA44">
        <f t="shared" si="43"/>
        <v>3.9693658354348692E-5</v>
      </c>
      <c r="BB44">
        <f t="shared" si="44"/>
        <v>-2.2373133634122529E-4</v>
      </c>
      <c r="BC44">
        <f t="shared" si="45"/>
        <v>2.8071177086307138E-5</v>
      </c>
      <c r="BD44">
        <f t="shared" si="46"/>
        <v>3.1029083835460412E-4</v>
      </c>
      <c r="BE44">
        <f t="shared" si="47"/>
        <v>-7.7723068427591995E-4</v>
      </c>
      <c r="BF44">
        <f t="shared" si="48"/>
        <v>-6.1620596746831627E-4</v>
      </c>
      <c r="BG44">
        <f t="shared" si="49"/>
        <v>-2.1055989791035143E-4</v>
      </c>
      <c r="BH44">
        <f t="shared" si="50"/>
        <v>1.5642822225843219E-4</v>
      </c>
      <c r="BI44">
        <f t="shared" si="51"/>
        <v>-3.2301192577143271E-4</v>
      </c>
      <c r="BJ44">
        <f t="shared" si="52"/>
        <v>-3.3158331030671455E-4</v>
      </c>
      <c r="BK44">
        <f t="shared" si="53"/>
        <v>1.7593598170905975E-3</v>
      </c>
      <c r="BL44">
        <f t="shared" si="54"/>
        <v>-2.5567491372186803E-4</v>
      </c>
      <c r="BN44" s="7" t="str">
        <f t="shared" si="68"/>
        <v>FB</v>
      </c>
      <c r="BO44" s="7">
        <v>0.2</v>
      </c>
      <c r="BP44" s="7">
        <v>0.2</v>
      </c>
      <c r="BQ44" s="7">
        <v>0.2</v>
      </c>
      <c r="BR44" s="7">
        <v>0.2</v>
      </c>
      <c r="BS44" s="7">
        <v>0.2</v>
      </c>
      <c r="BT44" s="7">
        <v>0.01</v>
      </c>
      <c r="BV44">
        <f t="shared" si="69"/>
        <v>-0.10842784078274403</v>
      </c>
      <c r="BW44">
        <f t="shared" si="55"/>
        <v>18</v>
      </c>
      <c r="BX44">
        <f t="shared" si="56"/>
        <v>1</v>
      </c>
      <c r="BY44">
        <f t="shared" si="57"/>
        <v>0.24</v>
      </c>
      <c r="BZ44">
        <f t="shared" si="58"/>
        <v>1</v>
      </c>
      <c r="CA44">
        <f t="shared" si="59"/>
        <v>0</v>
      </c>
      <c r="CB44">
        <f t="shared" si="60"/>
        <v>0</v>
      </c>
      <c r="CC44">
        <f t="shared" si="61"/>
        <v>0</v>
      </c>
      <c r="CD44">
        <f t="shared" si="62"/>
        <v>0</v>
      </c>
      <c r="CF44">
        <f t="shared" si="63"/>
        <v>1</v>
      </c>
      <c r="CG44">
        <f t="shared" si="64"/>
        <v>1</v>
      </c>
      <c r="CH44">
        <f t="shared" si="64"/>
        <v>1</v>
      </c>
      <c r="CI44">
        <f t="shared" si="64"/>
        <v>1</v>
      </c>
      <c r="CJ44">
        <f t="shared" si="64"/>
        <v>1</v>
      </c>
      <c r="CK44">
        <f t="shared" si="65"/>
        <v>0.2</v>
      </c>
      <c r="CL44">
        <f t="shared" si="70"/>
        <v>0.4</v>
      </c>
      <c r="CM44">
        <f t="shared" si="70"/>
        <v>0.60000000000000009</v>
      </c>
      <c r="CN44">
        <f t="shared" si="70"/>
        <v>0.8</v>
      </c>
      <c r="CO44">
        <f t="shared" si="70"/>
        <v>1</v>
      </c>
    </row>
    <row r="45" spans="1:93" x14ac:dyDescent="0.25">
      <c r="A45" t="s">
        <v>43</v>
      </c>
      <c r="B45">
        <f>VLOOKUP(CONCATENATE($A45,"_",B$4),assets_m6!$A:$D,4,FALSE)</f>
        <v>60.63</v>
      </c>
      <c r="C45">
        <f>VLOOKUP(CONCATENATE($A45,"_",C$4),assets_m6!$A:$D,4,FALSE)</f>
        <v>60.91</v>
      </c>
      <c r="D45">
        <f>VLOOKUP(CONCATENATE($A45,"_",D$4),assets_m6!$A:$D,4,FALSE)</f>
        <v>59.85</v>
      </c>
      <c r="E45">
        <f>VLOOKUP(CONCATENATE($A45,"_",E$4),assets_m6!$A:$D,4,FALSE)</f>
        <v>59.28</v>
      </c>
      <c r="F45">
        <f>VLOOKUP(CONCATENATE($A45,"_",F$4),assets_m6!$A:$D,4,FALSE)</f>
        <v>59.75</v>
      </c>
      <c r="G45">
        <f>VLOOKUP(CONCATENATE($A45,"_",G$4),assets_m6!$A:$D,4,FALSE)</f>
        <v>59.46</v>
      </c>
      <c r="H45">
        <f>VLOOKUP(CONCATENATE($A45,"_",H$4),assets_m6!$A:$D,4,FALSE)</f>
        <v>58.85</v>
      </c>
      <c r="I45">
        <f>VLOOKUP(CONCATENATE($A45,"_",I$4),assets_m6!$A:$D,4,FALSE)</f>
        <v>58.61</v>
      </c>
      <c r="J45">
        <f>VLOOKUP(CONCATENATE($A45,"_",J$4),assets_m6!$A:$D,4,FALSE)</f>
        <v>59.15</v>
      </c>
      <c r="K45">
        <f>VLOOKUP(CONCATENATE($A45,"_",K$4),assets_m6!$A:$D,4,FALSE)</f>
        <v>58.18</v>
      </c>
      <c r="L45">
        <f>VLOOKUP(CONCATENATE($A45,"_",L$4),assets_m6!$A:$D,4,FALSE)</f>
        <v>57.792000000000002</v>
      </c>
      <c r="M45">
        <f>VLOOKUP(CONCATENATE($A45,"_",M$4),assets_m6!$A:$D,4,FALSE)</f>
        <v>59.01</v>
      </c>
      <c r="N45">
        <f>VLOOKUP(CONCATENATE($A45,"_",N$4),assets_m6!$A:$D,4,FALSE)</f>
        <v>59.889000000000003</v>
      </c>
      <c r="O45">
        <f>VLOOKUP(CONCATENATE($A45,"_",O$4),assets_m6!$A:$D,4,FALSE)</f>
        <v>59.628999999999998</v>
      </c>
      <c r="P45">
        <f>VLOOKUP(CONCATENATE($A45,"_",P$4),assets_m6!$A:$D,4,FALSE)</f>
        <v>57.731999999999999</v>
      </c>
      <c r="Q45">
        <f>VLOOKUP(CONCATENATE($A45,"_",Q$4),assets_m6!$A:$D,4,FALSE)</f>
        <v>57.781999999999996</v>
      </c>
      <c r="R45">
        <f>VLOOKUP(CONCATENATE($A45,"_",R$4),assets_m6!$A:$D,4,FALSE)</f>
        <v>56.843000000000004</v>
      </c>
      <c r="S45">
        <f>VLOOKUP(CONCATENATE($A45,"_",S$4),assets_m6!$A:$D,4,FALSE)</f>
        <v>57.661999999999999</v>
      </c>
      <c r="T45">
        <f>VLOOKUP(CONCATENATE($A45,"_",T$4),assets_m6!$A:$D,4,FALSE)</f>
        <v>58.570999999999998</v>
      </c>
      <c r="U45">
        <f>VLOOKUP(CONCATENATE($A45,"_",U$4),assets_m6!$A:$D,4,FALSE)</f>
        <v>57.432000000000002</v>
      </c>
      <c r="W45" t="str">
        <f t="shared" si="66"/>
        <v>FTV</v>
      </c>
      <c r="X45">
        <f t="shared" si="67"/>
        <v>60.63</v>
      </c>
      <c r="Y45">
        <f t="shared" si="17"/>
        <v>60.91</v>
      </c>
      <c r="Z45">
        <f t="shared" si="18"/>
        <v>59.85</v>
      </c>
      <c r="AA45">
        <f t="shared" si="19"/>
        <v>59.28</v>
      </c>
      <c r="AB45">
        <f t="shared" si="20"/>
        <v>59.75</v>
      </c>
      <c r="AC45">
        <f t="shared" si="21"/>
        <v>59.46</v>
      </c>
      <c r="AD45">
        <f t="shared" si="22"/>
        <v>58.85</v>
      </c>
      <c r="AE45">
        <f t="shared" si="23"/>
        <v>58.61</v>
      </c>
      <c r="AF45">
        <f t="shared" si="24"/>
        <v>59.15</v>
      </c>
      <c r="AG45">
        <f t="shared" si="25"/>
        <v>58.18</v>
      </c>
      <c r="AH45">
        <f t="shared" si="26"/>
        <v>57.792000000000002</v>
      </c>
      <c r="AI45">
        <f t="shared" si="27"/>
        <v>59.01</v>
      </c>
      <c r="AJ45">
        <f t="shared" si="28"/>
        <v>59.889000000000003</v>
      </c>
      <c r="AK45">
        <f t="shared" si="29"/>
        <v>59.628999999999998</v>
      </c>
      <c r="AL45">
        <f t="shared" si="30"/>
        <v>57.731999999999999</v>
      </c>
      <c r="AM45">
        <f t="shared" si="31"/>
        <v>57.781999999999996</v>
      </c>
      <c r="AN45">
        <f t="shared" si="32"/>
        <v>56.843000000000004</v>
      </c>
      <c r="AO45">
        <f t="shared" si="33"/>
        <v>57.661999999999999</v>
      </c>
      <c r="AP45">
        <f t="shared" si="34"/>
        <v>58.570999999999998</v>
      </c>
      <c r="AQ45">
        <f t="shared" si="35"/>
        <v>57.432000000000002</v>
      </c>
      <c r="AS45" t="s">
        <v>76</v>
      </c>
      <c r="AT45">
        <f t="shared" si="36"/>
        <v>4.6181758205507842E-5</v>
      </c>
      <c r="AU45">
        <f t="shared" si="37"/>
        <v>-1.7402725332457645E-4</v>
      </c>
      <c r="AV45">
        <f t="shared" si="38"/>
        <v>-9.5238095238095281E-5</v>
      </c>
      <c r="AW45">
        <f t="shared" si="39"/>
        <v>7.9284750337381727E-5</v>
      </c>
      <c r="AX45">
        <f t="shared" si="40"/>
        <v>-4.8535564853556346E-5</v>
      </c>
      <c r="AY45">
        <f t="shared" si="41"/>
        <v>-1.0258997645475941E-4</v>
      </c>
      <c r="AZ45">
        <f t="shared" si="42"/>
        <v>-4.0781648258284104E-5</v>
      </c>
      <c r="BA45">
        <f t="shared" si="43"/>
        <v>9.213444804640832E-5</v>
      </c>
      <c r="BB45">
        <f t="shared" si="44"/>
        <v>-1.639898562975484E-4</v>
      </c>
      <c r="BC45">
        <f t="shared" si="45"/>
        <v>-6.6689584049501224E-5</v>
      </c>
      <c r="BD45">
        <f t="shared" si="46"/>
        <v>2.1075581395348775E-4</v>
      </c>
      <c r="BE45">
        <f t="shared" si="47"/>
        <v>1.4895780376207506E-4</v>
      </c>
      <c r="BF45">
        <f t="shared" si="48"/>
        <v>-4.3413648583213123E-5</v>
      </c>
      <c r="BG45">
        <f t="shared" si="49"/>
        <v>-3.1813379395931481E-4</v>
      </c>
      <c r="BH45">
        <f t="shared" si="50"/>
        <v>8.6607080994937234E-6</v>
      </c>
      <c r="BI45">
        <f t="shared" si="51"/>
        <v>-1.6250735523173186E-4</v>
      </c>
      <c r="BJ45">
        <f t="shared" si="52"/>
        <v>1.440810653906366E-4</v>
      </c>
      <c r="BK45">
        <f t="shared" si="53"/>
        <v>1.5764281502549319E-4</v>
      </c>
      <c r="BL45">
        <f t="shared" si="54"/>
        <v>-1.9446483754759108E-4</v>
      </c>
      <c r="BN45" s="7" t="str">
        <f t="shared" si="68"/>
        <v>FTV</v>
      </c>
      <c r="BO45" s="7">
        <v>0.2</v>
      </c>
      <c r="BP45" s="7">
        <v>0.2</v>
      </c>
      <c r="BQ45" s="7">
        <v>0.2</v>
      </c>
      <c r="BR45" s="7">
        <v>0.2</v>
      </c>
      <c r="BS45" s="7">
        <v>0.2</v>
      </c>
      <c r="BT45" s="7">
        <v>0.01</v>
      </c>
      <c r="BV45">
        <f t="shared" si="69"/>
        <v>-5.2746165264720438E-2</v>
      </c>
      <c r="BW45">
        <f t="shared" si="55"/>
        <v>60</v>
      </c>
      <c r="BX45">
        <f t="shared" si="56"/>
        <v>3</v>
      </c>
      <c r="BY45">
        <f t="shared" si="57"/>
        <v>7.9999999999999988E-2</v>
      </c>
      <c r="BZ45">
        <f t="shared" si="58"/>
        <v>0</v>
      </c>
      <c r="CA45">
        <f t="shared" si="59"/>
        <v>0</v>
      </c>
      <c r="CB45">
        <f t="shared" si="60"/>
        <v>1</v>
      </c>
      <c r="CC45">
        <f t="shared" si="61"/>
        <v>0</v>
      </c>
      <c r="CD45">
        <f t="shared" si="62"/>
        <v>0</v>
      </c>
      <c r="CF45">
        <f t="shared" si="63"/>
        <v>0</v>
      </c>
      <c r="CG45">
        <f t="shared" si="64"/>
        <v>0</v>
      </c>
      <c r="CH45">
        <f t="shared" si="64"/>
        <v>1</v>
      </c>
      <c r="CI45">
        <f t="shared" si="64"/>
        <v>1</v>
      </c>
      <c r="CJ45">
        <f t="shared" si="64"/>
        <v>1</v>
      </c>
      <c r="CK45">
        <f t="shared" si="65"/>
        <v>0.2</v>
      </c>
      <c r="CL45">
        <f t="shared" si="70"/>
        <v>0.4</v>
      </c>
      <c r="CM45">
        <f t="shared" si="70"/>
        <v>0.60000000000000009</v>
      </c>
      <c r="CN45">
        <f t="shared" si="70"/>
        <v>0.8</v>
      </c>
      <c r="CO45">
        <f t="shared" si="70"/>
        <v>1</v>
      </c>
    </row>
    <row r="46" spans="1:93" x14ac:dyDescent="0.25">
      <c r="A46" t="s">
        <v>44</v>
      </c>
      <c r="B46">
        <f>VLOOKUP(CONCATENATE($A46,"_",B$4),assets_m6!$A:$D,4,FALSE)</f>
        <v>2814</v>
      </c>
      <c r="C46">
        <f>VLOOKUP(CONCATENATE($A46,"_",C$4),assets_m6!$A:$D,4,FALSE)</f>
        <v>2872.85</v>
      </c>
      <c r="D46">
        <f>VLOOKUP(CONCATENATE($A46,"_",D$4),assets_m6!$A:$D,4,FALSE)</f>
        <v>2821.26</v>
      </c>
      <c r="E46">
        <f>VLOOKUP(CONCATENATE($A46,"_",E$4),assets_m6!$A:$D,4,FALSE)</f>
        <v>2743.52</v>
      </c>
      <c r="F46">
        <f>VLOOKUP(CONCATENATE($A46,"_",F$4),assets_m6!$A:$D,4,FALSE)</f>
        <v>2729.3</v>
      </c>
      <c r="G46">
        <f>VLOOKUP(CONCATENATE($A46,"_",G$4),assets_m6!$A:$D,4,FALSE)</f>
        <v>2680.21</v>
      </c>
      <c r="H46">
        <f>VLOOKUP(CONCATENATE($A46,"_",H$4),assets_m6!$A:$D,4,FALSE)</f>
        <v>2595.9299999999998</v>
      </c>
      <c r="I46">
        <f>VLOOKUP(CONCATENATE($A46,"_",I$4),assets_m6!$A:$D,4,FALSE)</f>
        <v>2567.4899999999998</v>
      </c>
      <c r="J46">
        <f>VLOOKUP(CONCATENATE($A46,"_",J$4),assets_m6!$A:$D,4,FALSE)</f>
        <v>2605.7199999999998</v>
      </c>
      <c r="K46">
        <f>VLOOKUP(CONCATENATE($A46,"_",K$4),assets_m6!$A:$D,4,FALSE)</f>
        <v>2545.06</v>
      </c>
      <c r="L46">
        <f>VLOOKUP(CONCATENATE($A46,"_",L$4),assets_m6!$A:$D,4,FALSE)</f>
        <v>2559.2199999999998</v>
      </c>
      <c r="M46">
        <f>VLOOKUP(CONCATENATE($A46,"_",M$4),assets_m6!$A:$D,4,FALSE)</f>
        <v>2610.62</v>
      </c>
      <c r="N46">
        <f>VLOOKUP(CONCATENATE($A46,"_",N$4),assets_m6!$A:$D,4,FALSE)</f>
        <v>2564.91</v>
      </c>
      <c r="O46">
        <f>VLOOKUP(CONCATENATE($A46,"_",O$4),assets_m6!$A:$D,4,FALSE)</f>
        <v>2498.75</v>
      </c>
      <c r="P46">
        <f>VLOOKUP(CONCATENATE($A46,"_",P$4),assets_m6!$A:$D,4,FALSE)</f>
        <v>2392.2800000000002</v>
      </c>
      <c r="Q46">
        <f>VLOOKUP(CONCATENATE($A46,"_",Q$4),assets_m6!$A:$D,4,FALSE)</f>
        <v>2465</v>
      </c>
      <c r="R46">
        <f>VLOOKUP(CONCATENATE($A46,"_",R$4),assets_m6!$A:$D,4,FALSE)</f>
        <v>2390.12</v>
      </c>
      <c r="S46">
        <f>VLOOKUP(CONCATENATE($A46,"_",S$4),assets_m6!$A:$D,4,FALSE)</f>
        <v>2300.41</v>
      </c>
      <c r="T46">
        <f>VLOOKUP(CONCATENATE($A46,"_",T$4),assets_m6!$A:$D,4,FALSE)</f>
        <v>2388.23</v>
      </c>
      <c r="U46">
        <f>VLOOKUP(CONCATENATE($A46,"_",U$4),assets_m6!$A:$D,4,FALSE)</f>
        <v>2299.33</v>
      </c>
      <c r="W46" t="str">
        <f t="shared" si="66"/>
        <v>GOOG</v>
      </c>
      <c r="X46">
        <f t="shared" si="67"/>
        <v>2814</v>
      </c>
      <c r="Y46">
        <f t="shared" si="17"/>
        <v>2872.85</v>
      </c>
      <c r="Z46">
        <f t="shared" si="18"/>
        <v>2821.26</v>
      </c>
      <c r="AA46">
        <f t="shared" si="19"/>
        <v>2743.52</v>
      </c>
      <c r="AB46">
        <f t="shared" si="20"/>
        <v>2729.3</v>
      </c>
      <c r="AC46">
        <f t="shared" si="21"/>
        <v>2680.21</v>
      </c>
      <c r="AD46">
        <f t="shared" si="22"/>
        <v>2595.9299999999998</v>
      </c>
      <c r="AE46">
        <f t="shared" si="23"/>
        <v>2567.4899999999998</v>
      </c>
      <c r="AF46">
        <f t="shared" si="24"/>
        <v>2605.7199999999998</v>
      </c>
      <c r="AG46">
        <f t="shared" si="25"/>
        <v>2545.06</v>
      </c>
      <c r="AH46">
        <f t="shared" si="26"/>
        <v>2559.2199999999998</v>
      </c>
      <c r="AI46">
        <f t="shared" si="27"/>
        <v>2610.62</v>
      </c>
      <c r="AJ46">
        <f t="shared" si="28"/>
        <v>2564.91</v>
      </c>
      <c r="AK46">
        <f t="shared" si="29"/>
        <v>2498.75</v>
      </c>
      <c r="AL46">
        <f t="shared" si="30"/>
        <v>2392.2800000000002</v>
      </c>
      <c r="AM46">
        <f t="shared" si="31"/>
        <v>2465</v>
      </c>
      <c r="AN46">
        <f t="shared" si="32"/>
        <v>2390.12</v>
      </c>
      <c r="AO46">
        <f t="shared" si="33"/>
        <v>2300.41</v>
      </c>
      <c r="AP46">
        <f t="shared" si="34"/>
        <v>2388.23</v>
      </c>
      <c r="AQ46">
        <f t="shared" si="35"/>
        <v>2299.33</v>
      </c>
      <c r="AS46" t="s">
        <v>77</v>
      </c>
      <c r="AT46">
        <f t="shared" si="36"/>
        <v>2.0913290689410062E-4</v>
      </c>
      <c r="AU46">
        <f t="shared" si="37"/>
        <v>-1.7957777120281148E-4</v>
      </c>
      <c r="AV46">
        <f t="shared" si="38"/>
        <v>-2.7555064049396451E-4</v>
      </c>
      <c r="AW46">
        <f t="shared" si="39"/>
        <v>-5.1831224120836736E-5</v>
      </c>
      <c r="AX46">
        <f t="shared" si="40"/>
        <v>-1.7986296852672898E-4</v>
      </c>
      <c r="AY46">
        <f t="shared" si="41"/>
        <v>-3.1445297196861514E-4</v>
      </c>
      <c r="AZ46">
        <f t="shared" si="42"/>
        <v>-1.0955611283817382E-4</v>
      </c>
      <c r="BA46">
        <f t="shared" si="43"/>
        <v>1.489002878297482E-4</v>
      </c>
      <c r="BB46">
        <f t="shared" si="44"/>
        <v>-2.327955421150387E-4</v>
      </c>
      <c r="BC46">
        <f t="shared" si="45"/>
        <v>5.5637195193825908E-5</v>
      </c>
      <c r="BD46">
        <f t="shared" si="46"/>
        <v>2.0084244418221213E-4</v>
      </c>
      <c r="BE46">
        <f t="shared" si="47"/>
        <v>-1.7509250676084624E-4</v>
      </c>
      <c r="BF46">
        <f t="shared" si="48"/>
        <v>-2.5794277382052333E-4</v>
      </c>
      <c r="BG46">
        <f t="shared" si="49"/>
        <v>-4.2609304652326083E-4</v>
      </c>
      <c r="BH46">
        <f t="shared" si="50"/>
        <v>3.0397779524135886E-4</v>
      </c>
      <c r="BI46">
        <f t="shared" si="51"/>
        <v>-3.037728194726171E-4</v>
      </c>
      <c r="BJ46">
        <f t="shared" si="52"/>
        <v>-3.753368031730626E-4</v>
      </c>
      <c r="BK46">
        <f t="shared" si="53"/>
        <v>3.8175803443734019E-4</v>
      </c>
      <c r="BL46">
        <f t="shared" si="54"/>
        <v>-3.7224220447779353E-4</v>
      </c>
      <c r="BN46" s="7" t="str">
        <f t="shared" si="68"/>
        <v>GOOG</v>
      </c>
      <c r="BO46" s="7">
        <v>0.2</v>
      </c>
      <c r="BP46" s="7">
        <v>0.2</v>
      </c>
      <c r="BQ46" s="7">
        <v>0.2</v>
      </c>
      <c r="BR46" s="7">
        <v>0.2</v>
      </c>
      <c r="BS46" s="7">
        <v>0.2</v>
      </c>
      <c r="BT46" s="7">
        <v>0.01</v>
      </c>
      <c r="BV46">
        <f t="shared" si="69"/>
        <v>-0.18289623312011374</v>
      </c>
      <c r="BW46">
        <f t="shared" si="55"/>
        <v>4</v>
      </c>
      <c r="BX46">
        <f t="shared" si="56"/>
        <v>1</v>
      </c>
      <c r="BY46">
        <f t="shared" si="57"/>
        <v>0.24</v>
      </c>
      <c r="BZ46">
        <f t="shared" si="58"/>
        <v>1</v>
      </c>
      <c r="CA46">
        <f t="shared" si="59"/>
        <v>0</v>
      </c>
      <c r="CB46">
        <f t="shared" si="60"/>
        <v>0</v>
      </c>
      <c r="CC46">
        <f t="shared" si="61"/>
        <v>0</v>
      </c>
      <c r="CD46">
        <f t="shared" si="62"/>
        <v>0</v>
      </c>
      <c r="CF46">
        <f t="shared" si="63"/>
        <v>1</v>
      </c>
      <c r="CG46">
        <f t="shared" si="64"/>
        <v>1</v>
      </c>
      <c r="CH46">
        <f t="shared" si="64"/>
        <v>1</v>
      </c>
      <c r="CI46">
        <f t="shared" si="64"/>
        <v>1</v>
      </c>
      <c r="CJ46">
        <f t="shared" si="64"/>
        <v>1</v>
      </c>
      <c r="CK46">
        <f t="shared" si="65"/>
        <v>0.2</v>
      </c>
      <c r="CL46">
        <f t="shared" si="70"/>
        <v>0.4</v>
      </c>
      <c r="CM46">
        <f t="shared" si="70"/>
        <v>0.60000000000000009</v>
      </c>
      <c r="CN46">
        <f t="shared" si="70"/>
        <v>0.8</v>
      </c>
      <c r="CO46">
        <f t="shared" si="70"/>
        <v>1</v>
      </c>
    </row>
    <row r="47" spans="1:93" x14ac:dyDescent="0.25">
      <c r="A47" t="s">
        <v>45</v>
      </c>
      <c r="B47">
        <f>VLOOKUP(CONCATENATE($A47,"_",B$4),assets_m6!$A:$D,4,FALSE)</f>
        <v>125.93</v>
      </c>
      <c r="C47">
        <f>VLOOKUP(CONCATENATE($A47,"_",C$4),assets_m6!$A:$D,4,FALSE)</f>
        <v>129.28</v>
      </c>
      <c r="D47">
        <f>VLOOKUP(CONCATENATE($A47,"_",D$4),assets_m6!$A:$D,4,FALSE)</f>
        <v>126.9</v>
      </c>
      <c r="E47">
        <f>VLOOKUP(CONCATENATE($A47,"_",E$4),assets_m6!$A:$D,4,FALSE)</f>
        <v>127.61</v>
      </c>
      <c r="F47">
        <f>VLOOKUP(CONCATENATE($A47,"_",F$4),assets_m6!$A:$D,4,FALSE)</f>
        <v>129.19999999999999</v>
      </c>
      <c r="G47">
        <f>VLOOKUP(CONCATENATE($A47,"_",G$4),assets_m6!$A:$D,4,FALSE)</f>
        <v>132.02000000000001</v>
      </c>
      <c r="H47">
        <f>VLOOKUP(CONCATENATE($A47,"_",H$4),assets_m6!$A:$D,4,FALSE)</f>
        <v>130.66</v>
      </c>
      <c r="I47">
        <f>VLOOKUP(CONCATENATE($A47,"_",I$4),assets_m6!$A:$D,4,FALSE)</f>
        <v>131.69</v>
      </c>
      <c r="J47">
        <f>VLOOKUP(CONCATENATE($A47,"_",J$4),assets_m6!$A:$D,4,FALSE)</f>
        <v>131.52000000000001</v>
      </c>
      <c r="K47">
        <f>VLOOKUP(CONCATENATE($A47,"_",K$4),assets_m6!$A:$D,4,FALSE)</f>
        <v>130.94</v>
      </c>
      <c r="L47">
        <f>VLOOKUP(CONCATENATE($A47,"_",L$4),assets_m6!$A:$D,4,FALSE)</f>
        <v>131.13999999999999</v>
      </c>
      <c r="M47">
        <f>VLOOKUP(CONCATENATE($A47,"_",M$4),assets_m6!$A:$D,4,FALSE)</f>
        <v>133.82</v>
      </c>
      <c r="N47">
        <f>VLOOKUP(CONCATENATE($A47,"_",N$4),assets_m6!$A:$D,4,FALSE)</f>
        <v>137.66999999999999</v>
      </c>
      <c r="O47">
        <f>VLOOKUP(CONCATENATE($A47,"_",O$4),assets_m6!$A:$D,4,FALSE)</f>
        <v>138.13</v>
      </c>
      <c r="P47">
        <f>VLOOKUP(CONCATENATE($A47,"_",P$4),assets_m6!$A:$D,4,FALSE)</f>
        <v>133.63999999999999</v>
      </c>
      <c r="Q47">
        <f>VLOOKUP(CONCATENATE($A47,"_",Q$4),assets_m6!$A:$D,4,FALSE)</f>
        <v>134.16</v>
      </c>
      <c r="R47">
        <f>VLOOKUP(CONCATENATE($A47,"_",R$4),assets_m6!$A:$D,4,FALSE)</f>
        <v>133.94</v>
      </c>
      <c r="S47">
        <f>VLOOKUP(CONCATENATE($A47,"_",S$4),assets_m6!$A:$D,4,FALSE)</f>
        <v>133.93</v>
      </c>
      <c r="T47">
        <f>VLOOKUP(CONCATENATE($A47,"_",T$4),assets_m6!$A:$D,4,FALSE)</f>
        <v>133.19</v>
      </c>
      <c r="U47">
        <f>VLOOKUP(CONCATENATE($A47,"_",U$4),assets_m6!$A:$D,4,FALSE)</f>
        <v>130.05000000000001</v>
      </c>
      <c r="W47" t="str">
        <f t="shared" si="66"/>
        <v>GPC</v>
      </c>
      <c r="X47">
        <f t="shared" si="67"/>
        <v>125.93</v>
      </c>
      <c r="Y47">
        <f t="shared" si="17"/>
        <v>129.28</v>
      </c>
      <c r="Z47">
        <f t="shared" si="18"/>
        <v>126.9</v>
      </c>
      <c r="AA47">
        <f t="shared" si="19"/>
        <v>127.61</v>
      </c>
      <c r="AB47">
        <f t="shared" si="20"/>
        <v>129.19999999999999</v>
      </c>
      <c r="AC47">
        <f t="shared" si="21"/>
        <v>132.02000000000001</v>
      </c>
      <c r="AD47">
        <f t="shared" si="22"/>
        <v>130.66</v>
      </c>
      <c r="AE47">
        <f t="shared" si="23"/>
        <v>131.69</v>
      </c>
      <c r="AF47">
        <f t="shared" si="24"/>
        <v>131.52000000000001</v>
      </c>
      <c r="AG47">
        <f t="shared" si="25"/>
        <v>130.94</v>
      </c>
      <c r="AH47">
        <f t="shared" si="26"/>
        <v>131.13999999999999</v>
      </c>
      <c r="AI47">
        <f t="shared" si="27"/>
        <v>133.82</v>
      </c>
      <c r="AJ47">
        <f t="shared" si="28"/>
        <v>137.66999999999999</v>
      </c>
      <c r="AK47">
        <f t="shared" si="29"/>
        <v>138.13</v>
      </c>
      <c r="AL47">
        <f t="shared" si="30"/>
        <v>133.63999999999999</v>
      </c>
      <c r="AM47">
        <f t="shared" si="31"/>
        <v>134.16</v>
      </c>
      <c r="AN47">
        <f t="shared" si="32"/>
        <v>133.94</v>
      </c>
      <c r="AO47">
        <f t="shared" si="33"/>
        <v>133.93</v>
      </c>
      <c r="AP47">
        <f t="shared" si="34"/>
        <v>133.19</v>
      </c>
      <c r="AQ47">
        <f t="shared" si="35"/>
        <v>130.05000000000001</v>
      </c>
      <c r="AS47" t="s">
        <v>79</v>
      </c>
      <c r="AT47">
        <f t="shared" si="36"/>
        <v>2.6602080520924277E-4</v>
      </c>
      <c r="AU47">
        <f t="shared" si="37"/>
        <v>-1.8409653465346502E-4</v>
      </c>
      <c r="AV47">
        <f t="shared" si="38"/>
        <v>5.594956658786397E-5</v>
      </c>
      <c r="AW47">
        <f t="shared" si="39"/>
        <v>1.2459838570644851E-4</v>
      </c>
      <c r="AX47">
        <f t="shared" si="40"/>
        <v>2.1826625386997075E-4</v>
      </c>
      <c r="AY47">
        <f t="shared" si="41"/>
        <v>-1.0301469474322175E-4</v>
      </c>
      <c r="AZ47">
        <f t="shared" si="42"/>
        <v>7.8830552579213319E-5</v>
      </c>
      <c r="BA47">
        <f t="shared" si="43"/>
        <v>-1.2909104715619068E-5</v>
      </c>
      <c r="BB47">
        <f t="shared" si="44"/>
        <v>-4.4099756690998515E-5</v>
      </c>
      <c r="BC47">
        <f t="shared" si="45"/>
        <v>1.5274171376201973E-5</v>
      </c>
      <c r="BD47">
        <f t="shared" si="46"/>
        <v>2.043617508006716E-4</v>
      </c>
      <c r="BE47">
        <f t="shared" si="47"/>
        <v>2.8769989538185583E-4</v>
      </c>
      <c r="BF47">
        <f t="shared" si="48"/>
        <v>3.3413234546379606E-5</v>
      </c>
      <c r="BG47">
        <f t="shared" si="49"/>
        <v>-3.250561065662788E-4</v>
      </c>
      <c r="BH47">
        <f t="shared" si="50"/>
        <v>3.8910505836576644E-5</v>
      </c>
      <c r="BI47">
        <f t="shared" si="51"/>
        <v>-1.6398330351818642E-5</v>
      </c>
      <c r="BJ47">
        <f t="shared" si="52"/>
        <v>-7.4660295654702892E-7</v>
      </c>
      <c r="BK47">
        <f t="shared" si="53"/>
        <v>-5.5252743970731658E-5</v>
      </c>
      <c r="BL47">
        <f t="shared" si="54"/>
        <v>-2.3575343494256225E-4</v>
      </c>
      <c r="BN47" s="7" t="str">
        <f t="shared" si="68"/>
        <v>GPC</v>
      </c>
      <c r="BO47" s="7">
        <v>0.2</v>
      </c>
      <c r="BP47" s="7">
        <v>0.2</v>
      </c>
      <c r="BQ47" s="7">
        <v>0.2</v>
      </c>
      <c r="BR47" s="7">
        <v>0.2</v>
      </c>
      <c r="BS47" s="7">
        <v>0.2</v>
      </c>
      <c r="BT47" s="7">
        <v>0.01</v>
      </c>
      <c r="BV47">
        <f t="shared" si="69"/>
        <v>3.271658858095771E-2</v>
      </c>
      <c r="BW47">
        <f t="shared" si="55"/>
        <v>93</v>
      </c>
      <c r="BX47">
        <f t="shared" si="56"/>
        <v>5</v>
      </c>
      <c r="BY47">
        <f t="shared" si="57"/>
        <v>0.24000000000000005</v>
      </c>
      <c r="BZ47">
        <f t="shared" si="58"/>
        <v>0</v>
      </c>
      <c r="CA47">
        <f t="shared" si="59"/>
        <v>0</v>
      </c>
      <c r="CB47">
        <f t="shared" si="60"/>
        <v>0</v>
      </c>
      <c r="CC47">
        <f t="shared" si="61"/>
        <v>0</v>
      </c>
      <c r="CD47">
        <f t="shared" si="62"/>
        <v>1</v>
      </c>
      <c r="CF47">
        <f t="shared" si="63"/>
        <v>0</v>
      </c>
      <c r="CG47">
        <f t="shared" si="64"/>
        <v>0</v>
      </c>
      <c r="CH47">
        <f t="shared" si="64"/>
        <v>0</v>
      </c>
      <c r="CI47">
        <f t="shared" si="64"/>
        <v>0</v>
      </c>
      <c r="CJ47">
        <f t="shared" si="64"/>
        <v>1</v>
      </c>
      <c r="CK47">
        <f t="shared" si="65"/>
        <v>0.2</v>
      </c>
      <c r="CL47">
        <f t="shared" si="70"/>
        <v>0.4</v>
      </c>
      <c r="CM47">
        <f t="shared" si="70"/>
        <v>0.60000000000000009</v>
      </c>
      <c r="CN47">
        <f t="shared" si="70"/>
        <v>0.8</v>
      </c>
      <c r="CO47">
        <f t="shared" si="70"/>
        <v>1</v>
      </c>
    </row>
    <row r="48" spans="1:93" x14ac:dyDescent="0.25">
      <c r="A48" t="s">
        <v>46</v>
      </c>
      <c r="B48">
        <f>VLOOKUP(CONCATENATE($A48,"_",B$4),assets_m6!$A:$D,4,FALSE)</f>
        <v>22.61</v>
      </c>
      <c r="C48">
        <f>VLOOKUP(CONCATENATE($A48,"_",C$4),assets_m6!$A:$D,4,FALSE)</f>
        <v>23.14</v>
      </c>
      <c r="D48">
        <f>VLOOKUP(CONCATENATE($A48,"_",D$4),assets_m6!$A:$D,4,FALSE)</f>
        <v>22.77</v>
      </c>
      <c r="E48">
        <f>VLOOKUP(CONCATENATE($A48,"_",E$4),assets_m6!$A:$D,4,FALSE)</f>
        <v>22.42</v>
      </c>
      <c r="F48">
        <f>VLOOKUP(CONCATENATE($A48,"_",F$4),assets_m6!$A:$D,4,FALSE)</f>
        <v>22.36</v>
      </c>
      <c r="G48">
        <f>VLOOKUP(CONCATENATE($A48,"_",G$4),assets_m6!$A:$D,4,FALSE)</f>
        <v>22.62</v>
      </c>
      <c r="H48">
        <f>VLOOKUP(CONCATENATE($A48,"_",H$4),assets_m6!$A:$D,4,FALSE)</f>
        <v>22.26</v>
      </c>
      <c r="I48">
        <f>VLOOKUP(CONCATENATE($A48,"_",I$4),assets_m6!$A:$D,4,FALSE)</f>
        <v>23.11</v>
      </c>
      <c r="J48">
        <f>VLOOKUP(CONCATENATE($A48,"_",J$4),assets_m6!$A:$D,4,FALSE)</f>
        <v>23.76</v>
      </c>
      <c r="K48">
        <f>VLOOKUP(CONCATENATE($A48,"_",K$4),assets_m6!$A:$D,4,FALSE)</f>
        <v>24.06</v>
      </c>
      <c r="L48">
        <f>VLOOKUP(CONCATENATE($A48,"_",L$4),assets_m6!$A:$D,4,FALSE)</f>
        <v>24.45</v>
      </c>
      <c r="M48">
        <f>VLOOKUP(CONCATENATE($A48,"_",M$4),assets_m6!$A:$D,4,FALSE)</f>
        <v>23.64</v>
      </c>
      <c r="N48">
        <f>VLOOKUP(CONCATENATE($A48,"_",N$4),assets_m6!$A:$D,4,FALSE)</f>
        <v>23.72</v>
      </c>
      <c r="O48">
        <f>VLOOKUP(CONCATENATE($A48,"_",O$4),assets_m6!$A:$D,4,FALSE)</f>
        <v>23.76</v>
      </c>
      <c r="P48">
        <f>VLOOKUP(CONCATENATE($A48,"_",P$4),assets_m6!$A:$D,4,FALSE)</f>
        <v>23.35</v>
      </c>
      <c r="Q48">
        <f>VLOOKUP(CONCATENATE($A48,"_",Q$4),assets_m6!$A:$D,4,FALSE)</f>
        <v>23.08</v>
      </c>
      <c r="R48">
        <f>VLOOKUP(CONCATENATE($A48,"_",R$4),assets_m6!$A:$D,4,FALSE)</f>
        <v>23.43</v>
      </c>
      <c r="S48">
        <f>VLOOKUP(CONCATENATE($A48,"_",S$4),assets_m6!$A:$D,4,FALSE)</f>
        <v>23.6</v>
      </c>
      <c r="T48">
        <f>VLOOKUP(CONCATENATE($A48,"_",T$4),assets_m6!$A:$D,4,FALSE)</f>
        <v>23.89</v>
      </c>
      <c r="U48">
        <f>VLOOKUP(CONCATENATE($A48,"_",U$4),assets_m6!$A:$D,4,FALSE)</f>
        <v>23.68</v>
      </c>
      <c r="W48" t="str">
        <f t="shared" si="66"/>
        <v>GSG</v>
      </c>
      <c r="X48">
        <f t="shared" si="67"/>
        <v>22.61</v>
      </c>
      <c r="Y48">
        <f t="shared" si="17"/>
        <v>23.14</v>
      </c>
      <c r="Z48">
        <f t="shared" si="18"/>
        <v>22.77</v>
      </c>
      <c r="AA48">
        <f t="shared" si="19"/>
        <v>22.42</v>
      </c>
      <c r="AB48">
        <f t="shared" si="20"/>
        <v>22.36</v>
      </c>
      <c r="AC48">
        <f t="shared" si="21"/>
        <v>22.62</v>
      </c>
      <c r="AD48">
        <f t="shared" si="22"/>
        <v>22.26</v>
      </c>
      <c r="AE48">
        <f t="shared" si="23"/>
        <v>23.11</v>
      </c>
      <c r="AF48">
        <f t="shared" si="24"/>
        <v>23.76</v>
      </c>
      <c r="AG48">
        <f t="shared" si="25"/>
        <v>24.06</v>
      </c>
      <c r="AH48">
        <f t="shared" si="26"/>
        <v>24.45</v>
      </c>
      <c r="AI48">
        <f t="shared" si="27"/>
        <v>23.64</v>
      </c>
      <c r="AJ48">
        <f t="shared" si="28"/>
        <v>23.72</v>
      </c>
      <c r="AK48">
        <f t="shared" si="29"/>
        <v>23.76</v>
      </c>
      <c r="AL48">
        <f t="shared" si="30"/>
        <v>23.35</v>
      </c>
      <c r="AM48">
        <f t="shared" si="31"/>
        <v>23.08</v>
      </c>
      <c r="AN48">
        <f t="shared" si="32"/>
        <v>23.43</v>
      </c>
      <c r="AO48">
        <f t="shared" si="33"/>
        <v>23.6</v>
      </c>
      <c r="AP48">
        <f t="shared" si="34"/>
        <v>23.89</v>
      </c>
      <c r="AQ48">
        <f t="shared" si="35"/>
        <v>23.68</v>
      </c>
      <c r="AS48" t="s">
        <v>80</v>
      </c>
      <c r="AT48">
        <f t="shared" si="36"/>
        <v>2.3440955329500271E-4</v>
      </c>
      <c r="AU48">
        <f t="shared" si="37"/>
        <v>-1.5989628349178953E-4</v>
      </c>
      <c r="AV48">
        <f t="shared" si="38"/>
        <v>-1.5371102327623975E-4</v>
      </c>
      <c r="AW48">
        <f t="shared" si="39"/>
        <v>-2.6761819803747667E-5</v>
      </c>
      <c r="AX48">
        <f t="shared" si="40"/>
        <v>1.1627906976744256E-4</v>
      </c>
      <c r="AY48">
        <f t="shared" si="41"/>
        <v>-1.5915119363395201E-4</v>
      </c>
      <c r="AZ48">
        <f t="shared" si="42"/>
        <v>3.8185085354896576E-4</v>
      </c>
      <c r="BA48">
        <f t="shared" si="43"/>
        <v>2.8126352228472618E-4</v>
      </c>
      <c r="BB48">
        <f t="shared" si="44"/>
        <v>1.2626262626262504E-4</v>
      </c>
      <c r="BC48">
        <f t="shared" si="45"/>
        <v>1.6209476309226957E-4</v>
      </c>
      <c r="BD48">
        <f t="shared" si="46"/>
        <v>-3.3128834355828171E-4</v>
      </c>
      <c r="BE48">
        <f t="shared" si="47"/>
        <v>3.3840947546530586E-5</v>
      </c>
      <c r="BF48">
        <f t="shared" si="48"/>
        <v>1.6863406408095576E-5</v>
      </c>
      <c r="BG48">
        <f t="shared" si="49"/>
        <v>-1.725589225589226E-4</v>
      </c>
      <c r="BH48">
        <f t="shared" si="50"/>
        <v>-1.156316916488236E-4</v>
      </c>
      <c r="BI48">
        <f t="shared" si="51"/>
        <v>1.5164644714038192E-4</v>
      </c>
      <c r="BJ48">
        <f t="shared" si="52"/>
        <v>7.25565514297916E-5</v>
      </c>
      <c r="BK48">
        <f t="shared" si="53"/>
        <v>1.2288135593220301E-4</v>
      </c>
      <c r="BL48">
        <f t="shared" si="54"/>
        <v>-8.7902888237756743E-5</v>
      </c>
      <c r="BN48" s="7" t="str">
        <f t="shared" si="68"/>
        <v>GSG</v>
      </c>
      <c r="BO48" s="7">
        <v>0.2</v>
      </c>
      <c r="BP48" s="7">
        <v>0.2</v>
      </c>
      <c r="BQ48" s="7">
        <v>0.2</v>
      </c>
      <c r="BR48" s="7">
        <v>0.2</v>
      </c>
      <c r="BS48" s="7">
        <v>0.2</v>
      </c>
      <c r="BT48" s="7">
        <v>0.01</v>
      </c>
      <c r="BV48">
        <f t="shared" si="69"/>
        <v>4.7324192835028762E-2</v>
      </c>
      <c r="BW48">
        <f t="shared" si="55"/>
        <v>97</v>
      </c>
      <c r="BX48">
        <f t="shared" si="56"/>
        <v>5</v>
      </c>
      <c r="BY48">
        <f t="shared" si="57"/>
        <v>0.24000000000000005</v>
      </c>
      <c r="BZ48">
        <f t="shared" si="58"/>
        <v>0</v>
      </c>
      <c r="CA48">
        <f t="shared" si="59"/>
        <v>0</v>
      </c>
      <c r="CB48">
        <f t="shared" si="60"/>
        <v>0</v>
      </c>
      <c r="CC48">
        <f t="shared" si="61"/>
        <v>0</v>
      </c>
      <c r="CD48">
        <f t="shared" si="62"/>
        <v>1</v>
      </c>
      <c r="CF48">
        <f t="shared" si="63"/>
        <v>0</v>
      </c>
      <c r="CG48">
        <f t="shared" si="64"/>
        <v>0</v>
      </c>
      <c r="CH48">
        <f t="shared" si="64"/>
        <v>0</v>
      </c>
      <c r="CI48">
        <f t="shared" si="64"/>
        <v>0</v>
      </c>
      <c r="CJ48">
        <f t="shared" si="64"/>
        <v>1</v>
      </c>
      <c r="CK48">
        <f t="shared" si="65"/>
        <v>0.2</v>
      </c>
      <c r="CL48">
        <f t="shared" si="70"/>
        <v>0.4</v>
      </c>
      <c r="CM48">
        <f t="shared" si="70"/>
        <v>0.60000000000000009</v>
      </c>
      <c r="CN48">
        <f t="shared" si="70"/>
        <v>0.8</v>
      </c>
      <c r="CO48">
        <f t="shared" si="70"/>
        <v>1</v>
      </c>
    </row>
    <row r="49" spans="1:93" x14ac:dyDescent="0.25">
      <c r="A49" t="s">
        <v>47</v>
      </c>
      <c r="B49">
        <f>VLOOKUP(CONCATENATE($A49,"_",B$4),assets_m6!$A:$D,4,FALSE)</f>
        <v>72.540000000000006</v>
      </c>
      <c r="C49">
        <f>VLOOKUP(CONCATENATE($A49,"_",C$4),assets_m6!$A:$D,4,FALSE)</f>
        <v>71.02</v>
      </c>
      <c r="D49">
        <f>VLOOKUP(CONCATENATE($A49,"_",D$4),assets_m6!$A:$D,4,FALSE)</f>
        <v>71.47</v>
      </c>
      <c r="E49">
        <f>VLOOKUP(CONCATENATE($A49,"_",E$4),assets_m6!$A:$D,4,FALSE)</f>
        <v>71.930000000000007</v>
      </c>
      <c r="F49">
        <f>VLOOKUP(CONCATENATE($A49,"_",F$4),assets_m6!$A:$D,4,FALSE)</f>
        <v>72.45</v>
      </c>
      <c r="G49">
        <f>VLOOKUP(CONCATENATE($A49,"_",G$4),assets_m6!$A:$D,4,FALSE)</f>
        <v>74.13</v>
      </c>
      <c r="H49">
        <f>VLOOKUP(CONCATENATE($A49,"_",H$4),assets_m6!$A:$D,4,FALSE)</f>
        <v>74.12</v>
      </c>
      <c r="I49">
        <f>VLOOKUP(CONCATENATE($A49,"_",I$4),assets_m6!$A:$D,4,FALSE)</f>
        <v>74.41</v>
      </c>
      <c r="J49">
        <f>VLOOKUP(CONCATENATE($A49,"_",J$4),assets_m6!$A:$D,4,FALSE)</f>
        <v>75.349999999999994</v>
      </c>
      <c r="K49">
        <f>VLOOKUP(CONCATENATE($A49,"_",K$4),assets_m6!$A:$D,4,FALSE)</f>
        <v>74.95</v>
      </c>
      <c r="L49">
        <f>VLOOKUP(CONCATENATE($A49,"_",L$4),assets_m6!$A:$D,4,FALSE)</f>
        <v>75.05</v>
      </c>
      <c r="M49">
        <f>VLOOKUP(CONCATENATE($A49,"_",M$4),assets_m6!$A:$D,4,FALSE)</f>
        <v>73.47</v>
      </c>
      <c r="N49">
        <f>VLOOKUP(CONCATENATE($A49,"_",N$4),assets_m6!$A:$D,4,FALSE)</f>
        <v>74.650000000000006</v>
      </c>
      <c r="O49">
        <f>VLOOKUP(CONCATENATE($A49,"_",O$4),assets_m6!$A:$D,4,FALSE)</f>
        <v>73.11</v>
      </c>
      <c r="P49">
        <f>VLOOKUP(CONCATENATE($A49,"_",P$4),assets_m6!$A:$D,4,FALSE)</f>
        <v>71.510000000000005</v>
      </c>
      <c r="Q49">
        <f>VLOOKUP(CONCATENATE($A49,"_",Q$4),assets_m6!$A:$D,4,FALSE)</f>
        <v>71.400000000000006</v>
      </c>
      <c r="R49">
        <f>VLOOKUP(CONCATENATE($A49,"_",R$4),assets_m6!$A:$D,4,FALSE)</f>
        <v>69.94</v>
      </c>
      <c r="S49">
        <f>VLOOKUP(CONCATENATE($A49,"_",S$4),assets_m6!$A:$D,4,FALSE)</f>
        <v>69.989999999999995</v>
      </c>
      <c r="T49">
        <f>VLOOKUP(CONCATENATE($A49,"_",T$4),assets_m6!$A:$D,4,FALSE)</f>
        <v>71.27</v>
      </c>
      <c r="U49">
        <f>VLOOKUP(CONCATENATE($A49,"_",U$4),assets_m6!$A:$D,4,FALSE)</f>
        <v>69.930000000000007</v>
      </c>
      <c r="W49" t="str">
        <f t="shared" si="66"/>
        <v>HIG</v>
      </c>
      <c r="X49">
        <f t="shared" si="67"/>
        <v>72.540000000000006</v>
      </c>
      <c r="Y49">
        <f t="shared" si="17"/>
        <v>71.02</v>
      </c>
      <c r="Z49">
        <f t="shared" si="18"/>
        <v>71.47</v>
      </c>
      <c r="AA49">
        <f t="shared" si="19"/>
        <v>71.930000000000007</v>
      </c>
      <c r="AB49">
        <f t="shared" si="20"/>
        <v>72.45</v>
      </c>
      <c r="AC49">
        <f t="shared" si="21"/>
        <v>74.13</v>
      </c>
      <c r="AD49">
        <f t="shared" si="22"/>
        <v>74.12</v>
      </c>
      <c r="AE49">
        <f t="shared" si="23"/>
        <v>74.41</v>
      </c>
      <c r="AF49">
        <f t="shared" si="24"/>
        <v>75.349999999999994</v>
      </c>
      <c r="AG49">
        <f t="shared" si="25"/>
        <v>74.95</v>
      </c>
      <c r="AH49">
        <f t="shared" si="26"/>
        <v>75.05</v>
      </c>
      <c r="AI49">
        <f t="shared" si="27"/>
        <v>73.47</v>
      </c>
      <c r="AJ49">
        <f t="shared" si="28"/>
        <v>74.650000000000006</v>
      </c>
      <c r="AK49">
        <f t="shared" si="29"/>
        <v>73.11</v>
      </c>
      <c r="AL49">
        <f t="shared" si="30"/>
        <v>71.510000000000005</v>
      </c>
      <c r="AM49">
        <f t="shared" si="31"/>
        <v>71.400000000000006</v>
      </c>
      <c r="AN49">
        <f t="shared" si="32"/>
        <v>69.94</v>
      </c>
      <c r="AO49">
        <f t="shared" si="33"/>
        <v>69.989999999999995</v>
      </c>
      <c r="AP49">
        <f t="shared" si="34"/>
        <v>71.27</v>
      </c>
      <c r="AQ49">
        <f t="shared" si="35"/>
        <v>69.930000000000007</v>
      </c>
      <c r="AS49" t="s">
        <v>86</v>
      </c>
      <c r="AT49">
        <f t="shared" si="36"/>
        <v>-2.0953956437827544E-4</v>
      </c>
      <c r="AU49">
        <f t="shared" si="37"/>
        <v>6.3362433117432118E-5</v>
      </c>
      <c r="AV49">
        <f t="shared" si="38"/>
        <v>6.436266965160319E-5</v>
      </c>
      <c r="AW49">
        <f t="shared" si="39"/>
        <v>7.2292506603641881E-5</v>
      </c>
      <c r="AX49">
        <f t="shared" si="40"/>
        <v>2.3188405797101345E-4</v>
      </c>
      <c r="AY49">
        <f t="shared" si="41"/>
        <v>-1.3489815189519636E-6</v>
      </c>
      <c r="AZ49">
        <f t="shared" si="42"/>
        <v>3.9125742039934167E-5</v>
      </c>
      <c r="BA49">
        <f t="shared" si="43"/>
        <v>1.2632710657169705E-4</v>
      </c>
      <c r="BB49">
        <f t="shared" si="44"/>
        <v>-5.3085600530854879E-5</v>
      </c>
      <c r="BC49">
        <f t="shared" si="45"/>
        <v>1.3342228152100643E-5</v>
      </c>
      <c r="BD49">
        <f t="shared" si="46"/>
        <v>-2.1052631578947348E-4</v>
      </c>
      <c r="BE49">
        <f t="shared" si="47"/>
        <v>1.6060977269633959E-4</v>
      </c>
      <c r="BF49">
        <f t="shared" si="48"/>
        <v>-2.0629604822505106E-4</v>
      </c>
      <c r="BG49">
        <f t="shared" si="49"/>
        <v>-2.1884831076460052E-4</v>
      </c>
      <c r="BH49">
        <f t="shared" si="50"/>
        <v>-1.5382463991050123E-5</v>
      </c>
      <c r="BI49">
        <f t="shared" si="51"/>
        <v>-2.0448179271708794E-4</v>
      </c>
      <c r="BJ49">
        <f t="shared" si="52"/>
        <v>7.1489848441517249E-6</v>
      </c>
      <c r="BK49">
        <f t="shared" si="53"/>
        <v>1.8288326903843422E-4</v>
      </c>
      <c r="BL49">
        <f t="shared" si="54"/>
        <v>-1.8801739862494589E-4</v>
      </c>
      <c r="BN49" s="7" t="str">
        <f t="shared" si="68"/>
        <v>HIG</v>
      </c>
      <c r="BO49" s="7">
        <v>0.2</v>
      </c>
      <c r="BP49" s="7">
        <v>0.2</v>
      </c>
      <c r="BQ49" s="7">
        <v>0.2</v>
      </c>
      <c r="BR49" s="7">
        <v>0.2</v>
      </c>
      <c r="BS49" s="7">
        <v>0.2</v>
      </c>
      <c r="BT49" s="7">
        <v>0.01</v>
      </c>
      <c r="BV49">
        <f t="shared" si="69"/>
        <v>-3.5980148883374675E-2</v>
      </c>
      <c r="BW49">
        <f t="shared" si="55"/>
        <v>70</v>
      </c>
      <c r="BX49">
        <f t="shared" si="56"/>
        <v>4</v>
      </c>
      <c r="BY49">
        <f t="shared" si="57"/>
        <v>0.12000000000000002</v>
      </c>
      <c r="BZ49">
        <f t="shared" si="58"/>
        <v>0</v>
      </c>
      <c r="CA49">
        <f t="shared" si="59"/>
        <v>0</v>
      </c>
      <c r="CB49">
        <f t="shared" si="60"/>
        <v>0</v>
      </c>
      <c r="CC49">
        <f t="shared" si="61"/>
        <v>1</v>
      </c>
      <c r="CD49">
        <f t="shared" si="62"/>
        <v>0</v>
      </c>
      <c r="CF49">
        <f t="shared" si="63"/>
        <v>0</v>
      </c>
      <c r="CG49">
        <f t="shared" si="64"/>
        <v>0</v>
      </c>
      <c r="CH49">
        <f t="shared" si="64"/>
        <v>0</v>
      </c>
      <c r="CI49">
        <f t="shared" si="64"/>
        <v>1</v>
      </c>
      <c r="CJ49">
        <f t="shared" si="64"/>
        <v>1</v>
      </c>
      <c r="CK49">
        <f t="shared" si="65"/>
        <v>0.2</v>
      </c>
      <c r="CL49">
        <f t="shared" si="70"/>
        <v>0.4</v>
      </c>
      <c r="CM49">
        <f t="shared" si="70"/>
        <v>0.60000000000000009</v>
      </c>
      <c r="CN49">
        <f t="shared" si="70"/>
        <v>0.8</v>
      </c>
      <c r="CO49">
        <f t="shared" si="70"/>
        <v>1</v>
      </c>
    </row>
    <row r="50" spans="1:93" x14ac:dyDescent="0.25">
      <c r="A50" t="s">
        <v>48</v>
      </c>
      <c r="B50">
        <f>VLOOKUP(CONCATENATE($A50,"_",B$4),assets_m6!$A:$D,4,FALSE)</f>
        <v>5.3029999999999999</v>
      </c>
      <c r="C50">
        <f>VLOOKUP(CONCATENATE($A50,"_",C$4),assets_m6!$A:$D,4,FALSE)</f>
        <v>5.3209999999999997</v>
      </c>
      <c r="D50">
        <f>VLOOKUP(CONCATENATE($A50,"_",D$4),assets_m6!$A:$D,4,FALSE)</f>
        <v>5.3040000000000003</v>
      </c>
      <c r="E50">
        <f>VLOOKUP(CONCATENATE($A50,"_",E$4),assets_m6!$A:$D,4,FALSE)</f>
        <v>5.2690000000000001</v>
      </c>
      <c r="F50">
        <f>VLOOKUP(CONCATENATE($A50,"_",F$4),assets_m6!$A:$D,4,FALSE)</f>
        <v>5.258</v>
      </c>
      <c r="G50">
        <f>VLOOKUP(CONCATENATE($A50,"_",G$4),assets_m6!$A:$D,4,FALSE)</f>
        <v>5.2619999999999996</v>
      </c>
      <c r="H50">
        <f>VLOOKUP(CONCATENATE($A50,"_",H$4),assets_m6!$A:$D,4,FALSE)</f>
        <v>5.242</v>
      </c>
      <c r="I50">
        <f>VLOOKUP(CONCATENATE($A50,"_",I$4),assets_m6!$A:$D,4,FALSE)</f>
        <v>5.2270000000000003</v>
      </c>
      <c r="J50">
        <f>VLOOKUP(CONCATENATE($A50,"_",J$4),assets_m6!$A:$D,4,FALSE)</f>
        <v>5.22</v>
      </c>
      <c r="K50">
        <f>VLOOKUP(CONCATENATE($A50,"_",K$4),assets_m6!$A:$D,4,FALSE)</f>
        <v>5.2229999999999999</v>
      </c>
      <c r="L50" t="e">
        <f>VLOOKUP(CONCATENATE($A50,"_",L$4),assets_m6!$A:$D,4,FALSE)</f>
        <v>#N/A</v>
      </c>
      <c r="M50">
        <f>VLOOKUP(CONCATENATE($A50,"_",M$4),assets_m6!$A:$D,4,FALSE)</f>
        <v>5.21</v>
      </c>
      <c r="N50">
        <f>VLOOKUP(CONCATENATE($A50,"_",N$4),assets_m6!$A:$D,4,FALSE)</f>
        <v>5.23</v>
      </c>
      <c r="O50">
        <f>VLOOKUP(CONCATENATE($A50,"_",O$4),assets_m6!$A:$D,4,FALSE)</f>
        <v>5.226</v>
      </c>
      <c r="P50">
        <f>VLOOKUP(CONCATENATE($A50,"_",P$4),assets_m6!$A:$D,4,FALSE)</f>
        <v>5.2050000000000001</v>
      </c>
      <c r="Q50">
        <f>VLOOKUP(CONCATENATE($A50,"_",Q$4),assets_m6!$A:$D,4,FALSE)</f>
        <v>5.1779999999999999</v>
      </c>
      <c r="R50">
        <f>VLOOKUP(CONCATENATE($A50,"_",R$4),assets_m6!$A:$D,4,FALSE)</f>
        <v>5.1680000000000001</v>
      </c>
      <c r="S50">
        <f>VLOOKUP(CONCATENATE($A50,"_",S$4),assets_m6!$A:$D,4,FALSE)</f>
        <v>5.1440000000000001</v>
      </c>
      <c r="T50">
        <f>VLOOKUP(CONCATENATE($A50,"_",T$4),assets_m6!$A:$D,4,FALSE)</f>
        <v>5.1379999999999999</v>
      </c>
      <c r="U50">
        <f>VLOOKUP(CONCATENATE($A50,"_",U$4),assets_m6!$A:$D,4,FALSE)</f>
        <v>5.117</v>
      </c>
      <c r="W50" t="str">
        <f t="shared" si="66"/>
        <v>HIGH.L</v>
      </c>
      <c r="X50">
        <f t="shared" si="67"/>
        <v>5.3029999999999999</v>
      </c>
      <c r="Y50">
        <f t="shared" si="17"/>
        <v>5.3209999999999997</v>
      </c>
      <c r="Z50">
        <f t="shared" si="18"/>
        <v>5.3040000000000003</v>
      </c>
      <c r="AA50">
        <f t="shared" si="19"/>
        <v>5.2690000000000001</v>
      </c>
      <c r="AB50">
        <f t="shared" si="20"/>
        <v>5.258</v>
      </c>
      <c r="AC50">
        <f t="shared" si="21"/>
        <v>5.2619999999999996</v>
      </c>
      <c r="AD50">
        <f t="shared" si="22"/>
        <v>5.242</v>
      </c>
      <c r="AE50">
        <f t="shared" si="23"/>
        <v>5.2270000000000003</v>
      </c>
      <c r="AF50">
        <f t="shared" si="24"/>
        <v>5.22</v>
      </c>
      <c r="AG50">
        <f t="shared" si="25"/>
        <v>5.2229999999999999</v>
      </c>
      <c r="AH50">
        <f t="shared" si="26"/>
        <v>5.2229999999999999</v>
      </c>
      <c r="AI50">
        <f t="shared" si="27"/>
        <v>5.21</v>
      </c>
      <c r="AJ50">
        <f t="shared" si="28"/>
        <v>5.23</v>
      </c>
      <c r="AK50">
        <f t="shared" si="29"/>
        <v>5.226</v>
      </c>
      <c r="AL50">
        <f t="shared" si="30"/>
        <v>5.2050000000000001</v>
      </c>
      <c r="AM50">
        <f t="shared" si="31"/>
        <v>5.1779999999999999</v>
      </c>
      <c r="AN50">
        <f t="shared" si="32"/>
        <v>5.1680000000000001</v>
      </c>
      <c r="AO50">
        <f t="shared" si="33"/>
        <v>5.1440000000000001</v>
      </c>
      <c r="AP50">
        <f t="shared" si="34"/>
        <v>5.1379999999999999</v>
      </c>
      <c r="AQ50">
        <f t="shared" si="35"/>
        <v>5.117</v>
      </c>
      <c r="AS50" t="s">
        <v>87</v>
      </c>
      <c r="AT50">
        <f t="shared" si="36"/>
        <v>3.3943051103148775E-5</v>
      </c>
      <c r="AU50">
        <f t="shared" si="37"/>
        <v>-3.1948881789136365E-5</v>
      </c>
      <c r="AV50">
        <f t="shared" si="38"/>
        <v>-6.5987933634992726E-5</v>
      </c>
      <c r="AW50">
        <f t="shared" si="39"/>
        <v>-2.0876826722338433E-5</v>
      </c>
      <c r="AX50">
        <f t="shared" si="40"/>
        <v>7.607455306199239E-6</v>
      </c>
      <c r="AY50">
        <f t="shared" si="41"/>
        <v>-3.8008361839603906E-5</v>
      </c>
      <c r="AZ50">
        <f t="shared" si="42"/>
        <v>-2.8615032430369479E-5</v>
      </c>
      <c r="BA50">
        <f t="shared" si="43"/>
        <v>-1.3392003061030345E-5</v>
      </c>
      <c r="BB50">
        <f t="shared" si="44"/>
        <v>5.7471264367818277E-6</v>
      </c>
      <c r="BC50">
        <f t="shared" si="45"/>
        <v>0</v>
      </c>
      <c r="BD50">
        <f t="shared" si="46"/>
        <v>-2.4889910013402071E-5</v>
      </c>
      <c r="BE50">
        <f t="shared" si="47"/>
        <v>3.8387715930902998E-5</v>
      </c>
      <c r="BF50">
        <f t="shared" si="48"/>
        <v>-7.6481835564062082E-6</v>
      </c>
      <c r="BG50">
        <f t="shared" si="49"/>
        <v>-4.0183696900114634E-5</v>
      </c>
      <c r="BH50">
        <f t="shared" si="50"/>
        <v>-5.1873198847262511E-5</v>
      </c>
      <c r="BI50">
        <f t="shared" si="51"/>
        <v>-1.9312475859404765E-5</v>
      </c>
      <c r="BJ50">
        <f t="shared" si="52"/>
        <v>-4.6439628482972181E-5</v>
      </c>
      <c r="BK50">
        <f t="shared" si="53"/>
        <v>-1.1664074650078203E-5</v>
      </c>
      <c r="BL50">
        <f t="shared" si="54"/>
        <v>-4.0871934604904456E-5</v>
      </c>
      <c r="BN50" s="7" t="str">
        <f t="shared" si="68"/>
        <v>HIGH.L</v>
      </c>
      <c r="BO50" s="7">
        <v>0.2</v>
      </c>
      <c r="BP50" s="7">
        <v>0.2</v>
      </c>
      <c r="BQ50" s="7">
        <v>0.2</v>
      </c>
      <c r="BR50" s="7">
        <v>0.2</v>
      </c>
      <c r="BS50" s="7">
        <v>0.2</v>
      </c>
      <c r="BT50" s="7">
        <v>0.01</v>
      </c>
      <c r="BV50">
        <f t="shared" si="69"/>
        <v>-3.5074486139920792E-2</v>
      </c>
      <c r="BW50">
        <f t="shared" si="55"/>
        <v>72</v>
      </c>
      <c r="BX50">
        <f t="shared" si="56"/>
        <v>4</v>
      </c>
      <c r="BY50">
        <f t="shared" si="57"/>
        <v>0.12000000000000002</v>
      </c>
      <c r="BZ50">
        <f t="shared" si="58"/>
        <v>0</v>
      </c>
      <c r="CA50">
        <f t="shared" si="59"/>
        <v>0</v>
      </c>
      <c r="CB50">
        <f t="shared" si="60"/>
        <v>0</v>
      </c>
      <c r="CC50">
        <f t="shared" si="61"/>
        <v>1</v>
      </c>
      <c r="CD50">
        <f t="shared" si="62"/>
        <v>0</v>
      </c>
      <c r="CF50">
        <f t="shared" si="63"/>
        <v>0</v>
      </c>
      <c r="CG50">
        <f t="shared" si="64"/>
        <v>0</v>
      </c>
      <c r="CH50">
        <f t="shared" si="64"/>
        <v>0</v>
      </c>
      <c r="CI50">
        <f t="shared" si="64"/>
        <v>1</v>
      </c>
      <c r="CJ50">
        <f t="shared" si="64"/>
        <v>1</v>
      </c>
      <c r="CK50">
        <f t="shared" si="65"/>
        <v>0.2</v>
      </c>
      <c r="CL50">
        <f t="shared" si="70"/>
        <v>0.4</v>
      </c>
      <c r="CM50">
        <f t="shared" si="70"/>
        <v>0.60000000000000009</v>
      </c>
      <c r="CN50">
        <f t="shared" si="70"/>
        <v>0.8</v>
      </c>
      <c r="CO50">
        <f t="shared" si="70"/>
        <v>1</v>
      </c>
    </row>
    <row r="51" spans="1:93" x14ac:dyDescent="0.25">
      <c r="A51" t="s">
        <v>49</v>
      </c>
      <c r="B51">
        <f>VLOOKUP(CONCATENATE($A51,"_",B$4),assets_m6!$A:$D,4,FALSE)</f>
        <v>19.55</v>
      </c>
      <c r="C51">
        <f>VLOOKUP(CONCATENATE($A51,"_",C$4),assets_m6!$A:$D,4,FALSE)</f>
        <v>19.45</v>
      </c>
      <c r="D51">
        <f>VLOOKUP(CONCATENATE($A51,"_",D$4),assets_m6!$A:$D,4,FALSE)</f>
        <v>19.010000000000002</v>
      </c>
      <c r="E51">
        <f>VLOOKUP(CONCATENATE($A51,"_",E$4),assets_m6!$A:$D,4,FALSE)</f>
        <v>18.32</v>
      </c>
      <c r="F51">
        <f>VLOOKUP(CONCATENATE($A51,"_",F$4),assets_m6!$A:$D,4,FALSE)</f>
        <v>17.95</v>
      </c>
      <c r="G51">
        <f>VLOOKUP(CONCATENATE($A51,"_",G$4),assets_m6!$A:$D,4,FALSE)</f>
        <v>17.82</v>
      </c>
      <c r="H51">
        <f>VLOOKUP(CONCATENATE($A51,"_",H$4),assets_m6!$A:$D,4,FALSE)</f>
        <v>17.850000000000001</v>
      </c>
      <c r="I51">
        <f>VLOOKUP(CONCATENATE($A51,"_",I$4),assets_m6!$A:$D,4,FALSE)</f>
        <v>18.22</v>
      </c>
      <c r="J51">
        <f>VLOOKUP(CONCATENATE($A51,"_",J$4),assets_m6!$A:$D,4,FALSE)</f>
        <v>19.7</v>
      </c>
      <c r="K51">
        <f>VLOOKUP(CONCATENATE($A51,"_",K$4),assets_m6!$A:$D,4,FALSE)</f>
        <v>19.579999999999998</v>
      </c>
      <c r="L51">
        <f>VLOOKUP(CONCATENATE($A51,"_",L$4),assets_m6!$A:$D,4,FALSE)</f>
        <v>19.440000000000001</v>
      </c>
      <c r="M51">
        <f>VLOOKUP(CONCATENATE($A51,"_",M$4),assets_m6!$A:$D,4,FALSE)</f>
        <v>20.43</v>
      </c>
      <c r="N51">
        <f>VLOOKUP(CONCATENATE($A51,"_",N$4),assets_m6!$A:$D,4,FALSE)</f>
        <v>20.43</v>
      </c>
      <c r="O51">
        <f>VLOOKUP(CONCATENATE($A51,"_",O$4),assets_m6!$A:$D,4,FALSE)</f>
        <v>20.64</v>
      </c>
      <c r="P51">
        <f>VLOOKUP(CONCATENATE($A51,"_",P$4),assets_m6!$A:$D,4,FALSE)</f>
        <v>20.56</v>
      </c>
      <c r="Q51">
        <f>VLOOKUP(CONCATENATE($A51,"_",Q$4),assets_m6!$A:$D,4,FALSE)</f>
        <v>20.93</v>
      </c>
      <c r="R51">
        <f>VLOOKUP(CONCATENATE($A51,"_",R$4),assets_m6!$A:$D,4,FALSE)</f>
        <v>20.420000000000002</v>
      </c>
      <c r="S51">
        <f>VLOOKUP(CONCATENATE($A51,"_",S$4),assets_m6!$A:$D,4,FALSE)</f>
        <v>21.06</v>
      </c>
      <c r="T51">
        <f>VLOOKUP(CONCATENATE($A51,"_",T$4),assets_m6!$A:$D,4,FALSE)</f>
        <v>21.24</v>
      </c>
      <c r="U51">
        <f>VLOOKUP(CONCATENATE($A51,"_",U$4),assets_m6!$A:$D,4,FALSE)</f>
        <v>20.350000000000001</v>
      </c>
      <c r="W51" t="str">
        <f t="shared" si="66"/>
        <v>HST</v>
      </c>
      <c r="X51">
        <f t="shared" si="67"/>
        <v>19.55</v>
      </c>
      <c r="Y51">
        <f t="shared" si="17"/>
        <v>19.45</v>
      </c>
      <c r="Z51">
        <f t="shared" si="18"/>
        <v>19.010000000000002</v>
      </c>
      <c r="AA51">
        <f t="shared" si="19"/>
        <v>18.32</v>
      </c>
      <c r="AB51">
        <f t="shared" si="20"/>
        <v>17.95</v>
      </c>
      <c r="AC51">
        <f t="shared" si="21"/>
        <v>17.82</v>
      </c>
      <c r="AD51">
        <f t="shared" si="22"/>
        <v>17.850000000000001</v>
      </c>
      <c r="AE51">
        <f t="shared" si="23"/>
        <v>18.22</v>
      </c>
      <c r="AF51">
        <f t="shared" si="24"/>
        <v>19.7</v>
      </c>
      <c r="AG51">
        <f t="shared" si="25"/>
        <v>19.579999999999998</v>
      </c>
      <c r="AH51">
        <f t="shared" si="26"/>
        <v>19.440000000000001</v>
      </c>
      <c r="AI51">
        <f t="shared" si="27"/>
        <v>20.43</v>
      </c>
      <c r="AJ51">
        <f t="shared" si="28"/>
        <v>20.43</v>
      </c>
      <c r="AK51">
        <f t="shared" si="29"/>
        <v>20.64</v>
      </c>
      <c r="AL51">
        <f t="shared" si="30"/>
        <v>20.56</v>
      </c>
      <c r="AM51">
        <f t="shared" si="31"/>
        <v>20.93</v>
      </c>
      <c r="AN51">
        <f t="shared" si="32"/>
        <v>20.420000000000002</v>
      </c>
      <c r="AO51">
        <f t="shared" si="33"/>
        <v>21.06</v>
      </c>
      <c r="AP51">
        <f t="shared" si="34"/>
        <v>21.24</v>
      </c>
      <c r="AQ51">
        <f t="shared" si="35"/>
        <v>20.350000000000001</v>
      </c>
      <c r="AS51" t="s">
        <v>88</v>
      </c>
      <c r="AT51">
        <f t="shared" si="36"/>
        <v>-5.1150895140665696E-5</v>
      </c>
      <c r="AU51">
        <f t="shared" si="37"/>
        <v>-2.2622107969151557E-4</v>
      </c>
      <c r="AV51">
        <f t="shared" si="38"/>
        <v>-3.6296685954760718E-4</v>
      </c>
      <c r="AW51">
        <f t="shared" si="39"/>
        <v>-2.0196506550218397E-4</v>
      </c>
      <c r="AX51">
        <f t="shared" si="40"/>
        <v>-7.2423398328690257E-5</v>
      </c>
      <c r="AY51">
        <f t="shared" si="41"/>
        <v>1.6835016835017471E-5</v>
      </c>
      <c r="AZ51">
        <f t="shared" si="42"/>
        <v>2.0728291316526466E-4</v>
      </c>
      <c r="BA51">
        <f t="shared" si="43"/>
        <v>8.1229418221734383E-4</v>
      </c>
      <c r="BB51">
        <f t="shared" si="44"/>
        <v>-6.0913705583756852E-5</v>
      </c>
      <c r="BC51">
        <f t="shared" si="45"/>
        <v>-7.1501532175687963E-5</v>
      </c>
      <c r="BD51">
        <f t="shared" si="46"/>
        <v>5.0925925925925845E-4</v>
      </c>
      <c r="BE51">
        <f t="shared" si="47"/>
        <v>0</v>
      </c>
      <c r="BF51">
        <f t="shared" si="48"/>
        <v>1.0279001468428823E-4</v>
      </c>
      <c r="BG51">
        <f t="shared" si="49"/>
        <v>-3.8759689922481517E-5</v>
      </c>
      <c r="BH51">
        <f t="shared" si="50"/>
        <v>1.7996108949416392E-4</v>
      </c>
      <c r="BI51">
        <f t="shared" si="51"/>
        <v>-2.4366937410415579E-4</v>
      </c>
      <c r="BJ51">
        <f t="shared" si="52"/>
        <v>3.1341821743388685E-4</v>
      </c>
      <c r="BK51">
        <f t="shared" si="53"/>
        <v>8.5470085470085334E-5</v>
      </c>
      <c r="BL51">
        <f t="shared" si="54"/>
        <v>-4.1902071563088374E-4</v>
      </c>
      <c r="BN51" s="7" t="str">
        <f t="shared" si="68"/>
        <v>HST</v>
      </c>
      <c r="BO51" s="7">
        <v>0.2</v>
      </c>
      <c r="BP51" s="7">
        <v>0.2</v>
      </c>
      <c r="BQ51" s="7">
        <v>0.2</v>
      </c>
      <c r="BR51" s="7">
        <v>0.2</v>
      </c>
      <c r="BS51" s="7">
        <v>0.2</v>
      </c>
      <c r="BT51" s="7">
        <v>0.01</v>
      </c>
      <c r="BV51">
        <f t="shared" si="69"/>
        <v>4.0920716112532007E-2</v>
      </c>
      <c r="BW51">
        <f t="shared" si="55"/>
        <v>94</v>
      </c>
      <c r="BX51">
        <f t="shared" si="56"/>
        <v>5</v>
      </c>
      <c r="BY51">
        <f t="shared" si="57"/>
        <v>0.24000000000000005</v>
      </c>
      <c r="BZ51">
        <f t="shared" si="58"/>
        <v>0</v>
      </c>
      <c r="CA51">
        <f t="shared" si="59"/>
        <v>0</v>
      </c>
      <c r="CB51">
        <f t="shared" si="60"/>
        <v>0</v>
      </c>
      <c r="CC51">
        <f t="shared" si="61"/>
        <v>0</v>
      </c>
      <c r="CD51">
        <f t="shared" si="62"/>
        <v>1</v>
      </c>
      <c r="CF51">
        <f t="shared" si="63"/>
        <v>0</v>
      </c>
      <c r="CG51">
        <f t="shared" si="64"/>
        <v>0</v>
      </c>
      <c r="CH51">
        <f t="shared" si="64"/>
        <v>0</v>
      </c>
      <c r="CI51">
        <f t="shared" si="64"/>
        <v>0</v>
      </c>
      <c r="CJ51">
        <f t="shared" si="64"/>
        <v>1</v>
      </c>
      <c r="CK51">
        <f t="shared" si="65"/>
        <v>0.2</v>
      </c>
      <c r="CL51">
        <f t="shared" si="70"/>
        <v>0.4</v>
      </c>
      <c r="CM51">
        <f t="shared" si="70"/>
        <v>0.60000000000000009</v>
      </c>
      <c r="CN51">
        <f t="shared" si="70"/>
        <v>0.8</v>
      </c>
      <c r="CO51">
        <f t="shared" si="70"/>
        <v>1</v>
      </c>
    </row>
    <row r="52" spans="1:93" x14ac:dyDescent="0.25">
      <c r="A52" t="s">
        <v>50</v>
      </c>
      <c r="B52">
        <f>VLOOKUP(CONCATENATE($A52,"_",B$4),assets_m6!$A:$D,4,FALSE)</f>
        <v>81.632000000000005</v>
      </c>
      <c r="C52">
        <f>VLOOKUP(CONCATENATE($A52,"_",C$4),assets_m6!$A:$D,4,FALSE)</f>
        <v>82.248999999999995</v>
      </c>
      <c r="D52">
        <f>VLOOKUP(CONCATENATE($A52,"_",D$4),assets_m6!$A:$D,4,FALSE)</f>
        <v>81.183000000000007</v>
      </c>
      <c r="E52">
        <f>VLOOKUP(CONCATENATE($A52,"_",E$4),assets_m6!$A:$D,4,FALSE)</f>
        <v>80.546000000000006</v>
      </c>
      <c r="F52">
        <f>VLOOKUP(CONCATENATE($A52,"_",F$4),assets_m6!$A:$D,4,FALSE)</f>
        <v>80.415999999999997</v>
      </c>
      <c r="G52">
        <f>VLOOKUP(CONCATENATE($A52,"_",G$4),assets_m6!$A:$D,4,FALSE)</f>
        <v>79.927999999999997</v>
      </c>
      <c r="H52">
        <f>VLOOKUP(CONCATENATE($A52,"_",H$4),assets_m6!$A:$D,4,FALSE)</f>
        <v>79.38</v>
      </c>
      <c r="I52">
        <f>VLOOKUP(CONCATENATE($A52,"_",I$4),assets_m6!$A:$D,4,FALSE)</f>
        <v>79.988</v>
      </c>
      <c r="J52">
        <f>VLOOKUP(CONCATENATE($A52,"_",J$4),assets_m6!$A:$D,4,FALSE)</f>
        <v>80.465999999999994</v>
      </c>
      <c r="K52">
        <f>VLOOKUP(CONCATENATE($A52,"_",K$4),assets_m6!$A:$D,4,FALSE)</f>
        <v>79.927999999999997</v>
      </c>
      <c r="L52">
        <f>VLOOKUP(CONCATENATE($A52,"_",L$4),assets_m6!$A:$D,4,FALSE)</f>
        <v>79.799000000000007</v>
      </c>
      <c r="M52">
        <f>VLOOKUP(CONCATENATE($A52,"_",M$4),assets_m6!$A:$D,4,FALSE)</f>
        <v>79.728999999999999</v>
      </c>
      <c r="N52">
        <f>VLOOKUP(CONCATENATE($A52,"_",N$4),assets_m6!$A:$D,4,FALSE)</f>
        <v>79.977999999999994</v>
      </c>
      <c r="O52">
        <f>VLOOKUP(CONCATENATE($A52,"_",O$4),assets_m6!$A:$D,4,FALSE)</f>
        <v>79.430000000000007</v>
      </c>
      <c r="P52">
        <f>VLOOKUP(CONCATENATE($A52,"_",P$4),assets_m6!$A:$D,4,FALSE)</f>
        <v>78.951999999999998</v>
      </c>
      <c r="Q52">
        <f>VLOOKUP(CONCATENATE($A52,"_",Q$4),assets_m6!$A:$D,4,FALSE)</f>
        <v>79.62</v>
      </c>
      <c r="R52">
        <f>VLOOKUP(CONCATENATE($A52,"_",R$4),assets_m6!$A:$D,4,FALSE)</f>
        <v>79.150999999999996</v>
      </c>
      <c r="S52">
        <f>VLOOKUP(CONCATENATE($A52,"_",S$4),assets_m6!$A:$D,4,FALSE)</f>
        <v>78.763000000000005</v>
      </c>
      <c r="T52">
        <f>VLOOKUP(CONCATENATE($A52,"_",T$4),assets_m6!$A:$D,4,FALSE)</f>
        <v>79.200999999999993</v>
      </c>
      <c r="U52">
        <f>VLOOKUP(CONCATENATE($A52,"_",U$4),assets_m6!$A:$D,4,FALSE)</f>
        <v>78.224999999999994</v>
      </c>
      <c r="W52" t="str">
        <f t="shared" si="66"/>
        <v>HYG</v>
      </c>
      <c r="X52">
        <f t="shared" si="67"/>
        <v>81.632000000000005</v>
      </c>
      <c r="Y52">
        <f t="shared" si="17"/>
        <v>82.248999999999995</v>
      </c>
      <c r="Z52">
        <f t="shared" si="18"/>
        <v>81.183000000000007</v>
      </c>
      <c r="AA52">
        <f t="shared" si="19"/>
        <v>80.546000000000006</v>
      </c>
      <c r="AB52">
        <f t="shared" si="20"/>
        <v>80.415999999999997</v>
      </c>
      <c r="AC52">
        <f t="shared" si="21"/>
        <v>79.927999999999997</v>
      </c>
      <c r="AD52">
        <f t="shared" si="22"/>
        <v>79.38</v>
      </c>
      <c r="AE52">
        <f t="shared" si="23"/>
        <v>79.988</v>
      </c>
      <c r="AF52">
        <f t="shared" si="24"/>
        <v>80.465999999999994</v>
      </c>
      <c r="AG52">
        <f t="shared" si="25"/>
        <v>79.927999999999997</v>
      </c>
      <c r="AH52">
        <f t="shared" si="26"/>
        <v>79.799000000000007</v>
      </c>
      <c r="AI52">
        <f t="shared" si="27"/>
        <v>79.728999999999999</v>
      </c>
      <c r="AJ52">
        <f t="shared" si="28"/>
        <v>79.977999999999994</v>
      </c>
      <c r="AK52">
        <f t="shared" si="29"/>
        <v>79.430000000000007</v>
      </c>
      <c r="AL52">
        <f t="shared" si="30"/>
        <v>78.951999999999998</v>
      </c>
      <c r="AM52">
        <f t="shared" si="31"/>
        <v>79.62</v>
      </c>
      <c r="AN52">
        <f t="shared" si="32"/>
        <v>79.150999999999996</v>
      </c>
      <c r="AO52">
        <f t="shared" si="33"/>
        <v>78.763000000000005</v>
      </c>
      <c r="AP52">
        <f t="shared" si="34"/>
        <v>79.200999999999993</v>
      </c>
      <c r="AQ52">
        <f t="shared" si="35"/>
        <v>78.224999999999994</v>
      </c>
      <c r="AS52" t="s">
        <v>89</v>
      </c>
      <c r="AT52">
        <f t="shared" si="36"/>
        <v>7.5583104664836108E-5</v>
      </c>
      <c r="AU52">
        <f t="shared" si="37"/>
        <v>-1.2960643898405919E-4</v>
      </c>
      <c r="AV52">
        <f t="shared" si="38"/>
        <v>-7.8464703201409211E-5</v>
      </c>
      <c r="AW52">
        <f t="shared" si="39"/>
        <v>-1.6139845554094511E-5</v>
      </c>
      <c r="AX52">
        <f t="shared" si="40"/>
        <v>-6.0684440907282076E-5</v>
      </c>
      <c r="AY52">
        <f t="shared" si="41"/>
        <v>-6.8561705534981725E-5</v>
      </c>
      <c r="AZ52">
        <f t="shared" si="42"/>
        <v>7.6593600403124736E-5</v>
      </c>
      <c r="BA52">
        <f t="shared" si="43"/>
        <v>5.975896384457599E-5</v>
      </c>
      <c r="BB52">
        <f t="shared" si="44"/>
        <v>-6.6860537369820388E-5</v>
      </c>
      <c r="BC52">
        <f t="shared" si="45"/>
        <v>-1.6139525573014548E-5</v>
      </c>
      <c r="BD52">
        <f t="shared" si="46"/>
        <v>-8.7720397498724779E-6</v>
      </c>
      <c r="BE52">
        <f t="shared" si="47"/>
        <v>3.1230794315743989E-5</v>
      </c>
      <c r="BF52">
        <f t="shared" si="48"/>
        <v>-6.8518842681735938E-5</v>
      </c>
      <c r="BG52">
        <f t="shared" si="49"/>
        <v>-6.0178773763062898E-5</v>
      </c>
      <c r="BH52">
        <f t="shared" si="50"/>
        <v>8.4608369642315129E-5</v>
      </c>
      <c r="BI52">
        <f t="shared" si="51"/>
        <v>-5.8904797789501166E-5</v>
      </c>
      <c r="BJ52">
        <f t="shared" si="52"/>
        <v>-4.9020227160742258E-5</v>
      </c>
      <c r="BK52">
        <f t="shared" si="53"/>
        <v>5.560986757741429E-5</v>
      </c>
      <c r="BL52">
        <f t="shared" si="54"/>
        <v>-1.2323076728829171E-4</v>
      </c>
      <c r="BN52" s="7" t="str">
        <f t="shared" si="68"/>
        <v>HYG</v>
      </c>
      <c r="BO52" s="7">
        <v>0.2</v>
      </c>
      <c r="BP52" s="7">
        <v>0.2</v>
      </c>
      <c r="BQ52" s="7">
        <v>0.2</v>
      </c>
      <c r="BR52" s="7">
        <v>0.2</v>
      </c>
      <c r="BS52" s="7">
        <v>0.2</v>
      </c>
      <c r="BT52" s="7">
        <v>0.01</v>
      </c>
      <c r="BV52">
        <f t="shared" si="69"/>
        <v>-4.1736083888671241E-2</v>
      </c>
      <c r="BW52">
        <f t="shared" si="55"/>
        <v>65</v>
      </c>
      <c r="BX52">
        <f t="shared" si="56"/>
        <v>4</v>
      </c>
      <c r="BY52">
        <f t="shared" si="57"/>
        <v>0.12000000000000002</v>
      </c>
      <c r="BZ52">
        <f t="shared" si="58"/>
        <v>0</v>
      </c>
      <c r="CA52">
        <f t="shared" si="59"/>
        <v>0</v>
      </c>
      <c r="CB52">
        <f t="shared" si="60"/>
        <v>0</v>
      </c>
      <c r="CC52">
        <f t="shared" si="61"/>
        <v>1</v>
      </c>
      <c r="CD52">
        <f t="shared" si="62"/>
        <v>0</v>
      </c>
      <c r="CF52">
        <f t="shared" si="63"/>
        <v>0</v>
      </c>
      <c r="CG52">
        <f t="shared" si="64"/>
        <v>0</v>
      </c>
      <c r="CH52">
        <f t="shared" si="64"/>
        <v>0</v>
      </c>
      <c r="CI52">
        <f t="shared" si="64"/>
        <v>1</v>
      </c>
      <c r="CJ52">
        <f t="shared" si="64"/>
        <v>1</v>
      </c>
      <c r="CK52">
        <f t="shared" si="65"/>
        <v>0.2</v>
      </c>
      <c r="CL52">
        <f t="shared" si="70"/>
        <v>0.4</v>
      </c>
      <c r="CM52">
        <f t="shared" si="70"/>
        <v>0.60000000000000009</v>
      </c>
      <c r="CN52">
        <f t="shared" si="70"/>
        <v>0.8</v>
      </c>
      <c r="CO52">
        <f t="shared" si="70"/>
        <v>1</v>
      </c>
    </row>
    <row r="53" spans="1:93" x14ac:dyDescent="0.25">
      <c r="A53" t="s">
        <v>51</v>
      </c>
      <c r="B53">
        <f>VLOOKUP(CONCATENATE($A53,"_",B$4),assets_m6!$A:$D,4,FALSE)</f>
        <v>36.54</v>
      </c>
      <c r="C53">
        <f>VLOOKUP(CONCATENATE($A53,"_",C$4),assets_m6!$A:$D,4,FALSE)</f>
        <v>36.729999999999997</v>
      </c>
      <c r="D53">
        <f>VLOOKUP(CONCATENATE($A53,"_",D$4),assets_m6!$A:$D,4,FALSE)</f>
        <v>36.49</v>
      </c>
      <c r="E53">
        <f>VLOOKUP(CONCATENATE($A53,"_",E$4),assets_m6!$A:$D,4,FALSE)</f>
        <v>36.58</v>
      </c>
      <c r="F53">
        <f>VLOOKUP(CONCATENATE($A53,"_",F$4),assets_m6!$A:$D,4,FALSE)</f>
        <v>36.700000000000003</v>
      </c>
      <c r="G53">
        <f>VLOOKUP(CONCATENATE($A53,"_",G$4),assets_m6!$A:$D,4,FALSE)</f>
        <v>36.97</v>
      </c>
      <c r="H53">
        <f>VLOOKUP(CONCATENATE($A53,"_",H$4),assets_m6!$A:$D,4,FALSE)</f>
        <v>37.14</v>
      </c>
      <c r="I53">
        <f>VLOOKUP(CONCATENATE($A53,"_",I$4),assets_m6!$A:$D,4,FALSE)</f>
        <v>37.42</v>
      </c>
      <c r="J53">
        <f>VLOOKUP(CONCATENATE($A53,"_",J$4),assets_m6!$A:$D,4,FALSE)</f>
        <v>37.619999999999997</v>
      </c>
      <c r="K53">
        <f>VLOOKUP(CONCATENATE($A53,"_",K$4),assets_m6!$A:$D,4,FALSE)</f>
        <v>37.47</v>
      </c>
      <c r="L53">
        <f>VLOOKUP(CONCATENATE($A53,"_",L$4),assets_m6!$A:$D,4,FALSE)</f>
        <v>37.590000000000003</v>
      </c>
      <c r="M53">
        <f>VLOOKUP(CONCATENATE($A53,"_",M$4),assets_m6!$A:$D,4,FALSE)</f>
        <v>37.01</v>
      </c>
      <c r="N53">
        <f>VLOOKUP(CONCATENATE($A53,"_",N$4),assets_m6!$A:$D,4,FALSE)</f>
        <v>37.22</v>
      </c>
      <c r="O53">
        <f>VLOOKUP(CONCATENATE($A53,"_",O$4),assets_m6!$A:$D,4,FALSE)</f>
        <v>37.090000000000003</v>
      </c>
      <c r="P53">
        <f>VLOOKUP(CONCATENATE($A53,"_",P$4),assets_m6!$A:$D,4,FALSE)</f>
        <v>36.72</v>
      </c>
      <c r="Q53">
        <f>VLOOKUP(CONCATENATE($A53,"_",Q$4),assets_m6!$A:$D,4,FALSE)</f>
        <v>36.06</v>
      </c>
      <c r="R53">
        <f>VLOOKUP(CONCATENATE($A53,"_",R$4),assets_m6!$A:$D,4,FALSE)</f>
        <v>36.11</v>
      </c>
      <c r="S53">
        <f>VLOOKUP(CONCATENATE($A53,"_",S$4),assets_m6!$A:$D,4,FALSE)</f>
        <v>35.840000000000003</v>
      </c>
      <c r="T53">
        <f>VLOOKUP(CONCATENATE($A53,"_",T$4),assets_m6!$A:$D,4,FALSE)</f>
        <v>36.04</v>
      </c>
      <c r="U53">
        <f>VLOOKUP(CONCATENATE($A53,"_",U$4),assets_m6!$A:$D,4,FALSE)</f>
        <v>36.04</v>
      </c>
      <c r="W53" t="str">
        <f t="shared" si="66"/>
        <v>IAU</v>
      </c>
      <c r="X53">
        <f t="shared" si="67"/>
        <v>36.54</v>
      </c>
      <c r="Y53">
        <f t="shared" si="17"/>
        <v>36.729999999999997</v>
      </c>
      <c r="Z53">
        <f t="shared" si="18"/>
        <v>36.49</v>
      </c>
      <c r="AA53">
        <f t="shared" si="19"/>
        <v>36.58</v>
      </c>
      <c r="AB53">
        <f t="shared" si="20"/>
        <v>36.700000000000003</v>
      </c>
      <c r="AC53">
        <f t="shared" si="21"/>
        <v>36.97</v>
      </c>
      <c r="AD53">
        <f t="shared" si="22"/>
        <v>37.14</v>
      </c>
      <c r="AE53">
        <f t="shared" si="23"/>
        <v>37.42</v>
      </c>
      <c r="AF53">
        <f t="shared" si="24"/>
        <v>37.619999999999997</v>
      </c>
      <c r="AG53">
        <f t="shared" si="25"/>
        <v>37.47</v>
      </c>
      <c r="AH53">
        <f t="shared" si="26"/>
        <v>37.590000000000003</v>
      </c>
      <c r="AI53">
        <f t="shared" si="27"/>
        <v>37.01</v>
      </c>
      <c r="AJ53">
        <f t="shared" si="28"/>
        <v>37.22</v>
      </c>
      <c r="AK53">
        <f t="shared" si="29"/>
        <v>37.090000000000003</v>
      </c>
      <c r="AL53">
        <f t="shared" si="30"/>
        <v>36.72</v>
      </c>
      <c r="AM53">
        <f t="shared" si="31"/>
        <v>36.06</v>
      </c>
      <c r="AN53">
        <f t="shared" si="32"/>
        <v>36.11</v>
      </c>
      <c r="AO53">
        <f t="shared" si="33"/>
        <v>35.840000000000003</v>
      </c>
      <c r="AP53">
        <f t="shared" si="34"/>
        <v>36.04</v>
      </c>
      <c r="AQ53">
        <f t="shared" si="35"/>
        <v>36.04</v>
      </c>
      <c r="AS53" t="s">
        <v>91</v>
      </c>
      <c r="AT53">
        <f t="shared" si="36"/>
        <v>5.1997810618499649E-5</v>
      </c>
      <c r="AU53">
        <f t="shared" si="37"/>
        <v>-6.534168254832424E-5</v>
      </c>
      <c r="AV53">
        <f t="shared" si="38"/>
        <v>2.466429158673508E-5</v>
      </c>
      <c r="AW53">
        <f t="shared" si="39"/>
        <v>3.2804811372335854E-5</v>
      </c>
      <c r="AX53">
        <f t="shared" si="40"/>
        <v>7.3569482288827242E-5</v>
      </c>
      <c r="AY53">
        <f t="shared" si="41"/>
        <v>4.5983229645659107E-5</v>
      </c>
      <c r="AZ53">
        <f t="shared" si="42"/>
        <v>7.5390414647280861E-5</v>
      </c>
      <c r="BA53">
        <f t="shared" si="43"/>
        <v>5.3447354355958244E-5</v>
      </c>
      <c r="BB53">
        <f t="shared" si="44"/>
        <v>-3.9872408293460551E-5</v>
      </c>
      <c r="BC53">
        <f t="shared" si="45"/>
        <v>3.2025620496398334E-5</v>
      </c>
      <c r="BD53">
        <f t="shared" si="46"/>
        <v>-1.5429635541367527E-4</v>
      </c>
      <c r="BE53">
        <f t="shared" si="47"/>
        <v>5.6741421237503609E-5</v>
      </c>
      <c r="BF53">
        <f t="shared" si="48"/>
        <v>-3.4927458355721514E-5</v>
      </c>
      <c r="BG53">
        <f t="shared" si="49"/>
        <v>-9.9757346993800095E-5</v>
      </c>
      <c r="BH53">
        <f t="shared" si="50"/>
        <v>-1.7973856209150236E-4</v>
      </c>
      <c r="BI53">
        <f t="shared" si="51"/>
        <v>1.3865779256793443E-5</v>
      </c>
      <c r="BJ53">
        <f t="shared" si="52"/>
        <v>-7.4771531431735267E-5</v>
      </c>
      <c r="BK53">
        <f t="shared" si="53"/>
        <v>5.5803571428570241E-5</v>
      </c>
      <c r="BL53">
        <f t="shared" si="54"/>
        <v>0</v>
      </c>
      <c r="BN53" s="7" t="str">
        <f t="shared" si="68"/>
        <v>IAU</v>
      </c>
      <c r="BO53" s="7">
        <v>0.2</v>
      </c>
      <c r="BP53" s="7">
        <v>0.2</v>
      </c>
      <c r="BQ53" s="7">
        <v>0.2</v>
      </c>
      <c r="BR53" s="7">
        <v>0.2</v>
      </c>
      <c r="BS53" s="7">
        <v>0.2</v>
      </c>
      <c r="BT53" s="7">
        <v>0.01</v>
      </c>
      <c r="BV53">
        <f t="shared" si="69"/>
        <v>-1.3683634373289545E-2</v>
      </c>
      <c r="BW53">
        <f t="shared" si="55"/>
        <v>81</v>
      </c>
      <c r="BX53">
        <f t="shared" si="56"/>
        <v>5</v>
      </c>
      <c r="BY53">
        <f t="shared" si="57"/>
        <v>0.24000000000000005</v>
      </c>
      <c r="BZ53">
        <f t="shared" si="58"/>
        <v>0</v>
      </c>
      <c r="CA53">
        <f t="shared" si="59"/>
        <v>0</v>
      </c>
      <c r="CB53">
        <f t="shared" si="60"/>
        <v>0</v>
      </c>
      <c r="CC53">
        <f t="shared" si="61"/>
        <v>0</v>
      </c>
      <c r="CD53">
        <f t="shared" si="62"/>
        <v>1</v>
      </c>
      <c r="CF53">
        <f t="shared" si="63"/>
        <v>0</v>
      </c>
      <c r="CG53">
        <f t="shared" si="64"/>
        <v>0</v>
      </c>
      <c r="CH53">
        <f t="shared" si="64"/>
        <v>0</v>
      </c>
      <c r="CI53">
        <f t="shared" si="64"/>
        <v>0</v>
      </c>
      <c r="CJ53">
        <f t="shared" si="64"/>
        <v>1</v>
      </c>
      <c r="CK53">
        <f t="shared" si="65"/>
        <v>0.2</v>
      </c>
      <c r="CL53">
        <f t="shared" si="70"/>
        <v>0.4</v>
      </c>
      <c r="CM53">
        <f t="shared" si="70"/>
        <v>0.60000000000000009</v>
      </c>
      <c r="CN53">
        <f t="shared" si="70"/>
        <v>0.8</v>
      </c>
      <c r="CO53">
        <f t="shared" si="70"/>
        <v>1</v>
      </c>
    </row>
    <row r="54" spans="1:93" x14ac:dyDescent="0.25">
      <c r="A54" t="s">
        <v>52</v>
      </c>
      <c r="B54">
        <f>VLOOKUP(CONCATENATE($A54,"_",B$4),assets_m6!$A:$D,4,FALSE)</f>
        <v>21.64</v>
      </c>
      <c r="C54">
        <f>VLOOKUP(CONCATENATE($A54,"_",C$4),assets_m6!$A:$D,4,FALSE)</f>
        <v>22.08</v>
      </c>
      <c r="D54">
        <f>VLOOKUP(CONCATENATE($A54,"_",D$4),assets_m6!$A:$D,4,FALSE)</f>
        <v>22.02</v>
      </c>
      <c r="E54">
        <f>VLOOKUP(CONCATENATE($A54,"_",E$4),assets_m6!$A:$D,4,FALSE)</f>
        <v>21.76</v>
      </c>
      <c r="F54">
        <f>VLOOKUP(CONCATENATE($A54,"_",F$4),assets_m6!$A:$D,4,FALSE)</f>
        <v>21.5</v>
      </c>
      <c r="G54">
        <f>VLOOKUP(CONCATENATE($A54,"_",G$4),assets_m6!$A:$D,4,FALSE)</f>
        <v>21.23</v>
      </c>
      <c r="H54">
        <f>VLOOKUP(CONCATENATE($A54,"_",H$4),assets_m6!$A:$D,4,FALSE)</f>
        <v>21.01</v>
      </c>
      <c r="I54">
        <f>VLOOKUP(CONCATENATE($A54,"_",I$4),assets_m6!$A:$D,4,FALSE)</f>
        <v>20.77</v>
      </c>
      <c r="J54">
        <f>VLOOKUP(CONCATENATE($A54,"_",J$4),assets_m6!$A:$D,4,FALSE)</f>
        <v>21.03</v>
      </c>
      <c r="K54">
        <f>VLOOKUP(CONCATENATE($A54,"_",K$4),assets_m6!$A:$D,4,FALSE)</f>
        <v>20.78</v>
      </c>
      <c r="L54">
        <f>VLOOKUP(CONCATENATE($A54,"_",L$4),assets_m6!$A:$D,4,FALSE)</f>
        <v>20.63</v>
      </c>
      <c r="M54">
        <f>VLOOKUP(CONCATENATE($A54,"_",M$4),assets_m6!$A:$D,4,FALSE)</f>
        <v>21.06</v>
      </c>
      <c r="N54">
        <f>VLOOKUP(CONCATENATE($A54,"_",N$4),assets_m6!$A:$D,4,FALSE)</f>
        <v>20.69</v>
      </c>
      <c r="O54">
        <f>VLOOKUP(CONCATENATE($A54,"_",O$4),assets_m6!$A:$D,4,FALSE)</f>
        <v>19.68</v>
      </c>
      <c r="P54">
        <f>VLOOKUP(CONCATENATE($A54,"_",P$4),assets_m6!$A:$D,4,FALSE)</f>
        <v>19.350000000000001</v>
      </c>
      <c r="Q54">
        <f>VLOOKUP(CONCATENATE($A54,"_",Q$4),assets_m6!$A:$D,4,FALSE)</f>
        <v>19.350000000000001</v>
      </c>
      <c r="R54">
        <f>VLOOKUP(CONCATENATE($A54,"_",R$4),assets_m6!$A:$D,4,FALSE)</f>
        <v>18.82</v>
      </c>
      <c r="S54">
        <f>VLOOKUP(CONCATENATE($A54,"_",S$4),assets_m6!$A:$D,4,FALSE)</f>
        <v>19.05</v>
      </c>
      <c r="T54">
        <f>VLOOKUP(CONCATENATE($A54,"_",T$4),assets_m6!$A:$D,4,FALSE)</f>
        <v>19.13</v>
      </c>
      <c r="U54">
        <f>VLOOKUP(CONCATENATE($A54,"_",U$4),assets_m6!$A:$D,4,FALSE)</f>
        <v>18.84</v>
      </c>
      <c r="W54" t="str">
        <f t="shared" si="66"/>
        <v>ICLN</v>
      </c>
      <c r="X54">
        <f t="shared" si="67"/>
        <v>21.64</v>
      </c>
      <c r="Y54">
        <f t="shared" si="17"/>
        <v>22.08</v>
      </c>
      <c r="Z54">
        <f t="shared" si="18"/>
        <v>22.02</v>
      </c>
      <c r="AA54">
        <f t="shared" si="19"/>
        <v>21.76</v>
      </c>
      <c r="AB54">
        <f t="shared" si="20"/>
        <v>21.5</v>
      </c>
      <c r="AC54">
        <f t="shared" si="21"/>
        <v>21.23</v>
      </c>
      <c r="AD54">
        <f t="shared" si="22"/>
        <v>21.01</v>
      </c>
      <c r="AE54">
        <f t="shared" si="23"/>
        <v>20.77</v>
      </c>
      <c r="AF54">
        <f t="shared" si="24"/>
        <v>21.03</v>
      </c>
      <c r="AG54">
        <f t="shared" si="25"/>
        <v>20.78</v>
      </c>
      <c r="AH54">
        <f t="shared" si="26"/>
        <v>20.63</v>
      </c>
      <c r="AI54">
        <f t="shared" si="27"/>
        <v>21.06</v>
      </c>
      <c r="AJ54">
        <f t="shared" si="28"/>
        <v>20.69</v>
      </c>
      <c r="AK54">
        <f t="shared" si="29"/>
        <v>19.68</v>
      </c>
      <c r="AL54">
        <f t="shared" si="30"/>
        <v>19.350000000000001</v>
      </c>
      <c r="AM54">
        <f t="shared" si="31"/>
        <v>19.350000000000001</v>
      </c>
      <c r="AN54">
        <f t="shared" si="32"/>
        <v>18.82</v>
      </c>
      <c r="AO54">
        <f t="shared" si="33"/>
        <v>19.05</v>
      </c>
      <c r="AP54">
        <f t="shared" si="34"/>
        <v>19.13</v>
      </c>
      <c r="AQ54">
        <f t="shared" si="35"/>
        <v>18.84</v>
      </c>
      <c r="AS54" t="s">
        <v>102</v>
      </c>
      <c r="AT54">
        <f t="shared" si="36"/>
        <v>2.0332717190388067E-4</v>
      </c>
      <c r="AU54">
        <f t="shared" si="37"/>
        <v>-2.7173913043477686E-5</v>
      </c>
      <c r="AV54">
        <f t="shared" si="38"/>
        <v>-1.1807447774750138E-4</v>
      </c>
      <c r="AW54">
        <f t="shared" si="39"/>
        <v>-1.1948529411764776E-4</v>
      </c>
      <c r="AX54">
        <f t="shared" si="40"/>
        <v>-1.2558139534883702E-4</v>
      </c>
      <c r="AY54">
        <f t="shared" si="41"/>
        <v>-1.0362694300518082E-4</v>
      </c>
      <c r="AZ54">
        <f t="shared" si="42"/>
        <v>-1.1423131841980102E-4</v>
      </c>
      <c r="BA54">
        <f t="shared" si="43"/>
        <v>1.2518054886856116E-4</v>
      </c>
      <c r="BB54">
        <f t="shared" si="44"/>
        <v>-1.1887779362815025E-4</v>
      </c>
      <c r="BC54">
        <f t="shared" si="45"/>
        <v>-7.2184793070260883E-5</v>
      </c>
      <c r="BD54">
        <f t="shared" si="46"/>
        <v>2.0843431895298099E-4</v>
      </c>
      <c r="BE54">
        <f t="shared" si="47"/>
        <v>-1.7568850902184116E-4</v>
      </c>
      <c r="BF54">
        <f t="shared" si="48"/>
        <v>-4.8815853069115583E-4</v>
      </c>
      <c r="BG54">
        <f t="shared" si="49"/>
        <v>-1.6768292682926744E-4</v>
      </c>
      <c r="BH54">
        <f t="shared" si="50"/>
        <v>0</v>
      </c>
      <c r="BI54">
        <f t="shared" si="51"/>
        <v>-2.7390180878553025E-4</v>
      </c>
      <c r="BJ54">
        <f t="shared" si="52"/>
        <v>1.2221041445271012E-4</v>
      </c>
      <c r="BK54">
        <f t="shared" si="53"/>
        <v>4.1994750656167086E-5</v>
      </c>
      <c r="BL54">
        <f t="shared" si="54"/>
        <v>-1.5159435441714541E-4</v>
      </c>
      <c r="BN54" s="7" t="str">
        <f t="shared" si="68"/>
        <v>ICLN</v>
      </c>
      <c r="BO54" s="7">
        <v>0.2</v>
      </c>
      <c r="BP54" s="7">
        <v>0.2</v>
      </c>
      <c r="BQ54" s="7">
        <v>0.2</v>
      </c>
      <c r="BR54" s="7">
        <v>0.2</v>
      </c>
      <c r="BS54" s="7">
        <v>0.2</v>
      </c>
      <c r="BT54" s="7">
        <v>0.01</v>
      </c>
      <c r="BV54">
        <f t="shared" si="69"/>
        <v>-0.12939001848428838</v>
      </c>
      <c r="BW54">
        <f t="shared" si="55"/>
        <v>11</v>
      </c>
      <c r="BX54">
        <f t="shared" si="56"/>
        <v>1</v>
      </c>
      <c r="BY54">
        <f t="shared" si="57"/>
        <v>0.24</v>
      </c>
      <c r="BZ54">
        <f t="shared" si="58"/>
        <v>1</v>
      </c>
      <c r="CA54">
        <f t="shared" si="59"/>
        <v>0</v>
      </c>
      <c r="CB54">
        <f t="shared" si="60"/>
        <v>0</v>
      </c>
      <c r="CC54">
        <f t="shared" si="61"/>
        <v>0</v>
      </c>
      <c r="CD54">
        <f t="shared" si="62"/>
        <v>0</v>
      </c>
      <c r="CF54">
        <f t="shared" si="63"/>
        <v>1</v>
      </c>
      <c r="CG54">
        <f t="shared" si="64"/>
        <v>1</v>
      </c>
      <c r="CH54">
        <f t="shared" si="64"/>
        <v>1</v>
      </c>
      <c r="CI54">
        <f t="shared" si="64"/>
        <v>1</v>
      </c>
      <c r="CJ54">
        <f t="shared" si="64"/>
        <v>1</v>
      </c>
      <c r="CK54">
        <f t="shared" si="65"/>
        <v>0.2</v>
      </c>
      <c r="CL54">
        <f t="shared" si="70"/>
        <v>0.4</v>
      </c>
      <c r="CM54">
        <f t="shared" si="70"/>
        <v>0.60000000000000009</v>
      </c>
      <c r="CN54">
        <f t="shared" si="70"/>
        <v>0.8</v>
      </c>
      <c r="CO54">
        <f t="shared" si="70"/>
        <v>1</v>
      </c>
    </row>
    <row r="55" spans="1:93" x14ac:dyDescent="0.25">
      <c r="A55" t="s">
        <v>53</v>
      </c>
      <c r="B55">
        <f>VLOOKUP(CONCATENATE($A55,"_",B$4),assets_m6!$A:$D,4,FALSE)</f>
        <v>5.0650000000000004</v>
      </c>
      <c r="C55">
        <f>VLOOKUP(CONCATENATE($A55,"_",C$4),assets_m6!$A:$D,4,FALSE)</f>
        <v>5.0789999999999997</v>
      </c>
      <c r="D55">
        <f>VLOOKUP(CONCATENATE($A55,"_",D$4),assets_m6!$A:$D,4,FALSE)</f>
        <v>5.0519999999999996</v>
      </c>
      <c r="E55">
        <f>VLOOKUP(CONCATENATE($A55,"_",E$4),assets_m6!$A:$D,4,FALSE)</f>
        <v>5.0449999999999999</v>
      </c>
      <c r="F55">
        <f>VLOOKUP(CONCATENATE($A55,"_",F$4),assets_m6!$A:$D,4,FALSE)</f>
        <v>5.0289999999999999</v>
      </c>
      <c r="G55">
        <f>VLOOKUP(CONCATENATE($A55,"_",G$4),assets_m6!$A:$D,4,FALSE)</f>
        <v>5.0199999999999996</v>
      </c>
      <c r="H55">
        <f>VLOOKUP(CONCATENATE($A55,"_",H$4),assets_m6!$A:$D,4,FALSE)</f>
        <v>4.9960000000000004</v>
      </c>
      <c r="I55">
        <f>VLOOKUP(CONCATENATE($A55,"_",I$4),assets_m6!$A:$D,4,FALSE)</f>
        <v>5.0019999999999998</v>
      </c>
      <c r="J55">
        <f>VLOOKUP(CONCATENATE($A55,"_",J$4),assets_m6!$A:$D,4,FALSE)</f>
        <v>5.0019999999999998</v>
      </c>
      <c r="K55">
        <f>VLOOKUP(CONCATENATE($A55,"_",K$4),assets_m6!$A:$D,4,FALSE)</f>
        <v>5.0049999999999999</v>
      </c>
      <c r="L55" t="e">
        <f>VLOOKUP(CONCATENATE($A55,"_",L$4),assets_m6!$A:$D,4,FALSE)</f>
        <v>#N/A</v>
      </c>
      <c r="M55">
        <f>VLOOKUP(CONCATENATE($A55,"_",M$4),assets_m6!$A:$D,4,FALSE)</f>
        <v>4.9800000000000004</v>
      </c>
      <c r="N55">
        <f>VLOOKUP(CONCATENATE($A55,"_",N$4),assets_m6!$A:$D,4,FALSE)</f>
        <v>4.9859999999999998</v>
      </c>
      <c r="O55">
        <f>VLOOKUP(CONCATENATE($A55,"_",O$4),assets_m6!$A:$D,4,FALSE)</f>
        <v>4.9660000000000002</v>
      </c>
      <c r="P55">
        <f>VLOOKUP(CONCATENATE($A55,"_",P$4),assets_m6!$A:$D,4,FALSE)</f>
        <v>4.9459999999999997</v>
      </c>
      <c r="Q55">
        <f>VLOOKUP(CONCATENATE($A55,"_",Q$4),assets_m6!$A:$D,4,FALSE)</f>
        <v>4.9610000000000003</v>
      </c>
      <c r="R55">
        <f>VLOOKUP(CONCATENATE($A55,"_",R$4),assets_m6!$A:$D,4,FALSE)</f>
        <v>4.9660000000000002</v>
      </c>
      <c r="S55">
        <f>VLOOKUP(CONCATENATE($A55,"_",S$4),assets_m6!$A:$D,4,FALSE)</f>
        <v>4.9480000000000004</v>
      </c>
      <c r="T55">
        <f>VLOOKUP(CONCATENATE($A55,"_",T$4),assets_m6!$A:$D,4,FALSE)</f>
        <v>4.9240000000000004</v>
      </c>
      <c r="U55">
        <f>VLOOKUP(CONCATENATE($A55,"_",U$4),assets_m6!$A:$D,4,FALSE)</f>
        <v>4.92</v>
      </c>
      <c r="W55" t="str">
        <f t="shared" si="66"/>
        <v>IEAA.L</v>
      </c>
      <c r="X55">
        <f t="shared" si="67"/>
        <v>5.0650000000000004</v>
      </c>
      <c r="Y55">
        <f t="shared" si="17"/>
        <v>5.0789999999999997</v>
      </c>
      <c r="Z55">
        <f t="shared" si="18"/>
        <v>5.0519999999999996</v>
      </c>
      <c r="AA55">
        <f t="shared" si="19"/>
        <v>5.0449999999999999</v>
      </c>
      <c r="AB55">
        <f t="shared" si="20"/>
        <v>5.0289999999999999</v>
      </c>
      <c r="AC55">
        <f t="shared" si="21"/>
        <v>5.0199999999999996</v>
      </c>
      <c r="AD55">
        <f t="shared" si="22"/>
        <v>4.9960000000000004</v>
      </c>
      <c r="AE55">
        <f t="shared" si="23"/>
        <v>5.0019999999999998</v>
      </c>
      <c r="AF55">
        <f t="shared" si="24"/>
        <v>5.0019999999999998</v>
      </c>
      <c r="AG55">
        <f t="shared" si="25"/>
        <v>5.0049999999999999</v>
      </c>
      <c r="AH55">
        <f t="shared" si="26"/>
        <v>5.0049999999999999</v>
      </c>
      <c r="AI55">
        <f t="shared" si="27"/>
        <v>4.9800000000000004</v>
      </c>
      <c r="AJ55">
        <f t="shared" si="28"/>
        <v>4.9859999999999998</v>
      </c>
      <c r="AK55">
        <f t="shared" si="29"/>
        <v>4.9660000000000002</v>
      </c>
      <c r="AL55">
        <f t="shared" si="30"/>
        <v>4.9459999999999997</v>
      </c>
      <c r="AM55">
        <f t="shared" si="31"/>
        <v>4.9610000000000003</v>
      </c>
      <c r="AN55">
        <f t="shared" si="32"/>
        <v>4.9660000000000002</v>
      </c>
      <c r="AO55">
        <f t="shared" si="33"/>
        <v>4.9480000000000004</v>
      </c>
      <c r="AP55">
        <f t="shared" si="34"/>
        <v>4.9240000000000004</v>
      </c>
      <c r="AQ55">
        <f t="shared" si="35"/>
        <v>4.92</v>
      </c>
      <c r="AS55" t="s">
        <v>63</v>
      </c>
      <c r="AT55">
        <f t="shared" si="36"/>
        <v>2.7640671273443918E-5</v>
      </c>
      <c r="AU55">
        <f t="shared" si="37"/>
        <v>-5.3160070880094775E-5</v>
      </c>
      <c r="AV55">
        <f t="shared" si="38"/>
        <v>-1.3855898653997769E-5</v>
      </c>
      <c r="AW55">
        <f t="shared" si="39"/>
        <v>-3.1714568880079316E-5</v>
      </c>
      <c r="AX55">
        <f t="shared" si="40"/>
        <v>-1.7896202028236909E-5</v>
      </c>
      <c r="AY55">
        <f t="shared" si="41"/>
        <v>-4.7808764940237319E-5</v>
      </c>
      <c r="AZ55">
        <f t="shared" si="42"/>
        <v>1.2009607686147596E-5</v>
      </c>
      <c r="BA55">
        <f t="shared" si="43"/>
        <v>0</v>
      </c>
      <c r="BB55">
        <f t="shared" si="44"/>
        <v>5.9976009596163814E-6</v>
      </c>
      <c r="BC55">
        <f t="shared" si="45"/>
        <v>0</v>
      </c>
      <c r="BD55">
        <f t="shared" si="46"/>
        <v>-4.9950049950048893E-5</v>
      </c>
      <c r="BE55">
        <f t="shared" si="47"/>
        <v>1.204819277108301E-5</v>
      </c>
      <c r="BF55">
        <f t="shared" si="48"/>
        <v>-4.0112314480544678E-5</v>
      </c>
      <c r="BG55">
        <f t="shared" si="49"/>
        <v>-4.0273862263391986E-5</v>
      </c>
      <c r="BH55">
        <f t="shared" si="50"/>
        <v>3.032753740396395E-5</v>
      </c>
      <c r="BI55">
        <f t="shared" si="51"/>
        <v>1.0078613182825828E-5</v>
      </c>
      <c r="BJ55">
        <f t="shared" si="52"/>
        <v>-3.6246476037051539E-5</v>
      </c>
      <c r="BK55">
        <f t="shared" si="53"/>
        <v>-4.8504446240905456E-5</v>
      </c>
      <c r="BL55">
        <f t="shared" si="54"/>
        <v>-8.1234768480918913E-6</v>
      </c>
      <c r="BN55" s="7" t="str">
        <f t="shared" si="68"/>
        <v>IEAA.L</v>
      </c>
      <c r="BO55" s="7">
        <v>0.2</v>
      </c>
      <c r="BP55" s="7">
        <v>0.2</v>
      </c>
      <c r="BQ55" s="7">
        <v>0.2</v>
      </c>
      <c r="BR55" s="7">
        <v>0.2</v>
      </c>
      <c r="BS55" s="7">
        <v>0.2</v>
      </c>
      <c r="BT55" s="7">
        <v>0.01</v>
      </c>
      <c r="BV55">
        <f t="shared" si="69"/>
        <v>-2.8627838104639772E-2</v>
      </c>
      <c r="BW55">
        <f t="shared" si="55"/>
        <v>75</v>
      </c>
      <c r="BX55">
        <f t="shared" si="56"/>
        <v>4</v>
      </c>
      <c r="BY55">
        <f t="shared" si="57"/>
        <v>0.12000000000000002</v>
      </c>
      <c r="BZ55">
        <f t="shared" si="58"/>
        <v>0</v>
      </c>
      <c r="CA55">
        <f t="shared" si="59"/>
        <v>0</v>
      </c>
      <c r="CB55">
        <f t="shared" si="60"/>
        <v>0</v>
      </c>
      <c r="CC55">
        <f t="shared" si="61"/>
        <v>1</v>
      </c>
      <c r="CD55">
        <f t="shared" si="62"/>
        <v>0</v>
      </c>
      <c r="CF55">
        <f t="shared" si="63"/>
        <v>0</v>
      </c>
      <c r="CG55">
        <f t="shared" si="64"/>
        <v>0</v>
      </c>
      <c r="CH55">
        <f t="shared" si="64"/>
        <v>0</v>
      </c>
      <c r="CI55">
        <f t="shared" si="64"/>
        <v>1</v>
      </c>
      <c r="CJ55">
        <f t="shared" si="64"/>
        <v>1</v>
      </c>
      <c r="CK55">
        <f t="shared" si="65"/>
        <v>0.2</v>
      </c>
      <c r="CL55">
        <f t="shared" si="70"/>
        <v>0.4</v>
      </c>
      <c r="CM55">
        <f t="shared" si="70"/>
        <v>0.60000000000000009</v>
      </c>
      <c r="CN55">
        <f t="shared" si="70"/>
        <v>0.8</v>
      </c>
      <c r="CO55">
        <f t="shared" si="70"/>
        <v>1</v>
      </c>
    </row>
    <row r="56" spans="1:93" x14ac:dyDescent="0.25">
      <c r="A56" t="s">
        <v>54</v>
      </c>
      <c r="B56">
        <f>VLOOKUP(CONCATENATE($A56,"_",B$4),assets_m6!$A:$D,4,FALSE)</f>
        <v>106.52</v>
      </c>
      <c r="C56">
        <f>VLOOKUP(CONCATENATE($A56,"_",C$4),assets_m6!$A:$D,4,FALSE)</f>
        <v>106.45</v>
      </c>
      <c r="D56">
        <f>VLOOKUP(CONCATENATE($A56,"_",D$4),assets_m6!$A:$D,4,FALSE)</f>
        <v>105.182</v>
      </c>
      <c r="E56">
        <f>VLOOKUP(CONCATENATE($A56,"_",E$4),assets_m6!$A:$D,4,FALSE)</f>
        <v>104.812</v>
      </c>
      <c r="F56">
        <f>VLOOKUP(CONCATENATE($A56,"_",F$4),assets_m6!$A:$D,4,FALSE)</f>
        <v>104.553</v>
      </c>
      <c r="G56">
        <f>VLOOKUP(CONCATENATE($A56,"_",G$4),assets_m6!$A:$D,4,FALSE)</f>
        <v>104.023</v>
      </c>
      <c r="H56">
        <f>VLOOKUP(CONCATENATE($A56,"_",H$4),assets_m6!$A:$D,4,FALSE)</f>
        <v>103.524</v>
      </c>
      <c r="I56">
        <f>VLOOKUP(CONCATENATE($A56,"_",I$4),assets_m6!$A:$D,4,FALSE)</f>
        <v>104.023</v>
      </c>
      <c r="J56">
        <f>VLOOKUP(CONCATENATE($A56,"_",J$4),assets_m6!$A:$D,4,FALSE)</f>
        <v>104.253</v>
      </c>
      <c r="K56">
        <f>VLOOKUP(CONCATENATE($A56,"_",K$4),assets_m6!$A:$D,4,FALSE)</f>
        <v>103.31399999999999</v>
      </c>
      <c r="L56">
        <f>VLOOKUP(CONCATENATE($A56,"_",L$4),assets_m6!$A:$D,4,FALSE)</f>
        <v>103.014</v>
      </c>
      <c r="M56">
        <f>VLOOKUP(CONCATENATE($A56,"_",M$4),assets_m6!$A:$D,4,FALSE)</f>
        <v>102.33499999999999</v>
      </c>
      <c r="N56">
        <f>VLOOKUP(CONCATENATE($A56,"_",N$4),assets_m6!$A:$D,4,FALSE)</f>
        <v>103.134</v>
      </c>
      <c r="O56">
        <f>VLOOKUP(CONCATENATE($A56,"_",O$4),assets_m6!$A:$D,4,FALSE)</f>
        <v>102.565</v>
      </c>
      <c r="P56">
        <f>VLOOKUP(CONCATENATE($A56,"_",P$4),assets_m6!$A:$D,4,FALSE)</f>
        <v>102.61499999999999</v>
      </c>
      <c r="Q56">
        <f>VLOOKUP(CONCATENATE($A56,"_",Q$4),assets_m6!$A:$D,4,FALSE)</f>
        <v>103.274</v>
      </c>
      <c r="R56">
        <f>VLOOKUP(CONCATENATE($A56,"_",R$4),assets_m6!$A:$D,4,FALSE)</f>
        <v>103.96299999999999</v>
      </c>
      <c r="S56">
        <f>VLOOKUP(CONCATENATE($A56,"_",S$4),assets_m6!$A:$D,4,FALSE)</f>
        <v>103.384</v>
      </c>
      <c r="T56">
        <f>VLOOKUP(CONCATENATE($A56,"_",T$4),assets_m6!$A:$D,4,FALSE)</f>
        <v>103.23399999999999</v>
      </c>
      <c r="U56">
        <f>VLOOKUP(CONCATENATE($A56,"_",U$4),assets_m6!$A:$D,4,FALSE)</f>
        <v>102.685</v>
      </c>
      <c r="W56" t="str">
        <f t="shared" si="66"/>
        <v>IEF</v>
      </c>
      <c r="X56">
        <f t="shared" si="67"/>
        <v>106.52</v>
      </c>
      <c r="Y56">
        <f t="shared" si="17"/>
        <v>106.45</v>
      </c>
      <c r="Z56">
        <f t="shared" si="18"/>
        <v>105.182</v>
      </c>
      <c r="AA56">
        <f t="shared" si="19"/>
        <v>104.812</v>
      </c>
      <c r="AB56">
        <f t="shared" si="20"/>
        <v>104.553</v>
      </c>
      <c r="AC56">
        <f t="shared" si="21"/>
        <v>104.023</v>
      </c>
      <c r="AD56">
        <f t="shared" si="22"/>
        <v>103.524</v>
      </c>
      <c r="AE56">
        <f t="shared" si="23"/>
        <v>104.023</v>
      </c>
      <c r="AF56">
        <f t="shared" si="24"/>
        <v>104.253</v>
      </c>
      <c r="AG56">
        <f t="shared" si="25"/>
        <v>103.31399999999999</v>
      </c>
      <c r="AH56">
        <f t="shared" si="26"/>
        <v>103.014</v>
      </c>
      <c r="AI56">
        <f t="shared" si="27"/>
        <v>102.33499999999999</v>
      </c>
      <c r="AJ56">
        <f t="shared" si="28"/>
        <v>103.134</v>
      </c>
      <c r="AK56">
        <f t="shared" si="29"/>
        <v>102.565</v>
      </c>
      <c r="AL56">
        <f t="shared" si="30"/>
        <v>102.61499999999999</v>
      </c>
      <c r="AM56">
        <f t="shared" si="31"/>
        <v>103.274</v>
      </c>
      <c r="AN56">
        <f t="shared" si="32"/>
        <v>103.96299999999999</v>
      </c>
      <c r="AO56">
        <f t="shared" si="33"/>
        <v>103.384</v>
      </c>
      <c r="AP56">
        <f t="shared" si="34"/>
        <v>103.23399999999999</v>
      </c>
      <c r="AQ56">
        <f t="shared" si="35"/>
        <v>102.685</v>
      </c>
      <c r="AS56" t="s">
        <v>64</v>
      </c>
      <c r="AT56">
        <f t="shared" si="36"/>
        <v>-6.5715358618093485E-6</v>
      </c>
      <c r="AU56">
        <f t="shared" si="37"/>
        <v>-1.1911695631752002E-4</v>
      </c>
      <c r="AV56">
        <f t="shared" si="38"/>
        <v>-3.5177121560723753E-5</v>
      </c>
      <c r="AW56">
        <f t="shared" si="39"/>
        <v>-2.4710910964393423E-5</v>
      </c>
      <c r="AX56">
        <f t="shared" si="40"/>
        <v>-5.0691993534379801E-5</v>
      </c>
      <c r="AY56">
        <f t="shared" si="41"/>
        <v>-4.7970160445285675E-5</v>
      </c>
      <c r="AZ56">
        <f t="shared" si="42"/>
        <v>4.8201383254124185E-5</v>
      </c>
      <c r="BA56">
        <f t="shared" si="43"/>
        <v>2.2110494794420849E-5</v>
      </c>
      <c r="BB56">
        <f t="shared" si="44"/>
        <v>-9.0069350522287812E-5</v>
      </c>
      <c r="BC56">
        <f t="shared" si="45"/>
        <v>-2.9037690922817542E-5</v>
      </c>
      <c r="BD56">
        <f t="shared" si="46"/>
        <v>-6.591337099811697E-5</v>
      </c>
      <c r="BE56">
        <f t="shared" si="47"/>
        <v>7.8076904284947151E-5</v>
      </c>
      <c r="BF56">
        <f t="shared" si="48"/>
        <v>-5.5170942657125937E-5</v>
      </c>
      <c r="BG56">
        <f t="shared" si="49"/>
        <v>4.8749573441229623E-6</v>
      </c>
      <c r="BH56">
        <f t="shared" si="50"/>
        <v>6.4220630512108959E-5</v>
      </c>
      <c r="BI56">
        <f t="shared" si="51"/>
        <v>6.6715727094911881E-5</v>
      </c>
      <c r="BJ56">
        <f t="shared" si="52"/>
        <v>-5.5692890739974179E-5</v>
      </c>
      <c r="BK56">
        <f t="shared" si="53"/>
        <v>-1.4509014934613257E-5</v>
      </c>
      <c r="BL56">
        <f t="shared" si="54"/>
        <v>-5.3180153825289382E-5</v>
      </c>
      <c r="BN56" s="7" t="str">
        <f t="shared" si="68"/>
        <v>IEF</v>
      </c>
      <c r="BO56" s="7">
        <v>0.2</v>
      </c>
      <c r="BP56" s="7">
        <v>0.2</v>
      </c>
      <c r="BQ56" s="7">
        <v>0.2</v>
      </c>
      <c r="BR56" s="7">
        <v>0.2</v>
      </c>
      <c r="BS56" s="7">
        <v>0.2</v>
      </c>
      <c r="BT56" s="7">
        <v>0.01</v>
      </c>
      <c r="BV56">
        <f t="shared" si="69"/>
        <v>-3.6002628614344667E-2</v>
      </c>
      <c r="BW56">
        <f t="shared" si="55"/>
        <v>69</v>
      </c>
      <c r="BX56">
        <f t="shared" si="56"/>
        <v>4</v>
      </c>
      <c r="BY56">
        <f t="shared" si="57"/>
        <v>0.12000000000000002</v>
      </c>
      <c r="BZ56">
        <f t="shared" si="58"/>
        <v>0</v>
      </c>
      <c r="CA56">
        <f t="shared" si="59"/>
        <v>0</v>
      </c>
      <c r="CB56">
        <f t="shared" si="60"/>
        <v>0</v>
      </c>
      <c r="CC56">
        <f t="shared" si="61"/>
        <v>1</v>
      </c>
      <c r="CD56">
        <f t="shared" si="62"/>
        <v>0</v>
      </c>
      <c r="CF56">
        <f t="shared" si="63"/>
        <v>0</v>
      </c>
      <c r="CG56">
        <f t="shared" si="64"/>
        <v>0</v>
      </c>
      <c r="CH56">
        <f t="shared" si="64"/>
        <v>0</v>
      </c>
      <c r="CI56">
        <f t="shared" si="64"/>
        <v>1</v>
      </c>
      <c r="CJ56">
        <f t="shared" si="64"/>
        <v>1</v>
      </c>
      <c r="CK56">
        <f t="shared" si="65"/>
        <v>0.2</v>
      </c>
      <c r="CL56">
        <f t="shared" si="70"/>
        <v>0.4</v>
      </c>
      <c r="CM56">
        <f t="shared" si="70"/>
        <v>0.60000000000000009</v>
      </c>
      <c r="CN56">
        <f t="shared" si="70"/>
        <v>0.8</v>
      </c>
      <c r="CO56">
        <f t="shared" si="70"/>
        <v>1</v>
      </c>
    </row>
    <row r="57" spans="1:93" x14ac:dyDescent="0.25">
      <c r="A57" t="s">
        <v>55</v>
      </c>
      <c r="B57">
        <f>VLOOKUP(CONCATENATE($A57,"_",B$4),assets_m6!$A:$D,4,FALSE)</f>
        <v>770.75</v>
      </c>
      <c r="C57">
        <f>VLOOKUP(CONCATENATE($A57,"_",C$4),assets_m6!$A:$D,4,FALSE)</f>
        <v>774.65</v>
      </c>
      <c r="D57">
        <f>VLOOKUP(CONCATENATE($A57,"_",D$4),assets_m6!$A:$D,4,FALSE)</f>
        <v>766.7</v>
      </c>
      <c r="E57">
        <f>VLOOKUP(CONCATENATE($A57,"_",E$4),assets_m6!$A:$D,4,FALSE)</f>
        <v>752</v>
      </c>
      <c r="F57">
        <f>VLOOKUP(CONCATENATE($A57,"_",F$4),assets_m6!$A:$D,4,FALSE)</f>
        <v>750.7</v>
      </c>
      <c r="G57">
        <f>VLOOKUP(CONCATENATE($A57,"_",G$4),assets_m6!$A:$D,4,FALSE)</f>
        <v>759.4</v>
      </c>
      <c r="H57">
        <f>VLOOKUP(CONCATENATE($A57,"_",H$4),assets_m6!$A:$D,4,FALSE)</f>
        <v>749.8</v>
      </c>
      <c r="I57">
        <f>VLOOKUP(CONCATENATE($A57,"_",I$4),assets_m6!$A:$D,4,FALSE)</f>
        <v>750.65</v>
      </c>
      <c r="J57">
        <f>VLOOKUP(CONCATENATE($A57,"_",J$4),assets_m6!$A:$D,4,FALSE)</f>
        <v>749.8</v>
      </c>
      <c r="K57">
        <f>VLOOKUP(CONCATENATE($A57,"_",K$4),assets_m6!$A:$D,4,FALSE)</f>
        <v>751.45</v>
      </c>
      <c r="L57" t="e">
        <f>VLOOKUP(CONCATENATE($A57,"_",L$4),assets_m6!$A:$D,4,FALSE)</f>
        <v>#N/A</v>
      </c>
      <c r="M57">
        <f>VLOOKUP(CONCATENATE($A57,"_",M$4),assets_m6!$A:$D,4,FALSE)</f>
        <v>748.9</v>
      </c>
      <c r="N57">
        <f>VLOOKUP(CONCATENATE($A57,"_",N$4),assets_m6!$A:$D,4,FALSE)</f>
        <v>758.55</v>
      </c>
      <c r="O57">
        <f>VLOOKUP(CONCATENATE($A57,"_",O$4),assets_m6!$A:$D,4,FALSE)</f>
        <v>761.2</v>
      </c>
      <c r="P57">
        <f>VLOOKUP(CONCATENATE($A57,"_",P$4),assets_m6!$A:$D,4,FALSE)</f>
        <v>750.75</v>
      </c>
      <c r="Q57">
        <f>VLOOKUP(CONCATENATE($A57,"_",Q$4),assets_m6!$A:$D,4,FALSE)</f>
        <v>734</v>
      </c>
      <c r="R57">
        <f>VLOOKUP(CONCATENATE($A57,"_",R$4),assets_m6!$A:$D,4,FALSE)</f>
        <v>728.5</v>
      </c>
      <c r="S57">
        <f>VLOOKUP(CONCATENATE($A57,"_",S$4),assets_m6!$A:$D,4,FALSE)</f>
        <v>731.4</v>
      </c>
      <c r="T57">
        <f>VLOOKUP(CONCATENATE($A57,"_",T$4),assets_m6!$A:$D,4,FALSE)</f>
        <v>740.3</v>
      </c>
      <c r="U57">
        <f>VLOOKUP(CONCATENATE($A57,"_",U$4),assets_m6!$A:$D,4,FALSE)</f>
        <v>743.2</v>
      </c>
      <c r="W57" t="str">
        <f t="shared" si="66"/>
        <v>IEFM.L</v>
      </c>
      <c r="X57">
        <f t="shared" si="67"/>
        <v>770.75</v>
      </c>
      <c r="Y57">
        <f t="shared" si="17"/>
        <v>774.65</v>
      </c>
      <c r="Z57">
        <f t="shared" si="18"/>
        <v>766.7</v>
      </c>
      <c r="AA57">
        <f t="shared" si="19"/>
        <v>752</v>
      </c>
      <c r="AB57">
        <f t="shared" si="20"/>
        <v>750.7</v>
      </c>
      <c r="AC57">
        <f t="shared" si="21"/>
        <v>759.4</v>
      </c>
      <c r="AD57">
        <f t="shared" si="22"/>
        <v>749.8</v>
      </c>
      <c r="AE57">
        <f t="shared" si="23"/>
        <v>750.65</v>
      </c>
      <c r="AF57">
        <f t="shared" si="24"/>
        <v>749.8</v>
      </c>
      <c r="AG57">
        <f t="shared" si="25"/>
        <v>751.45</v>
      </c>
      <c r="AH57">
        <f t="shared" si="26"/>
        <v>751.45</v>
      </c>
      <c r="AI57">
        <f t="shared" si="27"/>
        <v>748.9</v>
      </c>
      <c r="AJ57">
        <f t="shared" si="28"/>
        <v>758.55</v>
      </c>
      <c r="AK57">
        <f t="shared" si="29"/>
        <v>761.2</v>
      </c>
      <c r="AL57">
        <f t="shared" si="30"/>
        <v>750.75</v>
      </c>
      <c r="AM57">
        <f t="shared" si="31"/>
        <v>734</v>
      </c>
      <c r="AN57">
        <f t="shared" si="32"/>
        <v>728.5</v>
      </c>
      <c r="AO57">
        <f t="shared" si="33"/>
        <v>731.4</v>
      </c>
      <c r="AP57">
        <f t="shared" si="34"/>
        <v>740.3</v>
      </c>
      <c r="AQ57">
        <f t="shared" si="35"/>
        <v>743.2</v>
      </c>
      <c r="AS57" t="s">
        <v>39</v>
      </c>
      <c r="AT57">
        <f t="shared" si="36"/>
        <v>5.0600064871877743E-5</v>
      </c>
      <c r="AU57">
        <f t="shared" si="37"/>
        <v>-1.0262699283547321E-4</v>
      </c>
      <c r="AV57">
        <f t="shared" si="38"/>
        <v>-1.9173079431329131E-4</v>
      </c>
      <c r="AW57">
        <f t="shared" si="39"/>
        <v>-1.7287234042552586E-5</v>
      </c>
      <c r="AX57">
        <f t="shared" si="40"/>
        <v>1.1589183428799694E-4</v>
      </c>
      <c r="AY57">
        <f t="shared" si="41"/>
        <v>-1.2641559125625525E-4</v>
      </c>
      <c r="AZ57">
        <f t="shared" si="42"/>
        <v>1.1336356361696757E-5</v>
      </c>
      <c r="BA57">
        <f t="shared" si="43"/>
        <v>-1.1323519616332815E-5</v>
      </c>
      <c r="BB57">
        <f t="shared" si="44"/>
        <v>2.2005868231529624E-5</v>
      </c>
      <c r="BC57">
        <f t="shared" si="45"/>
        <v>0</v>
      </c>
      <c r="BD57">
        <f t="shared" si="46"/>
        <v>-3.3934393505889519E-5</v>
      </c>
      <c r="BE57">
        <f t="shared" si="47"/>
        <v>1.288556549606086E-4</v>
      </c>
      <c r="BF57">
        <f t="shared" si="48"/>
        <v>3.4935073495486014E-5</v>
      </c>
      <c r="BG57">
        <f t="shared" si="49"/>
        <v>-1.3728323699422024E-4</v>
      </c>
      <c r="BH57">
        <f t="shared" si="50"/>
        <v>-2.2311022311022311E-4</v>
      </c>
      <c r="BI57">
        <f t="shared" si="51"/>
        <v>-7.4931880108991821E-5</v>
      </c>
      <c r="BJ57">
        <f t="shared" si="52"/>
        <v>3.9807824296499344E-5</v>
      </c>
      <c r="BK57">
        <f t="shared" si="53"/>
        <v>1.2168444079846839E-4</v>
      </c>
      <c r="BL57">
        <f t="shared" si="54"/>
        <v>3.9173308118331636E-5</v>
      </c>
      <c r="BN57" s="7" t="str">
        <f t="shared" si="68"/>
        <v>IEFM.L</v>
      </c>
      <c r="BO57" s="7">
        <v>0.2</v>
      </c>
      <c r="BP57" s="7">
        <v>0.2</v>
      </c>
      <c r="BQ57" s="7">
        <v>0.2</v>
      </c>
      <c r="BR57" s="7">
        <v>0.2</v>
      </c>
      <c r="BS57" s="7">
        <v>0.2</v>
      </c>
      <c r="BT57" s="7">
        <v>0.01</v>
      </c>
      <c r="BV57">
        <f t="shared" si="69"/>
        <v>-3.5744404800518915E-2</v>
      </c>
      <c r="BW57">
        <f t="shared" si="55"/>
        <v>71</v>
      </c>
      <c r="BX57">
        <f t="shared" si="56"/>
        <v>4</v>
      </c>
      <c r="BY57">
        <f t="shared" si="57"/>
        <v>0.12000000000000002</v>
      </c>
      <c r="BZ57">
        <f t="shared" si="58"/>
        <v>0</v>
      </c>
      <c r="CA57">
        <f t="shared" si="59"/>
        <v>0</v>
      </c>
      <c r="CB57">
        <f t="shared" si="60"/>
        <v>0</v>
      </c>
      <c r="CC57">
        <f t="shared" si="61"/>
        <v>1</v>
      </c>
      <c r="CD57">
        <f t="shared" si="62"/>
        <v>0</v>
      </c>
      <c r="CF57">
        <f t="shared" si="63"/>
        <v>0</v>
      </c>
      <c r="CG57">
        <f t="shared" si="64"/>
        <v>0</v>
      </c>
      <c r="CH57">
        <f t="shared" si="64"/>
        <v>0</v>
      </c>
      <c r="CI57">
        <f t="shared" si="64"/>
        <v>1</v>
      </c>
      <c r="CJ57">
        <f t="shared" si="64"/>
        <v>1</v>
      </c>
      <c r="CK57">
        <f t="shared" si="65"/>
        <v>0.2</v>
      </c>
      <c r="CL57">
        <f t="shared" si="70"/>
        <v>0.4</v>
      </c>
      <c r="CM57">
        <f t="shared" si="70"/>
        <v>0.60000000000000009</v>
      </c>
      <c r="CN57">
        <f t="shared" si="70"/>
        <v>0.8</v>
      </c>
      <c r="CO57">
        <f t="shared" si="70"/>
        <v>1</v>
      </c>
    </row>
    <row r="58" spans="1:93" x14ac:dyDescent="0.25">
      <c r="A58" t="s">
        <v>56</v>
      </c>
      <c r="B58">
        <f>VLOOKUP(CONCATENATE($A58,"_",B$4),assets_m6!$A:$D,4,FALSE)</f>
        <v>56.47</v>
      </c>
      <c r="C58">
        <f>VLOOKUP(CONCATENATE($A58,"_",C$4),assets_m6!$A:$D,4,FALSE)</f>
        <v>57.45</v>
      </c>
      <c r="D58">
        <f>VLOOKUP(CONCATENATE($A58,"_",D$4),assets_m6!$A:$D,4,FALSE)</f>
        <v>56.45</v>
      </c>
      <c r="E58">
        <f>VLOOKUP(CONCATENATE($A58,"_",E$4),assets_m6!$A:$D,4,FALSE)</f>
        <v>55.76</v>
      </c>
      <c r="F58">
        <f>VLOOKUP(CONCATENATE($A58,"_",F$4),assets_m6!$A:$D,4,FALSE)</f>
        <v>55.33</v>
      </c>
      <c r="G58">
        <f>VLOOKUP(CONCATENATE($A58,"_",G$4),assets_m6!$A:$D,4,FALSE)</f>
        <v>55.4</v>
      </c>
      <c r="H58">
        <f>VLOOKUP(CONCATENATE($A58,"_",H$4),assets_m6!$A:$D,4,FALSE)</f>
        <v>54.7</v>
      </c>
      <c r="I58">
        <f>VLOOKUP(CONCATENATE($A58,"_",I$4),assets_m6!$A:$D,4,FALSE)</f>
        <v>54.5</v>
      </c>
      <c r="J58">
        <f>VLOOKUP(CONCATENATE($A58,"_",J$4),assets_m6!$A:$D,4,FALSE)</f>
        <v>55.25</v>
      </c>
      <c r="K58">
        <f>VLOOKUP(CONCATENATE($A58,"_",K$4),assets_m6!$A:$D,4,FALSE)</f>
        <v>54.52</v>
      </c>
      <c r="L58">
        <f>VLOOKUP(CONCATENATE($A58,"_",L$4),assets_m6!$A:$D,4,FALSE)</f>
        <v>54.41</v>
      </c>
      <c r="M58">
        <f>VLOOKUP(CONCATENATE($A58,"_",M$4),assets_m6!$A:$D,4,FALSE)</f>
        <v>54.19</v>
      </c>
      <c r="N58">
        <f>VLOOKUP(CONCATENATE($A58,"_",N$4),assets_m6!$A:$D,4,FALSE)</f>
        <v>53.9</v>
      </c>
      <c r="O58">
        <f>VLOOKUP(CONCATENATE($A58,"_",O$4),assets_m6!$A:$D,4,FALSE)</f>
        <v>52.91</v>
      </c>
      <c r="P58">
        <f>VLOOKUP(CONCATENATE($A58,"_",P$4),assets_m6!$A:$D,4,FALSE)</f>
        <v>52.44</v>
      </c>
      <c r="Q58">
        <f>VLOOKUP(CONCATENATE($A58,"_",Q$4),assets_m6!$A:$D,4,FALSE)</f>
        <v>52.04</v>
      </c>
      <c r="R58">
        <f>VLOOKUP(CONCATENATE($A58,"_",R$4),assets_m6!$A:$D,4,FALSE)</f>
        <v>50.88</v>
      </c>
      <c r="S58">
        <f>VLOOKUP(CONCATENATE($A58,"_",S$4),assets_m6!$A:$D,4,FALSE)</f>
        <v>51.46</v>
      </c>
      <c r="T58">
        <f>VLOOKUP(CONCATENATE($A58,"_",T$4),assets_m6!$A:$D,4,FALSE)</f>
        <v>52.13</v>
      </c>
      <c r="U58">
        <f>VLOOKUP(CONCATENATE($A58,"_",U$4),assets_m6!$A:$D,4,FALSE)</f>
        <v>52.25</v>
      </c>
      <c r="W58" t="str">
        <f t="shared" si="66"/>
        <v>IEMG</v>
      </c>
      <c r="X58">
        <f t="shared" si="67"/>
        <v>56.47</v>
      </c>
      <c r="Y58">
        <f t="shared" si="17"/>
        <v>57.45</v>
      </c>
      <c r="Z58">
        <f t="shared" si="18"/>
        <v>56.45</v>
      </c>
      <c r="AA58">
        <f t="shared" si="19"/>
        <v>55.76</v>
      </c>
      <c r="AB58">
        <f t="shared" si="20"/>
        <v>55.33</v>
      </c>
      <c r="AC58">
        <f t="shared" si="21"/>
        <v>55.4</v>
      </c>
      <c r="AD58">
        <f t="shared" si="22"/>
        <v>54.7</v>
      </c>
      <c r="AE58">
        <f t="shared" si="23"/>
        <v>54.5</v>
      </c>
      <c r="AF58">
        <f t="shared" si="24"/>
        <v>55.25</v>
      </c>
      <c r="AG58">
        <f t="shared" si="25"/>
        <v>54.52</v>
      </c>
      <c r="AH58">
        <f t="shared" si="26"/>
        <v>54.41</v>
      </c>
      <c r="AI58">
        <f t="shared" si="27"/>
        <v>54.19</v>
      </c>
      <c r="AJ58">
        <f t="shared" si="28"/>
        <v>53.9</v>
      </c>
      <c r="AK58">
        <f t="shared" si="29"/>
        <v>52.91</v>
      </c>
      <c r="AL58">
        <f t="shared" si="30"/>
        <v>52.44</v>
      </c>
      <c r="AM58">
        <f t="shared" si="31"/>
        <v>52.04</v>
      </c>
      <c r="AN58">
        <f t="shared" si="32"/>
        <v>50.88</v>
      </c>
      <c r="AO58">
        <f t="shared" si="33"/>
        <v>51.46</v>
      </c>
      <c r="AP58">
        <f t="shared" si="34"/>
        <v>52.13</v>
      </c>
      <c r="AQ58">
        <f t="shared" si="35"/>
        <v>52.25</v>
      </c>
      <c r="AS58" t="s">
        <v>33</v>
      </c>
      <c r="AT58">
        <f t="shared" si="36"/>
        <v>1.7354347441119247E-4</v>
      </c>
      <c r="AU58">
        <f t="shared" si="37"/>
        <v>-1.7406440382941688E-4</v>
      </c>
      <c r="AV58">
        <f t="shared" si="38"/>
        <v>-1.2223206377325152E-4</v>
      </c>
      <c r="AW58">
        <f t="shared" si="39"/>
        <v>-7.7116212338593931E-5</v>
      </c>
      <c r="AX58">
        <f t="shared" si="40"/>
        <v>1.2651364540032583E-5</v>
      </c>
      <c r="AY58">
        <f t="shared" si="41"/>
        <v>-1.2635379061371764E-4</v>
      </c>
      <c r="AZ58">
        <f t="shared" si="42"/>
        <v>-3.6563071297989555E-5</v>
      </c>
      <c r="BA58">
        <f t="shared" si="43"/>
        <v>1.3761467889908255E-4</v>
      </c>
      <c r="BB58">
        <f t="shared" si="44"/>
        <v>-1.3212669683257863E-4</v>
      </c>
      <c r="BC58">
        <f t="shared" si="45"/>
        <v>-2.0176082171681316E-5</v>
      </c>
      <c r="BD58">
        <f t="shared" si="46"/>
        <v>-4.043374379709592E-5</v>
      </c>
      <c r="BE58">
        <f t="shared" si="47"/>
        <v>-5.3515408747001136E-5</v>
      </c>
      <c r="BF58">
        <f t="shared" si="48"/>
        <v>-1.8367346938775547E-4</v>
      </c>
      <c r="BG58">
        <f t="shared" si="49"/>
        <v>-8.8830088830088631E-5</v>
      </c>
      <c r="BH58">
        <f t="shared" si="50"/>
        <v>-7.6277650648359777E-5</v>
      </c>
      <c r="BI58">
        <f t="shared" si="51"/>
        <v>-2.2290545734050666E-4</v>
      </c>
      <c r="BJ58">
        <f t="shared" si="52"/>
        <v>1.1399371069182357E-4</v>
      </c>
      <c r="BK58">
        <f t="shared" si="53"/>
        <v>1.3019821220365367E-4</v>
      </c>
      <c r="BL58">
        <f t="shared" si="54"/>
        <v>2.3019374640321781E-5</v>
      </c>
      <c r="BN58" s="7" t="str">
        <f t="shared" si="68"/>
        <v>IEMG</v>
      </c>
      <c r="BO58" s="7">
        <v>0.2</v>
      </c>
      <c r="BP58" s="7">
        <v>0.2</v>
      </c>
      <c r="BQ58" s="7">
        <v>0.2</v>
      </c>
      <c r="BR58" s="7">
        <v>0.2</v>
      </c>
      <c r="BS58" s="7">
        <v>0.2</v>
      </c>
      <c r="BT58" s="7">
        <v>0.01</v>
      </c>
      <c r="BV58">
        <f t="shared" si="69"/>
        <v>-7.4729945103594805E-2</v>
      </c>
      <c r="BW58">
        <f t="shared" si="55"/>
        <v>43</v>
      </c>
      <c r="BX58">
        <f t="shared" si="56"/>
        <v>3</v>
      </c>
      <c r="BY58">
        <f t="shared" si="57"/>
        <v>7.9999999999999988E-2</v>
      </c>
      <c r="BZ58">
        <f t="shared" si="58"/>
        <v>0</v>
      </c>
      <c r="CA58">
        <f t="shared" si="59"/>
        <v>0</v>
      </c>
      <c r="CB58">
        <f t="shared" si="60"/>
        <v>1</v>
      </c>
      <c r="CC58">
        <f t="shared" si="61"/>
        <v>0</v>
      </c>
      <c r="CD58">
        <f t="shared" si="62"/>
        <v>0</v>
      </c>
      <c r="CF58">
        <f t="shared" si="63"/>
        <v>0</v>
      </c>
      <c r="CG58">
        <f t="shared" si="64"/>
        <v>0</v>
      </c>
      <c r="CH58">
        <f t="shared" si="64"/>
        <v>1</v>
      </c>
      <c r="CI58">
        <f t="shared" si="64"/>
        <v>1</v>
      </c>
      <c r="CJ58">
        <f t="shared" si="64"/>
        <v>1</v>
      </c>
      <c r="CK58">
        <f t="shared" si="65"/>
        <v>0.2</v>
      </c>
      <c r="CL58">
        <f t="shared" si="70"/>
        <v>0.4</v>
      </c>
      <c r="CM58">
        <f t="shared" si="70"/>
        <v>0.60000000000000009</v>
      </c>
      <c r="CN58">
        <f t="shared" si="70"/>
        <v>0.8</v>
      </c>
      <c r="CO58">
        <f t="shared" si="70"/>
        <v>1</v>
      </c>
    </row>
    <row r="59" spans="1:93" x14ac:dyDescent="0.25">
      <c r="A59" t="s">
        <v>57</v>
      </c>
      <c r="B59">
        <f>VLOOKUP(CONCATENATE($A59,"_",B$4),assets_m6!$A:$D,4,FALSE)</f>
        <v>61.53</v>
      </c>
      <c r="C59">
        <f>VLOOKUP(CONCATENATE($A59,"_",C$4),assets_m6!$A:$D,4,FALSE)</f>
        <v>61.67</v>
      </c>
      <c r="D59">
        <f>VLOOKUP(CONCATENATE($A59,"_",D$4),assets_m6!$A:$D,4,FALSE)</f>
        <v>61.3</v>
      </c>
      <c r="E59">
        <f>VLOOKUP(CONCATENATE($A59,"_",E$4),assets_m6!$A:$D,4,FALSE)</f>
        <v>59.95</v>
      </c>
      <c r="F59">
        <f>VLOOKUP(CONCATENATE($A59,"_",F$4),assets_m6!$A:$D,4,FALSE)</f>
        <v>60.3</v>
      </c>
      <c r="G59">
        <f>VLOOKUP(CONCATENATE($A59,"_",G$4),assets_m6!$A:$D,4,FALSE)</f>
        <v>60.29</v>
      </c>
      <c r="H59">
        <f>VLOOKUP(CONCATENATE($A59,"_",H$4),assets_m6!$A:$D,4,FALSE)</f>
        <v>59.63</v>
      </c>
      <c r="I59">
        <f>VLOOKUP(CONCATENATE($A59,"_",I$4),assets_m6!$A:$D,4,FALSE)</f>
        <v>59.33</v>
      </c>
      <c r="J59">
        <f>VLOOKUP(CONCATENATE($A59,"_",J$4),assets_m6!$A:$D,4,FALSE)</f>
        <v>60.22</v>
      </c>
      <c r="K59">
        <f>VLOOKUP(CONCATENATE($A59,"_",K$4),assets_m6!$A:$D,4,FALSE)</f>
        <v>59.99</v>
      </c>
      <c r="L59">
        <f>VLOOKUP(CONCATENATE($A59,"_",L$4),assets_m6!$A:$D,4,FALSE)</f>
        <v>59.68</v>
      </c>
      <c r="M59">
        <f>VLOOKUP(CONCATENATE($A59,"_",M$4),assets_m6!$A:$D,4,FALSE)</f>
        <v>60.05</v>
      </c>
      <c r="N59">
        <f>VLOOKUP(CONCATENATE($A59,"_",N$4),assets_m6!$A:$D,4,FALSE)</f>
        <v>60.29</v>
      </c>
      <c r="O59">
        <f>VLOOKUP(CONCATENATE($A59,"_",O$4),assets_m6!$A:$D,4,FALSE)</f>
        <v>60.23</v>
      </c>
      <c r="P59">
        <f>VLOOKUP(CONCATENATE($A59,"_",P$4),assets_m6!$A:$D,4,FALSE)</f>
        <v>59.12</v>
      </c>
      <c r="Q59">
        <f>VLOOKUP(CONCATENATE($A59,"_",Q$4),assets_m6!$A:$D,4,FALSE)</f>
        <v>58.36</v>
      </c>
      <c r="R59">
        <f>VLOOKUP(CONCATENATE($A59,"_",R$4),assets_m6!$A:$D,4,FALSE)</f>
        <v>56.49</v>
      </c>
      <c r="S59">
        <f>VLOOKUP(CONCATENATE($A59,"_",S$4),assets_m6!$A:$D,4,FALSE)</f>
        <v>56.5</v>
      </c>
      <c r="T59">
        <f>VLOOKUP(CONCATENATE($A59,"_",T$4),assets_m6!$A:$D,4,FALSE)</f>
        <v>56.99</v>
      </c>
      <c r="U59">
        <f>VLOOKUP(CONCATENATE($A59,"_",U$4),assets_m6!$A:$D,4,FALSE)</f>
        <v>56.57</v>
      </c>
      <c r="W59" t="str">
        <f t="shared" si="66"/>
        <v>IEUS</v>
      </c>
      <c r="X59">
        <f t="shared" si="67"/>
        <v>61.53</v>
      </c>
      <c r="Y59">
        <f t="shared" si="17"/>
        <v>61.67</v>
      </c>
      <c r="Z59">
        <f t="shared" si="18"/>
        <v>61.3</v>
      </c>
      <c r="AA59">
        <f t="shared" si="19"/>
        <v>59.95</v>
      </c>
      <c r="AB59">
        <f t="shared" si="20"/>
        <v>60.3</v>
      </c>
      <c r="AC59">
        <f t="shared" si="21"/>
        <v>60.29</v>
      </c>
      <c r="AD59">
        <f t="shared" si="22"/>
        <v>59.63</v>
      </c>
      <c r="AE59">
        <f t="shared" si="23"/>
        <v>59.33</v>
      </c>
      <c r="AF59">
        <f t="shared" si="24"/>
        <v>60.22</v>
      </c>
      <c r="AG59">
        <f t="shared" si="25"/>
        <v>59.99</v>
      </c>
      <c r="AH59">
        <f t="shared" si="26"/>
        <v>59.68</v>
      </c>
      <c r="AI59">
        <f t="shared" si="27"/>
        <v>60.05</v>
      </c>
      <c r="AJ59">
        <f t="shared" si="28"/>
        <v>60.29</v>
      </c>
      <c r="AK59">
        <f t="shared" si="29"/>
        <v>60.23</v>
      </c>
      <c r="AL59">
        <f t="shared" si="30"/>
        <v>59.12</v>
      </c>
      <c r="AM59">
        <f t="shared" si="31"/>
        <v>58.36</v>
      </c>
      <c r="AN59">
        <f t="shared" si="32"/>
        <v>56.49</v>
      </c>
      <c r="AO59">
        <f t="shared" si="33"/>
        <v>56.5</v>
      </c>
      <c r="AP59">
        <f t="shared" si="34"/>
        <v>56.99</v>
      </c>
      <c r="AQ59">
        <f t="shared" si="35"/>
        <v>56.57</v>
      </c>
      <c r="AS59" t="s">
        <v>36</v>
      </c>
      <c r="AT59">
        <f t="shared" si="36"/>
        <v>2.2753128555176426E-5</v>
      </c>
      <c r="AU59">
        <f t="shared" si="37"/>
        <v>-5.9996756932058468E-5</v>
      </c>
      <c r="AV59">
        <f t="shared" si="38"/>
        <v>-2.2022838499184246E-4</v>
      </c>
      <c r="AW59">
        <f t="shared" si="39"/>
        <v>5.8381984987488622E-5</v>
      </c>
      <c r="AX59">
        <f t="shared" si="40"/>
        <v>-1.658374792702821E-6</v>
      </c>
      <c r="AY59">
        <f t="shared" si="41"/>
        <v>-1.0947089069497373E-4</v>
      </c>
      <c r="AZ59">
        <f t="shared" si="42"/>
        <v>-5.0310246520208663E-5</v>
      </c>
      <c r="BA59">
        <f t="shared" si="43"/>
        <v>1.500084274397439E-4</v>
      </c>
      <c r="BB59">
        <f t="shared" si="44"/>
        <v>-3.8193291265359825E-5</v>
      </c>
      <c r="BC59">
        <f t="shared" si="45"/>
        <v>-5.1675279213202583E-5</v>
      </c>
      <c r="BD59">
        <f t="shared" si="46"/>
        <v>6.1997319034852121E-5</v>
      </c>
      <c r="BE59">
        <f t="shared" si="47"/>
        <v>3.9966694421315904E-5</v>
      </c>
      <c r="BF59">
        <f t="shared" si="48"/>
        <v>-9.9518991540889483E-6</v>
      </c>
      <c r="BG59">
        <f t="shared" si="49"/>
        <v>-1.8429354142453919E-4</v>
      </c>
      <c r="BH59">
        <f t="shared" si="50"/>
        <v>-1.2855209742895771E-4</v>
      </c>
      <c r="BI59">
        <f t="shared" si="51"/>
        <v>-3.2042494859492758E-4</v>
      </c>
      <c r="BJ59">
        <f t="shared" si="52"/>
        <v>1.770224818551604E-6</v>
      </c>
      <c r="BK59">
        <f t="shared" si="53"/>
        <v>8.6725663716814507E-5</v>
      </c>
      <c r="BL59">
        <f t="shared" si="54"/>
        <v>-7.3697139849096627E-5</v>
      </c>
      <c r="BN59" s="7" t="str">
        <f t="shared" si="68"/>
        <v>IEUS</v>
      </c>
      <c r="BO59" s="7">
        <v>0.2</v>
      </c>
      <c r="BP59" s="7">
        <v>0.2</v>
      </c>
      <c r="BQ59" s="7">
        <v>0.2</v>
      </c>
      <c r="BR59" s="7">
        <v>0.2</v>
      </c>
      <c r="BS59" s="7">
        <v>0.2</v>
      </c>
      <c r="BT59" s="7">
        <v>0.01</v>
      </c>
      <c r="BV59">
        <f t="shared" si="69"/>
        <v>-8.0611084024053314E-2</v>
      </c>
      <c r="BW59">
        <f t="shared" si="55"/>
        <v>35</v>
      </c>
      <c r="BX59">
        <f t="shared" si="56"/>
        <v>2</v>
      </c>
      <c r="BY59">
        <f t="shared" si="57"/>
        <v>0.11999999999999997</v>
      </c>
      <c r="BZ59">
        <f t="shared" si="58"/>
        <v>0</v>
      </c>
      <c r="CA59">
        <f t="shared" si="59"/>
        <v>1</v>
      </c>
      <c r="CB59">
        <f t="shared" si="60"/>
        <v>0</v>
      </c>
      <c r="CC59">
        <f t="shared" si="61"/>
        <v>0</v>
      </c>
      <c r="CD59">
        <f t="shared" si="62"/>
        <v>0</v>
      </c>
      <c r="CF59">
        <f t="shared" si="63"/>
        <v>0</v>
      </c>
      <c r="CG59">
        <f t="shared" si="64"/>
        <v>1</v>
      </c>
      <c r="CH59">
        <f t="shared" si="64"/>
        <v>1</v>
      </c>
      <c r="CI59">
        <f t="shared" si="64"/>
        <v>1</v>
      </c>
      <c r="CJ59">
        <f t="shared" si="64"/>
        <v>1</v>
      </c>
      <c r="CK59">
        <f t="shared" si="65"/>
        <v>0.2</v>
      </c>
      <c r="CL59">
        <f t="shared" si="70"/>
        <v>0.4</v>
      </c>
      <c r="CM59">
        <f t="shared" si="70"/>
        <v>0.60000000000000009</v>
      </c>
      <c r="CN59">
        <f t="shared" si="70"/>
        <v>0.8</v>
      </c>
      <c r="CO59">
        <f t="shared" si="70"/>
        <v>1</v>
      </c>
    </row>
    <row r="60" spans="1:93" x14ac:dyDescent="0.25">
      <c r="A60" t="s">
        <v>58</v>
      </c>
      <c r="B60">
        <f>VLOOKUP(CONCATENATE($A60,"_",B$4),assets_m6!$A:$D,4,FALSE)</f>
        <v>7.2720000000000002</v>
      </c>
      <c r="C60">
        <f>VLOOKUP(CONCATENATE($A60,"_",C$4),assets_m6!$A:$D,4,FALSE)</f>
        <v>7.3129999999999997</v>
      </c>
      <c r="D60">
        <f>VLOOKUP(CONCATENATE($A60,"_",D$4),assets_m6!$A:$D,4,FALSE)</f>
        <v>7.2530000000000001</v>
      </c>
      <c r="E60">
        <f>VLOOKUP(CONCATENATE($A60,"_",E$4),assets_m6!$A:$D,4,FALSE)</f>
        <v>7.2039999999999997</v>
      </c>
      <c r="F60">
        <f>VLOOKUP(CONCATENATE($A60,"_",F$4),assets_m6!$A:$D,4,FALSE)</f>
        <v>7.1689999999999996</v>
      </c>
      <c r="G60">
        <f>VLOOKUP(CONCATENATE($A60,"_",G$4),assets_m6!$A:$D,4,FALSE)</f>
        <v>7.2990000000000004</v>
      </c>
      <c r="H60">
        <f>VLOOKUP(CONCATENATE($A60,"_",H$4),assets_m6!$A:$D,4,FALSE)</f>
        <v>7.298</v>
      </c>
      <c r="I60">
        <f>VLOOKUP(CONCATENATE($A60,"_",I$4),assets_m6!$A:$D,4,FALSE)</f>
        <v>7.274</v>
      </c>
      <c r="J60">
        <f>VLOOKUP(CONCATENATE($A60,"_",J$4),assets_m6!$A:$D,4,FALSE)</f>
        <v>7.28</v>
      </c>
      <c r="K60">
        <f>VLOOKUP(CONCATENATE($A60,"_",K$4),assets_m6!$A:$D,4,FALSE)</f>
        <v>7.3109999999999999</v>
      </c>
      <c r="L60" t="e">
        <f>VLOOKUP(CONCATENATE($A60,"_",L$4),assets_m6!$A:$D,4,FALSE)</f>
        <v>#N/A</v>
      </c>
      <c r="M60">
        <f>VLOOKUP(CONCATENATE($A60,"_",M$4),assets_m6!$A:$D,4,FALSE)</f>
        <v>7.3140000000000001</v>
      </c>
      <c r="N60">
        <f>VLOOKUP(CONCATENATE($A60,"_",N$4),assets_m6!$A:$D,4,FALSE)</f>
        <v>7.3470000000000004</v>
      </c>
      <c r="O60">
        <f>VLOOKUP(CONCATENATE($A60,"_",O$4),assets_m6!$A:$D,4,FALSE)</f>
        <v>7.3780000000000001</v>
      </c>
      <c r="P60">
        <f>VLOOKUP(CONCATENATE($A60,"_",P$4),assets_m6!$A:$D,4,FALSE)</f>
        <v>7.2460000000000004</v>
      </c>
      <c r="Q60">
        <f>VLOOKUP(CONCATENATE($A60,"_",Q$4),assets_m6!$A:$D,4,FALSE)</f>
        <v>7.0890000000000004</v>
      </c>
      <c r="R60">
        <f>VLOOKUP(CONCATENATE($A60,"_",R$4),assets_m6!$A:$D,4,FALSE)</f>
        <v>7.0540000000000003</v>
      </c>
      <c r="S60">
        <f>VLOOKUP(CONCATENATE($A60,"_",S$4),assets_m6!$A:$D,4,FALSE)</f>
        <v>7.1020000000000003</v>
      </c>
      <c r="T60">
        <f>VLOOKUP(CONCATENATE($A60,"_",T$4),assets_m6!$A:$D,4,FALSE)</f>
        <v>7.1260000000000003</v>
      </c>
      <c r="U60">
        <f>VLOOKUP(CONCATENATE($A60,"_",U$4),assets_m6!$A:$D,4,FALSE)</f>
        <v>7.1929999999999996</v>
      </c>
      <c r="W60" t="str">
        <f t="shared" si="66"/>
        <v>IEVL.L</v>
      </c>
      <c r="X60">
        <f t="shared" si="67"/>
        <v>7.2720000000000002</v>
      </c>
      <c r="Y60">
        <f t="shared" si="17"/>
        <v>7.3129999999999997</v>
      </c>
      <c r="Z60">
        <f t="shared" si="18"/>
        <v>7.2530000000000001</v>
      </c>
      <c r="AA60">
        <f t="shared" si="19"/>
        <v>7.2039999999999997</v>
      </c>
      <c r="AB60">
        <f t="shared" si="20"/>
        <v>7.1689999999999996</v>
      </c>
      <c r="AC60">
        <f t="shared" si="21"/>
        <v>7.2990000000000004</v>
      </c>
      <c r="AD60">
        <f t="shared" si="22"/>
        <v>7.298</v>
      </c>
      <c r="AE60">
        <f t="shared" si="23"/>
        <v>7.274</v>
      </c>
      <c r="AF60">
        <f t="shared" si="24"/>
        <v>7.28</v>
      </c>
      <c r="AG60">
        <f t="shared" si="25"/>
        <v>7.3109999999999999</v>
      </c>
      <c r="AH60">
        <f t="shared" si="26"/>
        <v>7.3109999999999999</v>
      </c>
      <c r="AI60">
        <f t="shared" si="27"/>
        <v>7.3140000000000001</v>
      </c>
      <c r="AJ60">
        <f t="shared" si="28"/>
        <v>7.3470000000000004</v>
      </c>
      <c r="AK60">
        <f t="shared" si="29"/>
        <v>7.3780000000000001</v>
      </c>
      <c r="AL60">
        <f t="shared" si="30"/>
        <v>7.2460000000000004</v>
      </c>
      <c r="AM60">
        <f t="shared" si="31"/>
        <v>7.0890000000000004</v>
      </c>
      <c r="AN60">
        <f t="shared" si="32"/>
        <v>7.0540000000000003</v>
      </c>
      <c r="AO60">
        <f t="shared" si="33"/>
        <v>7.1020000000000003</v>
      </c>
      <c r="AP60">
        <f t="shared" si="34"/>
        <v>7.1260000000000003</v>
      </c>
      <c r="AQ60">
        <f t="shared" si="35"/>
        <v>7.1929999999999996</v>
      </c>
      <c r="AS60" t="s">
        <v>37</v>
      </c>
      <c r="AT60">
        <f t="shared" si="36"/>
        <v>5.6380638063805668E-5</v>
      </c>
      <c r="AU60">
        <f t="shared" si="37"/>
        <v>-8.204567209079669E-5</v>
      </c>
      <c r="AV60">
        <f t="shared" si="38"/>
        <v>-6.7558251757893808E-5</v>
      </c>
      <c r="AW60">
        <f t="shared" si="39"/>
        <v>-4.8584119933370548E-5</v>
      </c>
      <c r="AX60">
        <f t="shared" si="40"/>
        <v>1.8133630910866338E-4</v>
      </c>
      <c r="AY60">
        <f t="shared" si="41"/>
        <v>-1.3700506918760569E-6</v>
      </c>
      <c r="AZ60">
        <f t="shared" si="42"/>
        <v>-3.2885722115648155E-5</v>
      </c>
      <c r="BA60">
        <f t="shared" si="43"/>
        <v>8.2485565026123566E-6</v>
      </c>
      <c r="BB60">
        <f t="shared" si="44"/>
        <v>4.2582417582417165E-5</v>
      </c>
      <c r="BC60">
        <f t="shared" si="45"/>
        <v>0</v>
      </c>
      <c r="BD60">
        <f t="shared" si="46"/>
        <v>4.1034058268364299E-6</v>
      </c>
      <c r="BE60">
        <f t="shared" si="47"/>
        <v>4.5118949958983266E-5</v>
      </c>
      <c r="BF60">
        <f t="shared" si="48"/>
        <v>4.2194092827003804E-5</v>
      </c>
      <c r="BG60">
        <f t="shared" si="49"/>
        <v>-1.789102737869337E-4</v>
      </c>
      <c r="BH60">
        <f t="shared" si="50"/>
        <v>-2.1667126690587911E-4</v>
      </c>
      <c r="BI60">
        <f t="shared" si="51"/>
        <v>-4.9372266892368653E-5</v>
      </c>
      <c r="BJ60">
        <f t="shared" si="52"/>
        <v>6.8046498440601136E-5</v>
      </c>
      <c r="BK60">
        <f t="shared" si="53"/>
        <v>3.3793297662630275E-5</v>
      </c>
      <c r="BL60">
        <f t="shared" si="54"/>
        <v>9.4021891664326806E-5</v>
      </c>
      <c r="BN60" s="7" t="str">
        <f t="shared" si="68"/>
        <v>IEVL.L</v>
      </c>
      <c r="BO60" s="7">
        <v>0.2</v>
      </c>
      <c r="BP60" s="7">
        <v>0.2</v>
      </c>
      <c r="BQ60" s="7">
        <v>0.2</v>
      </c>
      <c r="BR60" s="7">
        <v>0.2</v>
      </c>
      <c r="BS60" s="7">
        <v>0.2</v>
      </c>
      <c r="BT60" s="7">
        <v>0.01</v>
      </c>
      <c r="BV60">
        <f t="shared" si="69"/>
        <v>-1.0863586358635949E-2</v>
      </c>
      <c r="BW60">
        <f t="shared" si="55"/>
        <v>82</v>
      </c>
      <c r="BX60">
        <f t="shared" si="56"/>
        <v>5</v>
      </c>
      <c r="BY60">
        <f t="shared" si="57"/>
        <v>0.24000000000000005</v>
      </c>
      <c r="BZ60">
        <f t="shared" si="58"/>
        <v>0</v>
      </c>
      <c r="CA60">
        <f t="shared" si="59"/>
        <v>0</v>
      </c>
      <c r="CB60">
        <f t="shared" si="60"/>
        <v>0</v>
      </c>
      <c r="CC60">
        <f t="shared" si="61"/>
        <v>0</v>
      </c>
      <c r="CD60">
        <f t="shared" si="62"/>
        <v>1</v>
      </c>
      <c r="CF60">
        <f t="shared" si="63"/>
        <v>0</v>
      </c>
      <c r="CG60">
        <f t="shared" si="64"/>
        <v>0</v>
      </c>
      <c r="CH60">
        <f t="shared" si="64"/>
        <v>0</v>
      </c>
      <c r="CI60">
        <f t="shared" si="64"/>
        <v>0</v>
      </c>
      <c r="CJ60">
        <f t="shared" si="64"/>
        <v>1</v>
      </c>
      <c r="CK60">
        <f t="shared" si="65"/>
        <v>0.2</v>
      </c>
      <c r="CL60">
        <f t="shared" si="70"/>
        <v>0.4</v>
      </c>
      <c r="CM60">
        <f t="shared" si="70"/>
        <v>0.60000000000000009</v>
      </c>
      <c r="CN60">
        <f t="shared" si="70"/>
        <v>0.8</v>
      </c>
      <c r="CO60">
        <f t="shared" si="70"/>
        <v>1</v>
      </c>
    </row>
    <row r="61" spans="1:93" x14ac:dyDescent="0.25">
      <c r="A61" t="s">
        <v>59</v>
      </c>
      <c r="B61">
        <f>VLOOKUP(CONCATENATE($A61,"_",B$4),assets_m6!$A:$D,4,FALSE)</f>
        <v>51.31</v>
      </c>
      <c r="C61">
        <f>VLOOKUP(CONCATENATE($A61,"_",C$4),assets_m6!$A:$D,4,FALSE)</f>
        <v>51.1</v>
      </c>
      <c r="D61">
        <f>VLOOKUP(CONCATENATE($A61,"_",D$4),assets_m6!$A:$D,4,FALSE)</f>
        <v>50.89</v>
      </c>
      <c r="E61">
        <f>VLOOKUP(CONCATENATE($A61,"_",E$4),assets_m6!$A:$D,4,FALSE)</f>
        <v>51.2</v>
      </c>
      <c r="F61">
        <f>VLOOKUP(CONCATENATE($A61,"_",F$4),assets_m6!$A:$D,4,FALSE)</f>
        <v>51.24</v>
      </c>
      <c r="G61">
        <f>VLOOKUP(CONCATENATE($A61,"_",G$4),assets_m6!$A:$D,4,FALSE)</f>
        <v>51.58</v>
      </c>
      <c r="H61">
        <f>VLOOKUP(CONCATENATE($A61,"_",H$4),assets_m6!$A:$D,4,FALSE)</f>
        <v>51.01</v>
      </c>
      <c r="I61">
        <f>VLOOKUP(CONCATENATE($A61,"_",I$4),assets_m6!$A:$D,4,FALSE)</f>
        <v>51.01</v>
      </c>
      <c r="J61">
        <f>VLOOKUP(CONCATENATE($A61,"_",J$4),assets_m6!$A:$D,4,FALSE)</f>
        <v>51.5</v>
      </c>
      <c r="K61">
        <f>VLOOKUP(CONCATENATE($A61,"_",K$4),assets_m6!$A:$D,4,FALSE)</f>
        <v>51.61</v>
      </c>
      <c r="L61">
        <f>VLOOKUP(CONCATENATE($A61,"_",L$4),assets_m6!$A:$D,4,FALSE)</f>
        <v>51.27</v>
      </c>
      <c r="M61">
        <f>VLOOKUP(CONCATENATE($A61,"_",M$4),assets_m6!$A:$D,4,FALSE)</f>
        <v>51.64</v>
      </c>
      <c r="N61">
        <f>VLOOKUP(CONCATENATE($A61,"_",N$4),assets_m6!$A:$D,4,FALSE)</f>
        <v>51.96</v>
      </c>
      <c r="O61">
        <f>VLOOKUP(CONCATENATE($A61,"_",O$4),assets_m6!$A:$D,4,FALSE)</f>
        <v>51.2</v>
      </c>
      <c r="P61">
        <f>VLOOKUP(CONCATENATE($A61,"_",P$4),assets_m6!$A:$D,4,FALSE)</f>
        <v>50.46</v>
      </c>
      <c r="Q61">
        <f>VLOOKUP(CONCATENATE($A61,"_",Q$4),assets_m6!$A:$D,4,FALSE)</f>
        <v>50.1</v>
      </c>
      <c r="R61">
        <f>VLOOKUP(CONCATENATE($A61,"_",R$4),assets_m6!$A:$D,4,FALSE)</f>
        <v>49.59</v>
      </c>
      <c r="S61">
        <f>VLOOKUP(CONCATENATE($A61,"_",S$4),assets_m6!$A:$D,4,FALSE)</f>
        <v>49.7</v>
      </c>
      <c r="T61">
        <f>VLOOKUP(CONCATENATE($A61,"_",T$4),assets_m6!$A:$D,4,FALSE)</f>
        <v>50.29</v>
      </c>
      <c r="U61">
        <f>VLOOKUP(CONCATENATE($A61,"_",U$4),assets_m6!$A:$D,4,FALSE)</f>
        <v>48.85</v>
      </c>
      <c r="W61" t="str">
        <f t="shared" si="66"/>
        <v>IGF</v>
      </c>
      <c r="X61">
        <f t="shared" si="67"/>
        <v>51.31</v>
      </c>
      <c r="Y61">
        <f t="shared" si="17"/>
        <v>51.1</v>
      </c>
      <c r="Z61">
        <f t="shared" si="18"/>
        <v>50.89</v>
      </c>
      <c r="AA61">
        <f t="shared" si="19"/>
        <v>51.2</v>
      </c>
      <c r="AB61">
        <f t="shared" si="20"/>
        <v>51.24</v>
      </c>
      <c r="AC61">
        <f t="shared" si="21"/>
        <v>51.58</v>
      </c>
      <c r="AD61">
        <f t="shared" si="22"/>
        <v>51.01</v>
      </c>
      <c r="AE61">
        <f t="shared" si="23"/>
        <v>51.01</v>
      </c>
      <c r="AF61">
        <f t="shared" si="24"/>
        <v>51.5</v>
      </c>
      <c r="AG61">
        <f t="shared" si="25"/>
        <v>51.61</v>
      </c>
      <c r="AH61">
        <f t="shared" si="26"/>
        <v>51.27</v>
      </c>
      <c r="AI61">
        <f t="shared" si="27"/>
        <v>51.64</v>
      </c>
      <c r="AJ61">
        <f t="shared" si="28"/>
        <v>51.96</v>
      </c>
      <c r="AK61">
        <f t="shared" si="29"/>
        <v>51.2</v>
      </c>
      <c r="AL61">
        <f t="shared" si="30"/>
        <v>50.46</v>
      </c>
      <c r="AM61">
        <f t="shared" si="31"/>
        <v>50.1</v>
      </c>
      <c r="AN61">
        <f t="shared" si="32"/>
        <v>49.59</v>
      </c>
      <c r="AO61">
        <f t="shared" si="33"/>
        <v>49.7</v>
      </c>
      <c r="AP61">
        <f t="shared" si="34"/>
        <v>50.29</v>
      </c>
      <c r="AQ61">
        <f t="shared" si="35"/>
        <v>48.85</v>
      </c>
      <c r="AS61" t="s">
        <v>57</v>
      </c>
      <c r="AT61">
        <f t="shared" si="36"/>
        <v>-4.0927694406548596E-5</v>
      </c>
      <c r="AU61">
        <f t="shared" si="37"/>
        <v>-4.1095890410959068E-5</v>
      </c>
      <c r="AV61">
        <f t="shared" si="38"/>
        <v>6.0915700530556553E-5</v>
      </c>
      <c r="AW61">
        <f t="shared" si="39"/>
        <v>7.8124999999998341E-6</v>
      </c>
      <c r="AX61">
        <f t="shared" si="40"/>
        <v>6.6354410616704967E-5</v>
      </c>
      <c r="AY61">
        <f t="shared" si="41"/>
        <v>-1.1050794881737114E-4</v>
      </c>
      <c r="AZ61">
        <f t="shared" si="42"/>
        <v>0</v>
      </c>
      <c r="BA61">
        <f t="shared" si="43"/>
        <v>9.6059596157616541E-5</v>
      </c>
      <c r="BB61">
        <f t="shared" si="44"/>
        <v>2.1359223300970766E-5</v>
      </c>
      <c r="BC61">
        <f t="shared" si="45"/>
        <v>-6.5878705677193623E-5</v>
      </c>
      <c r="BD61">
        <f t="shared" si="46"/>
        <v>7.2166959235419828E-5</v>
      </c>
      <c r="BE61">
        <f t="shared" si="47"/>
        <v>6.196746707978316E-5</v>
      </c>
      <c r="BF61">
        <f t="shared" si="48"/>
        <v>-1.4626635873749E-4</v>
      </c>
      <c r="BG61">
        <f t="shared" si="49"/>
        <v>-1.445312500000004E-4</v>
      </c>
      <c r="BH61">
        <f t="shared" si="50"/>
        <v>-7.1343638525564696E-5</v>
      </c>
      <c r="BI61">
        <f t="shared" si="51"/>
        <v>-1.0179640718562835E-4</v>
      </c>
      <c r="BJ61">
        <f t="shared" si="52"/>
        <v>2.2181891510385046E-5</v>
      </c>
      <c r="BK61">
        <f t="shared" si="53"/>
        <v>1.1871227364185036E-4</v>
      </c>
      <c r="BL61">
        <f t="shared" si="54"/>
        <v>-2.8633923245177922E-4</v>
      </c>
      <c r="BN61" s="7" t="str">
        <f t="shared" si="68"/>
        <v>IGF</v>
      </c>
      <c r="BO61" s="7">
        <v>0.2</v>
      </c>
      <c r="BP61" s="7">
        <v>0.2</v>
      </c>
      <c r="BQ61" s="7">
        <v>0.2</v>
      </c>
      <c r="BR61" s="7">
        <v>0.2</v>
      </c>
      <c r="BS61" s="7">
        <v>0.2</v>
      </c>
      <c r="BT61" s="7">
        <v>0.01</v>
      </c>
      <c r="BV61">
        <f t="shared" si="69"/>
        <v>-4.7943870590528175E-2</v>
      </c>
      <c r="BW61">
        <f t="shared" si="55"/>
        <v>62</v>
      </c>
      <c r="BX61">
        <f t="shared" si="56"/>
        <v>4</v>
      </c>
      <c r="BY61">
        <f t="shared" si="57"/>
        <v>0.12000000000000002</v>
      </c>
      <c r="BZ61">
        <f t="shared" si="58"/>
        <v>0</v>
      </c>
      <c r="CA61">
        <f t="shared" si="59"/>
        <v>0</v>
      </c>
      <c r="CB61">
        <f t="shared" si="60"/>
        <v>0</v>
      </c>
      <c r="CC61">
        <f t="shared" si="61"/>
        <v>1</v>
      </c>
      <c r="CD61">
        <f t="shared" si="62"/>
        <v>0</v>
      </c>
      <c r="CF61">
        <f t="shared" si="63"/>
        <v>0</v>
      </c>
      <c r="CG61">
        <f t="shared" si="64"/>
        <v>0</v>
      </c>
      <c r="CH61">
        <f t="shared" si="64"/>
        <v>0</v>
      </c>
      <c r="CI61">
        <f t="shared" si="64"/>
        <v>1</v>
      </c>
      <c r="CJ61">
        <f t="shared" si="64"/>
        <v>1</v>
      </c>
      <c r="CK61">
        <f t="shared" si="65"/>
        <v>0.2</v>
      </c>
      <c r="CL61">
        <f t="shared" si="70"/>
        <v>0.4</v>
      </c>
      <c r="CM61">
        <f t="shared" si="70"/>
        <v>0.60000000000000009</v>
      </c>
      <c r="CN61">
        <f t="shared" si="70"/>
        <v>0.8</v>
      </c>
      <c r="CO61">
        <f t="shared" si="70"/>
        <v>1</v>
      </c>
    </row>
    <row r="62" spans="1:93" x14ac:dyDescent="0.25">
      <c r="A62" t="s">
        <v>60</v>
      </c>
      <c r="B62">
        <f>VLOOKUP(CONCATENATE($A62,"_",B$4),assets_m6!$A:$D,4,FALSE)</f>
        <v>45.41</v>
      </c>
      <c r="C62">
        <f>VLOOKUP(CONCATENATE($A62,"_",C$4),assets_m6!$A:$D,4,FALSE)</f>
        <v>46.44</v>
      </c>
      <c r="D62">
        <f>VLOOKUP(CONCATENATE($A62,"_",D$4),assets_m6!$A:$D,4,FALSE)</f>
        <v>45.98</v>
      </c>
      <c r="E62">
        <f>VLOOKUP(CONCATENATE($A62,"_",E$4),assets_m6!$A:$D,4,FALSE)</f>
        <v>45.58</v>
      </c>
      <c r="F62">
        <f>VLOOKUP(CONCATENATE($A62,"_",F$4),assets_m6!$A:$D,4,FALSE)</f>
        <v>45.51</v>
      </c>
      <c r="G62">
        <f>VLOOKUP(CONCATENATE($A62,"_",G$4),assets_m6!$A:$D,4,FALSE)</f>
        <v>45.86</v>
      </c>
      <c r="H62">
        <f>VLOOKUP(CONCATENATE($A62,"_",H$4),assets_m6!$A:$D,4,FALSE)</f>
        <v>45.52</v>
      </c>
      <c r="I62">
        <f>VLOOKUP(CONCATENATE($A62,"_",I$4),assets_m6!$A:$D,4,FALSE)</f>
        <v>45.09</v>
      </c>
      <c r="J62">
        <f>VLOOKUP(CONCATENATE($A62,"_",J$4),assets_m6!$A:$D,4,FALSE)</f>
        <v>45.01</v>
      </c>
      <c r="K62">
        <f>VLOOKUP(CONCATENATE($A62,"_",K$4),assets_m6!$A:$D,4,FALSE)</f>
        <v>44.66</v>
      </c>
      <c r="L62">
        <f>VLOOKUP(CONCATENATE($A62,"_",L$4),assets_m6!$A:$D,4,FALSE)</f>
        <v>44.68</v>
      </c>
      <c r="M62">
        <f>VLOOKUP(CONCATENATE($A62,"_",M$4),assets_m6!$A:$D,4,FALSE)</f>
        <v>44.18</v>
      </c>
      <c r="N62">
        <f>VLOOKUP(CONCATENATE($A62,"_",N$4),assets_m6!$A:$D,4,FALSE)</f>
        <v>44.72</v>
      </c>
      <c r="O62">
        <f>VLOOKUP(CONCATENATE($A62,"_",O$4),assets_m6!$A:$D,4,FALSE)</f>
        <v>44.7</v>
      </c>
      <c r="P62">
        <f>VLOOKUP(CONCATENATE($A62,"_",P$4),assets_m6!$A:$D,4,FALSE)</f>
        <v>44.2</v>
      </c>
      <c r="Q62">
        <f>VLOOKUP(CONCATENATE($A62,"_",Q$4),assets_m6!$A:$D,4,FALSE)</f>
        <v>44.2</v>
      </c>
      <c r="R62">
        <f>VLOOKUP(CONCATENATE($A62,"_",R$4),assets_m6!$A:$D,4,FALSE)</f>
        <v>43.86</v>
      </c>
      <c r="S62">
        <f>VLOOKUP(CONCATENATE($A62,"_",S$4),assets_m6!$A:$D,4,FALSE)</f>
        <v>43.94</v>
      </c>
      <c r="T62">
        <f>VLOOKUP(CONCATENATE($A62,"_",T$4),assets_m6!$A:$D,4,FALSE)</f>
        <v>44.57</v>
      </c>
      <c r="U62">
        <f>VLOOKUP(CONCATENATE($A62,"_",U$4),assets_m6!$A:$D,4,FALSE)</f>
        <v>43.64</v>
      </c>
      <c r="W62" t="str">
        <f t="shared" si="66"/>
        <v>INDA</v>
      </c>
      <c r="X62">
        <f t="shared" si="67"/>
        <v>45.41</v>
      </c>
      <c r="Y62">
        <f t="shared" si="17"/>
        <v>46.44</v>
      </c>
      <c r="Z62">
        <f t="shared" si="18"/>
        <v>45.98</v>
      </c>
      <c r="AA62">
        <f t="shared" si="19"/>
        <v>45.58</v>
      </c>
      <c r="AB62">
        <f t="shared" si="20"/>
        <v>45.51</v>
      </c>
      <c r="AC62">
        <f t="shared" si="21"/>
        <v>45.86</v>
      </c>
      <c r="AD62">
        <f t="shared" si="22"/>
        <v>45.52</v>
      </c>
      <c r="AE62">
        <f t="shared" si="23"/>
        <v>45.09</v>
      </c>
      <c r="AF62">
        <f t="shared" si="24"/>
        <v>45.01</v>
      </c>
      <c r="AG62">
        <f t="shared" si="25"/>
        <v>44.66</v>
      </c>
      <c r="AH62">
        <f t="shared" si="26"/>
        <v>44.68</v>
      </c>
      <c r="AI62">
        <f t="shared" si="27"/>
        <v>44.18</v>
      </c>
      <c r="AJ62">
        <f t="shared" si="28"/>
        <v>44.72</v>
      </c>
      <c r="AK62">
        <f t="shared" si="29"/>
        <v>44.7</v>
      </c>
      <c r="AL62">
        <f t="shared" si="30"/>
        <v>44.2</v>
      </c>
      <c r="AM62">
        <f t="shared" si="31"/>
        <v>44.2</v>
      </c>
      <c r="AN62">
        <f t="shared" si="32"/>
        <v>43.86</v>
      </c>
      <c r="AO62">
        <f t="shared" si="33"/>
        <v>43.94</v>
      </c>
      <c r="AP62">
        <f t="shared" si="34"/>
        <v>44.57</v>
      </c>
      <c r="AQ62">
        <f t="shared" si="35"/>
        <v>43.64</v>
      </c>
      <c r="AS62" t="s">
        <v>35</v>
      </c>
      <c r="AT62">
        <f t="shared" si="36"/>
        <v>2.268222858401236E-4</v>
      </c>
      <c r="AU62">
        <f t="shared" si="37"/>
        <v>-9.9052540913006213E-5</v>
      </c>
      <c r="AV62">
        <f t="shared" si="38"/>
        <v>-8.6994345367550816E-5</v>
      </c>
      <c r="AW62">
        <f t="shared" si="39"/>
        <v>-1.5357612988152759E-5</v>
      </c>
      <c r="AX62">
        <f t="shared" si="40"/>
        <v>7.6906174467150401E-5</v>
      </c>
      <c r="AY62">
        <f t="shared" si="41"/>
        <v>-7.4138682948102111E-5</v>
      </c>
      <c r="AZ62">
        <f t="shared" si="42"/>
        <v>-9.4463971880492026E-5</v>
      </c>
      <c r="BA62">
        <f t="shared" si="43"/>
        <v>-1.7742293191396183E-5</v>
      </c>
      <c r="BB62">
        <f t="shared" si="44"/>
        <v>-7.776049766718539E-5</v>
      </c>
      <c r="BC62">
        <f t="shared" si="45"/>
        <v>4.4782803403500061E-6</v>
      </c>
      <c r="BD62">
        <f t="shared" si="46"/>
        <v>-1.1190689346463742E-4</v>
      </c>
      <c r="BE62">
        <f t="shared" si="47"/>
        <v>1.2222725215029406E-4</v>
      </c>
      <c r="BF62">
        <f t="shared" si="48"/>
        <v>-4.4722719141314899E-6</v>
      </c>
      <c r="BG62">
        <f t="shared" si="49"/>
        <v>-1.1185682326621923E-4</v>
      </c>
      <c r="BH62">
        <f t="shared" si="50"/>
        <v>0</v>
      </c>
      <c r="BI62">
        <f t="shared" si="51"/>
        <v>-7.6923076923077685E-5</v>
      </c>
      <c r="BJ62">
        <f t="shared" si="52"/>
        <v>1.8239854081166965E-5</v>
      </c>
      <c r="BK62">
        <f t="shared" si="53"/>
        <v>1.4337733272644574E-4</v>
      </c>
      <c r="BL62">
        <f t="shared" si="54"/>
        <v>-2.0866053399147403E-4</v>
      </c>
      <c r="BN62" s="7" t="str">
        <f t="shared" si="68"/>
        <v>INDA</v>
      </c>
      <c r="BO62" s="7">
        <v>0.2</v>
      </c>
      <c r="BP62" s="7">
        <v>0.2</v>
      </c>
      <c r="BQ62" s="7">
        <v>0.2</v>
      </c>
      <c r="BR62" s="7">
        <v>0.2</v>
      </c>
      <c r="BS62" s="7">
        <v>0.2</v>
      </c>
      <c r="BT62" s="7">
        <v>0.01</v>
      </c>
      <c r="BV62">
        <f t="shared" si="69"/>
        <v>-3.8978198634661884E-2</v>
      </c>
      <c r="BW62">
        <f t="shared" si="55"/>
        <v>66</v>
      </c>
      <c r="BX62">
        <f t="shared" si="56"/>
        <v>4</v>
      </c>
      <c r="BY62">
        <f t="shared" si="57"/>
        <v>0.12000000000000002</v>
      </c>
      <c r="BZ62">
        <f t="shared" si="58"/>
        <v>0</v>
      </c>
      <c r="CA62">
        <f t="shared" si="59"/>
        <v>0</v>
      </c>
      <c r="CB62">
        <f t="shared" si="60"/>
        <v>0</v>
      </c>
      <c r="CC62">
        <f t="shared" si="61"/>
        <v>1</v>
      </c>
      <c r="CD62">
        <f t="shared" si="62"/>
        <v>0</v>
      </c>
      <c r="CF62">
        <f t="shared" si="63"/>
        <v>0</v>
      </c>
      <c r="CG62">
        <f t="shared" si="64"/>
        <v>0</v>
      </c>
      <c r="CH62">
        <f t="shared" si="64"/>
        <v>0</v>
      </c>
      <c r="CI62">
        <f t="shared" si="64"/>
        <v>1</v>
      </c>
      <c r="CJ62">
        <f t="shared" si="64"/>
        <v>1</v>
      </c>
      <c r="CK62">
        <f t="shared" si="65"/>
        <v>0.2</v>
      </c>
      <c r="CL62">
        <f t="shared" si="70"/>
        <v>0.4</v>
      </c>
      <c r="CM62">
        <f t="shared" si="70"/>
        <v>0.60000000000000009</v>
      </c>
      <c r="CN62">
        <f t="shared" si="70"/>
        <v>0.8</v>
      </c>
      <c r="CO62">
        <f t="shared" si="70"/>
        <v>1</v>
      </c>
    </row>
    <row r="63" spans="1:93" x14ac:dyDescent="0.25">
      <c r="A63" t="s">
        <v>61</v>
      </c>
      <c r="B63">
        <f>VLOOKUP(CONCATENATE($A63,"_",B$4),assets_m6!$A:$D,4,FALSE)</f>
        <v>11.561999999999999</v>
      </c>
      <c r="C63">
        <f>VLOOKUP(CONCATENATE($A63,"_",C$4),assets_m6!$A:$D,4,FALSE)</f>
        <v>11.65</v>
      </c>
      <c r="D63">
        <f>VLOOKUP(CONCATENATE($A63,"_",D$4),assets_m6!$A:$D,4,FALSE)</f>
        <v>11.55</v>
      </c>
      <c r="E63">
        <f>VLOOKUP(CONCATENATE($A63,"_",E$4),assets_m6!$A:$D,4,FALSE)</f>
        <v>11.205</v>
      </c>
      <c r="F63">
        <f>VLOOKUP(CONCATENATE($A63,"_",F$4),assets_m6!$A:$D,4,FALSE)</f>
        <v>11.188000000000001</v>
      </c>
      <c r="G63">
        <f>VLOOKUP(CONCATENATE($A63,"_",G$4),assets_m6!$A:$D,4,FALSE)</f>
        <v>11.324999999999999</v>
      </c>
      <c r="H63">
        <f>VLOOKUP(CONCATENATE($A63,"_",H$4),assets_m6!$A:$D,4,FALSE)</f>
        <v>11.065</v>
      </c>
      <c r="I63">
        <f>VLOOKUP(CONCATENATE($A63,"_",I$4),assets_m6!$A:$D,4,FALSE)</f>
        <v>11.175000000000001</v>
      </c>
      <c r="J63">
        <f>VLOOKUP(CONCATENATE($A63,"_",J$4),assets_m6!$A:$D,4,FALSE)</f>
        <v>11.08</v>
      </c>
      <c r="K63">
        <f>VLOOKUP(CONCATENATE($A63,"_",K$4),assets_m6!$A:$D,4,FALSE)</f>
        <v>11.032</v>
      </c>
      <c r="L63" t="e">
        <f>VLOOKUP(CONCATENATE($A63,"_",L$4),assets_m6!$A:$D,4,FALSE)</f>
        <v>#N/A</v>
      </c>
      <c r="M63">
        <f>VLOOKUP(CONCATENATE($A63,"_",M$4),assets_m6!$A:$D,4,FALSE)</f>
        <v>11.095000000000001</v>
      </c>
      <c r="N63">
        <f>VLOOKUP(CONCATENATE($A63,"_",N$4),assets_m6!$A:$D,4,FALSE)</f>
        <v>11.16</v>
      </c>
      <c r="O63">
        <f>VLOOKUP(CONCATENATE($A63,"_",O$4),assets_m6!$A:$D,4,FALSE)</f>
        <v>11.14</v>
      </c>
      <c r="P63">
        <f>VLOOKUP(CONCATENATE($A63,"_",P$4),assets_m6!$A:$D,4,FALSE)</f>
        <v>10.73</v>
      </c>
      <c r="Q63">
        <f>VLOOKUP(CONCATENATE($A63,"_",Q$4),assets_m6!$A:$D,4,FALSE)</f>
        <v>10.4</v>
      </c>
      <c r="R63">
        <f>VLOOKUP(CONCATENATE($A63,"_",R$4),assets_m6!$A:$D,4,FALSE)</f>
        <v>10.321999999999999</v>
      </c>
      <c r="S63">
        <f>VLOOKUP(CONCATENATE($A63,"_",S$4),assets_m6!$A:$D,4,FALSE)</f>
        <v>10.257999999999999</v>
      </c>
      <c r="T63">
        <f>VLOOKUP(CONCATENATE($A63,"_",T$4),assets_m6!$A:$D,4,FALSE)</f>
        <v>10.247999999999999</v>
      </c>
      <c r="U63">
        <f>VLOOKUP(CONCATENATE($A63,"_",U$4),assets_m6!$A:$D,4,FALSE)</f>
        <v>10.375</v>
      </c>
      <c r="W63" t="str">
        <f t="shared" si="66"/>
        <v>IUMO.L</v>
      </c>
      <c r="X63">
        <f t="shared" si="67"/>
        <v>11.561999999999999</v>
      </c>
      <c r="Y63">
        <f t="shared" si="17"/>
        <v>11.65</v>
      </c>
      <c r="Z63">
        <f t="shared" si="18"/>
        <v>11.55</v>
      </c>
      <c r="AA63">
        <f t="shared" si="19"/>
        <v>11.205</v>
      </c>
      <c r="AB63">
        <f t="shared" si="20"/>
        <v>11.188000000000001</v>
      </c>
      <c r="AC63">
        <f t="shared" si="21"/>
        <v>11.324999999999999</v>
      </c>
      <c r="AD63">
        <f t="shared" si="22"/>
        <v>11.065</v>
      </c>
      <c r="AE63">
        <f t="shared" si="23"/>
        <v>11.175000000000001</v>
      </c>
      <c r="AF63">
        <f t="shared" si="24"/>
        <v>11.08</v>
      </c>
      <c r="AG63">
        <f t="shared" si="25"/>
        <v>11.032</v>
      </c>
      <c r="AH63">
        <f t="shared" si="26"/>
        <v>11.032</v>
      </c>
      <c r="AI63">
        <f t="shared" si="27"/>
        <v>11.095000000000001</v>
      </c>
      <c r="AJ63">
        <f t="shared" si="28"/>
        <v>11.16</v>
      </c>
      <c r="AK63">
        <f t="shared" si="29"/>
        <v>11.14</v>
      </c>
      <c r="AL63">
        <f t="shared" si="30"/>
        <v>10.73</v>
      </c>
      <c r="AM63">
        <f t="shared" si="31"/>
        <v>10.4</v>
      </c>
      <c r="AN63">
        <f t="shared" si="32"/>
        <v>10.321999999999999</v>
      </c>
      <c r="AO63">
        <f t="shared" si="33"/>
        <v>10.257999999999999</v>
      </c>
      <c r="AP63">
        <f t="shared" si="34"/>
        <v>10.247999999999999</v>
      </c>
      <c r="AQ63">
        <f t="shared" si="35"/>
        <v>10.375</v>
      </c>
      <c r="AS63" t="s">
        <v>38</v>
      </c>
      <c r="AT63">
        <f t="shared" si="36"/>
        <v>7.6111399411867299E-5</v>
      </c>
      <c r="AU63">
        <f t="shared" si="37"/>
        <v>-8.5836909871244343E-5</v>
      </c>
      <c r="AV63">
        <f t="shared" si="38"/>
        <v>-2.9870129870129922E-4</v>
      </c>
      <c r="AW63">
        <f t="shared" si="39"/>
        <v>-1.5171798304327942E-5</v>
      </c>
      <c r="AX63">
        <f t="shared" si="40"/>
        <v>1.2245262781551545E-4</v>
      </c>
      <c r="AY63">
        <f t="shared" si="41"/>
        <v>-2.295805739514347E-4</v>
      </c>
      <c r="AZ63">
        <f t="shared" si="42"/>
        <v>9.9412562132852436E-5</v>
      </c>
      <c r="BA63">
        <f t="shared" si="43"/>
        <v>-8.5011185682327183E-5</v>
      </c>
      <c r="BB63">
        <f t="shared" si="44"/>
        <v>-4.3321299638989213E-5</v>
      </c>
      <c r="BC63">
        <f t="shared" si="45"/>
        <v>0</v>
      </c>
      <c r="BD63">
        <f t="shared" si="46"/>
        <v>5.7106598984772127E-5</v>
      </c>
      <c r="BE63">
        <f t="shared" si="47"/>
        <v>5.8584948174853093E-5</v>
      </c>
      <c r="BF63">
        <f t="shared" si="48"/>
        <v>-1.7921146953404638E-5</v>
      </c>
      <c r="BG63">
        <f t="shared" si="49"/>
        <v>-3.6804308797127477E-4</v>
      </c>
      <c r="BH63">
        <f t="shared" si="50"/>
        <v>-3.0754892823858348E-4</v>
      </c>
      <c r="BI63">
        <f t="shared" si="51"/>
        <v>-7.5000000000001132E-5</v>
      </c>
      <c r="BJ63">
        <f t="shared" si="52"/>
        <v>-6.2003487696182967E-5</v>
      </c>
      <c r="BK63">
        <f t="shared" si="53"/>
        <v>-9.7484889842072416E-6</v>
      </c>
      <c r="BL63">
        <f t="shared" si="54"/>
        <v>1.2392661982825985E-4</v>
      </c>
      <c r="BN63" s="7" t="str">
        <f t="shared" si="68"/>
        <v>IUMO.L</v>
      </c>
      <c r="BO63" s="7">
        <v>0.2</v>
      </c>
      <c r="BP63" s="7">
        <v>0.2</v>
      </c>
      <c r="BQ63" s="7">
        <v>0.2</v>
      </c>
      <c r="BR63" s="7">
        <v>0.2</v>
      </c>
      <c r="BS63" s="7">
        <v>0.2</v>
      </c>
      <c r="BT63" s="7">
        <v>0.01</v>
      </c>
      <c r="BV63">
        <f t="shared" si="69"/>
        <v>-0.10266389897941527</v>
      </c>
      <c r="BW63">
        <f t="shared" si="55"/>
        <v>23</v>
      </c>
      <c r="BX63">
        <f t="shared" si="56"/>
        <v>2</v>
      </c>
      <c r="BY63">
        <f t="shared" si="57"/>
        <v>0.11999999999999997</v>
      </c>
      <c r="BZ63">
        <f t="shared" si="58"/>
        <v>0</v>
      </c>
      <c r="CA63">
        <f t="shared" si="59"/>
        <v>1</v>
      </c>
      <c r="CB63">
        <f t="shared" si="60"/>
        <v>0</v>
      </c>
      <c r="CC63">
        <f t="shared" si="61"/>
        <v>0</v>
      </c>
      <c r="CD63">
        <f t="shared" si="62"/>
        <v>0</v>
      </c>
      <c r="CF63">
        <f t="shared" si="63"/>
        <v>0</v>
      </c>
      <c r="CG63">
        <f t="shared" si="64"/>
        <v>1</v>
      </c>
      <c r="CH63">
        <f t="shared" si="64"/>
        <v>1</v>
      </c>
      <c r="CI63">
        <f t="shared" si="64"/>
        <v>1</v>
      </c>
      <c r="CJ63">
        <f t="shared" si="64"/>
        <v>1</v>
      </c>
      <c r="CK63">
        <f t="shared" si="65"/>
        <v>0.2</v>
      </c>
      <c r="CL63">
        <f t="shared" si="70"/>
        <v>0.4</v>
      </c>
      <c r="CM63">
        <f t="shared" si="70"/>
        <v>0.60000000000000009</v>
      </c>
      <c r="CN63">
        <f t="shared" si="70"/>
        <v>0.8</v>
      </c>
      <c r="CO63">
        <f t="shared" si="70"/>
        <v>1</v>
      </c>
    </row>
    <row r="64" spans="1:93" x14ac:dyDescent="0.25">
      <c r="A64" t="s">
        <v>62</v>
      </c>
      <c r="B64">
        <f>VLOOKUP(CONCATENATE($A64,"_",B$4),assets_m6!$A:$D,4,FALSE)</f>
        <v>9.0399999999999991</v>
      </c>
      <c r="C64">
        <f>VLOOKUP(CONCATENATE($A64,"_",C$4),assets_m6!$A:$D,4,FALSE)</f>
        <v>9.0719999999999992</v>
      </c>
      <c r="D64">
        <f>VLOOKUP(CONCATENATE($A64,"_",D$4),assets_m6!$A:$D,4,FALSE)</f>
        <v>9.0519999999999996</v>
      </c>
      <c r="E64">
        <f>VLOOKUP(CONCATENATE($A64,"_",E$4),assets_m6!$A:$D,4,FALSE)</f>
        <v>8.91</v>
      </c>
      <c r="F64">
        <f>VLOOKUP(CONCATENATE($A64,"_",F$4),assets_m6!$A:$D,4,FALSE)</f>
        <v>8.8580000000000005</v>
      </c>
      <c r="G64">
        <f>VLOOKUP(CONCATENATE($A64,"_",G$4),assets_m6!$A:$D,4,FALSE)</f>
        <v>9.0410000000000004</v>
      </c>
      <c r="H64">
        <f>VLOOKUP(CONCATENATE($A64,"_",H$4),assets_m6!$A:$D,4,FALSE)</f>
        <v>9.0350000000000001</v>
      </c>
      <c r="I64">
        <f>VLOOKUP(CONCATENATE($A64,"_",I$4),assets_m6!$A:$D,4,FALSE)</f>
        <v>9.0660000000000007</v>
      </c>
      <c r="J64">
        <f>VLOOKUP(CONCATENATE($A64,"_",J$4),assets_m6!$A:$D,4,FALSE)</f>
        <v>9.0380000000000003</v>
      </c>
      <c r="K64">
        <f>VLOOKUP(CONCATENATE($A64,"_",K$4),assets_m6!$A:$D,4,FALSE)</f>
        <v>9.0589999999999993</v>
      </c>
      <c r="L64" t="e">
        <f>VLOOKUP(CONCATENATE($A64,"_",L$4),assets_m6!$A:$D,4,FALSE)</f>
        <v>#N/A</v>
      </c>
      <c r="M64">
        <f>VLOOKUP(CONCATENATE($A64,"_",M$4),assets_m6!$A:$D,4,FALSE)</f>
        <v>9.1080000000000005</v>
      </c>
      <c r="N64">
        <f>VLOOKUP(CONCATENATE($A64,"_",N$4),assets_m6!$A:$D,4,FALSE)</f>
        <v>9.2200000000000006</v>
      </c>
      <c r="O64">
        <f>VLOOKUP(CONCATENATE($A64,"_",O$4),assets_m6!$A:$D,4,FALSE)</f>
        <v>9.2420000000000009</v>
      </c>
      <c r="P64">
        <f>VLOOKUP(CONCATENATE($A64,"_",P$4),assets_m6!$A:$D,4,FALSE)</f>
        <v>8.98</v>
      </c>
      <c r="Q64">
        <f>VLOOKUP(CONCATENATE($A64,"_",Q$4),assets_m6!$A:$D,4,FALSE)</f>
        <v>8.7249999999999996</v>
      </c>
      <c r="R64">
        <f>VLOOKUP(CONCATENATE($A64,"_",R$4),assets_m6!$A:$D,4,FALSE)</f>
        <v>8.7919999999999998</v>
      </c>
      <c r="S64">
        <f>VLOOKUP(CONCATENATE($A64,"_",S$4),assets_m6!$A:$D,4,FALSE)</f>
        <v>8.7200000000000006</v>
      </c>
      <c r="T64">
        <f>VLOOKUP(CONCATENATE($A64,"_",T$4),assets_m6!$A:$D,4,FALSE)</f>
        <v>8.7200000000000006</v>
      </c>
      <c r="U64">
        <f>VLOOKUP(CONCATENATE($A64,"_",U$4),assets_m6!$A:$D,4,FALSE)</f>
        <v>8.7260000000000009</v>
      </c>
      <c r="W64" t="str">
        <f t="shared" si="66"/>
        <v>IUVL.L</v>
      </c>
      <c r="X64">
        <f t="shared" si="67"/>
        <v>9.0399999999999991</v>
      </c>
      <c r="Y64">
        <f t="shared" si="17"/>
        <v>9.0719999999999992</v>
      </c>
      <c r="Z64">
        <f t="shared" si="18"/>
        <v>9.0519999999999996</v>
      </c>
      <c r="AA64">
        <f t="shared" si="19"/>
        <v>8.91</v>
      </c>
      <c r="AB64">
        <f t="shared" si="20"/>
        <v>8.8580000000000005</v>
      </c>
      <c r="AC64">
        <f t="shared" si="21"/>
        <v>9.0410000000000004</v>
      </c>
      <c r="AD64">
        <f t="shared" si="22"/>
        <v>9.0350000000000001</v>
      </c>
      <c r="AE64">
        <f t="shared" si="23"/>
        <v>9.0660000000000007</v>
      </c>
      <c r="AF64">
        <f t="shared" si="24"/>
        <v>9.0380000000000003</v>
      </c>
      <c r="AG64">
        <f t="shared" si="25"/>
        <v>9.0589999999999993</v>
      </c>
      <c r="AH64">
        <f t="shared" si="26"/>
        <v>9.0589999999999993</v>
      </c>
      <c r="AI64">
        <f t="shared" si="27"/>
        <v>9.1080000000000005</v>
      </c>
      <c r="AJ64">
        <f t="shared" si="28"/>
        <v>9.2200000000000006</v>
      </c>
      <c r="AK64">
        <f t="shared" si="29"/>
        <v>9.2420000000000009</v>
      </c>
      <c r="AL64">
        <f t="shared" si="30"/>
        <v>8.98</v>
      </c>
      <c r="AM64">
        <f t="shared" si="31"/>
        <v>8.7249999999999996</v>
      </c>
      <c r="AN64">
        <f t="shared" si="32"/>
        <v>8.7919999999999998</v>
      </c>
      <c r="AO64">
        <f t="shared" si="33"/>
        <v>8.7200000000000006</v>
      </c>
      <c r="AP64">
        <f t="shared" si="34"/>
        <v>8.7200000000000006</v>
      </c>
      <c r="AQ64">
        <f t="shared" si="35"/>
        <v>8.7260000000000009</v>
      </c>
      <c r="AS64" t="s">
        <v>70</v>
      </c>
      <c r="AT64">
        <f t="shared" si="36"/>
        <v>3.5398230088495608E-5</v>
      </c>
      <c r="AU64">
        <f t="shared" si="37"/>
        <v>-2.2045855379188246E-5</v>
      </c>
      <c r="AV64">
        <f t="shared" si="38"/>
        <v>-1.5687140963322965E-4</v>
      </c>
      <c r="AW64">
        <f t="shared" si="39"/>
        <v>-5.8361391694724587E-5</v>
      </c>
      <c r="AX64">
        <f t="shared" si="40"/>
        <v>2.06592910363513E-4</v>
      </c>
      <c r="AY64">
        <f t="shared" si="41"/>
        <v>-6.6364340227853415E-6</v>
      </c>
      <c r="AZ64">
        <f t="shared" si="42"/>
        <v>3.4311012728279562E-5</v>
      </c>
      <c r="BA64">
        <f t="shared" si="43"/>
        <v>-3.0884623869402676E-5</v>
      </c>
      <c r="BB64">
        <f t="shared" si="44"/>
        <v>2.3235229032970812E-5</v>
      </c>
      <c r="BC64">
        <f t="shared" si="45"/>
        <v>0</v>
      </c>
      <c r="BD64">
        <f t="shared" si="46"/>
        <v>5.4089855392428822E-5</v>
      </c>
      <c r="BE64">
        <f t="shared" si="47"/>
        <v>1.2296881862099263E-4</v>
      </c>
      <c r="BF64">
        <f t="shared" si="48"/>
        <v>2.3861171366594621E-5</v>
      </c>
      <c r="BG64">
        <f t="shared" si="49"/>
        <v>-2.8348842241939025E-4</v>
      </c>
      <c r="BH64">
        <f t="shared" si="50"/>
        <v>-2.8396436525612558E-4</v>
      </c>
      <c r="BI64">
        <f t="shared" si="51"/>
        <v>7.6790830945558944E-5</v>
      </c>
      <c r="BJ64">
        <f t="shared" si="52"/>
        <v>-8.1892629663329365E-5</v>
      </c>
      <c r="BK64">
        <f t="shared" si="53"/>
        <v>0</v>
      </c>
      <c r="BL64">
        <f t="shared" si="54"/>
        <v>6.8807339449543888E-6</v>
      </c>
      <c r="BN64" s="7" t="str">
        <f t="shared" si="68"/>
        <v>IUVL.L</v>
      </c>
      <c r="BO64" s="7">
        <v>0.2</v>
      </c>
      <c r="BP64" s="7">
        <v>0.2</v>
      </c>
      <c r="BQ64" s="7">
        <v>0.2</v>
      </c>
      <c r="BR64" s="7">
        <v>0.2</v>
      </c>
      <c r="BS64" s="7">
        <v>0.2</v>
      </c>
      <c r="BT64" s="7">
        <v>0.01</v>
      </c>
      <c r="BV64">
        <f t="shared" si="69"/>
        <v>-3.4734513274336097E-2</v>
      </c>
      <c r="BW64">
        <f t="shared" si="55"/>
        <v>73</v>
      </c>
      <c r="BX64">
        <f t="shared" si="56"/>
        <v>4</v>
      </c>
      <c r="BY64">
        <f t="shared" si="57"/>
        <v>0.12000000000000002</v>
      </c>
      <c r="BZ64">
        <f t="shared" si="58"/>
        <v>0</v>
      </c>
      <c r="CA64">
        <f t="shared" si="59"/>
        <v>0</v>
      </c>
      <c r="CB64">
        <f t="shared" si="60"/>
        <v>0</v>
      </c>
      <c r="CC64">
        <f t="shared" si="61"/>
        <v>1</v>
      </c>
      <c r="CD64">
        <f t="shared" si="62"/>
        <v>0</v>
      </c>
      <c r="CF64">
        <f t="shared" si="63"/>
        <v>0</v>
      </c>
      <c r="CG64">
        <f t="shared" si="64"/>
        <v>0</v>
      </c>
      <c r="CH64">
        <f t="shared" si="64"/>
        <v>0</v>
      </c>
      <c r="CI64">
        <f t="shared" si="64"/>
        <v>1</v>
      </c>
      <c r="CJ64">
        <f t="shared" si="64"/>
        <v>1</v>
      </c>
      <c r="CK64">
        <f t="shared" si="65"/>
        <v>0.2</v>
      </c>
      <c r="CL64">
        <f t="shared" si="70"/>
        <v>0.4</v>
      </c>
      <c r="CM64">
        <f t="shared" si="70"/>
        <v>0.60000000000000009</v>
      </c>
      <c r="CN64">
        <f t="shared" si="70"/>
        <v>0.8</v>
      </c>
      <c r="CO64">
        <f t="shared" si="70"/>
        <v>1</v>
      </c>
    </row>
    <row r="65" spans="1:93" x14ac:dyDescent="0.25">
      <c r="A65" t="s">
        <v>63</v>
      </c>
      <c r="B65">
        <f>VLOOKUP(CONCATENATE($A65,"_",B$4),assets_m6!$A:$D,4,FALSE)</f>
        <v>454.79</v>
      </c>
      <c r="C65">
        <f>VLOOKUP(CONCATENATE($A65,"_",C$4),assets_m6!$A:$D,4,FALSE)</f>
        <v>458.8</v>
      </c>
      <c r="D65">
        <f>VLOOKUP(CONCATENATE($A65,"_",D$4),assets_m6!$A:$D,4,FALSE)</f>
        <v>452.89</v>
      </c>
      <c r="E65">
        <f>VLOOKUP(CONCATENATE($A65,"_",E$4),assets_m6!$A:$D,4,FALSE)</f>
        <v>448.49</v>
      </c>
      <c r="F65">
        <f>VLOOKUP(CONCATENATE($A65,"_",F$4),assets_m6!$A:$D,4,FALSE)</f>
        <v>450.71</v>
      </c>
      <c r="G65">
        <f>VLOOKUP(CONCATENATE($A65,"_",G$4),assets_m6!$A:$D,4,FALSE)</f>
        <v>449.51</v>
      </c>
      <c r="H65">
        <f>VLOOKUP(CONCATENATE($A65,"_",H$4),assets_m6!$A:$D,4,FALSE)</f>
        <v>441.74</v>
      </c>
      <c r="I65">
        <f>VLOOKUP(CONCATENATE($A65,"_",I$4),assets_m6!$A:$D,4,FALSE)</f>
        <v>440.05</v>
      </c>
      <c r="J65">
        <f>VLOOKUP(CONCATENATE($A65,"_",J$4),assets_m6!$A:$D,4,FALSE)</f>
        <v>445.2</v>
      </c>
      <c r="K65">
        <f>VLOOKUP(CONCATENATE($A65,"_",K$4),assets_m6!$A:$D,4,FALSE)</f>
        <v>439.7</v>
      </c>
      <c r="L65">
        <f>VLOOKUP(CONCATENATE($A65,"_",L$4),assets_m6!$A:$D,4,FALSE)</f>
        <v>439.86</v>
      </c>
      <c r="M65">
        <f>VLOOKUP(CONCATENATE($A65,"_",M$4),assets_m6!$A:$D,4,FALSE)</f>
        <v>446.96</v>
      </c>
      <c r="N65">
        <f>VLOOKUP(CONCATENATE($A65,"_",N$4),assets_m6!$A:$D,4,FALSE)</f>
        <v>446.56</v>
      </c>
      <c r="O65">
        <f>VLOOKUP(CONCATENATE($A65,"_",O$4),assets_m6!$A:$D,4,FALSE)</f>
        <v>440.09</v>
      </c>
      <c r="P65">
        <f>VLOOKUP(CONCATENATE($A65,"_",P$4),assets_m6!$A:$D,4,FALSE)</f>
        <v>427.78</v>
      </c>
      <c r="Q65">
        <f>VLOOKUP(CONCATENATE($A65,"_",Q$4),assets_m6!$A:$D,4,FALSE)</f>
        <v>430.42</v>
      </c>
      <c r="R65">
        <f>VLOOKUP(CONCATENATE($A65,"_",R$4),assets_m6!$A:$D,4,FALSE)</f>
        <v>417.89</v>
      </c>
      <c r="S65">
        <f>VLOOKUP(CONCATENATE($A65,"_",S$4),assets_m6!$A:$D,4,FALSE)</f>
        <v>419.15</v>
      </c>
      <c r="T65">
        <f>VLOOKUP(CONCATENATE($A65,"_",T$4),assets_m6!$A:$D,4,FALSE)</f>
        <v>429.68</v>
      </c>
      <c r="U65">
        <f>VLOOKUP(CONCATENATE($A65,"_",U$4),assets_m6!$A:$D,4,FALSE)</f>
        <v>413.56</v>
      </c>
      <c r="W65" t="str">
        <f t="shared" si="66"/>
        <v>IVV</v>
      </c>
      <c r="X65">
        <f t="shared" si="67"/>
        <v>454.79</v>
      </c>
      <c r="Y65">
        <f t="shared" si="17"/>
        <v>458.8</v>
      </c>
      <c r="Z65">
        <f t="shared" si="18"/>
        <v>452.89</v>
      </c>
      <c r="AA65">
        <f t="shared" si="19"/>
        <v>448.49</v>
      </c>
      <c r="AB65">
        <f t="shared" si="20"/>
        <v>450.71</v>
      </c>
      <c r="AC65">
        <f t="shared" si="21"/>
        <v>449.51</v>
      </c>
      <c r="AD65">
        <f t="shared" si="22"/>
        <v>441.74</v>
      </c>
      <c r="AE65">
        <f t="shared" si="23"/>
        <v>440.05</v>
      </c>
      <c r="AF65">
        <f t="shared" si="24"/>
        <v>445.2</v>
      </c>
      <c r="AG65">
        <f t="shared" si="25"/>
        <v>439.7</v>
      </c>
      <c r="AH65">
        <f t="shared" si="26"/>
        <v>439.86</v>
      </c>
      <c r="AI65">
        <f t="shared" si="27"/>
        <v>446.96</v>
      </c>
      <c r="AJ65">
        <f t="shared" si="28"/>
        <v>446.56</v>
      </c>
      <c r="AK65">
        <f t="shared" si="29"/>
        <v>440.09</v>
      </c>
      <c r="AL65">
        <f t="shared" si="30"/>
        <v>427.78</v>
      </c>
      <c r="AM65">
        <f t="shared" si="31"/>
        <v>430.42</v>
      </c>
      <c r="AN65">
        <f t="shared" si="32"/>
        <v>417.89</v>
      </c>
      <c r="AO65">
        <f t="shared" si="33"/>
        <v>419.15</v>
      </c>
      <c r="AP65">
        <f t="shared" si="34"/>
        <v>429.68</v>
      </c>
      <c r="AQ65">
        <f t="shared" si="35"/>
        <v>413.56</v>
      </c>
      <c r="AS65" t="s">
        <v>60</v>
      </c>
      <c r="AT65">
        <f t="shared" si="36"/>
        <v>8.8172563161019156E-5</v>
      </c>
      <c r="AU65">
        <f t="shared" si="37"/>
        <v>-1.2881429816913743E-4</v>
      </c>
      <c r="AV65">
        <f t="shared" si="38"/>
        <v>-9.7153834264390422E-5</v>
      </c>
      <c r="AW65">
        <f t="shared" si="39"/>
        <v>4.9499431425449187E-5</v>
      </c>
      <c r="AX65">
        <f t="shared" si="40"/>
        <v>-2.6624658871557957E-5</v>
      </c>
      <c r="AY65">
        <f t="shared" si="41"/>
        <v>-1.7285488643189212E-4</v>
      </c>
      <c r="AZ65">
        <f t="shared" si="42"/>
        <v>-3.8257798705120606E-5</v>
      </c>
      <c r="BA65">
        <f t="shared" si="43"/>
        <v>1.1703215543688166E-4</v>
      </c>
      <c r="BB65">
        <f t="shared" si="44"/>
        <v>-1.2353998203054806E-4</v>
      </c>
      <c r="BC65">
        <f t="shared" si="45"/>
        <v>3.6388446668188541E-6</v>
      </c>
      <c r="BD65">
        <f t="shared" si="46"/>
        <v>1.6141499568044301E-4</v>
      </c>
      <c r="BE65">
        <f t="shared" si="47"/>
        <v>-8.9493466976905609E-6</v>
      </c>
      <c r="BF65">
        <f t="shared" si="48"/>
        <v>-1.4488534575421056E-4</v>
      </c>
      <c r="BG65">
        <f t="shared" si="49"/>
        <v>-2.7971551273603135E-4</v>
      </c>
      <c r="BH65">
        <f t="shared" si="50"/>
        <v>6.1713965122260129E-5</v>
      </c>
      <c r="BI65">
        <f t="shared" si="51"/>
        <v>-2.9111100785279566E-4</v>
      </c>
      <c r="BJ65">
        <f t="shared" si="52"/>
        <v>3.0151475268611142E-5</v>
      </c>
      <c r="BK65">
        <f t="shared" si="53"/>
        <v>2.5122271263270979E-4</v>
      </c>
      <c r="BL65">
        <f t="shared" si="54"/>
        <v>-3.7516291193446296E-4</v>
      </c>
      <c r="BN65" s="7" t="str">
        <f t="shared" si="68"/>
        <v>IVV</v>
      </c>
      <c r="BO65" s="7">
        <v>0.2</v>
      </c>
      <c r="BP65" s="7">
        <v>0.2</v>
      </c>
      <c r="BQ65" s="7">
        <v>0.2</v>
      </c>
      <c r="BR65" s="7">
        <v>0.2</v>
      </c>
      <c r="BS65" s="7">
        <v>0.2</v>
      </c>
      <c r="BT65" s="7">
        <v>0.01</v>
      </c>
      <c r="BV65">
        <f t="shared" si="69"/>
        <v>-9.0657226412190275E-2</v>
      </c>
      <c r="BW65">
        <f t="shared" si="55"/>
        <v>29</v>
      </c>
      <c r="BX65">
        <f t="shared" si="56"/>
        <v>2</v>
      </c>
      <c r="BY65">
        <f t="shared" si="57"/>
        <v>0.11999999999999997</v>
      </c>
      <c r="BZ65">
        <f t="shared" si="58"/>
        <v>0</v>
      </c>
      <c r="CA65">
        <f t="shared" si="59"/>
        <v>1</v>
      </c>
      <c r="CB65">
        <f t="shared" si="60"/>
        <v>0</v>
      </c>
      <c r="CC65">
        <f t="shared" si="61"/>
        <v>0</v>
      </c>
      <c r="CD65">
        <f t="shared" si="62"/>
        <v>0</v>
      </c>
      <c r="CF65">
        <f t="shared" si="63"/>
        <v>0</v>
      </c>
      <c r="CG65">
        <f t="shared" si="64"/>
        <v>1</v>
      </c>
      <c r="CH65">
        <f t="shared" si="64"/>
        <v>1</v>
      </c>
      <c r="CI65">
        <f t="shared" si="64"/>
        <v>1</v>
      </c>
      <c r="CJ65">
        <f t="shared" si="64"/>
        <v>1</v>
      </c>
      <c r="CK65">
        <f t="shared" si="65"/>
        <v>0.2</v>
      </c>
      <c r="CL65">
        <f t="shared" si="70"/>
        <v>0.4</v>
      </c>
      <c r="CM65">
        <f t="shared" si="70"/>
        <v>0.60000000000000009</v>
      </c>
      <c r="CN65">
        <f t="shared" si="70"/>
        <v>0.8</v>
      </c>
      <c r="CO65">
        <f t="shared" si="70"/>
        <v>1</v>
      </c>
    </row>
    <row r="66" spans="1:93" x14ac:dyDescent="0.25">
      <c r="A66" t="s">
        <v>64</v>
      </c>
      <c r="B66">
        <f>VLOOKUP(CONCATENATE($A66,"_",B$4),assets_m6!$A:$D,4,FALSE)</f>
        <v>207.57</v>
      </c>
      <c r="C66">
        <f>VLOOKUP(CONCATENATE($A66,"_",C$4),assets_m6!$A:$D,4,FALSE)</f>
        <v>207.91</v>
      </c>
      <c r="D66">
        <f>VLOOKUP(CONCATENATE($A66,"_",D$4),assets_m6!$A:$D,4,FALSE)</f>
        <v>202.99</v>
      </c>
      <c r="E66">
        <f>VLOOKUP(CONCATENATE($A66,"_",E$4),assets_m6!$A:$D,4,FALSE)</f>
        <v>200.11</v>
      </c>
      <c r="F66">
        <f>VLOOKUP(CONCATENATE($A66,"_",F$4),assets_m6!$A:$D,4,FALSE)</f>
        <v>199.46</v>
      </c>
      <c r="G66">
        <f>VLOOKUP(CONCATENATE($A66,"_",G$4),assets_m6!$A:$D,4,FALSE)</f>
        <v>197.87</v>
      </c>
      <c r="H66">
        <f>VLOOKUP(CONCATENATE($A66,"_",H$4),assets_m6!$A:$D,4,FALSE)</f>
        <v>196.54</v>
      </c>
      <c r="I66">
        <f>VLOOKUP(CONCATENATE($A66,"_",I$4),assets_m6!$A:$D,4,FALSE)</f>
        <v>197.16</v>
      </c>
      <c r="J66">
        <f>VLOOKUP(CONCATENATE($A66,"_",J$4),assets_m6!$A:$D,4,FALSE)</f>
        <v>200.91</v>
      </c>
      <c r="K66">
        <f>VLOOKUP(CONCATENATE($A66,"_",K$4),assets_m6!$A:$D,4,FALSE)</f>
        <v>198.96</v>
      </c>
      <c r="L66">
        <f>VLOOKUP(CONCATENATE($A66,"_",L$4),assets_m6!$A:$D,4,FALSE)</f>
        <v>197.62</v>
      </c>
      <c r="M66">
        <f>VLOOKUP(CONCATENATE($A66,"_",M$4),assets_m6!$A:$D,4,FALSE)</f>
        <v>201.56</v>
      </c>
      <c r="N66">
        <f>VLOOKUP(CONCATENATE($A66,"_",N$4),assets_m6!$A:$D,4,FALSE)</f>
        <v>202.33</v>
      </c>
      <c r="O66">
        <f>VLOOKUP(CONCATENATE($A66,"_",O$4),assets_m6!$A:$D,4,FALSE)</f>
        <v>197.8</v>
      </c>
      <c r="P66">
        <f>VLOOKUP(CONCATENATE($A66,"_",P$4),assets_m6!$A:$D,4,FALSE)</f>
        <v>192.68</v>
      </c>
      <c r="Q66">
        <f>VLOOKUP(CONCATENATE($A66,"_",Q$4),assets_m6!$A:$D,4,FALSE)</f>
        <v>193.85</v>
      </c>
      <c r="R66">
        <f>VLOOKUP(CONCATENATE($A66,"_",R$4),assets_m6!$A:$D,4,FALSE)</f>
        <v>187.74</v>
      </c>
      <c r="S66">
        <f>VLOOKUP(CONCATENATE($A66,"_",S$4),assets_m6!$A:$D,4,FALSE)</f>
        <v>186.96</v>
      </c>
      <c r="T66">
        <f>VLOOKUP(CONCATENATE($A66,"_",T$4),assets_m6!$A:$D,4,FALSE)</f>
        <v>190.45</v>
      </c>
      <c r="U66">
        <f>VLOOKUP(CONCATENATE($A66,"_",U$4),assets_m6!$A:$D,4,FALSE)</f>
        <v>184.95</v>
      </c>
      <c r="W66" t="str">
        <f t="shared" si="66"/>
        <v>IWM</v>
      </c>
      <c r="X66">
        <f t="shared" si="67"/>
        <v>207.57</v>
      </c>
      <c r="Y66">
        <f t="shared" si="17"/>
        <v>207.91</v>
      </c>
      <c r="Z66">
        <f t="shared" si="18"/>
        <v>202.99</v>
      </c>
      <c r="AA66">
        <f t="shared" si="19"/>
        <v>200.11</v>
      </c>
      <c r="AB66">
        <f t="shared" si="20"/>
        <v>199.46</v>
      </c>
      <c r="AC66">
        <f t="shared" si="21"/>
        <v>197.87</v>
      </c>
      <c r="AD66">
        <f t="shared" si="22"/>
        <v>196.54</v>
      </c>
      <c r="AE66">
        <f t="shared" si="23"/>
        <v>197.16</v>
      </c>
      <c r="AF66">
        <f t="shared" si="24"/>
        <v>200.91</v>
      </c>
      <c r="AG66">
        <f t="shared" si="25"/>
        <v>198.96</v>
      </c>
      <c r="AH66">
        <f t="shared" si="26"/>
        <v>197.62</v>
      </c>
      <c r="AI66">
        <f t="shared" si="27"/>
        <v>201.56</v>
      </c>
      <c r="AJ66">
        <f t="shared" si="28"/>
        <v>202.33</v>
      </c>
      <c r="AK66">
        <f t="shared" si="29"/>
        <v>197.8</v>
      </c>
      <c r="AL66">
        <f t="shared" si="30"/>
        <v>192.68</v>
      </c>
      <c r="AM66">
        <f t="shared" si="31"/>
        <v>193.85</v>
      </c>
      <c r="AN66">
        <f t="shared" si="32"/>
        <v>187.74</v>
      </c>
      <c r="AO66">
        <f t="shared" si="33"/>
        <v>186.96</v>
      </c>
      <c r="AP66">
        <f t="shared" si="34"/>
        <v>190.45</v>
      </c>
      <c r="AQ66">
        <f t="shared" si="35"/>
        <v>184.95</v>
      </c>
      <c r="AS66" t="s">
        <v>40</v>
      </c>
      <c r="AT66">
        <f t="shared" si="36"/>
        <v>1.6380016380016544E-5</v>
      </c>
      <c r="AU66">
        <f t="shared" si="37"/>
        <v>-2.3664085421576584E-4</v>
      </c>
      <c r="AV66">
        <f t="shared" si="38"/>
        <v>-1.4187891029114711E-4</v>
      </c>
      <c r="AW66">
        <f t="shared" si="39"/>
        <v>-3.248213482584607E-5</v>
      </c>
      <c r="AX66">
        <f t="shared" si="40"/>
        <v>-7.9715231124035063E-5</v>
      </c>
      <c r="AY66">
        <f t="shared" si="41"/>
        <v>-6.7215848789609981E-5</v>
      </c>
      <c r="AZ66">
        <f t="shared" si="42"/>
        <v>3.1545741324921368E-5</v>
      </c>
      <c r="BA66">
        <f t="shared" si="43"/>
        <v>1.902008520998174E-4</v>
      </c>
      <c r="BB66">
        <f t="shared" si="44"/>
        <v>-9.7058384351201465E-5</v>
      </c>
      <c r="BC66">
        <f t="shared" si="45"/>
        <v>-6.7350221149980067E-5</v>
      </c>
      <c r="BD66">
        <f t="shared" si="46"/>
        <v>1.9937253314441847E-4</v>
      </c>
      <c r="BE66">
        <f t="shared" si="47"/>
        <v>3.8202024211153513E-5</v>
      </c>
      <c r="BF66">
        <f t="shared" si="48"/>
        <v>-2.2389166213611432E-4</v>
      </c>
      <c r="BG66">
        <f t="shared" si="49"/>
        <v>-2.5884732052578385E-4</v>
      </c>
      <c r="BH66">
        <f t="shared" si="50"/>
        <v>6.07224413535389E-5</v>
      </c>
      <c r="BI66">
        <f t="shared" si="51"/>
        <v>-3.1519215888573568E-4</v>
      </c>
      <c r="BJ66">
        <f t="shared" si="52"/>
        <v>-4.1546820070310065E-5</v>
      </c>
      <c r="BK66">
        <f t="shared" si="53"/>
        <v>1.8667094565682395E-4</v>
      </c>
      <c r="BL66">
        <f t="shared" si="54"/>
        <v>-2.8878970858493044E-4</v>
      </c>
      <c r="BN66" s="7" t="str">
        <f t="shared" si="68"/>
        <v>IWM</v>
      </c>
      <c r="BO66" s="7">
        <v>0.2</v>
      </c>
      <c r="BP66" s="7">
        <v>0.2</v>
      </c>
      <c r="BQ66" s="7">
        <v>0.2</v>
      </c>
      <c r="BR66" s="7">
        <v>0.2</v>
      </c>
      <c r="BS66" s="7">
        <v>0.2</v>
      </c>
      <c r="BT66" s="7">
        <v>0.01</v>
      </c>
      <c r="BV66">
        <f t="shared" si="69"/>
        <v>-0.1089752854458737</v>
      </c>
      <c r="BW66">
        <f t="shared" si="55"/>
        <v>17</v>
      </c>
      <c r="BX66">
        <f t="shared" si="56"/>
        <v>1</v>
      </c>
      <c r="BY66">
        <f t="shared" si="57"/>
        <v>0.24</v>
      </c>
      <c r="BZ66">
        <f t="shared" si="58"/>
        <v>1</v>
      </c>
      <c r="CA66">
        <f t="shared" si="59"/>
        <v>0</v>
      </c>
      <c r="CB66">
        <f t="shared" si="60"/>
        <v>0</v>
      </c>
      <c r="CC66">
        <f t="shared" si="61"/>
        <v>0</v>
      </c>
      <c r="CD66">
        <f t="shared" si="62"/>
        <v>0</v>
      </c>
      <c r="CF66">
        <f t="shared" si="63"/>
        <v>1</v>
      </c>
      <c r="CG66">
        <f t="shared" si="64"/>
        <v>1</v>
      </c>
      <c r="CH66">
        <f t="shared" si="64"/>
        <v>1</v>
      </c>
      <c r="CI66">
        <f t="shared" si="64"/>
        <v>1</v>
      </c>
      <c r="CJ66">
        <f t="shared" si="64"/>
        <v>1</v>
      </c>
      <c r="CK66">
        <f t="shared" si="65"/>
        <v>0.2</v>
      </c>
      <c r="CL66">
        <f t="shared" si="70"/>
        <v>0.4</v>
      </c>
      <c r="CM66">
        <f t="shared" si="70"/>
        <v>0.60000000000000009</v>
      </c>
      <c r="CN66">
        <f t="shared" si="70"/>
        <v>0.8</v>
      </c>
      <c r="CO66">
        <f t="shared" si="70"/>
        <v>1</v>
      </c>
    </row>
    <row r="67" spans="1:93" x14ac:dyDescent="0.25">
      <c r="A67" t="s">
        <v>65</v>
      </c>
      <c r="B67">
        <f>VLOOKUP(CONCATENATE($A67,"_",B$4),assets_m6!$A:$D,4,FALSE)</f>
        <v>57.76</v>
      </c>
      <c r="C67">
        <f>VLOOKUP(CONCATENATE($A67,"_",C$4),assets_m6!$A:$D,4,FALSE)</f>
        <v>58.78</v>
      </c>
      <c r="D67">
        <f>VLOOKUP(CONCATENATE($A67,"_",D$4),assets_m6!$A:$D,4,FALSE)</f>
        <v>57.61</v>
      </c>
      <c r="E67">
        <f>VLOOKUP(CONCATENATE($A67,"_",E$4),assets_m6!$A:$D,4,FALSE)</f>
        <v>56.07</v>
      </c>
      <c r="F67">
        <f>VLOOKUP(CONCATENATE($A67,"_",F$4),assets_m6!$A:$D,4,FALSE)</f>
        <v>56.12</v>
      </c>
      <c r="G67">
        <f>VLOOKUP(CONCATENATE($A67,"_",G$4),assets_m6!$A:$D,4,FALSE)</f>
        <v>55.33</v>
      </c>
      <c r="H67">
        <f>VLOOKUP(CONCATENATE($A67,"_",H$4),assets_m6!$A:$D,4,FALSE)</f>
        <v>53.99</v>
      </c>
      <c r="I67">
        <f>VLOOKUP(CONCATENATE($A67,"_",I$4),assets_m6!$A:$D,4,FALSE)</f>
        <v>53.79</v>
      </c>
      <c r="J67">
        <f>VLOOKUP(CONCATENATE($A67,"_",J$4),assets_m6!$A:$D,4,FALSE)</f>
        <v>54.79</v>
      </c>
      <c r="K67">
        <f>VLOOKUP(CONCATENATE($A67,"_",K$4),assets_m6!$A:$D,4,FALSE)</f>
        <v>53.44</v>
      </c>
      <c r="L67">
        <f>VLOOKUP(CONCATENATE($A67,"_",L$4),assets_m6!$A:$D,4,FALSE)</f>
        <v>53.5</v>
      </c>
      <c r="M67">
        <f>VLOOKUP(CONCATENATE($A67,"_",M$4),assets_m6!$A:$D,4,FALSE)</f>
        <v>54.46</v>
      </c>
      <c r="N67">
        <f>VLOOKUP(CONCATENATE($A67,"_",N$4),assets_m6!$A:$D,4,FALSE)</f>
        <v>54.36</v>
      </c>
      <c r="O67">
        <f>VLOOKUP(CONCATENATE($A67,"_",O$4),assets_m6!$A:$D,4,FALSE)</f>
        <v>53.52</v>
      </c>
      <c r="P67">
        <f>VLOOKUP(CONCATENATE($A67,"_",P$4),assets_m6!$A:$D,4,FALSE)</f>
        <v>52.06</v>
      </c>
      <c r="Q67">
        <f>VLOOKUP(CONCATENATE($A67,"_",Q$4),assets_m6!$A:$D,4,FALSE)</f>
        <v>52.75</v>
      </c>
      <c r="R67">
        <f>VLOOKUP(CONCATENATE($A67,"_",R$4),assets_m6!$A:$D,4,FALSE)</f>
        <v>50.72</v>
      </c>
      <c r="S67">
        <f>VLOOKUP(CONCATENATE($A67,"_",S$4),assets_m6!$A:$D,4,FALSE)</f>
        <v>51.32</v>
      </c>
      <c r="T67">
        <f>VLOOKUP(CONCATENATE($A67,"_",T$4),assets_m6!$A:$D,4,FALSE)</f>
        <v>53.28</v>
      </c>
      <c r="U67">
        <f>VLOOKUP(CONCATENATE($A67,"_",U$4),assets_m6!$A:$D,4,FALSE)</f>
        <v>51.29</v>
      </c>
      <c r="W67" t="str">
        <f t="shared" si="66"/>
        <v>IXN</v>
      </c>
      <c r="X67">
        <f t="shared" si="67"/>
        <v>57.76</v>
      </c>
      <c r="Y67">
        <f t="shared" si="17"/>
        <v>58.78</v>
      </c>
      <c r="Z67">
        <f t="shared" si="18"/>
        <v>57.61</v>
      </c>
      <c r="AA67">
        <f t="shared" si="19"/>
        <v>56.07</v>
      </c>
      <c r="AB67">
        <f t="shared" si="20"/>
        <v>56.12</v>
      </c>
      <c r="AC67">
        <f t="shared" si="21"/>
        <v>55.33</v>
      </c>
      <c r="AD67">
        <f t="shared" si="22"/>
        <v>53.99</v>
      </c>
      <c r="AE67">
        <f t="shared" si="23"/>
        <v>53.79</v>
      </c>
      <c r="AF67">
        <f t="shared" si="24"/>
        <v>54.79</v>
      </c>
      <c r="AG67">
        <f t="shared" si="25"/>
        <v>53.44</v>
      </c>
      <c r="AH67">
        <f t="shared" si="26"/>
        <v>53.5</v>
      </c>
      <c r="AI67">
        <f t="shared" si="27"/>
        <v>54.46</v>
      </c>
      <c r="AJ67">
        <f t="shared" si="28"/>
        <v>54.36</v>
      </c>
      <c r="AK67">
        <f t="shared" si="29"/>
        <v>53.52</v>
      </c>
      <c r="AL67">
        <f t="shared" si="30"/>
        <v>52.06</v>
      </c>
      <c r="AM67">
        <f t="shared" si="31"/>
        <v>52.75</v>
      </c>
      <c r="AN67">
        <f t="shared" si="32"/>
        <v>50.72</v>
      </c>
      <c r="AO67">
        <f t="shared" si="33"/>
        <v>51.32</v>
      </c>
      <c r="AP67">
        <f t="shared" si="34"/>
        <v>53.28</v>
      </c>
      <c r="AQ67">
        <f t="shared" si="35"/>
        <v>51.29</v>
      </c>
      <c r="AS67" t="s">
        <v>31</v>
      </c>
      <c r="AT67">
        <f t="shared" si="36"/>
        <v>1.7659279778393407E-4</v>
      </c>
      <c r="AU67">
        <f t="shared" si="37"/>
        <v>-1.9904729499829903E-4</v>
      </c>
      <c r="AV67">
        <f t="shared" si="38"/>
        <v>-2.6731470230862683E-4</v>
      </c>
      <c r="AW67">
        <f t="shared" si="39"/>
        <v>8.9174246477612206E-6</v>
      </c>
      <c r="AX67">
        <f t="shared" si="40"/>
        <v>-1.4076977904490365E-4</v>
      </c>
      <c r="AY67">
        <f t="shared" si="41"/>
        <v>-2.4218326405205069E-4</v>
      </c>
      <c r="AZ67">
        <f t="shared" si="42"/>
        <v>-3.704389701796682E-5</v>
      </c>
      <c r="BA67">
        <f t="shared" si="43"/>
        <v>1.8590816136828409E-4</v>
      </c>
      <c r="BB67">
        <f t="shared" si="44"/>
        <v>-2.4639532761452844E-4</v>
      </c>
      <c r="BC67">
        <f t="shared" si="45"/>
        <v>1.1227544910180066E-5</v>
      </c>
      <c r="BD67">
        <f t="shared" si="46"/>
        <v>1.7943925233644879E-4</v>
      </c>
      <c r="BE67">
        <f t="shared" si="47"/>
        <v>-1.8362100624311683E-5</v>
      </c>
      <c r="BF67">
        <f t="shared" si="48"/>
        <v>-1.5452538631346511E-4</v>
      </c>
      <c r="BG67">
        <f t="shared" si="49"/>
        <v>-2.7279521674140525E-4</v>
      </c>
      <c r="BH67">
        <f t="shared" si="50"/>
        <v>1.325393776411828E-4</v>
      </c>
      <c r="BI67">
        <f t="shared" si="51"/>
        <v>-3.8483412322274903E-4</v>
      </c>
      <c r="BJ67">
        <f t="shared" si="52"/>
        <v>1.1829652996845453E-4</v>
      </c>
      <c r="BK67">
        <f t="shared" si="53"/>
        <v>3.8191738113795812E-4</v>
      </c>
      <c r="BL67">
        <f t="shared" si="54"/>
        <v>-3.7349849849849888E-4</v>
      </c>
      <c r="BN67" s="7" t="str">
        <f t="shared" si="68"/>
        <v>IXN</v>
      </c>
      <c r="BO67" s="7">
        <v>0.2</v>
      </c>
      <c r="BP67" s="7">
        <v>0.2</v>
      </c>
      <c r="BQ67" s="7">
        <v>0.2</v>
      </c>
      <c r="BR67" s="7">
        <v>0.2</v>
      </c>
      <c r="BS67" s="7">
        <v>0.2</v>
      </c>
      <c r="BT67" s="7">
        <v>0.01</v>
      </c>
      <c r="BV67">
        <f t="shared" si="69"/>
        <v>-0.1120152354570637</v>
      </c>
      <c r="BW67">
        <f t="shared" si="55"/>
        <v>14</v>
      </c>
      <c r="BX67">
        <f t="shared" si="56"/>
        <v>1</v>
      </c>
      <c r="BY67">
        <f t="shared" si="57"/>
        <v>0.24</v>
      </c>
      <c r="BZ67">
        <f t="shared" si="58"/>
        <v>1</v>
      </c>
      <c r="CA67">
        <f t="shared" si="59"/>
        <v>0</v>
      </c>
      <c r="CB67">
        <f t="shared" si="60"/>
        <v>0</v>
      </c>
      <c r="CC67">
        <f t="shared" si="61"/>
        <v>0</v>
      </c>
      <c r="CD67">
        <f t="shared" si="62"/>
        <v>0</v>
      </c>
      <c r="CF67">
        <f t="shared" si="63"/>
        <v>1</v>
      </c>
      <c r="CG67">
        <f t="shared" si="64"/>
        <v>1</v>
      </c>
      <c r="CH67">
        <f t="shared" si="64"/>
        <v>1</v>
      </c>
      <c r="CI67">
        <f t="shared" si="64"/>
        <v>1</v>
      </c>
      <c r="CJ67">
        <f t="shared" si="64"/>
        <v>1</v>
      </c>
      <c r="CK67">
        <f>BO67</f>
        <v>0.2</v>
      </c>
      <c r="CL67">
        <f>CK67+BP67</f>
        <v>0.4</v>
      </c>
      <c r="CM67">
        <f t="shared" si="70"/>
        <v>0.60000000000000009</v>
      </c>
      <c r="CN67">
        <f t="shared" si="70"/>
        <v>0.8</v>
      </c>
      <c r="CO67">
        <f t="shared" si="70"/>
        <v>1</v>
      </c>
    </row>
    <row r="68" spans="1:93" x14ac:dyDescent="0.25">
      <c r="A68" t="s">
        <v>66</v>
      </c>
      <c r="B68">
        <f>VLOOKUP(CONCATENATE($A68,"_",B$4),assets_m6!$A:$D,4,FALSE)</f>
        <v>5.3940000000000001</v>
      </c>
      <c r="C68">
        <f>VLOOKUP(CONCATENATE($A68,"_",C$4),assets_m6!$A:$D,4,FALSE)</f>
        <v>5.4169999999999998</v>
      </c>
      <c r="D68">
        <f>VLOOKUP(CONCATENATE($A68,"_",D$4),assets_m6!$A:$D,4,FALSE)</f>
        <v>5.3819999999999997</v>
      </c>
      <c r="E68">
        <f>VLOOKUP(CONCATENATE($A68,"_",E$4),assets_m6!$A:$D,4,FALSE)</f>
        <v>5.3179999999999996</v>
      </c>
      <c r="F68">
        <f>VLOOKUP(CONCATENATE($A68,"_",F$4),assets_m6!$A:$D,4,FALSE)</f>
        <v>5.3</v>
      </c>
      <c r="G68">
        <f>VLOOKUP(CONCATENATE($A68,"_",G$4),assets_m6!$A:$D,4,FALSE)</f>
        <v>5.282</v>
      </c>
      <c r="H68">
        <f>VLOOKUP(CONCATENATE($A68,"_",H$4),assets_m6!$A:$D,4,FALSE)</f>
        <v>5.218</v>
      </c>
      <c r="I68">
        <f>VLOOKUP(CONCATENATE($A68,"_",I$4),assets_m6!$A:$D,4,FALSE)</f>
        <v>5.2370000000000001</v>
      </c>
      <c r="J68">
        <f>VLOOKUP(CONCATENATE($A68,"_",J$4),assets_m6!$A:$D,4,FALSE)</f>
        <v>5.2519999999999998</v>
      </c>
      <c r="K68">
        <f>VLOOKUP(CONCATENATE($A68,"_",K$4),assets_m6!$A:$D,4,FALSE)</f>
        <v>5.2089999999999996</v>
      </c>
      <c r="L68" t="e">
        <f>VLOOKUP(CONCATENATE($A68,"_",L$4),assets_m6!$A:$D,4,FALSE)</f>
        <v>#N/A</v>
      </c>
      <c r="M68">
        <f>VLOOKUP(CONCATENATE($A68,"_",M$4),assets_m6!$A:$D,4,FALSE)</f>
        <v>5.17</v>
      </c>
      <c r="N68">
        <f>VLOOKUP(CONCATENATE($A68,"_",N$4),assets_m6!$A:$D,4,FALSE)</f>
        <v>5.1859999999999999</v>
      </c>
      <c r="O68">
        <f>VLOOKUP(CONCATENATE($A68,"_",O$4),assets_m6!$A:$D,4,FALSE)</f>
        <v>5.1769999999999996</v>
      </c>
      <c r="P68">
        <f>VLOOKUP(CONCATENATE($A68,"_",P$4),assets_m6!$A:$D,4,FALSE)</f>
        <v>5.1340000000000003</v>
      </c>
      <c r="Q68">
        <f>VLOOKUP(CONCATENATE($A68,"_",Q$4),assets_m6!$A:$D,4,FALSE)</f>
        <v>5.1280000000000001</v>
      </c>
      <c r="R68">
        <f>VLOOKUP(CONCATENATE($A68,"_",R$4),assets_m6!$A:$D,4,FALSE)</f>
        <v>5.1360000000000001</v>
      </c>
      <c r="S68">
        <f>VLOOKUP(CONCATENATE($A68,"_",S$4),assets_m6!$A:$D,4,FALSE)</f>
        <v>5.1120000000000001</v>
      </c>
      <c r="T68">
        <f>VLOOKUP(CONCATENATE($A68,"_",T$4),assets_m6!$A:$D,4,FALSE)</f>
        <v>5.09</v>
      </c>
      <c r="U68">
        <f>VLOOKUP(CONCATENATE($A68,"_",U$4),assets_m6!$A:$D,4,FALSE)</f>
        <v>5.0659999999999998</v>
      </c>
      <c r="W68" t="str">
        <f t="shared" si="66"/>
        <v>JPEA.L</v>
      </c>
      <c r="X68">
        <f t="shared" si="67"/>
        <v>5.3940000000000001</v>
      </c>
      <c r="Y68">
        <f t="shared" si="17"/>
        <v>5.4169999999999998</v>
      </c>
      <c r="Z68">
        <f t="shared" si="18"/>
        <v>5.3819999999999997</v>
      </c>
      <c r="AA68">
        <f t="shared" si="19"/>
        <v>5.3179999999999996</v>
      </c>
      <c r="AB68">
        <f t="shared" si="20"/>
        <v>5.3</v>
      </c>
      <c r="AC68">
        <f t="shared" si="21"/>
        <v>5.282</v>
      </c>
      <c r="AD68">
        <f t="shared" si="22"/>
        <v>5.218</v>
      </c>
      <c r="AE68">
        <f t="shared" si="23"/>
        <v>5.2370000000000001</v>
      </c>
      <c r="AF68">
        <f t="shared" si="24"/>
        <v>5.2519999999999998</v>
      </c>
      <c r="AG68">
        <f t="shared" si="25"/>
        <v>5.2089999999999996</v>
      </c>
      <c r="AH68">
        <f t="shared" si="26"/>
        <v>5.2089999999999996</v>
      </c>
      <c r="AI68">
        <f t="shared" si="27"/>
        <v>5.17</v>
      </c>
      <c r="AJ68">
        <f t="shared" si="28"/>
        <v>5.1859999999999999</v>
      </c>
      <c r="AK68">
        <f t="shared" si="29"/>
        <v>5.1769999999999996</v>
      </c>
      <c r="AL68">
        <f t="shared" si="30"/>
        <v>5.1340000000000003</v>
      </c>
      <c r="AM68">
        <f t="shared" si="31"/>
        <v>5.1280000000000001</v>
      </c>
      <c r="AN68">
        <f t="shared" si="32"/>
        <v>5.1360000000000001</v>
      </c>
      <c r="AO68">
        <f t="shared" si="33"/>
        <v>5.1120000000000001</v>
      </c>
      <c r="AP68">
        <f t="shared" si="34"/>
        <v>5.09</v>
      </c>
      <c r="AQ68">
        <f t="shared" si="35"/>
        <v>5.0659999999999998</v>
      </c>
      <c r="AS68" t="s">
        <v>34</v>
      </c>
      <c r="AT68">
        <f t="shared" si="36"/>
        <v>4.2639970337411363E-5</v>
      </c>
      <c r="AU68">
        <f t="shared" si="37"/>
        <v>-6.4611408528706193E-5</v>
      </c>
      <c r="AV68">
        <f t="shared" si="38"/>
        <v>-1.1891490152359729E-4</v>
      </c>
      <c r="AW68">
        <f t="shared" si="39"/>
        <v>-3.384731101917976E-5</v>
      </c>
      <c r="AX68">
        <f t="shared" si="40"/>
        <v>-3.3962264150943013E-5</v>
      </c>
      <c r="AY68">
        <f t="shared" si="41"/>
        <v>-1.2116622491480511E-4</v>
      </c>
      <c r="AZ68">
        <f t="shared" si="42"/>
        <v>3.6412418551169278E-5</v>
      </c>
      <c r="BA68">
        <f t="shared" si="43"/>
        <v>2.8642352491884058E-5</v>
      </c>
      <c r="BB68">
        <f t="shared" si="44"/>
        <v>-8.1873571972582165E-5</v>
      </c>
      <c r="BC68">
        <f t="shared" si="45"/>
        <v>0</v>
      </c>
      <c r="BD68">
        <f t="shared" si="46"/>
        <v>-7.4870416586676335E-5</v>
      </c>
      <c r="BE68">
        <f t="shared" si="47"/>
        <v>3.0947775628626722E-5</v>
      </c>
      <c r="BF68">
        <f t="shared" si="48"/>
        <v>-1.7354415734670922E-5</v>
      </c>
      <c r="BG68">
        <f t="shared" si="49"/>
        <v>-8.3059687077456567E-5</v>
      </c>
      <c r="BH68">
        <f t="shared" si="50"/>
        <v>-1.1686793922867603E-5</v>
      </c>
      <c r="BI68">
        <f t="shared" si="51"/>
        <v>1.5600624024961014E-5</v>
      </c>
      <c r="BJ68">
        <f t="shared" si="52"/>
        <v>-4.6728971962616868E-5</v>
      </c>
      <c r="BK68">
        <f t="shared" si="53"/>
        <v>-4.3035993740219565E-5</v>
      </c>
      <c r="BL68">
        <f t="shared" si="54"/>
        <v>-4.7151277013752502E-5</v>
      </c>
      <c r="BN68" s="7" t="str">
        <f t="shared" si="68"/>
        <v>JPEA.L</v>
      </c>
      <c r="BO68" s="7">
        <v>0.2</v>
      </c>
      <c r="BP68" s="7">
        <v>0.2</v>
      </c>
      <c r="BQ68" s="7">
        <v>0.2</v>
      </c>
      <c r="BR68" s="7">
        <v>0.2</v>
      </c>
      <c r="BS68" s="7">
        <v>0.2</v>
      </c>
      <c r="BT68" s="7">
        <v>0.01</v>
      </c>
      <c r="BV68">
        <f t="shared" si="69"/>
        <v>-6.0808305524657082E-2</v>
      </c>
      <c r="BW68">
        <f t="shared" si="55"/>
        <v>53</v>
      </c>
      <c r="BX68">
        <f t="shared" si="56"/>
        <v>3</v>
      </c>
      <c r="BY68">
        <f t="shared" si="57"/>
        <v>7.9999999999999988E-2</v>
      </c>
      <c r="BZ68">
        <f t="shared" si="58"/>
        <v>0</v>
      </c>
      <c r="CA68">
        <f t="shared" si="59"/>
        <v>0</v>
      </c>
      <c r="CB68">
        <f t="shared" si="60"/>
        <v>1</v>
      </c>
      <c r="CC68">
        <f t="shared" si="61"/>
        <v>0</v>
      </c>
      <c r="CD68">
        <f t="shared" si="62"/>
        <v>0</v>
      </c>
      <c r="CF68">
        <f t="shared" si="63"/>
        <v>0</v>
      </c>
      <c r="CG68">
        <f t="shared" si="64"/>
        <v>0</v>
      </c>
      <c r="CH68">
        <f t="shared" si="64"/>
        <v>1</v>
      </c>
      <c r="CI68">
        <f t="shared" si="64"/>
        <v>1</v>
      </c>
      <c r="CJ68">
        <f t="shared" si="64"/>
        <v>1</v>
      </c>
      <c r="CK68">
        <f t="shared" si="65"/>
        <v>0.2</v>
      </c>
      <c r="CL68">
        <f t="shared" si="70"/>
        <v>0.4</v>
      </c>
      <c r="CM68">
        <f t="shared" si="70"/>
        <v>0.60000000000000009</v>
      </c>
      <c r="CN68">
        <f t="shared" si="70"/>
        <v>0.8</v>
      </c>
      <c r="CO68">
        <f t="shared" si="70"/>
        <v>1</v>
      </c>
    </row>
    <row r="69" spans="1:93" x14ac:dyDescent="0.25">
      <c r="A69" t="s">
        <v>67</v>
      </c>
      <c r="B69">
        <f>VLOOKUP(CONCATENATE($A69,"_",B$4),assets_m6!$A:$D,4,FALSE)</f>
        <v>134.31399999999999</v>
      </c>
      <c r="C69">
        <f>VLOOKUP(CONCATENATE($A69,"_",C$4),assets_m6!$A:$D,4,FALSE)</f>
        <v>134.91</v>
      </c>
      <c r="D69">
        <f>VLOOKUP(CONCATENATE($A69,"_",D$4),assets_m6!$A:$D,4,FALSE)</f>
        <v>133.34</v>
      </c>
      <c r="E69">
        <f>VLOOKUP(CONCATENATE($A69,"_",E$4),assets_m6!$A:$D,4,FALSE)</f>
        <v>131.49</v>
      </c>
      <c r="F69">
        <f>VLOOKUP(CONCATENATE($A69,"_",F$4),assets_m6!$A:$D,4,FALSE)</f>
        <v>131.09</v>
      </c>
      <c r="G69">
        <f>VLOOKUP(CONCATENATE($A69,"_",G$4),assets_m6!$A:$D,4,FALSE)</f>
        <v>133.49</v>
      </c>
      <c r="H69">
        <f>VLOOKUP(CONCATENATE($A69,"_",H$4),assets_m6!$A:$D,4,FALSE)</f>
        <v>133</v>
      </c>
      <c r="I69">
        <f>VLOOKUP(CONCATENATE($A69,"_",I$4),assets_m6!$A:$D,4,FALSE)</f>
        <v>131.54</v>
      </c>
      <c r="J69">
        <f>VLOOKUP(CONCATENATE($A69,"_",J$4),assets_m6!$A:$D,4,FALSE)</f>
        <v>127.3</v>
      </c>
      <c r="K69">
        <f>VLOOKUP(CONCATENATE($A69,"_",K$4),assets_m6!$A:$D,4,FALSE)</f>
        <v>126.12</v>
      </c>
      <c r="L69">
        <f>VLOOKUP(CONCATENATE($A69,"_",L$4),assets_m6!$A:$D,4,FALSE)</f>
        <v>128.46</v>
      </c>
      <c r="M69">
        <f>VLOOKUP(CONCATENATE($A69,"_",M$4),assets_m6!$A:$D,4,FALSE)</f>
        <v>131.12</v>
      </c>
      <c r="N69">
        <f>VLOOKUP(CONCATENATE($A69,"_",N$4),assets_m6!$A:$D,4,FALSE)</f>
        <v>131.58000000000001</v>
      </c>
      <c r="O69">
        <f>VLOOKUP(CONCATENATE($A69,"_",O$4),assets_m6!$A:$D,4,FALSE)</f>
        <v>130.56</v>
      </c>
      <c r="P69">
        <f>VLOOKUP(CONCATENATE($A69,"_",P$4),assets_m6!$A:$D,4,FALSE)</f>
        <v>126.81</v>
      </c>
      <c r="Q69">
        <f>VLOOKUP(CONCATENATE($A69,"_",Q$4),assets_m6!$A:$D,4,FALSE)</f>
        <v>126.77</v>
      </c>
      <c r="R69">
        <f>VLOOKUP(CONCATENATE($A69,"_",R$4),assets_m6!$A:$D,4,FALSE)</f>
        <v>123.02</v>
      </c>
      <c r="S69">
        <f>VLOOKUP(CONCATENATE($A69,"_",S$4),assets_m6!$A:$D,4,FALSE)</f>
        <v>121.42</v>
      </c>
      <c r="T69">
        <f>VLOOKUP(CONCATENATE($A69,"_",T$4),assets_m6!$A:$D,4,FALSE)</f>
        <v>123.34</v>
      </c>
      <c r="U69">
        <f>VLOOKUP(CONCATENATE($A69,"_",U$4),assets_m6!$A:$D,4,FALSE)</f>
        <v>119.36</v>
      </c>
      <c r="W69" t="str">
        <f t="shared" ref="W69:W104" si="71">A69</f>
        <v>JPM</v>
      </c>
      <c r="X69">
        <f t="shared" ref="X69:X104" si="72">B69</f>
        <v>134.31399999999999</v>
      </c>
      <c r="Y69">
        <f t="shared" si="17"/>
        <v>134.91</v>
      </c>
      <c r="Z69">
        <f t="shared" si="18"/>
        <v>133.34</v>
      </c>
      <c r="AA69">
        <f t="shared" si="19"/>
        <v>131.49</v>
      </c>
      <c r="AB69">
        <f t="shared" si="20"/>
        <v>131.09</v>
      </c>
      <c r="AC69">
        <f t="shared" si="21"/>
        <v>133.49</v>
      </c>
      <c r="AD69">
        <f t="shared" si="22"/>
        <v>133</v>
      </c>
      <c r="AE69">
        <f t="shared" si="23"/>
        <v>131.54</v>
      </c>
      <c r="AF69">
        <f t="shared" si="24"/>
        <v>127.3</v>
      </c>
      <c r="AG69">
        <f t="shared" si="25"/>
        <v>126.12</v>
      </c>
      <c r="AH69">
        <f t="shared" si="26"/>
        <v>128.46</v>
      </c>
      <c r="AI69">
        <f t="shared" si="27"/>
        <v>131.12</v>
      </c>
      <c r="AJ69">
        <f t="shared" si="28"/>
        <v>131.58000000000001</v>
      </c>
      <c r="AK69">
        <f t="shared" si="29"/>
        <v>130.56</v>
      </c>
      <c r="AL69">
        <f t="shared" si="30"/>
        <v>126.81</v>
      </c>
      <c r="AM69">
        <f t="shared" si="31"/>
        <v>126.77</v>
      </c>
      <c r="AN69">
        <f t="shared" si="32"/>
        <v>123.02</v>
      </c>
      <c r="AO69">
        <f t="shared" si="33"/>
        <v>121.42</v>
      </c>
      <c r="AP69">
        <f t="shared" si="34"/>
        <v>123.34</v>
      </c>
      <c r="AQ69">
        <f t="shared" si="35"/>
        <v>119.36</v>
      </c>
      <c r="AS69" t="s">
        <v>41</v>
      </c>
      <c r="AT69">
        <f t="shared" si="36"/>
        <v>4.4373631937102883E-5</v>
      </c>
      <c r="AU69">
        <f t="shared" si="37"/>
        <v>-1.1637387888221728E-4</v>
      </c>
      <c r="AV69">
        <f t="shared" si="38"/>
        <v>-1.3874306284685723E-4</v>
      </c>
      <c r="AW69">
        <f t="shared" si="39"/>
        <v>-3.0420564301468228E-5</v>
      </c>
      <c r="AX69">
        <f t="shared" si="40"/>
        <v>1.8308032649324934E-4</v>
      </c>
      <c r="AY69">
        <f t="shared" si="41"/>
        <v>-3.6706869428422286E-5</v>
      </c>
      <c r="AZ69">
        <f t="shared" si="42"/>
        <v>-1.0977443609022617E-4</v>
      </c>
      <c r="BA69">
        <f t="shared" si="43"/>
        <v>-3.2233541128173906E-4</v>
      </c>
      <c r="BB69">
        <f t="shared" si="44"/>
        <v>-9.2694422623722914E-5</v>
      </c>
      <c r="BC69">
        <f t="shared" si="45"/>
        <v>1.8553758325404404E-4</v>
      </c>
      <c r="BD69">
        <f t="shared" si="46"/>
        <v>2.0706834812392937E-4</v>
      </c>
      <c r="BE69">
        <f t="shared" si="47"/>
        <v>3.5082367297133003E-5</v>
      </c>
      <c r="BF69">
        <f t="shared" si="48"/>
        <v>-7.7519379844962017E-5</v>
      </c>
      <c r="BG69">
        <f t="shared" si="49"/>
        <v>-2.8722426470588236E-4</v>
      </c>
      <c r="BH69">
        <f t="shared" si="50"/>
        <v>-3.1543253686622706E-6</v>
      </c>
      <c r="BI69">
        <f t="shared" si="51"/>
        <v>-2.9581131182456415E-4</v>
      </c>
      <c r="BJ69">
        <f t="shared" si="52"/>
        <v>-1.3006015282067911E-4</v>
      </c>
      <c r="BK69">
        <f t="shared" si="53"/>
        <v>1.5812880909240668E-4</v>
      </c>
      <c r="BL69">
        <f t="shared" si="54"/>
        <v>-3.2268526025620273E-4</v>
      </c>
      <c r="BN69" s="7" t="str">
        <f t="shared" ref="BN69:BN104" si="73">A69</f>
        <v>JPM</v>
      </c>
      <c r="BO69" s="7">
        <v>0.2</v>
      </c>
      <c r="BP69" s="7">
        <v>0.2</v>
      </c>
      <c r="BQ69" s="7">
        <v>0.2</v>
      </c>
      <c r="BR69" s="7">
        <v>0.2</v>
      </c>
      <c r="BS69" s="7">
        <v>0.2</v>
      </c>
      <c r="BT69" s="7">
        <v>0.01</v>
      </c>
      <c r="BV69">
        <f t="shared" ref="BV69:BV104" si="74">(AQ69-X69)/X69</f>
        <v>-0.11133612281668326</v>
      </c>
      <c r="BW69">
        <f t="shared" si="55"/>
        <v>15</v>
      </c>
      <c r="BX69">
        <f t="shared" si="56"/>
        <v>1</v>
      </c>
      <c r="BY69">
        <f t="shared" si="57"/>
        <v>0.24</v>
      </c>
      <c r="BZ69">
        <f t="shared" si="58"/>
        <v>1</v>
      </c>
      <c r="CA69">
        <f t="shared" si="59"/>
        <v>0</v>
      </c>
      <c r="CB69">
        <f t="shared" si="60"/>
        <v>0</v>
      </c>
      <c r="CC69">
        <f t="shared" si="61"/>
        <v>0</v>
      </c>
      <c r="CD69">
        <f t="shared" si="62"/>
        <v>0</v>
      </c>
      <c r="CF69">
        <f t="shared" si="63"/>
        <v>1</v>
      </c>
      <c r="CG69">
        <f t="shared" si="64"/>
        <v>1</v>
      </c>
      <c r="CH69">
        <f t="shared" si="64"/>
        <v>1</v>
      </c>
      <c r="CI69">
        <f t="shared" si="64"/>
        <v>1</v>
      </c>
      <c r="CJ69">
        <f t="shared" si="64"/>
        <v>1</v>
      </c>
      <c r="CK69">
        <f t="shared" si="65"/>
        <v>0.2</v>
      </c>
      <c r="CL69">
        <f t="shared" ref="CL69:CO100" si="75">CK69+BP69</f>
        <v>0.4</v>
      </c>
      <c r="CM69">
        <f t="shared" si="75"/>
        <v>0.60000000000000009</v>
      </c>
      <c r="CN69">
        <f t="shared" si="75"/>
        <v>0.8</v>
      </c>
      <c r="CO69">
        <f t="shared" si="75"/>
        <v>1</v>
      </c>
    </row>
    <row r="70" spans="1:93" x14ac:dyDescent="0.25">
      <c r="A70" t="s">
        <v>68</v>
      </c>
      <c r="B70">
        <f>VLOOKUP(CONCATENATE($A70,"_",B$4),assets_m6!$A:$D,4,FALSE)</f>
        <v>57.48</v>
      </c>
      <c r="C70">
        <f>VLOOKUP(CONCATENATE($A70,"_",C$4),assets_m6!$A:$D,4,FALSE)</f>
        <v>57.218000000000004</v>
      </c>
      <c r="D70">
        <f>VLOOKUP(CONCATENATE($A70,"_",D$4),assets_m6!$A:$D,4,FALSE)</f>
        <v>57.427</v>
      </c>
      <c r="E70">
        <f>VLOOKUP(CONCATENATE($A70,"_",E$4),assets_m6!$A:$D,4,FALSE)</f>
        <v>58.503</v>
      </c>
      <c r="F70">
        <f>VLOOKUP(CONCATENATE($A70,"_",F$4),assets_m6!$A:$D,4,FALSE)</f>
        <v>59.648000000000003</v>
      </c>
      <c r="G70">
        <f>VLOOKUP(CONCATENATE($A70,"_",G$4),assets_m6!$A:$D,4,FALSE)</f>
        <v>61.432000000000002</v>
      </c>
      <c r="H70">
        <f>VLOOKUP(CONCATENATE($A70,"_",H$4),assets_m6!$A:$D,4,FALSE)</f>
        <v>60.415999999999997</v>
      </c>
      <c r="I70">
        <f>VLOOKUP(CONCATENATE($A70,"_",I$4),assets_m6!$A:$D,4,FALSE)</f>
        <v>58.523000000000003</v>
      </c>
      <c r="J70">
        <f>VLOOKUP(CONCATENATE($A70,"_",J$4),assets_m6!$A:$D,4,FALSE)</f>
        <v>58.113999999999997</v>
      </c>
      <c r="K70">
        <f>VLOOKUP(CONCATENATE($A70,"_",K$4),assets_m6!$A:$D,4,FALSE)</f>
        <v>58.094999999999999</v>
      </c>
      <c r="L70">
        <f>VLOOKUP(CONCATENATE($A70,"_",L$4),assets_m6!$A:$D,4,FALSE)</f>
        <v>57.595999999999997</v>
      </c>
      <c r="M70">
        <f>VLOOKUP(CONCATENATE($A70,"_",M$4),assets_m6!$A:$D,4,FALSE)</f>
        <v>57.567</v>
      </c>
      <c r="N70">
        <f>VLOOKUP(CONCATENATE($A70,"_",N$4),assets_m6!$A:$D,4,FALSE)</f>
        <v>57.476999999999997</v>
      </c>
      <c r="O70">
        <f>VLOOKUP(CONCATENATE($A70,"_",O$4),assets_m6!$A:$D,4,FALSE)</f>
        <v>57.954999999999998</v>
      </c>
      <c r="P70">
        <f>VLOOKUP(CONCATENATE($A70,"_",P$4),assets_m6!$A:$D,4,FALSE)</f>
        <v>56.78</v>
      </c>
      <c r="Q70">
        <f>VLOOKUP(CONCATENATE($A70,"_",Q$4),assets_m6!$A:$D,4,FALSE)</f>
        <v>56.470999999999997</v>
      </c>
      <c r="R70">
        <f>VLOOKUP(CONCATENATE($A70,"_",R$4),assets_m6!$A:$D,4,FALSE)</f>
        <v>55.505000000000003</v>
      </c>
      <c r="S70">
        <f>VLOOKUP(CONCATENATE($A70,"_",S$4),assets_m6!$A:$D,4,FALSE)</f>
        <v>55.365000000000002</v>
      </c>
      <c r="T70">
        <f>VLOOKUP(CONCATENATE($A70,"_",T$4),assets_m6!$A:$D,4,FALSE)</f>
        <v>55.276000000000003</v>
      </c>
      <c r="U70">
        <f>VLOOKUP(CONCATENATE($A70,"_",U$4),assets_m6!$A:$D,4,FALSE)</f>
        <v>53.750999999999998</v>
      </c>
      <c r="W70" t="str">
        <f t="shared" si="71"/>
        <v>KR</v>
      </c>
      <c r="X70">
        <f t="shared" si="72"/>
        <v>57.48</v>
      </c>
      <c r="Y70">
        <f t="shared" ref="Y70:Y104" si="76">IFERROR(C70,X70)</f>
        <v>57.218000000000004</v>
      </c>
      <c r="Z70">
        <f t="shared" ref="Z70:Z104" si="77">IFERROR(D70,Y70)</f>
        <v>57.427</v>
      </c>
      <c r="AA70">
        <f t="shared" ref="AA70:AA104" si="78">IFERROR(E70,Z70)</f>
        <v>58.503</v>
      </c>
      <c r="AB70">
        <f t="shared" ref="AB70:AB104" si="79">IFERROR(F70,AA70)</f>
        <v>59.648000000000003</v>
      </c>
      <c r="AC70">
        <f t="shared" ref="AC70:AC104" si="80">IFERROR(G70,AB70)</f>
        <v>61.432000000000002</v>
      </c>
      <c r="AD70">
        <f t="shared" ref="AD70:AD104" si="81">IFERROR(H70,AC70)</f>
        <v>60.415999999999997</v>
      </c>
      <c r="AE70">
        <f t="shared" ref="AE70:AE104" si="82">IFERROR(I70,AD70)</f>
        <v>58.523000000000003</v>
      </c>
      <c r="AF70">
        <f t="shared" ref="AF70:AF104" si="83">IFERROR(J70,AE70)</f>
        <v>58.113999999999997</v>
      </c>
      <c r="AG70">
        <f t="shared" ref="AG70:AG104" si="84">IFERROR(K70,AF70)</f>
        <v>58.094999999999999</v>
      </c>
      <c r="AH70">
        <f t="shared" ref="AH70:AH104" si="85">IFERROR(L70,AG70)</f>
        <v>57.595999999999997</v>
      </c>
      <c r="AI70">
        <f t="shared" ref="AI70:AI104" si="86">IFERROR(M70,AH70)</f>
        <v>57.567</v>
      </c>
      <c r="AJ70">
        <f t="shared" ref="AJ70:AJ104" si="87">IFERROR(N70,AI70)</f>
        <v>57.476999999999997</v>
      </c>
      <c r="AK70">
        <f t="shared" ref="AK70:AK104" si="88">IFERROR(O70,AJ70)</f>
        <v>57.954999999999998</v>
      </c>
      <c r="AL70">
        <f t="shared" ref="AL70:AL104" si="89">IFERROR(P70,AK70)</f>
        <v>56.78</v>
      </c>
      <c r="AM70">
        <f t="shared" ref="AM70:AM104" si="90">IFERROR(Q70,AL70)</f>
        <v>56.470999999999997</v>
      </c>
      <c r="AN70">
        <f t="shared" ref="AN70:AN104" si="91">IFERROR(R70,AM70)</f>
        <v>55.505000000000003</v>
      </c>
      <c r="AO70">
        <f t="shared" ref="AO70:AO104" si="92">IFERROR(S70,AN70)</f>
        <v>55.365000000000002</v>
      </c>
      <c r="AP70">
        <f t="shared" ref="AP70:AP104" si="93">IFERROR(T70,AO70)</f>
        <v>55.276000000000003</v>
      </c>
      <c r="AQ70">
        <f t="shared" ref="AQ70:AQ104" si="94">IFERROR(U70,AP70)</f>
        <v>53.750999999999998</v>
      </c>
      <c r="AS70" t="s">
        <v>32</v>
      </c>
      <c r="AT70">
        <f t="shared" ref="AT70:AT104" si="95">$BT70*(Y70-X70)/X70</f>
        <v>-4.5581071677103925E-5</v>
      </c>
      <c r="AU70">
        <f t="shared" ref="AU70:AU104" si="96">$BT70*(Z70-Y70)/Y70</f>
        <v>3.6526967038343888E-5</v>
      </c>
      <c r="AV70">
        <f t="shared" ref="AV70:AV104" si="97">$BT70*(AA70-Z70)/Z70</f>
        <v>1.8736831107318868E-4</v>
      </c>
      <c r="AW70">
        <f t="shared" ref="AW70:AW104" si="98">$BT70*(AB70-AA70)/AA70</f>
        <v>1.9571645898500985E-4</v>
      </c>
      <c r="AX70">
        <f t="shared" ref="AX70:AX104" si="99">$BT70*(AC70-AB70)/AB70</f>
        <v>2.9908798283261788E-4</v>
      </c>
      <c r="AY70">
        <f t="shared" ref="AY70:AY104" si="100">$BT70*(AD70-AC70)/AC70</f>
        <v>-1.653861179841134E-4</v>
      </c>
      <c r="AZ70">
        <f t="shared" ref="AZ70:AZ104" si="101">$BT70*(AE70-AD70)/AD70</f>
        <v>-3.1332759533898201E-4</v>
      </c>
      <c r="BA70">
        <f t="shared" ref="BA70:BA104" si="102">$BT70*(AF70-AE70)/AE70</f>
        <v>-6.9887052953540672E-5</v>
      </c>
      <c r="BB70">
        <f t="shared" ref="BB70:BB104" si="103">$BT70*(AG70-AF70)/AF70</f>
        <v>-3.2694359362629236E-6</v>
      </c>
      <c r="BC70">
        <f t="shared" ref="BC70:BC104" si="104">$BT70*(AH70-AG70)/AG70</f>
        <v>-8.5893794646699773E-5</v>
      </c>
      <c r="BD70">
        <f t="shared" ref="BD70:BD104" si="105">$BT70*(AI70-AH70)/AH70</f>
        <v>-5.0350718799910349E-6</v>
      </c>
      <c r="BE70">
        <f t="shared" ref="BE70:BE104" si="106">$BT70*(AJ70-AI70)/AI70</f>
        <v>-1.5633956954505778E-5</v>
      </c>
      <c r="BF70">
        <f t="shared" ref="BF70:BF104" si="107">$BT70*(AK70-AJ70)/AJ70</f>
        <v>8.3163700262714043E-5</v>
      </c>
      <c r="BG70">
        <f t="shared" ref="BG70:BG104" si="108">$BT70*(AL70-AK70)/AK70</f>
        <v>-2.0274350789405526E-4</v>
      </c>
      <c r="BH70">
        <f t="shared" ref="BH70:BH104" si="109">$BT70*(AM70-AL70)/AL70</f>
        <v>-5.4420570623459776E-5</v>
      </c>
      <c r="BI70">
        <f t="shared" ref="BI70:BI104" si="110">$BT70*(AN70-AM70)/AM70</f>
        <v>-1.7106125267836483E-4</v>
      </c>
      <c r="BJ70">
        <f t="shared" ref="BJ70:BJ104" si="111">$BT70*(AO70-AN70)/AN70</f>
        <v>-2.5222952887127385E-5</v>
      </c>
      <c r="BK70">
        <f t="shared" ref="BK70:BK104" si="112">$BT70*(AP70-AO70)/AO70</f>
        <v>-1.6075137722387545E-5</v>
      </c>
      <c r="BL70">
        <f t="shared" ref="BL70:BL104" si="113">$BT70*(AQ70-AP70)/AP70</f>
        <v>-2.7588826977350129E-4</v>
      </c>
      <c r="BN70" s="7" t="str">
        <f t="shared" si="73"/>
        <v>KR</v>
      </c>
      <c r="BO70" s="7">
        <v>0.2</v>
      </c>
      <c r="BP70" s="7">
        <v>0.2</v>
      </c>
      <c r="BQ70" s="7">
        <v>0.2</v>
      </c>
      <c r="BR70" s="7">
        <v>0.2</v>
      </c>
      <c r="BS70" s="7">
        <v>0.2</v>
      </c>
      <c r="BT70" s="7">
        <v>0.01</v>
      </c>
      <c r="BV70">
        <f t="shared" si="74"/>
        <v>-6.4874739039665966E-2</v>
      </c>
      <c r="BW70">
        <f t="shared" ref="BW70:BW104" si="114">RANK(BV70,BV$5:BV$104,1)</f>
        <v>49</v>
      </c>
      <c r="BX70">
        <f t="shared" ref="BX70:BX104" si="115">IF(BW70&lt;=20,1,IF(BW70&lt;=40,2,IF(BW70&lt;=60,3,IF(BW70&lt;=80,4,5))))</f>
        <v>3</v>
      </c>
      <c r="BY70">
        <f t="shared" ref="BY70:BY104" si="116">((CF70-CK70)^2+(CG70-CL70)^2+(CH70-CM70)^2+(CI70-CN70)^2+(CJ70-CO70)^2)/5</f>
        <v>7.9999999999999988E-2</v>
      </c>
      <c r="BZ70">
        <f t="shared" ref="BZ70:BZ104" si="117">IF(BX70=1,1,0)</f>
        <v>0</v>
      </c>
      <c r="CA70">
        <f t="shared" ref="CA70:CA104" si="118">IF(BX70=2,1,0)</f>
        <v>0</v>
      </c>
      <c r="CB70">
        <f t="shared" ref="CB70:CB104" si="119">IF(BX70=3,1,0)</f>
        <v>1</v>
      </c>
      <c r="CC70">
        <f t="shared" ref="CC70:CC104" si="120">IF(BX70=4,1,0)</f>
        <v>0</v>
      </c>
      <c r="CD70">
        <f t="shared" ref="CD70:CD104" si="121">IF(BX70=5,1,0)</f>
        <v>0</v>
      </c>
      <c r="CF70">
        <f t="shared" ref="CF70:CF104" si="122">BZ70</f>
        <v>0</v>
      </c>
      <c r="CG70">
        <f t="shared" ref="CG70:CJ104" si="123">CF70+CA70</f>
        <v>0</v>
      </c>
      <c r="CH70">
        <f t="shared" si="123"/>
        <v>1</v>
      </c>
      <c r="CI70">
        <f t="shared" si="123"/>
        <v>1</v>
      </c>
      <c r="CJ70">
        <f t="shared" si="123"/>
        <v>1</v>
      </c>
      <c r="CK70">
        <f t="shared" ref="CK70:CK104" si="124">BO70</f>
        <v>0.2</v>
      </c>
      <c r="CL70">
        <f t="shared" si="75"/>
        <v>0.4</v>
      </c>
      <c r="CM70">
        <f t="shared" si="75"/>
        <v>0.60000000000000009</v>
      </c>
      <c r="CN70">
        <f t="shared" si="75"/>
        <v>0.8</v>
      </c>
      <c r="CO70">
        <f t="shared" si="75"/>
        <v>1</v>
      </c>
    </row>
    <row r="71" spans="1:93" x14ac:dyDescent="0.25">
      <c r="A71" t="s">
        <v>69</v>
      </c>
      <c r="B71">
        <f>VLOOKUP(CONCATENATE($A71,"_",B$4),assets_m6!$A:$D,4,FALSE)</f>
        <v>120.81699999999999</v>
      </c>
      <c r="C71">
        <f>VLOOKUP(CONCATENATE($A71,"_",C$4),assets_m6!$A:$D,4,FALSE)</f>
        <v>121.236</v>
      </c>
      <c r="D71">
        <f>VLOOKUP(CONCATENATE($A71,"_",D$4),assets_m6!$A:$D,4,FALSE)</f>
        <v>119.111</v>
      </c>
      <c r="E71">
        <f>VLOOKUP(CONCATENATE($A71,"_",E$4),assets_m6!$A:$D,4,FALSE)</f>
        <v>118.413</v>
      </c>
      <c r="F71">
        <f>VLOOKUP(CONCATENATE($A71,"_",F$4),assets_m6!$A:$D,4,FALSE)</f>
        <v>117.864</v>
      </c>
      <c r="G71">
        <f>VLOOKUP(CONCATENATE($A71,"_",G$4),assets_m6!$A:$D,4,FALSE)</f>
        <v>116.93600000000001</v>
      </c>
      <c r="H71">
        <f>VLOOKUP(CONCATENATE($A71,"_",H$4),assets_m6!$A:$D,4,FALSE)</f>
        <v>115.79900000000001</v>
      </c>
      <c r="I71">
        <f>VLOOKUP(CONCATENATE($A71,"_",I$4),assets_m6!$A:$D,4,FALSE)</f>
        <v>115.878</v>
      </c>
      <c r="J71">
        <f>VLOOKUP(CONCATENATE($A71,"_",J$4),assets_m6!$A:$D,4,FALSE)</f>
        <v>116.477</v>
      </c>
      <c r="K71">
        <f>VLOOKUP(CONCATENATE($A71,"_",K$4),assets_m6!$A:$D,4,FALSE)</f>
        <v>115.12</v>
      </c>
      <c r="L71">
        <f>VLOOKUP(CONCATENATE($A71,"_",L$4),assets_m6!$A:$D,4,FALSE)</f>
        <v>114.242</v>
      </c>
      <c r="M71">
        <f>VLOOKUP(CONCATENATE($A71,"_",M$4),assets_m6!$A:$D,4,FALSE)</f>
        <v>113.334</v>
      </c>
      <c r="N71">
        <f>VLOOKUP(CONCATENATE($A71,"_",N$4),assets_m6!$A:$D,4,FALSE)</f>
        <v>114.512</v>
      </c>
      <c r="O71">
        <f>VLOOKUP(CONCATENATE($A71,"_",O$4),assets_m6!$A:$D,4,FALSE)</f>
        <v>113.294</v>
      </c>
      <c r="P71">
        <f>VLOOKUP(CONCATENATE($A71,"_",P$4),assets_m6!$A:$D,4,FALSE)</f>
        <v>113.16500000000001</v>
      </c>
      <c r="Q71">
        <f>VLOOKUP(CONCATENATE($A71,"_",Q$4),assets_m6!$A:$D,4,FALSE)</f>
        <v>114.422</v>
      </c>
      <c r="R71">
        <f>VLOOKUP(CONCATENATE($A71,"_",R$4),assets_m6!$A:$D,4,FALSE)</f>
        <v>114.36199999999999</v>
      </c>
      <c r="S71">
        <f>VLOOKUP(CONCATENATE($A71,"_",S$4),assets_m6!$A:$D,4,FALSE)</f>
        <v>113.264</v>
      </c>
      <c r="T71">
        <f>VLOOKUP(CONCATENATE($A71,"_",T$4),assets_m6!$A:$D,4,FALSE)</f>
        <v>113.604</v>
      </c>
      <c r="U71">
        <f>VLOOKUP(CONCATENATE($A71,"_",U$4),assets_m6!$A:$D,4,FALSE)</f>
        <v>112.346</v>
      </c>
      <c r="W71" t="str">
        <f t="shared" si="71"/>
        <v>LQD</v>
      </c>
      <c r="X71">
        <f t="shared" si="72"/>
        <v>120.81699999999999</v>
      </c>
      <c r="Y71">
        <f t="shared" si="76"/>
        <v>121.236</v>
      </c>
      <c r="Z71">
        <f t="shared" si="77"/>
        <v>119.111</v>
      </c>
      <c r="AA71">
        <f t="shared" si="78"/>
        <v>118.413</v>
      </c>
      <c r="AB71">
        <f t="shared" si="79"/>
        <v>117.864</v>
      </c>
      <c r="AC71">
        <f t="shared" si="80"/>
        <v>116.93600000000001</v>
      </c>
      <c r="AD71">
        <f t="shared" si="81"/>
        <v>115.79900000000001</v>
      </c>
      <c r="AE71">
        <f t="shared" si="82"/>
        <v>115.878</v>
      </c>
      <c r="AF71">
        <f t="shared" si="83"/>
        <v>116.477</v>
      </c>
      <c r="AG71">
        <f t="shared" si="84"/>
        <v>115.12</v>
      </c>
      <c r="AH71">
        <f t="shared" si="85"/>
        <v>114.242</v>
      </c>
      <c r="AI71">
        <f t="shared" si="86"/>
        <v>113.334</v>
      </c>
      <c r="AJ71">
        <f t="shared" si="87"/>
        <v>114.512</v>
      </c>
      <c r="AK71">
        <f t="shared" si="88"/>
        <v>113.294</v>
      </c>
      <c r="AL71">
        <f t="shared" si="89"/>
        <v>113.16500000000001</v>
      </c>
      <c r="AM71">
        <f t="shared" si="90"/>
        <v>114.422</v>
      </c>
      <c r="AN71">
        <f t="shared" si="91"/>
        <v>114.36199999999999</v>
      </c>
      <c r="AO71">
        <f t="shared" si="92"/>
        <v>113.264</v>
      </c>
      <c r="AP71">
        <f t="shared" si="93"/>
        <v>113.604</v>
      </c>
      <c r="AQ71">
        <f t="shared" si="94"/>
        <v>112.346</v>
      </c>
      <c r="AS71" t="s">
        <v>56</v>
      </c>
      <c r="AT71">
        <f t="shared" si="95"/>
        <v>3.4680549922611151E-5</v>
      </c>
      <c r="AU71">
        <f t="shared" si="96"/>
        <v>-1.7527797023986276E-4</v>
      </c>
      <c r="AV71">
        <f t="shared" si="97"/>
        <v>-5.860080093358359E-5</v>
      </c>
      <c r="AW71">
        <f t="shared" si="98"/>
        <v>-4.6363152694382573E-5</v>
      </c>
      <c r="AX71">
        <f t="shared" si="99"/>
        <v>-7.8734813004818871E-5</v>
      </c>
      <c r="AY71">
        <f t="shared" si="100"/>
        <v>-9.7232674283368717E-5</v>
      </c>
      <c r="AZ71">
        <f t="shared" si="101"/>
        <v>6.822165994524436E-6</v>
      </c>
      <c r="BA71">
        <f t="shared" si="102"/>
        <v>5.1692297071057816E-5</v>
      </c>
      <c r="BB71">
        <f t="shared" si="103"/>
        <v>-1.1650368742326805E-4</v>
      </c>
      <c r="BC71">
        <f t="shared" si="104"/>
        <v>-7.6268241834607375E-5</v>
      </c>
      <c r="BD71">
        <f t="shared" si="105"/>
        <v>-7.9480401253479571E-5</v>
      </c>
      <c r="BE71">
        <f t="shared" si="106"/>
        <v>1.0394056505549943E-4</v>
      </c>
      <c r="BF71">
        <f t="shared" si="107"/>
        <v>-1.0636439849098816E-4</v>
      </c>
      <c r="BG71">
        <f t="shared" si="108"/>
        <v>-1.1386304658674837E-5</v>
      </c>
      <c r="BH71">
        <f t="shared" si="109"/>
        <v>1.1107674634383341E-4</v>
      </c>
      <c r="BI71">
        <f t="shared" si="110"/>
        <v>-5.2437468319031544E-6</v>
      </c>
      <c r="BJ71">
        <f t="shared" si="111"/>
        <v>-9.6010912715762138E-5</v>
      </c>
      <c r="BK71">
        <f t="shared" si="112"/>
        <v>3.0018364175731339E-5</v>
      </c>
      <c r="BL71">
        <f t="shared" si="113"/>
        <v>-1.1073553748107422E-4</v>
      </c>
      <c r="BN71" s="7" t="str">
        <f t="shared" si="73"/>
        <v>LQD</v>
      </c>
      <c r="BO71" s="7">
        <v>0.2</v>
      </c>
      <c r="BP71" s="7">
        <v>0.2</v>
      </c>
      <c r="BQ71" s="7">
        <v>0.2</v>
      </c>
      <c r="BR71" s="7">
        <v>0.2</v>
      </c>
      <c r="BS71" s="7">
        <v>0.2</v>
      </c>
      <c r="BT71" s="7">
        <v>0.01</v>
      </c>
      <c r="BV71">
        <f t="shared" si="74"/>
        <v>-7.0114305106069433E-2</v>
      </c>
      <c r="BW71">
        <f t="shared" si="114"/>
        <v>44</v>
      </c>
      <c r="BX71">
        <f t="shared" si="115"/>
        <v>3</v>
      </c>
      <c r="BY71">
        <f t="shared" si="116"/>
        <v>7.9999999999999988E-2</v>
      </c>
      <c r="BZ71">
        <f t="shared" si="117"/>
        <v>0</v>
      </c>
      <c r="CA71">
        <f t="shared" si="118"/>
        <v>0</v>
      </c>
      <c r="CB71">
        <f t="shared" si="119"/>
        <v>1</v>
      </c>
      <c r="CC71">
        <f t="shared" si="120"/>
        <v>0</v>
      </c>
      <c r="CD71">
        <f t="shared" si="121"/>
        <v>0</v>
      </c>
      <c r="CF71">
        <f t="shared" si="122"/>
        <v>0</v>
      </c>
      <c r="CG71">
        <f t="shared" si="123"/>
        <v>0</v>
      </c>
      <c r="CH71">
        <f t="shared" si="123"/>
        <v>1</v>
      </c>
      <c r="CI71">
        <f t="shared" si="123"/>
        <v>1</v>
      </c>
      <c r="CJ71">
        <f t="shared" si="123"/>
        <v>1</v>
      </c>
      <c r="CK71">
        <f t="shared" si="124"/>
        <v>0.2</v>
      </c>
      <c r="CL71">
        <f t="shared" si="75"/>
        <v>0.4</v>
      </c>
      <c r="CM71">
        <f t="shared" si="75"/>
        <v>0.60000000000000009</v>
      </c>
      <c r="CN71">
        <f t="shared" si="75"/>
        <v>0.8</v>
      </c>
      <c r="CO71">
        <f t="shared" si="75"/>
        <v>1</v>
      </c>
    </row>
    <row r="72" spans="1:93" x14ac:dyDescent="0.25">
      <c r="A72" t="s">
        <v>70</v>
      </c>
      <c r="B72">
        <f>VLOOKUP(CONCATENATE($A72,"_",B$4),assets_m6!$A:$D,4,FALSE)</f>
        <v>54.75</v>
      </c>
      <c r="C72">
        <f>VLOOKUP(CONCATENATE($A72,"_",C$4),assets_m6!$A:$D,4,FALSE)</f>
        <v>56.49</v>
      </c>
      <c r="D72">
        <f>VLOOKUP(CONCATENATE($A72,"_",D$4),assets_m6!$A:$D,4,FALSE)</f>
        <v>54.92</v>
      </c>
      <c r="E72">
        <f>VLOOKUP(CONCATENATE($A72,"_",E$4),assets_m6!$A:$D,4,FALSE)</f>
        <v>54.02</v>
      </c>
      <c r="F72">
        <f>VLOOKUP(CONCATENATE($A72,"_",F$4),assets_m6!$A:$D,4,FALSE)</f>
        <v>53.07</v>
      </c>
      <c r="G72">
        <f>VLOOKUP(CONCATENATE($A72,"_",G$4),assets_m6!$A:$D,4,FALSE)</f>
        <v>53.21</v>
      </c>
      <c r="H72">
        <f>VLOOKUP(CONCATENATE($A72,"_",H$4),assets_m6!$A:$D,4,FALSE)</f>
        <v>51.94</v>
      </c>
      <c r="I72">
        <f>VLOOKUP(CONCATENATE($A72,"_",I$4),assets_m6!$A:$D,4,FALSE)</f>
        <v>51.88</v>
      </c>
      <c r="J72">
        <f>VLOOKUP(CONCATENATE($A72,"_",J$4),assets_m6!$A:$D,4,FALSE)</f>
        <v>52.74</v>
      </c>
      <c r="K72">
        <f>VLOOKUP(CONCATENATE($A72,"_",K$4),assets_m6!$A:$D,4,FALSE)</f>
        <v>52.21</v>
      </c>
      <c r="L72">
        <f>VLOOKUP(CONCATENATE($A72,"_",L$4),assets_m6!$A:$D,4,FALSE)</f>
        <v>51.81</v>
      </c>
      <c r="M72">
        <f>VLOOKUP(CONCATENATE($A72,"_",M$4),assets_m6!$A:$D,4,FALSE)</f>
        <v>51.46</v>
      </c>
      <c r="N72">
        <f>VLOOKUP(CONCATENATE($A72,"_",N$4),assets_m6!$A:$D,4,FALSE)</f>
        <v>49.9</v>
      </c>
      <c r="O72">
        <f>VLOOKUP(CONCATENATE($A72,"_",O$4),assets_m6!$A:$D,4,FALSE)</f>
        <v>48.19</v>
      </c>
      <c r="P72">
        <f>VLOOKUP(CONCATENATE($A72,"_",P$4),assets_m6!$A:$D,4,FALSE)</f>
        <v>48.49</v>
      </c>
      <c r="Q72">
        <f>VLOOKUP(CONCATENATE($A72,"_",Q$4),assets_m6!$A:$D,4,FALSE)</f>
        <v>47.56</v>
      </c>
      <c r="R72">
        <f>VLOOKUP(CONCATENATE($A72,"_",R$4),assets_m6!$A:$D,4,FALSE)</f>
        <v>46.5</v>
      </c>
      <c r="S72">
        <f>VLOOKUP(CONCATENATE($A72,"_",S$4),assets_m6!$A:$D,4,FALSE)</f>
        <v>48.16</v>
      </c>
      <c r="T72">
        <f>VLOOKUP(CONCATENATE($A72,"_",T$4),assets_m6!$A:$D,4,FALSE)</f>
        <v>48.65</v>
      </c>
      <c r="U72">
        <f>VLOOKUP(CONCATENATE($A72,"_",U$4),assets_m6!$A:$D,4,FALSE)</f>
        <v>50.46</v>
      </c>
      <c r="W72" t="str">
        <f t="shared" si="71"/>
        <v>MCHI</v>
      </c>
      <c r="X72">
        <f t="shared" si="72"/>
        <v>54.75</v>
      </c>
      <c r="Y72">
        <f t="shared" si="76"/>
        <v>56.49</v>
      </c>
      <c r="Z72">
        <f t="shared" si="77"/>
        <v>54.92</v>
      </c>
      <c r="AA72">
        <f t="shared" si="78"/>
        <v>54.02</v>
      </c>
      <c r="AB72">
        <f t="shared" si="79"/>
        <v>53.07</v>
      </c>
      <c r="AC72">
        <f t="shared" si="80"/>
        <v>53.21</v>
      </c>
      <c r="AD72">
        <f t="shared" si="81"/>
        <v>51.94</v>
      </c>
      <c r="AE72">
        <f t="shared" si="82"/>
        <v>51.88</v>
      </c>
      <c r="AF72">
        <f t="shared" si="83"/>
        <v>52.74</v>
      </c>
      <c r="AG72">
        <f t="shared" si="84"/>
        <v>52.21</v>
      </c>
      <c r="AH72">
        <f t="shared" si="85"/>
        <v>51.81</v>
      </c>
      <c r="AI72">
        <f t="shared" si="86"/>
        <v>51.46</v>
      </c>
      <c r="AJ72">
        <f t="shared" si="87"/>
        <v>49.9</v>
      </c>
      <c r="AK72">
        <f t="shared" si="88"/>
        <v>48.19</v>
      </c>
      <c r="AL72">
        <f t="shared" si="89"/>
        <v>48.49</v>
      </c>
      <c r="AM72">
        <f t="shared" si="90"/>
        <v>47.56</v>
      </c>
      <c r="AN72">
        <f t="shared" si="91"/>
        <v>46.5</v>
      </c>
      <c r="AO72">
        <f t="shared" si="92"/>
        <v>48.16</v>
      </c>
      <c r="AP72">
        <f t="shared" si="93"/>
        <v>48.65</v>
      </c>
      <c r="AQ72">
        <f t="shared" si="94"/>
        <v>50.46</v>
      </c>
      <c r="AS72" t="s">
        <v>69</v>
      </c>
      <c r="AT72">
        <f t="shared" si="95"/>
        <v>3.1780821917808257E-4</v>
      </c>
      <c r="AU72">
        <f t="shared" si="96"/>
        <v>-2.7792529651265714E-4</v>
      </c>
      <c r="AV72">
        <f t="shared" si="97"/>
        <v>-1.6387472687545495E-4</v>
      </c>
      <c r="AW72">
        <f t="shared" si="98"/>
        <v>-1.7586079229914899E-4</v>
      </c>
      <c r="AX72">
        <f t="shared" si="99"/>
        <v>2.6380252496702574E-5</v>
      </c>
      <c r="AY72">
        <f t="shared" si="100"/>
        <v>-2.3867694042473277E-4</v>
      </c>
      <c r="AZ72">
        <f t="shared" si="101"/>
        <v>-1.1551790527530838E-5</v>
      </c>
      <c r="BA72">
        <f t="shared" si="102"/>
        <v>1.6576715497301455E-4</v>
      </c>
      <c r="BB72">
        <f t="shared" si="103"/>
        <v>-1.0049298445202904E-4</v>
      </c>
      <c r="BC72">
        <f t="shared" si="104"/>
        <v>-7.6613675541083813E-5</v>
      </c>
      <c r="BD72">
        <f t="shared" si="105"/>
        <v>-6.7554526153252542E-5</v>
      </c>
      <c r="BE72">
        <f t="shared" si="106"/>
        <v>-3.0314807617567085E-4</v>
      </c>
      <c r="BF72">
        <f t="shared" si="107"/>
        <v>-3.426853707414831E-4</v>
      </c>
      <c r="BG72">
        <f t="shared" si="108"/>
        <v>6.2253579580826788E-5</v>
      </c>
      <c r="BH72">
        <f t="shared" si="109"/>
        <v>-1.9179212208702819E-4</v>
      </c>
      <c r="BI72">
        <f t="shared" si="110"/>
        <v>-2.2287636669470189E-4</v>
      </c>
      <c r="BJ72">
        <f t="shared" si="111"/>
        <v>3.5698924731182721E-4</v>
      </c>
      <c r="BK72">
        <f t="shared" si="112"/>
        <v>1.0174418604651205E-4</v>
      </c>
      <c r="BL72">
        <f t="shared" si="113"/>
        <v>3.7204522096608472E-4</v>
      </c>
      <c r="BN72" s="7" t="str">
        <f t="shared" si="73"/>
        <v>MCHI</v>
      </c>
      <c r="BO72" s="7">
        <v>0.2</v>
      </c>
      <c r="BP72" s="7">
        <v>0.2</v>
      </c>
      <c r="BQ72" s="7">
        <v>0.2</v>
      </c>
      <c r="BR72" s="7">
        <v>0.2</v>
      </c>
      <c r="BS72" s="7">
        <v>0.2</v>
      </c>
      <c r="BT72" s="7">
        <v>0.01</v>
      </c>
      <c r="BV72">
        <f t="shared" si="74"/>
        <v>-7.8356164383561633E-2</v>
      </c>
      <c r="BW72">
        <f t="shared" si="114"/>
        <v>39</v>
      </c>
      <c r="BX72">
        <f t="shared" si="115"/>
        <v>2</v>
      </c>
      <c r="BY72">
        <f t="shared" si="116"/>
        <v>0.11999999999999997</v>
      </c>
      <c r="BZ72">
        <f t="shared" si="117"/>
        <v>0</v>
      </c>
      <c r="CA72">
        <f t="shared" si="118"/>
        <v>1</v>
      </c>
      <c r="CB72">
        <f t="shared" si="119"/>
        <v>0</v>
      </c>
      <c r="CC72">
        <f t="shared" si="120"/>
        <v>0</v>
      </c>
      <c r="CD72">
        <f t="shared" si="121"/>
        <v>0</v>
      </c>
      <c r="CF72">
        <f t="shared" si="122"/>
        <v>0</v>
      </c>
      <c r="CG72">
        <f t="shared" si="123"/>
        <v>1</v>
      </c>
      <c r="CH72">
        <f t="shared" si="123"/>
        <v>1</v>
      </c>
      <c r="CI72">
        <f t="shared" si="123"/>
        <v>1</v>
      </c>
      <c r="CJ72">
        <f t="shared" si="123"/>
        <v>1</v>
      </c>
      <c r="CK72">
        <f t="shared" si="124"/>
        <v>0.2</v>
      </c>
      <c r="CL72">
        <f t="shared" si="75"/>
        <v>0.4</v>
      </c>
      <c r="CM72">
        <f t="shared" si="75"/>
        <v>0.60000000000000009</v>
      </c>
      <c r="CN72">
        <f t="shared" si="75"/>
        <v>0.8</v>
      </c>
      <c r="CO72">
        <f t="shared" si="75"/>
        <v>1</v>
      </c>
    </row>
    <row r="73" spans="1:93" x14ac:dyDescent="0.25">
      <c r="A73" t="s">
        <v>71</v>
      </c>
      <c r="B73">
        <f>VLOOKUP(CONCATENATE($A73,"_",B$4),assets_m6!$A:$D,4,FALSE)</f>
        <v>53.59</v>
      </c>
      <c r="C73">
        <f>VLOOKUP(CONCATENATE($A73,"_",C$4),assets_m6!$A:$D,4,FALSE)</f>
        <v>54.04</v>
      </c>
      <c r="D73">
        <f>VLOOKUP(CONCATENATE($A73,"_",D$4),assets_m6!$A:$D,4,FALSE)</f>
        <v>54.61</v>
      </c>
      <c r="E73">
        <f>VLOOKUP(CONCATENATE($A73,"_",E$4),assets_m6!$A:$D,4,FALSE)</f>
        <v>54.22</v>
      </c>
      <c r="F73">
        <f>VLOOKUP(CONCATENATE($A73,"_",F$4),assets_m6!$A:$D,4,FALSE)</f>
        <v>54.46</v>
      </c>
      <c r="G73">
        <f>VLOOKUP(CONCATENATE($A73,"_",G$4),assets_m6!$A:$D,4,FALSE)</f>
        <v>54.965000000000003</v>
      </c>
      <c r="H73">
        <f>VLOOKUP(CONCATENATE($A73,"_",H$4),assets_m6!$A:$D,4,FALSE)</f>
        <v>54.704999999999998</v>
      </c>
      <c r="I73">
        <f>VLOOKUP(CONCATENATE($A73,"_",I$4),assets_m6!$A:$D,4,FALSE)</f>
        <v>54.42</v>
      </c>
      <c r="J73">
        <f>VLOOKUP(CONCATENATE($A73,"_",J$4),assets_m6!$A:$D,4,FALSE)</f>
        <v>54.12</v>
      </c>
      <c r="K73">
        <f>VLOOKUP(CONCATENATE($A73,"_",K$4),assets_m6!$A:$D,4,FALSE)</f>
        <v>54.56</v>
      </c>
      <c r="L73" t="e">
        <f>VLOOKUP(CONCATENATE($A73,"_",L$4),assets_m6!$A:$D,4,FALSE)</f>
        <v>#N/A</v>
      </c>
      <c r="M73">
        <f>VLOOKUP(CONCATENATE($A73,"_",M$4),assets_m6!$A:$D,4,FALSE)</f>
        <v>53.92</v>
      </c>
      <c r="N73">
        <f>VLOOKUP(CONCATENATE($A73,"_",N$4),assets_m6!$A:$D,4,FALSE)</f>
        <v>54.12</v>
      </c>
      <c r="O73">
        <f>VLOOKUP(CONCATENATE($A73,"_",O$4),assets_m6!$A:$D,4,FALSE)</f>
        <v>54.05</v>
      </c>
      <c r="P73">
        <f>VLOOKUP(CONCATENATE($A73,"_",P$4),assets_m6!$A:$D,4,FALSE)</f>
        <v>53.37</v>
      </c>
      <c r="Q73">
        <f>VLOOKUP(CONCATENATE($A73,"_",Q$4),assets_m6!$A:$D,4,FALSE)</f>
        <v>53.05</v>
      </c>
      <c r="R73">
        <f>VLOOKUP(CONCATENATE($A73,"_",R$4),assets_m6!$A:$D,4,FALSE)</f>
        <v>52.74</v>
      </c>
      <c r="S73">
        <f>VLOOKUP(CONCATENATE($A73,"_",S$4),assets_m6!$A:$D,4,FALSE)</f>
        <v>53.23</v>
      </c>
      <c r="T73">
        <f>VLOOKUP(CONCATENATE($A73,"_",T$4),assets_m6!$A:$D,4,FALSE)</f>
        <v>53.5</v>
      </c>
      <c r="U73">
        <f>VLOOKUP(CONCATENATE($A73,"_",U$4),assets_m6!$A:$D,4,FALSE)</f>
        <v>53.77</v>
      </c>
      <c r="W73" t="str">
        <f t="shared" si="71"/>
        <v>MVEU.L</v>
      </c>
      <c r="X73">
        <f t="shared" si="72"/>
        <v>53.59</v>
      </c>
      <c r="Y73">
        <f t="shared" si="76"/>
        <v>54.04</v>
      </c>
      <c r="Z73">
        <f t="shared" si="77"/>
        <v>54.61</v>
      </c>
      <c r="AA73">
        <f t="shared" si="78"/>
        <v>54.22</v>
      </c>
      <c r="AB73">
        <f t="shared" si="79"/>
        <v>54.46</v>
      </c>
      <c r="AC73">
        <f t="shared" si="80"/>
        <v>54.965000000000003</v>
      </c>
      <c r="AD73">
        <f t="shared" si="81"/>
        <v>54.704999999999998</v>
      </c>
      <c r="AE73">
        <f t="shared" si="82"/>
        <v>54.42</v>
      </c>
      <c r="AF73">
        <f t="shared" si="83"/>
        <v>54.12</v>
      </c>
      <c r="AG73">
        <f t="shared" si="84"/>
        <v>54.56</v>
      </c>
      <c r="AH73">
        <f t="shared" si="85"/>
        <v>54.56</v>
      </c>
      <c r="AI73">
        <f t="shared" si="86"/>
        <v>53.92</v>
      </c>
      <c r="AJ73">
        <f t="shared" si="87"/>
        <v>54.12</v>
      </c>
      <c r="AK73">
        <f t="shared" si="88"/>
        <v>54.05</v>
      </c>
      <c r="AL73">
        <f t="shared" si="89"/>
        <v>53.37</v>
      </c>
      <c r="AM73">
        <f t="shared" si="90"/>
        <v>53.05</v>
      </c>
      <c r="AN73">
        <f t="shared" si="91"/>
        <v>52.74</v>
      </c>
      <c r="AO73">
        <f t="shared" si="92"/>
        <v>53.23</v>
      </c>
      <c r="AP73">
        <f t="shared" si="93"/>
        <v>53.5</v>
      </c>
      <c r="AQ73">
        <f t="shared" si="94"/>
        <v>53.77</v>
      </c>
      <c r="AS73" t="s">
        <v>50</v>
      </c>
      <c r="AT73">
        <f t="shared" si="95"/>
        <v>8.3970890091434163E-5</v>
      </c>
      <c r="AU73">
        <f t="shared" si="96"/>
        <v>1.0547742413027393E-4</v>
      </c>
      <c r="AV73">
        <f t="shared" si="97"/>
        <v>-7.1415491668192752E-5</v>
      </c>
      <c r="AW73">
        <f t="shared" si="98"/>
        <v>4.4264109184803019E-5</v>
      </c>
      <c r="AX73">
        <f t="shared" si="99"/>
        <v>9.2728608152773146E-5</v>
      </c>
      <c r="AY73">
        <f t="shared" si="100"/>
        <v>-4.7302829073047413E-5</v>
      </c>
      <c r="AZ73">
        <f t="shared" si="101"/>
        <v>-5.2097614477652246E-5</v>
      </c>
      <c r="BA73">
        <f t="shared" si="102"/>
        <v>-5.5126791620728455E-5</v>
      </c>
      <c r="BB73">
        <f t="shared" si="103"/>
        <v>8.1300813008130989E-5</v>
      </c>
      <c r="BC73">
        <f t="shared" si="104"/>
        <v>0</v>
      </c>
      <c r="BD73">
        <f t="shared" si="105"/>
        <v>-1.1730205278592385E-4</v>
      </c>
      <c r="BE73">
        <f t="shared" si="106"/>
        <v>3.7091988130563011E-5</v>
      </c>
      <c r="BF73">
        <f t="shared" si="107"/>
        <v>-1.2934220251293475E-5</v>
      </c>
      <c r="BG73">
        <f t="shared" si="108"/>
        <v>-1.2580943570767803E-4</v>
      </c>
      <c r="BH73">
        <f t="shared" si="109"/>
        <v>-5.9958778339891376E-5</v>
      </c>
      <c r="BI73">
        <f t="shared" si="110"/>
        <v>-5.8435438265786088E-5</v>
      </c>
      <c r="BJ73">
        <f t="shared" si="111"/>
        <v>9.2908608266969059E-5</v>
      </c>
      <c r="BK73">
        <f t="shared" si="112"/>
        <v>5.0723276347924696E-5</v>
      </c>
      <c r="BL73">
        <f t="shared" si="113"/>
        <v>5.0467289719626758E-5</v>
      </c>
      <c r="BN73" s="7" t="str">
        <f t="shared" si="73"/>
        <v>MVEU.L</v>
      </c>
      <c r="BO73" s="7">
        <v>0.2</v>
      </c>
      <c r="BP73" s="7">
        <v>0.2</v>
      </c>
      <c r="BQ73" s="7">
        <v>0.2</v>
      </c>
      <c r="BR73" s="7">
        <v>0.2</v>
      </c>
      <c r="BS73" s="7">
        <v>0.2</v>
      </c>
      <c r="BT73" s="7">
        <v>0.01</v>
      </c>
      <c r="BV73">
        <f t="shared" si="74"/>
        <v>3.3588356036573933E-3</v>
      </c>
      <c r="BW73">
        <f t="shared" si="114"/>
        <v>86</v>
      </c>
      <c r="BX73">
        <f t="shared" si="115"/>
        <v>5</v>
      </c>
      <c r="BY73">
        <f t="shared" si="116"/>
        <v>0.24000000000000005</v>
      </c>
      <c r="BZ73">
        <f t="shared" si="117"/>
        <v>0</v>
      </c>
      <c r="CA73">
        <f t="shared" si="118"/>
        <v>0</v>
      </c>
      <c r="CB73">
        <f t="shared" si="119"/>
        <v>0</v>
      </c>
      <c r="CC73">
        <f t="shared" si="120"/>
        <v>0</v>
      </c>
      <c r="CD73">
        <f t="shared" si="121"/>
        <v>1</v>
      </c>
      <c r="CF73">
        <f t="shared" si="122"/>
        <v>0</v>
      </c>
      <c r="CG73">
        <f t="shared" si="123"/>
        <v>0</v>
      </c>
      <c r="CH73">
        <f t="shared" si="123"/>
        <v>0</v>
      </c>
      <c r="CI73">
        <f t="shared" si="123"/>
        <v>0</v>
      </c>
      <c r="CJ73">
        <f t="shared" si="123"/>
        <v>1</v>
      </c>
      <c r="CK73">
        <f t="shared" si="124"/>
        <v>0.2</v>
      </c>
      <c r="CL73">
        <f t="shared" si="75"/>
        <v>0.4</v>
      </c>
      <c r="CM73">
        <f t="shared" si="75"/>
        <v>0.60000000000000009</v>
      </c>
      <c r="CN73">
        <f t="shared" si="75"/>
        <v>0.8</v>
      </c>
      <c r="CO73">
        <f t="shared" si="75"/>
        <v>1</v>
      </c>
    </row>
    <row r="74" spans="1:93" x14ac:dyDescent="0.25">
      <c r="A74" t="s">
        <v>72</v>
      </c>
      <c r="B74">
        <f>VLOOKUP(CONCATENATE($A74,"_",B$4),assets_m6!$A:$D,4,FALSE)</f>
        <v>35.15</v>
      </c>
      <c r="C74">
        <f>VLOOKUP(CONCATENATE($A74,"_",C$4),assets_m6!$A:$D,4,FALSE)</f>
        <v>34.439</v>
      </c>
      <c r="D74">
        <f>VLOOKUP(CONCATENATE($A74,"_",D$4),assets_m6!$A:$D,4,FALSE)</f>
        <v>35.113999999999997</v>
      </c>
      <c r="E74">
        <f>VLOOKUP(CONCATENATE($A74,"_",E$4),assets_m6!$A:$D,4,FALSE)</f>
        <v>35.906999999999996</v>
      </c>
      <c r="F74">
        <f>VLOOKUP(CONCATENATE($A74,"_",F$4),assets_m6!$A:$D,4,FALSE)</f>
        <v>35.906999999999996</v>
      </c>
      <c r="G74">
        <f>VLOOKUP(CONCATENATE($A74,"_",G$4),assets_m6!$A:$D,4,FALSE)</f>
        <v>35.58</v>
      </c>
      <c r="H74">
        <f>VLOOKUP(CONCATENATE($A74,"_",H$4),assets_m6!$A:$D,4,FALSE)</f>
        <v>34.896000000000001</v>
      </c>
      <c r="I74">
        <f>VLOOKUP(CONCATENATE($A74,"_",I$4),assets_m6!$A:$D,4,FALSE)</f>
        <v>34.707000000000001</v>
      </c>
      <c r="J74">
        <f>VLOOKUP(CONCATENATE($A74,"_",J$4),assets_m6!$A:$D,4,FALSE)</f>
        <v>34.697000000000003</v>
      </c>
      <c r="K74">
        <f>VLOOKUP(CONCATENATE($A74,"_",K$4),assets_m6!$A:$D,4,FALSE)</f>
        <v>34.618000000000002</v>
      </c>
      <c r="L74">
        <f>VLOOKUP(CONCATENATE($A74,"_",L$4),assets_m6!$A:$D,4,FALSE)</f>
        <v>33.11</v>
      </c>
      <c r="M74">
        <f>VLOOKUP(CONCATENATE($A74,"_",M$4),assets_m6!$A:$D,4,FALSE)</f>
        <v>33.676000000000002</v>
      </c>
      <c r="N74">
        <f>VLOOKUP(CONCATENATE($A74,"_",N$4),assets_m6!$A:$D,4,FALSE)</f>
        <v>33.08</v>
      </c>
      <c r="O74">
        <f>VLOOKUP(CONCATENATE($A74,"_",O$4),assets_m6!$A:$D,4,FALSE)</f>
        <v>32.505000000000003</v>
      </c>
      <c r="P74">
        <f>VLOOKUP(CONCATENATE($A74,"_",P$4),assets_m6!$A:$D,4,FALSE)</f>
        <v>31.998999999999999</v>
      </c>
      <c r="Q74">
        <f>VLOOKUP(CONCATENATE($A74,"_",Q$4),assets_m6!$A:$D,4,FALSE)</f>
        <v>32.247</v>
      </c>
      <c r="R74">
        <f>VLOOKUP(CONCATENATE($A74,"_",R$4),assets_m6!$A:$D,4,FALSE)</f>
        <v>31.404</v>
      </c>
      <c r="S74">
        <f>VLOOKUP(CONCATENATE($A74,"_",S$4),assets_m6!$A:$D,4,FALSE)</f>
        <v>32.158000000000001</v>
      </c>
      <c r="T74">
        <f>VLOOKUP(CONCATENATE($A74,"_",T$4),assets_m6!$A:$D,4,FALSE)</f>
        <v>32.732999999999997</v>
      </c>
      <c r="U74">
        <f>VLOOKUP(CONCATENATE($A74,"_",U$4),assets_m6!$A:$D,4,FALSE)</f>
        <v>32.069000000000003</v>
      </c>
      <c r="W74" t="str">
        <f t="shared" si="71"/>
        <v>OGN</v>
      </c>
      <c r="X74">
        <f t="shared" si="72"/>
        <v>35.15</v>
      </c>
      <c r="Y74">
        <f t="shared" si="76"/>
        <v>34.439</v>
      </c>
      <c r="Z74">
        <f t="shared" si="77"/>
        <v>35.113999999999997</v>
      </c>
      <c r="AA74">
        <f t="shared" si="78"/>
        <v>35.906999999999996</v>
      </c>
      <c r="AB74">
        <f t="shared" si="79"/>
        <v>35.906999999999996</v>
      </c>
      <c r="AC74">
        <f t="shared" si="80"/>
        <v>35.58</v>
      </c>
      <c r="AD74">
        <f t="shared" si="81"/>
        <v>34.896000000000001</v>
      </c>
      <c r="AE74">
        <f t="shared" si="82"/>
        <v>34.707000000000001</v>
      </c>
      <c r="AF74">
        <f t="shared" si="83"/>
        <v>34.697000000000003</v>
      </c>
      <c r="AG74">
        <f t="shared" si="84"/>
        <v>34.618000000000002</v>
      </c>
      <c r="AH74">
        <f t="shared" si="85"/>
        <v>33.11</v>
      </c>
      <c r="AI74">
        <f t="shared" si="86"/>
        <v>33.676000000000002</v>
      </c>
      <c r="AJ74">
        <f t="shared" si="87"/>
        <v>33.08</v>
      </c>
      <c r="AK74">
        <f t="shared" si="88"/>
        <v>32.505000000000003</v>
      </c>
      <c r="AL74">
        <f t="shared" si="89"/>
        <v>31.998999999999999</v>
      </c>
      <c r="AM74">
        <f t="shared" si="90"/>
        <v>32.247</v>
      </c>
      <c r="AN74">
        <f t="shared" si="91"/>
        <v>31.404</v>
      </c>
      <c r="AO74">
        <f t="shared" si="92"/>
        <v>32.158000000000001</v>
      </c>
      <c r="AP74">
        <f t="shared" si="93"/>
        <v>32.732999999999997</v>
      </c>
      <c r="AQ74">
        <f t="shared" si="94"/>
        <v>32.069000000000003</v>
      </c>
      <c r="AS74" t="s">
        <v>82</v>
      </c>
      <c r="AT74">
        <f t="shared" si="95"/>
        <v>-2.0227596017069661E-4</v>
      </c>
      <c r="AU74">
        <f t="shared" si="96"/>
        <v>1.9599872237869773E-4</v>
      </c>
      <c r="AV74">
        <f t="shared" si="97"/>
        <v>2.258358489491369E-4</v>
      </c>
      <c r="AW74">
        <f t="shared" si="98"/>
        <v>0</v>
      </c>
      <c r="AX74">
        <f t="shared" si="99"/>
        <v>-9.1068593867490519E-5</v>
      </c>
      <c r="AY74">
        <f t="shared" si="100"/>
        <v>-1.9224283305227589E-4</v>
      </c>
      <c r="AZ74">
        <f t="shared" si="101"/>
        <v>-5.4160935350756548E-5</v>
      </c>
      <c r="BA74">
        <f t="shared" si="102"/>
        <v>-2.8812631457625294E-6</v>
      </c>
      <c r="BB74">
        <f t="shared" si="103"/>
        <v>-2.2768539066778286E-5</v>
      </c>
      <c r="BC74">
        <f t="shared" si="104"/>
        <v>-4.3561153157317082E-4</v>
      </c>
      <c r="BD74">
        <f t="shared" si="105"/>
        <v>1.7094533373603217E-4</v>
      </c>
      <c r="BE74">
        <f t="shared" si="106"/>
        <v>-1.7698063903076483E-4</v>
      </c>
      <c r="BF74">
        <f t="shared" si="107"/>
        <v>-1.7382103990326353E-4</v>
      </c>
      <c r="BG74">
        <f t="shared" si="108"/>
        <v>-1.5566835871404515E-4</v>
      </c>
      <c r="BH74">
        <f t="shared" si="109"/>
        <v>7.750242195068631E-5</v>
      </c>
      <c r="BI74">
        <f t="shared" si="110"/>
        <v>-2.6141966694576238E-4</v>
      </c>
      <c r="BJ74">
        <f t="shared" si="111"/>
        <v>2.4009680295503802E-4</v>
      </c>
      <c r="BK74">
        <f t="shared" si="112"/>
        <v>1.7880465203059758E-4</v>
      </c>
      <c r="BL74">
        <f t="shared" si="113"/>
        <v>-2.0285338954571669E-4</v>
      </c>
      <c r="BN74" s="7" t="str">
        <f t="shared" si="73"/>
        <v>OGN</v>
      </c>
      <c r="BO74" s="7">
        <v>0.2</v>
      </c>
      <c r="BP74" s="7">
        <v>0.2</v>
      </c>
      <c r="BQ74" s="7">
        <v>0.2</v>
      </c>
      <c r="BR74" s="7">
        <v>0.2</v>
      </c>
      <c r="BS74" s="7">
        <v>0.2</v>
      </c>
      <c r="BT74" s="7">
        <v>0.01</v>
      </c>
      <c r="BV74">
        <f t="shared" si="74"/>
        <v>-8.7652916073968593E-2</v>
      </c>
      <c r="BW74">
        <f t="shared" si="114"/>
        <v>31</v>
      </c>
      <c r="BX74">
        <f t="shared" si="115"/>
        <v>2</v>
      </c>
      <c r="BY74">
        <f t="shared" si="116"/>
        <v>0.11999999999999997</v>
      </c>
      <c r="BZ74">
        <f t="shared" si="117"/>
        <v>0</v>
      </c>
      <c r="CA74">
        <f t="shared" si="118"/>
        <v>1</v>
      </c>
      <c r="CB74">
        <f t="shared" si="119"/>
        <v>0</v>
      </c>
      <c r="CC74">
        <f t="shared" si="120"/>
        <v>0</v>
      </c>
      <c r="CD74">
        <f t="shared" si="121"/>
        <v>0</v>
      </c>
      <c r="CF74">
        <f t="shared" si="122"/>
        <v>0</v>
      </c>
      <c r="CG74">
        <f t="shared" si="123"/>
        <v>1</v>
      </c>
      <c r="CH74">
        <f t="shared" si="123"/>
        <v>1</v>
      </c>
      <c r="CI74">
        <f t="shared" si="123"/>
        <v>1</v>
      </c>
      <c r="CJ74">
        <f t="shared" si="123"/>
        <v>1</v>
      </c>
      <c r="CK74">
        <f t="shared" si="124"/>
        <v>0.2</v>
      </c>
      <c r="CL74">
        <f t="shared" si="75"/>
        <v>0.4</v>
      </c>
      <c r="CM74">
        <f t="shared" si="75"/>
        <v>0.60000000000000009</v>
      </c>
      <c r="CN74">
        <f t="shared" si="75"/>
        <v>0.8</v>
      </c>
      <c r="CO74">
        <f t="shared" si="75"/>
        <v>1</v>
      </c>
    </row>
    <row r="75" spans="1:93" x14ac:dyDescent="0.25">
      <c r="A75" t="s">
        <v>73</v>
      </c>
      <c r="B75">
        <f>VLOOKUP(CONCATENATE($A75,"_",B$4),assets_m6!$A:$D,4,FALSE)</f>
        <v>154.22399999999999</v>
      </c>
      <c r="C75">
        <f>VLOOKUP(CONCATENATE($A75,"_",C$4),assets_m6!$A:$D,4,FALSE)</f>
        <v>153.22</v>
      </c>
      <c r="D75">
        <f>VLOOKUP(CONCATENATE($A75,"_",D$4),assets_m6!$A:$D,4,FALSE)</f>
        <v>153.75700000000001</v>
      </c>
      <c r="E75">
        <f>VLOOKUP(CONCATENATE($A75,"_",E$4),assets_m6!$A:$D,4,FALSE)</f>
        <v>155.95500000000001</v>
      </c>
      <c r="F75">
        <f>VLOOKUP(CONCATENATE($A75,"_",F$4),assets_m6!$A:$D,4,FALSE)</f>
        <v>157.97300000000001</v>
      </c>
      <c r="G75">
        <f>VLOOKUP(CONCATENATE($A75,"_",G$4),assets_m6!$A:$D,4,FALSE)</f>
        <v>159.20599999999999</v>
      </c>
      <c r="H75">
        <f>VLOOKUP(CONCATENATE($A75,"_",H$4),assets_m6!$A:$D,4,FALSE)</f>
        <v>158.6</v>
      </c>
      <c r="I75">
        <f>VLOOKUP(CONCATENATE($A75,"_",I$4),assets_m6!$A:$D,4,FALSE)</f>
        <v>158.12299999999999</v>
      </c>
      <c r="J75">
        <f>VLOOKUP(CONCATENATE($A75,"_",J$4),assets_m6!$A:$D,4,FALSE)</f>
        <v>158.57</v>
      </c>
      <c r="K75">
        <f>VLOOKUP(CONCATENATE($A75,"_",K$4),assets_m6!$A:$D,4,FALSE)</f>
        <v>157.685</v>
      </c>
      <c r="L75">
        <f>VLOOKUP(CONCATENATE($A75,"_",L$4),assets_m6!$A:$D,4,FALSE)</f>
        <v>156.184</v>
      </c>
      <c r="M75">
        <f>VLOOKUP(CONCATENATE($A75,"_",M$4),assets_m6!$A:$D,4,FALSE)</f>
        <v>158.52000000000001</v>
      </c>
      <c r="N75">
        <f>VLOOKUP(CONCATENATE($A75,"_",N$4),assets_m6!$A:$D,4,FALSE)</f>
        <v>162.73699999999999</v>
      </c>
      <c r="O75">
        <f>VLOOKUP(CONCATENATE($A75,"_",O$4),assets_m6!$A:$D,4,FALSE)</f>
        <v>162.61000000000001</v>
      </c>
      <c r="P75">
        <f>VLOOKUP(CONCATENATE($A75,"_",P$4),assets_m6!$A:$D,4,FALSE)</f>
        <v>161.25</v>
      </c>
      <c r="Q75">
        <f>VLOOKUP(CONCATENATE($A75,"_",Q$4),assets_m6!$A:$D,4,FALSE)</f>
        <v>162.55000000000001</v>
      </c>
      <c r="R75">
        <f>VLOOKUP(CONCATENATE($A75,"_",R$4),assets_m6!$A:$D,4,FALSE)</f>
        <v>159.79</v>
      </c>
      <c r="S75">
        <f>VLOOKUP(CONCATENATE($A75,"_",S$4),assets_m6!$A:$D,4,FALSE)</f>
        <v>159.36000000000001</v>
      </c>
      <c r="T75">
        <f>VLOOKUP(CONCATENATE($A75,"_",T$4),assets_m6!$A:$D,4,FALSE)</f>
        <v>163.41</v>
      </c>
      <c r="U75">
        <f>VLOOKUP(CONCATENATE($A75,"_",U$4),assets_m6!$A:$D,4,FALSE)</f>
        <v>160.55000000000001</v>
      </c>
      <c r="W75" t="str">
        <f t="shared" si="71"/>
        <v>PG</v>
      </c>
      <c r="X75">
        <f t="shared" si="72"/>
        <v>154.22399999999999</v>
      </c>
      <c r="Y75">
        <f t="shared" si="76"/>
        <v>153.22</v>
      </c>
      <c r="Z75">
        <f t="shared" si="77"/>
        <v>153.75700000000001</v>
      </c>
      <c r="AA75">
        <f t="shared" si="78"/>
        <v>155.95500000000001</v>
      </c>
      <c r="AB75">
        <f t="shared" si="79"/>
        <v>157.97300000000001</v>
      </c>
      <c r="AC75">
        <f t="shared" si="80"/>
        <v>159.20599999999999</v>
      </c>
      <c r="AD75">
        <f t="shared" si="81"/>
        <v>158.6</v>
      </c>
      <c r="AE75">
        <f t="shared" si="82"/>
        <v>158.12299999999999</v>
      </c>
      <c r="AF75">
        <f t="shared" si="83"/>
        <v>158.57</v>
      </c>
      <c r="AG75">
        <f t="shared" si="84"/>
        <v>157.685</v>
      </c>
      <c r="AH75">
        <f t="shared" si="85"/>
        <v>156.184</v>
      </c>
      <c r="AI75">
        <f t="shared" si="86"/>
        <v>158.52000000000001</v>
      </c>
      <c r="AJ75">
        <f t="shared" si="87"/>
        <v>162.73699999999999</v>
      </c>
      <c r="AK75">
        <f t="shared" si="88"/>
        <v>162.61000000000001</v>
      </c>
      <c r="AL75">
        <f t="shared" si="89"/>
        <v>161.25</v>
      </c>
      <c r="AM75">
        <f t="shared" si="90"/>
        <v>162.55000000000001</v>
      </c>
      <c r="AN75">
        <f t="shared" si="91"/>
        <v>159.79</v>
      </c>
      <c r="AO75">
        <f t="shared" si="92"/>
        <v>159.36000000000001</v>
      </c>
      <c r="AP75">
        <f t="shared" si="93"/>
        <v>163.41</v>
      </c>
      <c r="AQ75">
        <f t="shared" si="94"/>
        <v>160.55000000000001</v>
      </c>
      <c r="AS75" t="s">
        <v>54</v>
      </c>
      <c r="AT75">
        <f t="shared" si="95"/>
        <v>-6.510011411972136E-5</v>
      </c>
      <c r="AU75">
        <f t="shared" si="96"/>
        <v>3.5047643910717015E-5</v>
      </c>
      <c r="AV75">
        <f t="shared" si="97"/>
        <v>1.4295284117145935E-4</v>
      </c>
      <c r="AW75">
        <f t="shared" si="98"/>
        <v>1.2939630021480559E-4</v>
      </c>
      <c r="AX75">
        <f t="shared" si="99"/>
        <v>7.8051312566069871E-5</v>
      </c>
      <c r="AY75">
        <f t="shared" si="100"/>
        <v>-3.8063892064369095E-5</v>
      </c>
      <c r="AZ75">
        <f t="shared" si="101"/>
        <v>-3.0075662042875405E-5</v>
      </c>
      <c r="BA75">
        <f t="shared" si="102"/>
        <v>2.8269132257799486E-5</v>
      </c>
      <c r="BB75">
        <f t="shared" si="103"/>
        <v>-5.581131361543741E-5</v>
      </c>
      <c r="BC75">
        <f t="shared" si="104"/>
        <v>-9.5189777087231178E-5</v>
      </c>
      <c r="BD75">
        <f t="shared" si="105"/>
        <v>1.495671771756398E-4</v>
      </c>
      <c r="BE75">
        <f t="shared" si="106"/>
        <v>2.6602321473630989E-4</v>
      </c>
      <c r="BF75">
        <f t="shared" si="107"/>
        <v>-7.8040027774864421E-6</v>
      </c>
      <c r="BG75">
        <f t="shared" si="108"/>
        <v>-8.3635692761823595E-5</v>
      </c>
      <c r="BH75">
        <f t="shared" si="109"/>
        <v>8.0620155038760392E-5</v>
      </c>
      <c r="BI75">
        <f t="shared" si="110"/>
        <v>-1.6979390956628848E-4</v>
      </c>
      <c r="BJ75">
        <f t="shared" si="111"/>
        <v>-2.6910319794729233E-5</v>
      </c>
      <c r="BK75">
        <f t="shared" si="112"/>
        <v>2.5414156626505914E-4</v>
      </c>
      <c r="BL75">
        <f t="shared" si="113"/>
        <v>-1.7501988862370633E-4</v>
      </c>
      <c r="BN75" s="7" t="str">
        <f t="shared" si="73"/>
        <v>PG</v>
      </c>
      <c r="BO75" s="7">
        <v>0.2</v>
      </c>
      <c r="BP75" s="7">
        <v>0.2</v>
      </c>
      <c r="BQ75" s="7">
        <v>0.2</v>
      </c>
      <c r="BR75" s="7">
        <v>0.2</v>
      </c>
      <c r="BS75" s="7">
        <v>0.2</v>
      </c>
      <c r="BT75" s="7">
        <v>0.01</v>
      </c>
      <c r="BV75">
        <f t="shared" si="74"/>
        <v>4.10182591555142E-2</v>
      </c>
      <c r="BW75">
        <f t="shared" si="114"/>
        <v>95</v>
      </c>
      <c r="BX75">
        <f t="shared" si="115"/>
        <v>5</v>
      </c>
      <c r="BY75">
        <f t="shared" si="116"/>
        <v>0.24000000000000005</v>
      </c>
      <c r="BZ75">
        <f t="shared" si="117"/>
        <v>0</v>
      </c>
      <c r="CA75">
        <f t="shared" si="118"/>
        <v>0</v>
      </c>
      <c r="CB75">
        <f t="shared" si="119"/>
        <v>0</v>
      </c>
      <c r="CC75">
        <f t="shared" si="120"/>
        <v>0</v>
      </c>
      <c r="CD75">
        <f t="shared" si="121"/>
        <v>1</v>
      </c>
      <c r="CF75">
        <f t="shared" si="122"/>
        <v>0</v>
      </c>
      <c r="CG75">
        <f t="shared" si="123"/>
        <v>0</v>
      </c>
      <c r="CH75">
        <f t="shared" si="123"/>
        <v>0</v>
      </c>
      <c r="CI75">
        <f t="shared" si="123"/>
        <v>0</v>
      </c>
      <c r="CJ75">
        <f t="shared" si="123"/>
        <v>1</v>
      </c>
      <c r="CK75">
        <f t="shared" si="124"/>
        <v>0.2</v>
      </c>
      <c r="CL75">
        <f t="shared" si="75"/>
        <v>0.4</v>
      </c>
      <c r="CM75">
        <f t="shared" si="75"/>
        <v>0.60000000000000009</v>
      </c>
      <c r="CN75">
        <f t="shared" si="75"/>
        <v>0.8</v>
      </c>
      <c r="CO75">
        <f t="shared" si="75"/>
        <v>1</v>
      </c>
    </row>
    <row r="76" spans="1:93" x14ac:dyDescent="0.25">
      <c r="A76" t="s">
        <v>74</v>
      </c>
      <c r="B76">
        <f>VLOOKUP(CONCATENATE($A76,"_",B$4),assets_m6!$A:$D,4,FALSE)</f>
        <v>29.02</v>
      </c>
      <c r="C76">
        <f>VLOOKUP(CONCATENATE($A76,"_",C$4),assets_m6!$A:$D,4,FALSE)</f>
        <v>28.7</v>
      </c>
      <c r="D76">
        <f>VLOOKUP(CONCATENATE($A76,"_",D$4),assets_m6!$A:$D,4,FALSE)</f>
        <v>28.71</v>
      </c>
      <c r="E76">
        <f>VLOOKUP(CONCATENATE($A76,"_",E$4),assets_m6!$A:$D,4,FALSE)</f>
        <v>29.39</v>
      </c>
      <c r="F76">
        <f>VLOOKUP(CONCATENATE($A76,"_",F$4),assets_m6!$A:$D,4,FALSE)</f>
        <v>29.13</v>
      </c>
      <c r="G76">
        <f>VLOOKUP(CONCATENATE($A76,"_",G$4),assets_m6!$A:$D,4,FALSE)</f>
        <v>29.11</v>
      </c>
      <c r="H76">
        <f>VLOOKUP(CONCATENATE($A76,"_",H$4),assets_m6!$A:$D,4,FALSE)</f>
        <v>28.91</v>
      </c>
      <c r="I76">
        <f>VLOOKUP(CONCATENATE($A76,"_",I$4),assets_m6!$A:$D,4,FALSE)</f>
        <v>28.83</v>
      </c>
      <c r="J76">
        <f>VLOOKUP(CONCATENATE($A76,"_",J$4),assets_m6!$A:$D,4,FALSE)</f>
        <v>28.97</v>
      </c>
      <c r="K76">
        <f>VLOOKUP(CONCATENATE($A76,"_",K$4),assets_m6!$A:$D,4,FALSE)</f>
        <v>29.2</v>
      </c>
      <c r="L76">
        <f>VLOOKUP(CONCATENATE($A76,"_",L$4),assets_m6!$A:$D,4,FALSE)</f>
        <v>29.22</v>
      </c>
      <c r="M76">
        <f>VLOOKUP(CONCATENATE($A76,"_",M$4),assets_m6!$A:$D,4,FALSE)</f>
        <v>29.83</v>
      </c>
      <c r="N76">
        <f>VLOOKUP(CONCATENATE($A76,"_",N$4),assets_m6!$A:$D,4,FALSE)</f>
        <v>30.17</v>
      </c>
      <c r="O76">
        <f>VLOOKUP(CONCATENATE($A76,"_",O$4),assets_m6!$A:$D,4,FALSE)</f>
        <v>30.37</v>
      </c>
      <c r="P76">
        <f>VLOOKUP(CONCATENATE($A76,"_",P$4),assets_m6!$A:$D,4,FALSE)</f>
        <v>29.89</v>
      </c>
      <c r="Q76">
        <f>VLOOKUP(CONCATENATE($A76,"_",Q$4),assets_m6!$A:$D,4,FALSE)</f>
        <v>29.76</v>
      </c>
      <c r="R76">
        <f>VLOOKUP(CONCATENATE($A76,"_",R$4),assets_m6!$A:$D,4,FALSE)</f>
        <v>29.25</v>
      </c>
      <c r="S76">
        <f>VLOOKUP(CONCATENATE($A76,"_",S$4),assets_m6!$A:$D,4,FALSE)</f>
        <v>28.9</v>
      </c>
      <c r="T76">
        <f>VLOOKUP(CONCATENATE($A76,"_",T$4),assets_m6!$A:$D,4,FALSE)</f>
        <v>29.14</v>
      </c>
      <c r="U76">
        <f>VLOOKUP(CONCATENATE($A76,"_",U$4),assets_m6!$A:$D,4,FALSE)</f>
        <v>28.31</v>
      </c>
      <c r="W76" t="str">
        <f t="shared" si="71"/>
        <v>PPL</v>
      </c>
      <c r="X76">
        <f t="shared" si="72"/>
        <v>29.02</v>
      </c>
      <c r="Y76">
        <f t="shared" si="76"/>
        <v>28.7</v>
      </c>
      <c r="Z76">
        <f t="shared" si="77"/>
        <v>28.71</v>
      </c>
      <c r="AA76">
        <f t="shared" si="78"/>
        <v>29.39</v>
      </c>
      <c r="AB76">
        <f t="shared" si="79"/>
        <v>29.13</v>
      </c>
      <c r="AC76">
        <f t="shared" si="80"/>
        <v>29.11</v>
      </c>
      <c r="AD76">
        <f t="shared" si="81"/>
        <v>28.91</v>
      </c>
      <c r="AE76">
        <f t="shared" si="82"/>
        <v>28.83</v>
      </c>
      <c r="AF76">
        <f t="shared" si="83"/>
        <v>28.97</v>
      </c>
      <c r="AG76">
        <f t="shared" si="84"/>
        <v>29.2</v>
      </c>
      <c r="AH76">
        <f t="shared" si="85"/>
        <v>29.22</v>
      </c>
      <c r="AI76">
        <f t="shared" si="86"/>
        <v>29.83</v>
      </c>
      <c r="AJ76">
        <f t="shared" si="87"/>
        <v>30.17</v>
      </c>
      <c r="AK76">
        <f t="shared" si="88"/>
        <v>30.37</v>
      </c>
      <c r="AL76">
        <f t="shared" si="89"/>
        <v>29.89</v>
      </c>
      <c r="AM76">
        <f t="shared" si="90"/>
        <v>29.76</v>
      </c>
      <c r="AN76">
        <f t="shared" si="91"/>
        <v>29.25</v>
      </c>
      <c r="AO76">
        <f t="shared" si="92"/>
        <v>28.9</v>
      </c>
      <c r="AP76">
        <f t="shared" si="93"/>
        <v>29.14</v>
      </c>
      <c r="AQ76">
        <f t="shared" si="94"/>
        <v>28.31</v>
      </c>
      <c r="AS76" t="s">
        <v>85</v>
      </c>
      <c r="AT76">
        <f t="shared" si="95"/>
        <v>-1.1026878015161967E-4</v>
      </c>
      <c r="AU76">
        <f t="shared" si="96"/>
        <v>3.4843205574918341E-6</v>
      </c>
      <c r="AV76">
        <f t="shared" si="97"/>
        <v>2.3685127133402984E-4</v>
      </c>
      <c r="AW76">
        <f t="shared" si="98"/>
        <v>-8.8465464443688858E-5</v>
      </c>
      <c r="AX76">
        <f t="shared" si="99"/>
        <v>-6.8657741160314369E-6</v>
      </c>
      <c r="AY76">
        <f t="shared" si="100"/>
        <v>-6.8704912401236457E-5</v>
      </c>
      <c r="AZ76">
        <f t="shared" si="101"/>
        <v>-2.7672085783466568E-5</v>
      </c>
      <c r="BA76">
        <f t="shared" si="102"/>
        <v>4.8560527228581535E-5</v>
      </c>
      <c r="BB76">
        <f t="shared" si="103"/>
        <v>7.9392474974111299E-5</v>
      </c>
      <c r="BC76">
        <f t="shared" si="104"/>
        <v>6.8493150684930052E-6</v>
      </c>
      <c r="BD76">
        <f t="shared" si="105"/>
        <v>2.0876112251882255E-4</v>
      </c>
      <c r="BE76">
        <f t="shared" si="106"/>
        <v>1.1397921555481174E-4</v>
      </c>
      <c r="BF76">
        <f t="shared" si="107"/>
        <v>6.6291017567119423E-5</v>
      </c>
      <c r="BG76">
        <f t="shared" si="108"/>
        <v>-1.5805070793546277E-4</v>
      </c>
      <c r="BH76">
        <f t="shared" si="109"/>
        <v>-4.3492806958848785E-5</v>
      </c>
      <c r="BI76">
        <f t="shared" si="110"/>
        <v>-1.7137096774193602E-4</v>
      </c>
      <c r="BJ76">
        <f t="shared" si="111"/>
        <v>-1.1965811965812015E-4</v>
      </c>
      <c r="BK76">
        <f t="shared" si="112"/>
        <v>8.3044982698962622E-5</v>
      </c>
      <c r="BL76">
        <f t="shared" si="113"/>
        <v>-2.8483184625943784E-4</v>
      </c>
      <c r="BN76" s="7" t="str">
        <f t="shared" si="73"/>
        <v>PPL</v>
      </c>
      <c r="BO76" s="7">
        <v>0.2</v>
      </c>
      <c r="BP76" s="7">
        <v>0.2</v>
      </c>
      <c r="BQ76" s="7">
        <v>0.2</v>
      </c>
      <c r="BR76" s="7">
        <v>0.2</v>
      </c>
      <c r="BS76" s="7">
        <v>0.2</v>
      </c>
      <c r="BT76" s="7">
        <v>0.01</v>
      </c>
      <c r="BV76">
        <f t="shared" si="74"/>
        <v>-2.4465885596140623E-2</v>
      </c>
      <c r="BW76">
        <f t="shared" si="114"/>
        <v>77</v>
      </c>
      <c r="BX76">
        <f t="shared" si="115"/>
        <v>4</v>
      </c>
      <c r="BY76">
        <f t="shared" si="116"/>
        <v>0.12000000000000002</v>
      </c>
      <c r="BZ76">
        <f t="shared" si="117"/>
        <v>0</v>
      </c>
      <c r="CA76">
        <f t="shared" si="118"/>
        <v>0</v>
      </c>
      <c r="CB76">
        <f t="shared" si="119"/>
        <v>0</v>
      </c>
      <c r="CC76">
        <f t="shared" si="120"/>
        <v>1</v>
      </c>
      <c r="CD76">
        <f t="shared" si="121"/>
        <v>0</v>
      </c>
      <c r="CF76">
        <f t="shared" si="122"/>
        <v>0</v>
      </c>
      <c r="CG76">
        <f t="shared" si="123"/>
        <v>0</v>
      </c>
      <c r="CH76">
        <f t="shared" si="123"/>
        <v>0</v>
      </c>
      <c r="CI76">
        <f t="shared" si="123"/>
        <v>1</v>
      </c>
      <c r="CJ76">
        <f t="shared" si="123"/>
        <v>1</v>
      </c>
      <c r="CK76">
        <f t="shared" si="124"/>
        <v>0.2</v>
      </c>
      <c r="CL76">
        <f t="shared" si="75"/>
        <v>0.4</v>
      </c>
      <c r="CM76">
        <f t="shared" si="75"/>
        <v>0.60000000000000009</v>
      </c>
      <c r="CN76">
        <f t="shared" si="75"/>
        <v>0.8</v>
      </c>
      <c r="CO76">
        <f t="shared" si="75"/>
        <v>1</v>
      </c>
    </row>
    <row r="77" spans="1:93" x14ac:dyDescent="0.25">
      <c r="A77" t="s">
        <v>75</v>
      </c>
      <c r="B77">
        <f>VLOOKUP(CONCATENATE($A77,"_",B$4),assets_m6!$A:$D,4,FALSE)</f>
        <v>118.4</v>
      </c>
      <c r="C77">
        <f>VLOOKUP(CONCATENATE($A77,"_",C$4),assets_m6!$A:$D,4,FALSE)</f>
        <v>116.38</v>
      </c>
      <c r="D77">
        <f>VLOOKUP(CONCATENATE($A77,"_",D$4),assets_m6!$A:$D,4,FALSE)</f>
        <v>116.85</v>
      </c>
      <c r="E77">
        <f>VLOOKUP(CONCATENATE($A77,"_",E$4),assets_m6!$A:$D,4,FALSE)</f>
        <v>116.73</v>
      </c>
      <c r="F77">
        <f>VLOOKUP(CONCATENATE($A77,"_",F$4),assets_m6!$A:$D,4,FALSE)</f>
        <v>114.65</v>
      </c>
      <c r="G77">
        <f>VLOOKUP(CONCATENATE($A77,"_",G$4),assets_m6!$A:$D,4,FALSE)</f>
        <v>116.71</v>
      </c>
      <c r="H77">
        <f>VLOOKUP(CONCATENATE($A77,"_",H$4),assets_m6!$A:$D,4,FALSE)</f>
        <v>116.5</v>
      </c>
      <c r="I77">
        <f>VLOOKUP(CONCATENATE($A77,"_",I$4),assets_m6!$A:$D,4,FALSE)</f>
        <v>115.55</v>
      </c>
      <c r="J77">
        <f>VLOOKUP(CONCATENATE($A77,"_",J$4),assets_m6!$A:$D,4,FALSE)</f>
        <v>116.3</v>
      </c>
      <c r="K77">
        <f>VLOOKUP(CONCATENATE($A77,"_",K$4),assets_m6!$A:$D,4,FALSE)</f>
        <v>117.24</v>
      </c>
      <c r="L77">
        <f>VLOOKUP(CONCATENATE($A77,"_",L$4),assets_m6!$A:$D,4,FALSE)</f>
        <v>117.059</v>
      </c>
      <c r="M77">
        <f>VLOOKUP(CONCATENATE($A77,"_",M$4),assets_m6!$A:$D,4,FALSE)</f>
        <v>117.968</v>
      </c>
      <c r="N77">
        <f>VLOOKUP(CONCATENATE($A77,"_",N$4),assets_m6!$A:$D,4,FALSE)</f>
        <v>119.58799999999999</v>
      </c>
      <c r="O77">
        <f>VLOOKUP(CONCATENATE($A77,"_",O$4),assets_m6!$A:$D,4,FALSE)</f>
        <v>118.40300000000001</v>
      </c>
      <c r="P77">
        <f>VLOOKUP(CONCATENATE($A77,"_",P$4),assets_m6!$A:$D,4,FALSE)</f>
        <v>114.422</v>
      </c>
      <c r="Q77">
        <f>VLOOKUP(CONCATENATE($A77,"_",Q$4),assets_m6!$A:$D,4,FALSE)</f>
        <v>112.604</v>
      </c>
      <c r="R77">
        <f>VLOOKUP(CONCATENATE($A77,"_",R$4),assets_m6!$A:$D,4,FALSE)</f>
        <v>109.048</v>
      </c>
      <c r="S77">
        <f>VLOOKUP(CONCATENATE($A77,"_",S$4),assets_m6!$A:$D,4,FALSE)</f>
        <v>109.443</v>
      </c>
      <c r="T77">
        <f>VLOOKUP(CONCATENATE($A77,"_",T$4),assets_m6!$A:$D,4,FALSE)</f>
        <v>110.75700000000001</v>
      </c>
      <c r="U77">
        <f>VLOOKUP(CONCATENATE($A77,"_",U$4),assets_m6!$A:$D,4,FALSE)</f>
        <v>107.191</v>
      </c>
      <c r="W77" t="str">
        <f t="shared" si="71"/>
        <v>PRU</v>
      </c>
      <c r="X77">
        <f t="shared" si="72"/>
        <v>118.4</v>
      </c>
      <c r="Y77">
        <f t="shared" si="76"/>
        <v>116.38</v>
      </c>
      <c r="Z77">
        <f t="shared" si="77"/>
        <v>116.85</v>
      </c>
      <c r="AA77">
        <f t="shared" si="78"/>
        <v>116.73</v>
      </c>
      <c r="AB77">
        <f t="shared" si="79"/>
        <v>114.65</v>
      </c>
      <c r="AC77">
        <f t="shared" si="80"/>
        <v>116.71</v>
      </c>
      <c r="AD77">
        <f t="shared" si="81"/>
        <v>116.5</v>
      </c>
      <c r="AE77">
        <f t="shared" si="82"/>
        <v>115.55</v>
      </c>
      <c r="AF77">
        <f t="shared" si="83"/>
        <v>116.3</v>
      </c>
      <c r="AG77">
        <f t="shared" si="84"/>
        <v>117.24</v>
      </c>
      <c r="AH77">
        <f t="shared" si="85"/>
        <v>117.059</v>
      </c>
      <c r="AI77">
        <f t="shared" si="86"/>
        <v>117.968</v>
      </c>
      <c r="AJ77">
        <f t="shared" si="87"/>
        <v>119.58799999999999</v>
      </c>
      <c r="AK77">
        <f t="shared" si="88"/>
        <v>118.40300000000001</v>
      </c>
      <c r="AL77">
        <f t="shared" si="89"/>
        <v>114.422</v>
      </c>
      <c r="AM77">
        <f t="shared" si="90"/>
        <v>112.604</v>
      </c>
      <c r="AN77">
        <f t="shared" si="91"/>
        <v>109.048</v>
      </c>
      <c r="AO77">
        <f t="shared" si="92"/>
        <v>109.443</v>
      </c>
      <c r="AP77">
        <f t="shared" si="93"/>
        <v>110.75700000000001</v>
      </c>
      <c r="AQ77">
        <f t="shared" si="94"/>
        <v>107.191</v>
      </c>
      <c r="AS77" t="s">
        <v>81</v>
      </c>
      <c r="AT77">
        <f t="shared" si="95"/>
        <v>-1.7060810810810896E-4</v>
      </c>
      <c r="AU77">
        <f t="shared" si="96"/>
        <v>4.038494586698736E-5</v>
      </c>
      <c r="AV77">
        <f t="shared" si="97"/>
        <v>-1.02695763799735E-5</v>
      </c>
      <c r="AW77">
        <f t="shared" si="98"/>
        <v>-1.7818898312344712E-4</v>
      </c>
      <c r="AX77">
        <f t="shared" si="99"/>
        <v>1.7967727867422486E-4</v>
      </c>
      <c r="AY77">
        <f t="shared" si="100"/>
        <v>-1.7993316768057042E-5</v>
      </c>
      <c r="AZ77">
        <f t="shared" si="101"/>
        <v>-8.1545064377682648E-5</v>
      </c>
      <c r="BA77">
        <f t="shared" si="102"/>
        <v>6.4906966681090432E-5</v>
      </c>
      <c r="BB77">
        <f t="shared" si="103"/>
        <v>8.0825451418744439E-5</v>
      </c>
      <c r="BC77">
        <f t="shared" si="104"/>
        <v>-1.5438416922551808E-5</v>
      </c>
      <c r="BD77">
        <f t="shared" si="105"/>
        <v>7.7653149266609662E-5</v>
      </c>
      <c r="BE77">
        <f t="shared" si="106"/>
        <v>1.3732537637325292E-4</v>
      </c>
      <c r="BF77">
        <f t="shared" si="107"/>
        <v>-9.9090209720037819E-5</v>
      </c>
      <c r="BG77">
        <f t="shared" si="108"/>
        <v>-3.3622458890399809E-4</v>
      </c>
      <c r="BH77">
        <f t="shared" si="109"/>
        <v>-1.5888552900665935E-4</v>
      </c>
      <c r="BI77">
        <f t="shared" si="110"/>
        <v>-3.1579695215090025E-4</v>
      </c>
      <c r="BJ77">
        <f t="shared" si="111"/>
        <v>3.622258088181315E-5</v>
      </c>
      <c r="BK77">
        <f t="shared" si="112"/>
        <v>1.2006249828678007E-4</v>
      </c>
      <c r="BL77">
        <f t="shared" si="113"/>
        <v>-3.2196610597975771E-4</v>
      </c>
      <c r="BN77" s="7" t="str">
        <f t="shared" si="73"/>
        <v>PRU</v>
      </c>
      <c r="BO77" s="7">
        <v>0.2</v>
      </c>
      <c r="BP77" s="7">
        <v>0.2</v>
      </c>
      <c r="BQ77" s="7">
        <v>0.2</v>
      </c>
      <c r="BR77" s="7">
        <v>0.2</v>
      </c>
      <c r="BS77" s="7">
        <v>0.2</v>
      </c>
      <c r="BT77" s="7">
        <v>0.01</v>
      </c>
      <c r="BV77">
        <f t="shared" si="74"/>
        <v>-9.4670608108108137E-2</v>
      </c>
      <c r="BW77">
        <f t="shared" si="114"/>
        <v>26</v>
      </c>
      <c r="BX77">
        <f t="shared" si="115"/>
        <v>2</v>
      </c>
      <c r="BY77">
        <f t="shared" si="116"/>
        <v>0.11999999999999997</v>
      </c>
      <c r="BZ77">
        <f t="shared" si="117"/>
        <v>0</v>
      </c>
      <c r="CA77">
        <f t="shared" si="118"/>
        <v>1</v>
      </c>
      <c r="CB77">
        <f t="shared" si="119"/>
        <v>0</v>
      </c>
      <c r="CC77">
        <f t="shared" si="120"/>
        <v>0</v>
      </c>
      <c r="CD77">
        <f t="shared" si="121"/>
        <v>0</v>
      </c>
      <c r="CF77">
        <f t="shared" si="122"/>
        <v>0</v>
      </c>
      <c r="CG77">
        <f t="shared" si="123"/>
        <v>1</v>
      </c>
      <c r="CH77">
        <f t="shared" si="123"/>
        <v>1</v>
      </c>
      <c r="CI77">
        <f t="shared" si="123"/>
        <v>1</v>
      </c>
      <c r="CJ77">
        <f t="shared" si="123"/>
        <v>1</v>
      </c>
      <c r="CK77">
        <f t="shared" si="124"/>
        <v>0.2</v>
      </c>
      <c r="CL77">
        <f t="shared" si="75"/>
        <v>0.4</v>
      </c>
      <c r="CM77">
        <f t="shared" si="75"/>
        <v>0.60000000000000009</v>
      </c>
      <c r="CN77">
        <f t="shared" si="75"/>
        <v>0.8</v>
      </c>
      <c r="CO77">
        <f t="shared" si="75"/>
        <v>1</v>
      </c>
    </row>
    <row r="78" spans="1:93" x14ac:dyDescent="0.25">
      <c r="A78" t="s">
        <v>76</v>
      </c>
      <c r="B78">
        <f>VLOOKUP(CONCATENATE($A78,"_",B$4),assets_m6!$A:$D,4,FALSE)</f>
        <v>116.67</v>
      </c>
      <c r="C78">
        <f>VLOOKUP(CONCATENATE($A78,"_",C$4),assets_m6!$A:$D,4,FALSE)</f>
        <v>121.86</v>
      </c>
      <c r="D78">
        <f>VLOOKUP(CONCATENATE($A78,"_",D$4),assets_m6!$A:$D,4,FALSE)</f>
        <v>117.65</v>
      </c>
      <c r="E78">
        <f>VLOOKUP(CONCATENATE($A78,"_",E$4),assets_m6!$A:$D,4,FALSE)</f>
        <v>112.49</v>
      </c>
      <c r="F78">
        <f>VLOOKUP(CONCATENATE($A78,"_",F$4),assets_m6!$A:$D,4,FALSE)</f>
        <v>113.04</v>
      </c>
      <c r="G78">
        <f>VLOOKUP(CONCATENATE($A78,"_",G$4),assets_m6!$A:$D,4,FALSE)</f>
        <v>111.21</v>
      </c>
      <c r="H78">
        <f>VLOOKUP(CONCATENATE($A78,"_",H$4),assets_m6!$A:$D,4,FALSE)</f>
        <v>109.81</v>
      </c>
      <c r="I78">
        <f>VLOOKUP(CONCATENATE($A78,"_",I$4),assets_m6!$A:$D,4,FALSE)</f>
        <v>108.25</v>
      </c>
      <c r="J78">
        <f>VLOOKUP(CONCATENATE($A78,"_",J$4),assets_m6!$A:$D,4,FALSE)</f>
        <v>105.17</v>
      </c>
      <c r="K78">
        <f>VLOOKUP(CONCATENATE($A78,"_",K$4),assets_m6!$A:$D,4,FALSE)</f>
        <v>102.31</v>
      </c>
      <c r="L78">
        <f>VLOOKUP(CONCATENATE($A78,"_",L$4),assets_m6!$A:$D,4,FALSE)</f>
        <v>100.58</v>
      </c>
      <c r="M78">
        <f>VLOOKUP(CONCATENATE($A78,"_",M$4),assets_m6!$A:$D,4,FALSE)</f>
        <v>103.66</v>
      </c>
      <c r="N78">
        <f>VLOOKUP(CONCATENATE($A78,"_",N$4),assets_m6!$A:$D,4,FALSE)</f>
        <v>94.9</v>
      </c>
      <c r="O78">
        <f>VLOOKUP(CONCATENATE($A78,"_",O$4),assets_m6!$A:$D,4,FALSE)</f>
        <v>89.4</v>
      </c>
      <c r="P78">
        <f>VLOOKUP(CONCATENATE($A78,"_",P$4),assets_m6!$A:$D,4,FALSE)</f>
        <v>86.03</v>
      </c>
      <c r="Q78">
        <f>VLOOKUP(CONCATENATE($A78,"_",Q$4),assets_m6!$A:$D,4,FALSE)</f>
        <v>87.78</v>
      </c>
      <c r="R78">
        <f>VLOOKUP(CONCATENATE($A78,"_",R$4),assets_m6!$A:$D,4,FALSE)</f>
        <v>83.7</v>
      </c>
      <c r="S78">
        <f>VLOOKUP(CONCATENATE($A78,"_",S$4),assets_m6!$A:$D,4,FALSE)</f>
        <v>82.61</v>
      </c>
      <c r="T78">
        <f>VLOOKUP(CONCATENATE($A78,"_",T$4),assets_m6!$A:$D,4,FALSE)</f>
        <v>92.09</v>
      </c>
      <c r="U78">
        <f>VLOOKUP(CONCATENATE($A78,"_",U$4),assets_m6!$A:$D,4,FALSE)</f>
        <v>87.93</v>
      </c>
      <c r="W78" t="str">
        <f t="shared" si="71"/>
        <v>PYPL</v>
      </c>
      <c r="X78">
        <f t="shared" si="72"/>
        <v>116.67</v>
      </c>
      <c r="Y78">
        <f t="shared" si="76"/>
        <v>121.86</v>
      </c>
      <c r="Z78">
        <f t="shared" si="77"/>
        <v>117.65</v>
      </c>
      <c r="AA78">
        <f t="shared" si="78"/>
        <v>112.49</v>
      </c>
      <c r="AB78">
        <f t="shared" si="79"/>
        <v>113.04</v>
      </c>
      <c r="AC78">
        <f t="shared" si="80"/>
        <v>111.21</v>
      </c>
      <c r="AD78">
        <f t="shared" si="81"/>
        <v>109.81</v>
      </c>
      <c r="AE78">
        <f t="shared" si="82"/>
        <v>108.25</v>
      </c>
      <c r="AF78">
        <f t="shared" si="83"/>
        <v>105.17</v>
      </c>
      <c r="AG78">
        <f t="shared" si="84"/>
        <v>102.31</v>
      </c>
      <c r="AH78">
        <f t="shared" si="85"/>
        <v>100.58</v>
      </c>
      <c r="AI78">
        <f t="shared" si="86"/>
        <v>103.66</v>
      </c>
      <c r="AJ78">
        <f t="shared" si="87"/>
        <v>94.9</v>
      </c>
      <c r="AK78">
        <f t="shared" si="88"/>
        <v>89.4</v>
      </c>
      <c r="AL78">
        <f t="shared" si="89"/>
        <v>86.03</v>
      </c>
      <c r="AM78">
        <f t="shared" si="90"/>
        <v>87.78</v>
      </c>
      <c r="AN78">
        <f t="shared" si="91"/>
        <v>83.7</v>
      </c>
      <c r="AO78">
        <f t="shared" si="92"/>
        <v>82.61</v>
      </c>
      <c r="AP78">
        <f t="shared" si="93"/>
        <v>92.09</v>
      </c>
      <c r="AQ78">
        <f t="shared" si="94"/>
        <v>87.93</v>
      </c>
      <c r="AS78" t="s">
        <v>53</v>
      </c>
      <c r="AT78">
        <f t="shared" si="95"/>
        <v>4.4484443301619935E-4</v>
      </c>
      <c r="AU78">
        <f t="shared" si="96"/>
        <v>-3.4547841785655619E-4</v>
      </c>
      <c r="AV78">
        <f t="shared" si="97"/>
        <v>-4.3858903527411905E-4</v>
      </c>
      <c r="AW78">
        <f t="shared" si="98"/>
        <v>4.8893234954219167E-5</v>
      </c>
      <c r="AX78">
        <f t="shared" si="99"/>
        <v>-1.6188959660297351E-4</v>
      </c>
      <c r="AY78">
        <f t="shared" si="100"/>
        <v>-1.2588795971585213E-4</v>
      </c>
      <c r="AZ78">
        <f t="shared" si="101"/>
        <v>-1.4206356433840291E-4</v>
      </c>
      <c r="BA78">
        <f t="shared" si="102"/>
        <v>-2.8452655889145482E-4</v>
      </c>
      <c r="BB78">
        <f t="shared" si="103"/>
        <v>-2.7194066749072922E-4</v>
      </c>
      <c r="BC78">
        <f t="shared" si="104"/>
        <v>-1.6909393021210088E-4</v>
      </c>
      <c r="BD78">
        <f t="shared" si="105"/>
        <v>3.06223901372042E-4</v>
      </c>
      <c r="BE78">
        <f t="shared" si="106"/>
        <v>-8.4507042253521045E-4</v>
      </c>
      <c r="BF78">
        <f t="shared" si="107"/>
        <v>-5.7955742887249738E-4</v>
      </c>
      <c r="BG78">
        <f t="shared" si="108"/>
        <v>-3.7695749440715934E-4</v>
      </c>
      <c r="BH78">
        <f t="shared" si="109"/>
        <v>2.0341741253051263E-4</v>
      </c>
      <c r="BI78">
        <f t="shared" si="110"/>
        <v>-4.6479835953520141E-4</v>
      </c>
      <c r="BJ78">
        <f t="shared" si="111"/>
        <v>-1.3022700119474353E-4</v>
      </c>
      <c r="BK78">
        <f t="shared" si="112"/>
        <v>1.147560827986927E-3</v>
      </c>
      <c r="BL78">
        <f t="shared" si="113"/>
        <v>-4.5173200130307266E-4</v>
      </c>
      <c r="BN78" s="7" t="str">
        <f t="shared" si="73"/>
        <v>PYPL</v>
      </c>
      <c r="BO78" s="7">
        <v>0.2</v>
      </c>
      <c r="BP78" s="7">
        <v>0.2</v>
      </c>
      <c r="BQ78" s="7">
        <v>0.2</v>
      </c>
      <c r="BR78" s="7">
        <v>0.2</v>
      </c>
      <c r="BS78" s="7">
        <v>0.2</v>
      </c>
      <c r="BT78" s="7">
        <v>0.01</v>
      </c>
      <c r="BV78">
        <f t="shared" si="74"/>
        <v>-0.24633581897660062</v>
      </c>
      <c r="BW78">
        <f t="shared" si="114"/>
        <v>1</v>
      </c>
      <c r="BX78">
        <f t="shared" si="115"/>
        <v>1</v>
      </c>
      <c r="BY78">
        <f t="shared" si="116"/>
        <v>0.24</v>
      </c>
      <c r="BZ78">
        <f t="shared" si="117"/>
        <v>1</v>
      </c>
      <c r="CA78">
        <f t="shared" si="118"/>
        <v>0</v>
      </c>
      <c r="CB78">
        <f t="shared" si="119"/>
        <v>0</v>
      </c>
      <c r="CC78">
        <f t="shared" si="120"/>
        <v>0</v>
      </c>
      <c r="CD78">
        <f t="shared" si="121"/>
        <v>0</v>
      </c>
      <c r="CF78">
        <f t="shared" si="122"/>
        <v>1</v>
      </c>
      <c r="CG78">
        <f t="shared" si="123"/>
        <v>1</v>
      </c>
      <c r="CH78">
        <f t="shared" si="123"/>
        <v>1</v>
      </c>
      <c r="CI78">
        <f t="shared" si="123"/>
        <v>1</v>
      </c>
      <c r="CJ78">
        <f t="shared" si="123"/>
        <v>1</v>
      </c>
      <c r="CK78">
        <f t="shared" si="124"/>
        <v>0.2</v>
      </c>
      <c r="CL78">
        <f t="shared" si="75"/>
        <v>0.4</v>
      </c>
      <c r="CM78">
        <f t="shared" si="75"/>
        <v>0.60000000000000009</v>
      </c>
      <c r="CN78">
        <f t="shared" si="75"/>
        <v>0.8</v>
      </c>
      <c r="CO78">
        <f t="shared" si="75"/>
        <v>1</v>
      </c>
    </row>
    <row r="79" spans="1:93" x14ac:dyDescent="0.25">
      <c r="A79" t="s">
        <v>77</v>
      </c>
      <c r="B79">
        <f>VLOOKUP(CONCATENATE($A79,"_",B$4),assets_m6!$A:$D,4,FALSE)</f>
        <v>307.10000000000002</v>
      </c>
      <c r="C79">
        <f>VLOOKUP(CONCATENATE($A79,"_",C$4),assets_m6!$A:$D,4,FALSE)</f>
        <v>297.29000000000002</v>
      </c>
      <c r="D79">
        <f>VLOOKUP(CONCATENATE($A79,"_",D$4),assets_m6!$A:$D,4,FALSE)</f>
        <v>298.88</v>
      </c>
      <c r="E79">
        <f>VLOOKUP(CONCATENATE($A79,"_",E$4),assets_m6!$A:$D,4,FALSE)</f>
        <v>297.54000000000002</v>
      </c>
      <c r="F79">
        <f>VLOOKUP(CONCATENATE($A79,"_",F$4),assets_m6!$A:$D,4,FALSE)</f>
        <v>296.54000000000002</v>
      </c>
      <c r="G79">
        <f>VLOOKUP(CONCATENATE($A79,"_",G$4),assets_m6!$A:$D,4,FALSE)</f>
        <v>297.82</v>
      </c>
      <c r="H79">
        <f>VLOOKUP(CONCATENATE($A79,"_",H$4),assets_m6!$A:$D,4,FALSE)</f>
        <v>296.95999999999998</v>
      </c>
      <c r="I79">
        <f>VLOOKUP(CONCATENATE($A79,"_",I$4),assets_m6!$A:$D,4,FALSE)</f>
        <v>289.92</v>
      </c>
      <c r="J79">
        <f>VLOOKUP(CONCATENATE($A79,"_",J$4),assets_m6!$A:$D,4,FALSE)</f>
        <v>291.77</v>
      </c>
      <c r="K79">
        <f>VLOOKUP(CONCATENATE($A79,"_",K$4),assets_m6!$A:$D,4,FALSE)</f>
        <v>290.57</v>
      </c>
      <c r="L79">
        <f>VLOOKUP(CONCATENATE($A79,"_",L$4),assets_m6!$A:$D,4,FALSE)</f>
        <v>288.32600000000002</v>
      </c>
      <c r="M79">
        <f>VLOOKUP(CONCATENATE($A79,"_",M$4),assets_m6!$A:$D,4,FALSE)</f>
        <v>289.38</v>
      </c>
      <c r="N79">
        <f>VLOOKUP(CONCATENATE($A79,"_",N$4),assets_m6!$A:$D,4,FALSE)</f>
        <v>295.642</v>
      </c>
      <c r="O79">
        <f>VLOOKUP(CONCATENATE($A79,"_",O$4),assets_m6!$A:$D,4,FALSE)</f>
        <v>291.298</v>
      </c>
      <c r="P79">
        <f>VLOOKUP(CONCATENATE($A79,"_",P$4),assets_m6!$A:$D,4,FALSE)</f>
        <v>284.459</v>
      </c>
      <c r="Q79">
        <f>VLOOKUP(CONCATENATE($A79,"_",Q$4),assets_m6!$A:$D,4,FALSE)</f>
        <v>282.53100000000001</v>
      </c>
      <c r="R79">
        <f>VLOOKUP(CONCATENATE($A79,"_",R$4),assets_m6!$A:$D,4,FALSE)</f>
        <v>276.83499999999998</v>
      </c>
      <c r="S79">
        <f>VLOOKUP(CONCATENATE($A79,"_",S$4),assets_m6!$A:$D,4,FALSE)</f>
        <v>283.08800000000002</v>
      </c>
      <c r="T79">
        <f>VLOOKUP(CONCATENATE($A79,"_",T$4),assets_m6!$A:$D,4,FALSE)</f>
        <v>280.95999999999998</v>
      </c>
      <c r="U79">
        <f>VLOOKUP(CONCATENATE($A79,"_",U$4),assets_m6!$A:$D,4,FALSE)</f>
        <v>273.05799999999999</v>
      </c>
      <c r="W79" t="str">
        <f t="shared" si="71"/>
        <v>RE</v>
      </c>
      <c r="X79">
        <f t="shared" si="72"/>
        <v>307.10000000000002</v>
      </c>
      <c r="Y79">
        <f t="shared" si="76"/>
        <v>297.29000000000002</v>
      </c>
      <c r="Z79">
        <f t="shared" si="77"/>
        <v>298.88</v>
      </c>
      <c r="AA79">
        <f t="shared" si="78"/>
        <v>297.54000000000002</v>
      </c>
      <c r="AB79">
        <f t="shared" si="79"/>
        <v>296.54000000000002</v>
      </c>
      <c r="AC79">
        <f t="shared" si="80"/>
        <v>297.82</v>
      </c>
      <c r="AD79">
        <f t="shared" si="81"/>
        <v>296.95999999999998</v>
      </c>
      <c r="AE79">
        <f t="shared" si="82"/>
        <v>289.92</v>
      </c>
      <c r="AF79">
        <f t="shared" si="83"/>
        <v>291.77</v>
      </c>
      <c r="AG79">
        <f t="shared" si="84"/>
        <v>290.57</v>
      </c>
      <c r="AH79">
        <f t="shared" si="85"/>
        <v>288.32600000000002</v>
      </c>
      <c r="AI79">
        <f t="shared" si="86"/>
        <v>289.38</v>
      </c>
      <c r="AJ79">
        <f t="shared" si="87"/>
        <v>295.642</v>
      </c>
      <c r="AK79">
        <f t="shared" si="88"/>
        <v>291.298</v>
      </c>
      <c r="AL79">
        <f t="shared" si="89"/>
        <v>284.459</v>
      </c>
      <c r="AM79">
        <f t="shared" si="90"/>
        <v>282.53100000000001</v>
      </c>
      <c r="AN79">
        <f t="shared" si="91"/>
        <v>276.83499999999998</v>
      </c>
      <c r="AO79">
        <f t="shared" si="92"/>
        <v>283.08800000000002</v>
      </c>
      <c r="AP79">
        <f t="shared" si="93"/>
        <v>280.95999999999998</v>
      </c>
      <c r="AQ79">
        <f t="shared" si="94"/>
        <v>273.05799999999999</v>
      </c>
      <c r="AS79" t="s">
        <v>48</v>
      </c>
      <c r="AT79">
        <f t="shared" si="95"/>
        <v>-3.1943992184956042E-4</v>
      </c>
      <c r="AU79">
        <f t="shared" si="96"/>
        <v>5.3483130949577011E-5</v>
      </c>
      <c r="AV79">
        <f t="shared" si="97"/>
        <v>-4.4834047109206874E-5</v>
      </c>
      <c r="AW79">
        <f t="shared" si="98"/>
        <v>-3.3608926530886601E-5</v>
      </c>
      <c r="AX79">
        <f t="shared" si="99"/>
        <v>4.3164497201051213E-5</v>
      </c>
      <c r="AY79">
        <f t="shared" si="100"/>
        <v>-2.8876502585454763E-5</v>
      </c>
      <c r="AZ79">
        <f t="shared" si="101"/>
        <v>-2.3706896551724019E-4</v>
      </c>
      <c r="BA79">
        <f t="shared" si="102"/>
        <v>6.3810706401764829E-5</v>
      </c>
      <c r="BB79">
        <f t="shared" si="103"/>
        <v>-4.1128285978681447E-5</v>
      </c>
      <c r="BC79">
        <f t="shared" si="104"/>
        <v>-7.7227518326047811E-5</v>
      </c>
      <c r="BD79">
        <f t="shared" si="105"/>
        <v>3.6555843038781577E-5</v>
      </c>
      <c r="BE79">
        <f t="shared" si="106"/>
        <v>2.1639366922385794E-4</v>
      </c>
      <c r="BF79">
        <f t="shared" si="107"/>
        <v>-1.4693446803904704E-4</v>
      </c>
      <c r="BG79">
        <f t="shared" si="108"/>
        <v>-2.3477675782188683E-4</v>
      </c>
      <c r="BH79">
        <f t="shared" si="109"/>
        <v>-6.7777781683827813E-5</v>
      </c>
      <c r="BI79">
        <f t="shared" si="110"/>
        <v>-2.0160619542634355E-4</v>
      </c>
      <c r="BJ79">
        <f t="shared" si="111"/>
        <v>2.2587461845503798E-4</v>
      </c>
      <c r="BK79">
        <f t="shared" si="112"/>
        <v>-7.5170971570679175E-5</v>
      </c>
      <c r="BL79">
        <f t="shared" si="113"/>
        <v>-2.8124999999999955E-4</v>
      </c>
      <c r="BN79" s="7" t="str">
        <f t="shared" si="73"/>
        <v>RE</v>
      </c>
      <c r="BO79" s="7">
        <v>0.2</v>
      </c>
      <c r="BP79" s="7">
        <v>0.2</v>
      </c>
      <c r="BQ79" s="7">
        <v>0.2</v>
      </c>
      <c r="BR79" s="7">
        <v>0.2</v>
      </c>
      <c r="BS79" s="7">
        <v>0.2</v>
      </c>
      <c r="BT79" s="7">
        <v>0.01</v>
      </c>
      <c r="BV79">
        <f t="shared" si="74"/>
        <v>-0.11084988603060901</v>
      </c>
      <c r="BW79">
        <f t="shared" si="114"/>
        <v>16</v>
      </c>
      <c r="BX79">
        <f t="shared" si="115"/>
        <v>1</v>
      </c>
      <c r="BY79">
        <f t="shared" si="116"/>
        <v>0.24</v>
      </c>
      <c r="BZ79">
        <f t="shared" si="117"/>
        <v>1</v>
      </c>
      <c r="CA79">
        <f t="shared" si="118"/>
        <v>0</v>
      </c>
      <c r="CB79">
        <f t="shared" si="119"/>
        <v>0</v>
      </c>
      <c r="CC79">
        <f t="shared" si="120"/>
        <v>0</v>
      </c>
      <c r="CD79">
        <f t="shared" si="121"/>
        <v>0</v>
      </c>
      <c r="CF79">
        <f t="shared" si="122"/>
        <v>1</v>
      </c>
      <c r="CG79">
        <f t="shared" si="123"/>
        <v>1</v>
      </c>
      <c r="CH79">
        <f t="shared" si="123"/>
        <v>1</v>
      </c>
      <c r="CI79">
        <f t="shared" si="123"/>
        <v>1</v>
      </c>
      <c r="CJ79">
        <f t="shared" si="123"/>
        <v>1</v>
      </c>
      <c r="CK79">
        <f t="shared" si="124"/>
        <v>0.2</v>
      </c>
      <c r="CL79">
        <f t="shared" si="75"/>
        <v>0.4</v>
      </c>
      <c r="CM79">
        <f t="shared" si="75"/>
        <v>0.60000000000000009</v>
      </c>
      <c r="CN79">
        <f t="shared" si="75"/>
        <v>0.8</v>
      </c>
      <c r="CO79">
        <f t="shared" si="75"/>
        <v>1</v>
      </c>
    </row>
    <row r="80" spans="1:93" x14ac:dyDescent="0.25">
      <c r="A80" t="s">
        <v>78</v>
      </c>
      <c r="B80">
        <f>VLOOKUP(CONCATENATE($A80,"_",B$4),assets_m6!$A:$D,4,FALSE)</f>
        <v>29.7</v>
      </c>
      <c r="C80">
        <f>VLOOKUP(CONCATENATE($A80,"_",C$4),assets_m6!$A:$D,4,FALSE)</f>
        <v>29.49</v>
      </c>
      <c r="D80">
        <f>VLOOKUP(CONCATENATE($A80,"_",D$4),assets_m6!$A:$D,4,FALSE)</f>
        <v>29.33</v>
      </c>
      <c r="E80">
        <f>VLOOKUP(CONCATENATE($A80,"_",E$4),assets_m6!$A:$D,4,FALSE)</f>
        <v>29.53</v>
      </c>
      <c r="F80">
        <f>VLOOKUP(CONCATENATE($A80,"_",F$4),assets_m6!$A:$D,4,FALSE)</f>
        <v>29.33</v>
      </c>
      <c r="G80">
        <f>VLOOKUP(CONCATENATE($A80,"_",G$4),assets_m6!$A:$D,4,FALSE)</f>
        <v>29.3</v>
      </c>
      <c r="H80">
        <f>VLOOKUP(CONCATENATE($A80,"_",H$4),assets_m6!$A:$D,4,FALSE)</f>
        <v>29.02</v>
      </c>
      <c r="I80">
        <f>VLOOKUP(CONCATENATE($A80,"_",I$4),assets_m6!$A:$D,4,FALSE)</f>
        <v>28.99</v>
      </c>
      <c r="J80">
        <f>VLOOKUP(CONCATENATE($A80,"_",J$4),assets_m6!$A:$D,4,FALSE)</f>
        <v>29.25</v>
      </c>
      <c r="K80">
        <f>VLOOKUP(CONCATENATE($A80,"_",K$4),assets_m6!$A:$D,4,FALSE)</f>
        <v>29.14</v>
      </c>
      <c r="L80">
        <f>VLOOKUP(CONCATENATE($A80,"_",L$4),assets_m6!$A:$D,4,FALSE)</f>
        <v>29.01</v>
      </c>
      <c r="M80">
        <f>VLOOKUP(CONCATENATE($A80,"_",M$4),assets_m6!$A:$D,4,FALSE)</f>
        <v>29.48</v>
      </c>
      <c r="N80">
        <f>VLOOKUP(CONCATENATE($A80,"_",N$4),assets_m6!$A:$D,4,FALSE)</f>
        <v>29.81</v>
      </c>
      <c r="O80">
        <f>VLOOKUP(CONCATENATE($A80,"_",O$4),assets_m6!$A:$D,4,FALSE)</f>
        <v>29.59</v>
      </c>
      <c r="P80">
        <f>VLOOKUP(CONCATENATE($A80,"_",P$4),assets_m6!$A:$D,4,FALSE)</f>
        <v>29.15</v>
      </c>
      <c r="Q80">
        <f>VLOOKUP(CONCATENATE($A80,"_",Q$4),assets_m6!$A:$D,4,FALSE)</f>
        <v>29.1</v>
      </c>
      <c r="R80">
        <f>VLOOKUP(CONCATENATE($A80,"_",R$4),assets_m6!$A:$D,4,FALSE)</f>
        <v>28.66</v>
      </c>
      <c r="S80">
        <f>VLOOKUP(CONCATENATE($A80,"_",S$4),assets_m6!$A:$D,4,FALSE)</f>
        <v>28.55</v>
      </c>
      <c r="T80">
        <f>VLOOKUP(CONCATENATE($A80,"_",T$4),assets_m6!$A:$D,4,FALSE)</f>
        <v>28.91</v>
      </c>
      <c r="U80">
        <f>VLOOKUP(CONCATENATE($A80,"_",U$4),assets_m6!$A:$D,4,FALSE)</f>
        <v>27.7</v>
      </c>
      <c r="W80" t="str">
        <f t="shared" si="71"/>
        <v>REET</v>
      </c>
      <c r="X80">
        <f t="shared" si="72"/>
        <v>29.7</v>
      </c>
      <c r="Y80">
        <f t="shared" si="76"/>
        <v>29.49</v>
      </c>
      <c r="Z80">
        <f t="shared" si="77"/>
        <v>29.33</v>
      </c>
      <c r="AA80">
        <f t="shared" si="78"/>
        <v>29.53</v>
      </c>
      <c r="AB80">
        <f t="shared" si="79"/>
        <v>29.33</v>
      </c>
      <c r="AC80">
        <f t="shared" si="80"/>
        <v>29.3</v>
      </c>
      <c r="AD80">
        <f t="shared" si="81"/>
        <v>29.02</v>
      </c>
      <c r="AE80">
        <f t="shared" si="82"/>
        <v>28.99</v>
      </c>
      <c r="AF80">
        <f t="shared" si="83"/>
        <v>29.25</v>
      </c>
      <c r="AG80">
        <f t="shared" si="84"/>
        <v>29.14</v>
      </c>
      <c r="AH80">
        <f t="shared" si="85"/>
        <v>29.01</v>
      </c>
      <c r="AI80">
        <f t="shared" si="86"/>
        <v>29.48</v>
      </c>
      <c r="AJ80">
        <f t="shared" si="87"/>
        <v>29.81</v>
      </c>
      <c r="AK80">
        <f t="shared" si="88"/>
        <v>29.59</v>
      </c>
      <c r="AL80">
        <f t="shared" si="89"/>
        <v>29.15</v>
      </c>
      <c r="AM80">
        <f t="shared" si="90"/>
        <v>29.1</v>
      </c>
      <c r="AN80">
        <f t="shared" si="91"/>
        <v>28.66</v>
      </c>
      <c r="AO80">
        <f t="shared" si="92"/>
        <v>28.55</v>
      </c>
      <c r="AP80">
        <f t="shared" si="93"/>
        <v>28.91</v>
      </c>
      <c r="AQ80">
        <f t="shared" si="94"/>
        <v>27.7</v>
      </c>
      <c r="AS80" t="s">
        <v>66</v>
      </c>
      <c r="AT80">
        <f t="shared" si="95"/>
        <v>-7.0707070707071002E-5</v>
      </c>
      <c r="AU80">
        <f t="shared" si="96"/>
        <v>-5.4255679891488691E-5</v>
      </c>
      <c r="AV80">
        <f t="shared" si="97"/>
        <v>6.8189566996250549E-5</v>
      </c>
      <c r="AW80">
        <f t="shared" si="98"/>
        <v>-6.7727734507281695E-5</v>
      </c>
      <c r="AX80">
        <f t="shared" si="99"/>
        <v>-1.0228435049436613E-5</v>
      </c>
      <c r="AY80">
        <f t="shared" si="100"/>
        <v>-9.5563139931740992E-5</v>
      </c>
      <c r="AZ80">
        <f t="shared" si="101"/>
        <v>-1.0337698139214726E-5</v>
      </c>
      <c r="BA80">
        <f t="shared" si="102"/>
        <v>8.9686098654709058E-5</v>
      </c>
      <c r="BB80">
        <f t="shared" si="103"/>
        <v>-3.7606837606837417E-5</v>
      </c>
      <c r="BC80">
        <f t="shared" si="104"/>
        <v>-4.4612216884007897E-5</v>
      </c>
      <c r="BD80">
        <f t="shared" si="105"/>
        <v>1.6201309893140256E-4</v>
      </c>
      <c r="BE80">
        <f t="shared" si="106"/>
        <v>1.119402985074621E-4</v>
      </c>
      <c r="BF80">
        <f t="shared" si="107"/>
        <v>-7.38007380073797E-5</v>
      </c>
      <c r="BG80">
        <f t="shared" si="108"/>
        <v>-1.4869888475836475E-4</v>
      </c>
      <c r="BH80">
        <f t="shared" si="109"/>
        <v>-1.7152658662091653E-5</v>
      </c>
      <c r="BI80">
        <f t="shared" si="110"/>
        <v>-1.5120274914089392E-4</v>
      </c>
      <c r="BJ80">
        <f t="shared" si="111"/>
        <v>-3.8381018841590876E-5</v>
      </c>
      <c r="BK80">
        <f t="shared" si="112"/>
        <v>1.2609457092819593E-4</v>
      </c>
      <c r="BL80">
        <f t="shared" si="113"/>
        <v>-4.1854029747492248E-4</v>
      </c>
      <c r="BN80" s="7" t="str">
        <f t="shared" si="73"/>
        <v>REET</v>
      </c>
      <c r="BO80" s="7">
        <v>0.2</v>
      </c>
      <c r="BP80" s="7">
        <v>0.2</v>
      </c>
      <c r="BQ80" s="7">
        <v>0.2</v>
      </c>
      <c r="BR80" s="7">
        <v>0.2</v>
      </c>
      <c r="BS80" s="7">
        <v>0.2</v>
      </c>
      <c r="BT80" s="7">
        <v>0.01</v>
      </c>
      <c r="BV80">
        <f t="shared" si="74"/>
        <v>-6.7340067340067339E-2</v>
      </c>
      <c r="BW80">
        <f t="shared" si="114"/>
        <v>47</v>
      </c>
      <c r="BX80">
        <f t="shared" si="115"/>
        <v>3</v>
      </c>
      <c r="BY80">
        <f t="shared" si="116"/>
        <v>7.9999999999999988E-2</v>
      </c>
      <c r="BZ80">
        <f t="shared" si="117"/>
        <v>0</v>
      </c>
      <c r="CA80">
        <f t="shared" si="118"/>
        <v>0</v>
      </c>
      <c r="CB80">
        <f t="shared" si="119"/>
        <v>1</v>
      </c>
      <c r="CC80">
        <f t="shared" si="120"/>
        <v>0</v>
      </c>
      <c r="CD80">
        <f t="shared" si="121"/>
        <v>0</v>
      </c>
      <c r="CF80">
        <f t="shared" si="122"/>
        <v>0</v>
      </c>
      <c r="CG80">
        <f t="shared" si="123"/>
        <v>0</v>
      </c>
      <c r="CH80">
        <f t="shared" si="123"/>
        <v>1</v>
      </c>
      <c r="CI80">
        <f t="shared" si="123"/>
        <v>1</v>
      </c>
      <c r="CJ80">
        <f t="shared" si="123"/>
        <v>1</v>
      </c>
      <c r="CK80">
        <f t="shared" si="124"/>
        <v>0.2</v>
      </c>
      <c r="CL80">
        <f t="shared" si="75"/>
        <v>0.4</v>
      </c>
      <c r="CM80">
        <f t="shared" si="75"/>
        <v>0.60000000000000009</v>
      </c>
      <c r="CN80">
        <f t="shared" si="75"/>
        <v>0.8</v>
      </c>
      <c r="CO80">
        <f t="shared" si="75"/>
        <v>1</v>
      </c>
    </row>
    <row r="81" spans="1:93" x14ac:dyDescent="0.25">
      <c r="A81" t="s">
        <v>79</v>
      </c>
      <c r="B81">
        <f>VLOOKUP(CONCATENATE($A81,"_",B$4),assets_m6!$A:$D,4,FALSE)</f>
        <v>34.707999999999998</v>
      </c>
      <c r="C81">
        <f>VLOOKUP(CONCATENATE($A81,"_",C$4),assets_m6!$A:$D,4,FALSE)</f>
        <v>34.987000000000002</v>
      </c>
      <c r="D81">
        <f>VLOOKUP(CONCATENATE($A81,"_",D$4),assets_m6!$A:$D,4,FALSE)</f>
        <v>34.747999999999998</v>
      </c>
      <c r="E81">
        <f>VLOOKUP(CONCATENATE($A81,"_",E$4),assets_m6!$A:$D,4,FALSE)</f>
        <v>34.887</v>
      </c>
      <c r="F81">
        <f>VLOOKUP(CONCATENATE($A81,"_",F$4),assets_m6!$A:$D,4,FALSE)</f>
        <v>35.436</v>
      </c>
      <c r="G81">
        <f>VLOOKUP(CONCATENATE($A81,"_",G$4),assets_m6!$A:$D,4,FALSE)</f>
        <v>35.286000000000001</v>
      </c>
      <c r="H81">
        <f>VLOOKUP(CONCATENATE($A81,"_",H$4),assets_m6!$A:$D,4,FALSE)</f>
        <v>35.456000000000003</v>
      </c>
      <c r="I81">
        <f>VLOOKUP(CONCATENATE($A81,"_",I$4),assets_m6!$A:$D,4,FALSE)</f>
        <v>35.326000000000001</v>
      </c>
      <c r="J81">
        <f>VLOOKUP(CONCATENATE($A81,"_",J$4),assets_m6!$A:$D,4,FALSE)</f>
        <v>35.375999999999998</v>
      </c>
      <c r="K81">
        <f>VLOOKUP(CONCATENATE($A81,"_",K$4),assets_m6!$A:$D,4,FALSE)</f>
        <v>34.796999999999997</v>
      </c>
      <c r="L81">
        <f>VLOOKUP(CONCATENATE($A81,"_",L$4),assets_m6!$A:$D,4,FALSE)</f>
        <v>34.189</v>
      </c>
      <c r="M81">
        <f>VLOOKUP(CONCATENATE($A81,"_",M$4),assets_m6!$A:$D,4,FALSE)</f>
        <v>34.488</v>
      </c>
      <c r="N81">
        <f>VLOOKUP(CONCATENATE($A81,"_",N$4),assets_m6!$A:$D,4,FALSE)</f>
        <v>34.488</v>
      </c>
      <c r="O81">
        <f>VLOOKUP(CONCATENATE($A81,"_",O$4),assets_m6!$A:$D,4,FALSE)</f>
        <v>34.408999999999999</v>
      </c>
      <c r="P81">
        <f>VLOOKUP(CONCATENATE($A81,"_",P$4),assets_m6!$A:$D,4,FALSE)</f>
        <v>33.481000000000002</v>
      </c>
      <c r="Q81">
        <f>VLOOKUP(CONCATENATE($A81,"_",Q$4),assets_m6!$A:$D,4,FALSE)</f>
        <v>33.302</v>
      </c>
      <c r="R81">
        <f>VLOOKUP(CONCATENATE($A81,"_",R$4),assets_m6!$A:$D,4,FALSE)</f>
        <v>32.624000000000002</v>
      </c>
      <c r="S81">
        <f>VLOOKUP(CONCATENATE($A81,"_",S$4),assets_m6!$A:$D,4,FALSE)</f>
        <v>33.411999999999999</v>
      </c>
      <c r="T81">
        <f>VLOOKUP(CONCATENATE($A81,"_",T$4),assets_m6!$A:$D,4,FALSE)</f>
        <v>34.329000000000001</v>
      </c>
      <c r="U81">
        <f>VLOOKUP(CONCATENATE($A81,"_",U$4),assets_m6!$A:$D,4,FALSE)</f>
        <v>33.441000000000003</v>
      </c>
      <c r="W81" t="str">
        <f t="shared" si="71"/>
        <v>ROL</v>
      </c>
      <c r="X81">
        <f t="shared" si="72"/>
        <v>34.707999999999998</v>
      </c>
      <c r="Y81">
        <f t="shared" si="76"/>
        <v>34.987000000000002</v>
      </c>
      <c r="Z81">
        <f t="shared" si="77"/>
        <v>34.747999999999998</v>
      </c>
      <c r="AA81">
        <f t="shared" si="78"/>
        <v>34.887</v>
      </c>
      <c r="AB81">
        <f t="shared" si="79"/>
        <v>35.436</v>
      </c>
      <c r="AC81">
        <f t="shared" si="80"/>
        <v>35.286000000000001</v>
      </c>
      <c r="AD81">
        <f t="shared" si="81"/>
        <v>35.456000000000003</v>
      </c>
      <c r="AE81">
        <f t="shared" si="82"/>
        <v>35.326000000000001</v>
      </c>
      <c r="AF81">
        <f t="shared" si="83"/>
        <v>35.375999999999998</v>
      </c>
      <c r="AG81">
        <f t="shared" si="84"/>
        <v>34.796999999999997</v>
      </c>
      <c r="AH81">
        <f t="shared" si="85"/>
        <v>34.189</v>
      </c>
      <c r="AI81">
        <f t="shared" si="86"/>
        <v>34.488</v>
      </c>
      <c r="AJ81">
        <f t="shared" si="87"/>
        <v>34.488</v>
      </c>
      <c r="AK81">
        <f t="shared" si="88"/>
        <v>34.408999999999999</v>
      </c>
      <c r="AL81">
        <f t="shared" si="89"/>
        <v>33.481000000000002</v>
      </c>
      <c r="AM81">
        <f t="shared" si="90"/>
        <v>33.302</v>
      </c>
      <c r="AN81">
        <f t="shared" si="91"/>
        <v>32.624000000000002</v>
      </c>
      <c r="AO81">
        <f t="shared" si="92"/>
        <v>33.411999999999999</v>
      </c>
      <c r="AP81">
        <f t="shared" si="93"/>
        <v>34.329000000000001</v>
      </c>
      <c r="AQ81">
        <f t="shared" si="94"/>
        <v>33.441000000000003</v>
      </c>
      <c r="AS81" t="s">
        <v>51</v>
      </c>
      <c r="AT81">
        <f t="shared" si="95"/>
        <v>8.0384925665553616E-5</v>
      </c>
      <c r="AU81">
        <f t="shared" si="96"/>
        <v>-6.831108697516343E-5</v>
      </c>
      <c r="AV81">
        <f t="shared" si="97"/>
        <v>4.0002302290780163E-5</v>
      </c>
      <c r="AW81">
        <f t="shared" si="98"/>
        <v>1.5736520767047882E-4</v>
      </c>
      <c r="AX81">
        <f t="shared" si="99"/>
        <v>-4.2329834067050053E-5</v>
      </c>
      <c r="AY81">
        <f t="shared" si="100"/>
        <v>4.8177747548603324E-5</v>
      </c>
      <c r="AZ81">
        <f t="shared" si="101"/>
        <v>-3.6665162454874364E-5</v>
      </c>
      <c r="BA81">
        <f t="shared" si="102"/>
        <v>1.4153880994167797E-5</v>
      </c>
      <c r="BB81">
        <f t="shared" si="103"/>
        <v>-1.6367028493894184E-4</v>
      </c>
      <c r="BC81">
        <f t="shared" si="104"/>
        <v>-1.747277064114714E-4</v>
      </c>
      <c r="BD81">
        <f t="shared" si="105"/>
        <v>8.745502939541943E-5</v>
      </c>
      <c r="BE81">
        <f t="shared" si="106"/>
        <v>0</v>
      </c>
      <c r="BF81">
        <f t="shared" si="107"/>
        <v>-2.2906518209232379E-5</v>
      </c>
      <c r="BG81">
        <f t="shared" si="108"/>
        <v>-2.6969688162980533E-4</v>
      </c>
      <c r="BH81">
        <f t="shared" si="109"/>
        <v>-5.3463158209134147E-5</v>
      </c>
      <c r="BI81">
        <f t="shared" si="110"/>
        <v>-2.0359137589333893E-4</v>
      </c>
      <c r="BJ81">
        <f t="shared" si="111"/>
        <v>2.4153997057380967E-4</v>
      </c>
      <c r="BK81">
        <f t="shared" si="112"/>
        <v>2.7445229258948932E-4</v>
      </c>
      <c r="BL81">
        <f t="shared" si="113"/>
        <v>-2.5867342480118794E-4</v>
      </c>
      <c r="BN81" s="7" t="str">
        <f t="shared" si="73"/>
        <v>ROL</v>
      </c>
      <c r="BO81" s="7">
        <v>0.2</v>
      </c>
      <c r="BP81" s="7">
        <v>0.2</v>
      </c>
      <c r="BQ81" s="7">
        <v>0.2</v>
      </c>
      <c r="BR81" s="7">
        <v>0.2</v>
      </c>
      <c r="BS81" s="7">
        <v>0.2</v>
      </c>
      <c r="BT81" s="7">
        <v>0.01</v>
      </c>
      <c r="BV81">
        <f t="shared" si="74"/>
        <v>-3.650455226460747E-2</v>
      </c>
      <c r="BW81">
        <f t="shared" si="114"/>
        <v>68</v>
      </c>
      <c r="BX81">
        <f t="shared" si="115"/>
        <v>4</v>
      </c>
      <c r="BY81">
        <f t="shared" si="116"/>
        <v>0.12000000000000002</v>
      </c>
      <c r="BZ81">
        <f t="shared" si="117"/>
        <v>0</v>
      </c>
      <c r="CA81">
        <f t="shared" si="118"/>
        <v>0</v>
      </c>
      <c r="CB81">
        <f t="shared" si="119"/>
        <v>0</v>
      </c>
      <c r="CC81">
        <f t="shared" si="120"/>
        <v>1</v>
      </c>
      <c r="CD81">
        <f t="shared" si="121"/>
        <v>0</v>
      </c>
      <c r="CF81">
        <f t="shared" si="122"/>
        <v>0</v>
      </c>
      <c r="CG81">
        <f t="shared" si="123"/>
        <v>0</v>
      </c>
      <c r="CH81">
        <f t="shared" si="123"/>
        <v>0</v>
      </c>
      <c r="CI81">
        <f t="shared" si="123"/>
        <v>1</v>
      </c>
      <c r="CJ81">
        <f t="shared" si="123"/>
        <v>1</v>
      </c>
      <c r="CK81">
        <f t="shared" si="124"/>
        <v>0.2</v>
      </c>
      <c r="CL81">
        <f t="shared" si="75"/>
        <v>0.4</v>
      </c>
      <c r="CM81">
        <f t="shared" si="75"/>
        <v>0.60000000000000009</v>
      </c>
      <c r="CN81">
        <f t="shared" si="75"/>
        <v>0.8</v>
      </c>
      <c r="CO81">
        <f t="shared" si="75"/>
        <v>1</v>
      </c>
    </row>
    <row r="82" spans="1:93" x14ac:dyDescent="0.25">
      <c r="A82" t="s">
        <v>80</v>
      </c>
      <c r="B82">
        <f>VLOOKUP(CONCATENATE($A82,"_",B$4),assets_m6!$A:$D,4,FALSE)</f>
        <v>90.61</v>
      </c>
      <c r="C82">
        <f>VLOOKUP(CONCATENATE($A82,"_",C$4),assets_m6!$A:$D,4,FALSE)</f>
        <v>93.17</v>
      </c>
      <c r="D82">
        <f>VLOOKUP(CONCATENATE($A82,"_",D$4),assets_m6!$A:$D,4,FALSE)</f>
        <v>93.15</v>
      </c>
      <c r="E82">
        <f>VLOOKUP(CONCATENATE($A82,"_",E$4),assets_m6!$A:$D,4,FALSE)</f>
        <v>94.19</v>
      </c>
      <c r="F82">
        <f>VLOOKUP(CONCATENATE($A82,"_",F$4),assets_m6!$A:$D,4,FALSE)</f>
        <v>95.35</v>
      </c>
      <c r="G82">
        <f>VLOOKUP(CONCATENATE($A82,"_",G$4),assets_m6!$A:$D,4,FALSE)</f>
        <v>96.84</v>
      </c>
      <c r="H82">
        <f>VLOOKUP(CONCATENATE($A82,"_",H$4),assets_m6!$A:$D,4,FALSE)</f>
        <v>99.71</v>
      </c>
      <c r="I82">
        <f>VLOOKUP(CONCATENATE($A82,"_",I$4),assets_m6!$A:$D,4,FALSE)</f>
        <v>102.19</v>
      </c>
      <c r="J82">
        <f>VLOOKUP(CONCATENATE($A82,"_",J$4),assets_m6!$A:$D,4,FALSE)</f>
        <v>102.93</v>
      </c>
      <c r="K82">
        <f>VLOOKUP(CONCATENATE($A82,"_",K$4),assets_m6!$A:$D,4,FALSE)</f>
        <v>103.08</v>
      </c>
      <c r="L82">
        <f>VLOOKUP(CONCATENATE($A82,"_",L$4),assets_m6!$A:$D,4,FALSE)</f>
        <v>104.49</v>
      </c>
      <c r="M82">
        <f>VLOOKUP(CONCATENATE($A82,"_",M$4),assets_m6!$A:$D,4,FALSE)</f>
        <v>107.36</v>
      </c>
      <c r="N82">
        <f>VLOOKUP(CONCATENATE($A82,"_",N$4),assets_m6!$A:$D,4,FALSE)</f>
        <v>108.41</v>
      </c>
      <c r="O82">
        <f>VLOOKUP(CONCATENATE($A82,"_",O$4),assets_m6!$A:$D,4,FALSE)</f>
        <v>107.18</v>
      </c>
      <c r="P82">
        <f>VLOOKUP(CONCATENATE($A82,"_",P$4),assets_m6!$A:$D,4,FALSE)</f>
        <v>103.46</v>
      </c>
      <c r="Q82">
        <f>VLOOKUP(CONCATENATE($A82,"_",Q$4),assets_m6!$A:$D,4,FALSE)</f>
        <v>105.61</v>
      </c>
      <c r="R82">
        <f>VLOOKUP(CONCATENATE($A82,"_",R$4),assets_m6!$A:$D,4,FALSE)</f>
        <v>103.03</v>
      </c>
      <c r="S82">
        <f>VLOOKUP(CONCATENATE($A82,"_",S$4),assets_m6!$A:$D,4,FALSE)</f>
        <v>101.25</v>
      </c>
      <c r="T82">
        <f>VLOOKUP(CONCATENATE($A82,"_",T$4),assets_m6!$A:$D,4,FALSE)</f>
        <v>104.17</v>
      </c>
      <c r="U82">
        <f>VLOOKUP(CONCATENATE($A82,"_",U$4),assets_m6!$A:$D,4,FALSE)</f>
        <v>99.77</v>
      </c>
      <c r="W82" t="str">
        <f t="shared" si="71"/>
        <v>ROST</v>
      </c>
      <c r="X82">
        <f t="shared" si="72"/>
        <v>90.61</v>
      </c>
      <c r="Y82">
        <f t="shared" si="76"/>
        <v>93.17</v>
      </c>
      <c r="Z82">
        <f t="shared" si="77"/>
        <v>93.15</v>
      </c>
      <c r="AA82">
        <f t="shared" si="78"/>
        <v>94.19</v>
      </c>
      <c r="AB82">
        <f t="shared" si="79"/>
        <v>95.35</v>
      </c>
      <c r="AC82">
        <f t="shared" si="80"/>
        <v>96.84</v>
      </c>
      <c r="AD82">
        <f t="shared" si="81"/>
        <v>99.71</v>
      </c>
      <c r="AE82">
        <f t="shared" si="82"/>
        <v>102.19</v>
      </c>
      <c r="AF82">
        <f t="shared" si="83"/>
        <v>102.93</v>
      </c>
      <c r="AG82">
        <f t="shared" si="84"/>
        <v>103.08</v>
      </c>
      <c r="AH82">
        <f t="shared" si="85"/>
        <v>104.49</v>
      </c>
      <c r="AI82">
        <f t="shared" si="86"/>
        <v>107.36</v>
      </c>
      <c r="AJ82">
        <f t="shared" si="87"/>
        <v>108.41</v>
      </c>
      <c r="AK82">
        <f t="shared" si="88"/>
        <v>107.18</v>
      </c>
      <c r="AL82">
        <f t="shared" si="89"/>
        <v>103.46</v>
      </c>
      <c r="AM82">
        <f t="shared" si="90"/>
        <v>105.61</v>
      </c>
      <c r="AN82">
        <f t="shared" si="91"/>
        <v>103.03</v>
      </c>
      <c r="AO82">
        <f t="shared" si="92"/>
        <v>101.25</v>
      </c>
      <c r="AP82">
        <f t="shared" si="93"/>
        <v>104.17</v>
      </c>
      <c r="AQ82">
        <f t="shared" si="94"/>
        <v>99.77</v>
      </c>
      <c r="AS82" t="s">
        <v>83</v>
      </c>
      <c r="AT82">
        <f t="shared" si="95"/>
        <v>2.8252952212780069E-4</v>
      </c>
      <c r="AU82">
        <f t="shared" si="96"/>
        <v>-2.1466137168612238E-6</v>
      </c>
      <c r="AV82">
        <f t="shared" si="97"/>
        <v>1.1164787976382094E-4</v>
      </c>
      <c r="AW82">
        <f t="shared" si="98"/>
        <v>1.2315532434440987E-4</v>
      </c>
      <c r="AX82">
        <f t="shared" si="99"/>
        <v>1.5626638699528151E-4</v>
      </c>
      <c r="AY82">
        <f t="shared" si="100"/>
        <v>2.9636513837257228E-4</v>
      </c>
      <c r="AZ82">
        <f t="shared" si="101"/>
        <v>2.4872129174606403E-4</v>
      </c>
      <c r="BA82">
        <f t="shared" si="102"/>
        <v>7.2414130541149737E-5</v>
      </c>
      <c r="BB82">
        <f t="shared" si="103"/>
        <v>1.4573010784027152E-5</v>
      </c>
      <c r="BC82">
        <f t="shared" si="104"/>
        <v>1.3678696158323601E-4</v>
      </c>
      <c r="BD82">
        <f t="shared" si="105"/>
        <v>2.7466743229017174E-4</v>
      </c>
      <c r="BE82">
        <f t="shared" si="106"/>
        <v>9.7801788375558596E-5</v>
      </c>
      <c r="BF82">
        <f t="shared" si="107"/>
        <v>-1.1345816806567566E-4</v>
      </c>
      <c r="BG82">
        <f t="shared" si="108"/>
        <v>-3.4707967904459906E-4</v>
      </c>
      <c r="BH82">
        <f t="shared" si="109"/>
        <v>2.0780978155809064E-4</v>
      </c>
      <c r="BI82">
        <f t="shared" si="110"/>
        <v>-2.4429504781744136E-4</v>
      </c>
      <c r="BJ82">
        <f t="shared" si="111"/>
        <v>-1.7276521401533545E-4</v>
      </c>
      <c r="BK82">
        <f t="shared" si="112"/>
        <v>2.8839506172839523E-4</v>
      </c>
      <c r="BL82">
        <f t="shared" si="113"/>
        <v>-4.2238648363252435E-4</v>
      </c>
      <c r="BN82" s="7" t="str">
        <f t="shared" si="73"/>
        <v>ROST</v>
      </c>
      <c r="BO82" s="7">
        <v>0.2</v>
      </c>
      <c r="BP82" s="7">
        <v>0.2</v>
      </c>
      <c r="BQ82" s="7">
        <v>0.2</v>
      </c>
      <c r="BR82" s="7">
        <v>0.2</v>
      </c>
      <c r="BS82" s="7">
        <v>0.2</v>
      </c>
      <c r="BT82" s="7">
        <v>0.01</v>
      </c>
      <c r="BV82">
        <f t="shared" si="74"/>
        <v>0.10109259463635356</v>
      </c>
      <c r="BW82">
        <f t="shared" si="114"/>
        <v>99</v>
      </c>
      <c r="BX82">
        <f t="shared" si="115"/>
        <v>5</v>
      </c>
      <c r="BY82">
        <f t="shared" si="116"/>
        <v>0.24000000000000005</v>
      </c>
      <c r="BZ82">
        <f t="shared" si="117"/>
        <v>0</v>
      </c>
      <c r="CA82">
        <f t="shared" si="118"/>
        <v>0</v>
      </c>
      <c r="CB82">
        <f t="shared" si="119"/>
        <v>0</v>
      </c>
      <c r="CC82">
        <f t="shared" si="120"/>
        <v>0</v>
      </c>
      <c r="CD82">
        <f t="shared" si="121"/>
        <v>1</v>
      </c>
      <c r="CF82">
        <f t="shared" si="122"/>
        <v>0</v>
      </c>
      <c r="CG82">
        <f t="shared" si="123"/>
        <v>0</v>
      </c>
      <c r="CH82">
        <f t="shared" si="123"/>
        <v>0</v>
      </c>
      <c r="CI82">
        <f t="shared" si="123"/>
        <v>0</v>
      </c>
      <c r="CJ82">
        <f t="shared" si="123"/>
        <v>1</v>
      </c>
      <c r="CK82">
        <f t="shared" si="124"/>
        <v>0.2</v>
      </c>
      <c r="CL82">
        <f t="shared" si="75"/>
        <v>0.4</v>
      </c>
      <c r="CM82">
        <f t="shared" si="75"/>
        <v>0.60000000000000009</v>
      </c>
      <c r="CN82">
        <f t="shared" si="75"/>
        <v>0.8</v>
      </c>
      <c r="CO82">
        <f t="shared" si="75"/>
        <v>1</v>
      </c>
    </row>
    <row r="83" spans="1:93" x14ac:dyDescent="0.25">
      <c r="A83" t="s">
        <v>81</v>
      </c>
      <c r="B83">
        <f>VLOOKUP(CONCATENATE($A83,"_",B$4),assets_m6!$A:$D,4,FALSE)</f>
        <v>103.68</v>
      </c>
      <c r="C83">
        <f>VLOOKUP(CONCATENATE($A83,"_",C$4),assets_m6!$A:$D,4,FALSE)</f>
        <v>103.38500000000001</v>
      </c>
      <c r="D83">
        <f>VLOOKUP(CONCATENATE($A83,"_",D$4),assets_m6!$A:$D,4,FALSE)</f>
        <v>101.81</v>
      </c>
      <c r="E83">
        <f>VLOOKUP(CONCATENATE($A83,"_",E$4),assets_m6!$A:$D,4,FALSE)</f>
        <v>101.59</v>
      </c>
      <c r="F83">
        <f>VLOOKUP(CONCATENATE($A83,"_",F$4),assets_m6!$A:$D,4,FALSE)</f>
        <v>101.5</v>
      </c>
      <c r="G83">
        <f>VLOOKUP(CONCATENATE($A83,"_",G$4),assets_m6!$A:$D,4,FALSE)</f>
        <v>101.33</v>
      </c>
      <c r="H83">
        <f>VLOOKUP(CONCATENATE($A83,"_",H$4),assets_m6!$A:$D,4,FALSE)</f>
        <v>100.71</v>
      </c>
      <c r="I83">
        <f>VLOOKUP(CONCATENATE($A83,"_",I$4),assets_m6!$A:$D,4,FALSE)</f>
        <v>100.67</v>
      </c>
      <c r="J83">
        <f>VLOOKUP(CONCATENATE($A83,"_",J$4),assets_m6!$A:$D,4,FALSE)</f>
        <v>100.72</v>
      </c>
      <c r="K83">
        <f>VLOOKUP(CONCATENATE($A83,"_",K$4),assets_m6!$A:$D,4,FALSE)</f>
        <v>99.49</v>
      </c>
      <c r="L83" t="e">
        <f>VLOOKUP(CONCATENATE($A83,"_",L$4),assets_m6!$A:$D,4,FALSE)</f>
        <v>#N/A</v>
      </c>
      <c r="M83">
        <f>VLOOKUP(CONCATENATE($A83,"_",M$4),assets_m6!$A:$D,4,FALSE)</f>
        <v>99.37</v>
      </c>
      <c r="N83">
        <f>VLOOKUP(CONCATENATE($A83,"_",N$4),assets_m6!$A:$D,4,FALSE)</f>
        <v>99.984999999999999</v>
      </c>
      <c r="O83">
        <f>VLOOKUP(CONCATENATE($A83,"_",O$4),assets_m6!$A:$D,4,FALSE)</f>
        <v>99.555000000000007</v>
      </c>
      <c r="P83">
        <f>VLOOKUP(CONCATENATE($A83,"_",P$4),assets_m6!$A:$D,4,FALSE)</f>
        <v>100.125</v>
      </c>
      <c r="Q83">
        <f>VLOOKUP(CONCATENATE($A83,"_",Q$4),assets_m6!$A:$D,4,FALSE)</f>
        <v>101.125</v>
      </c>
      <c r="R83">
        <f>VLOOKUP(CONCATENATE($A83,"_",R$4),assets_m6!$A:$D,4,FALSE)</f>
        <v>101.65</v>
      </c>
      <c r="S83">
        <f>VLOOKUP(CONCATENATE($A83,"_",S$4),assets_m6!$A:$D,4,FALSE)</f>
        <v>101.22499999999999</v>
      </c>
      <c r="T83">
        <f>VLOOKUP(CONCATENATE($A83,"_",T$4),assets_m6!$A:$D,4,FALSE)</f>
        <v>100.815</v>
      </c>
      <c r="U83">
        <f>VLOOKUP(CONCATENATE($A83,"_",U$4),assets_m6!$A:$D,4,FALSE)</f>
        <v>99.75</v>
      </c>
      <c r="W83" t="str">
        <f t="shared" si="71"/>
        <v>SEGA.L</v>
      </c>
      <c r="X83">
        <f t="shared" si="72"/>
        <v>103.68</v>
      </c>
      <c r="Y83">
        <f t="shared" si="76"/>
        <v>103.38500000000001</v>
      </c>
      <c r="Z83">
        <f t="shared" si="77"/>
        <v>101.81</v>
      </c>
      <c r="AA83">
        <f t="shared" si="78"/>
        <v>101.59</v>
      </c>
      <c r="AB83">
        <f t="shared" si="79"/>
        <v>101.5</v>
      </c>
      <c r="AC83">
        <f t="shared" si="80"/>
        <v>101.33</v>
      </c>
      <c r="AD83">
        <f t="shared" si="81"/>
        <v>100.71</v>
      </c>
      <c r="AE83">
        <f t="shared" si="82"/>
        <v>100.67</v>
      </c>
      <c r="AF83">
        <f t="shared" si="83"/>
        <v>100.72</v>
      </c>
      <c r="AG83">
        <f t="shared" si="84"/>
        <v>99.49</v>
      </c>
      <c r="AH83">
        <f t="shared" si="85"/>
        <v>99.49</v>
      </c>
      <c r="AI83">
        <f t="shared" si="86"/>
        <v>99.37</v>
      </c>
      <c r="AJ83">
        <f t="shared" si="87"/>
        <v>99.984999999999999</v>
      </c>
      <c r="AK83">
        <f t="shared" si="88"/>
        <v>99.555000000000007</v>
      </c>
      <c r="AL83">
        <f t="shared" si="89"/>
        <v>100.125</v>
      </c>
      <c r="AM83">
        <f t="shared" si="90"/>
        <v>101.125</v>
      </c>
      <c r="AN83">
        <f t="shared" si="91"/>
        <v>101.65</v>
      </c>
      <c r="AO83">
        <f t="shared" si="92"/>
        <v>101.22499999999999</v>
      </c>
      <c r="AP83">
        <f t="shared" si="93"/>
        <v>100.815</v>
      </c>
      <c r="AQ83">
        <f t="shared" si="94"/>
        <v>99.75</v>
      </c>
      <c r="AS83" t="s">
        <v>46</v>
      </c>
      <c r="AT83">
        <f t="shared" si="95"/>
        <v>-2.8452932098765598E-5</v>
      </c>
      <c r="AU83">
        <f t="shared" si="96"/>
        <v>-1.5234318324708638E-4</v>
      </c>
      <c r="AV83">
        <f t="shared" si="97"/>
        <v>-2.1608879284942431E-5</v>
      </c>
      <c r="AW83">
        <f t="shared" si="98"/>
        <v>-8.8591396791026088E-6</v>
      </c>
      <c r="AX83">
        <f t="shared" si="99"/>
        <v>-1.6748768472906572E-5</v>
      </c>
      <c r="AY83">
        <f t="shared" si="100"/>
        <v>-6.1186223231027786E-5</v>
      </c>
      <c r="AZ83">
        <f t="shared" si="101"/>
        <v>-3.9718002184482223E-6</v>
      </c>
      <c r="BA83">
        <f t="shared" si="102"/>
        <v>4.966722956193221E-6</v>
      </c>
      <c r="BB83">
        <f t="shared" si="103"/>
        <v>-1.2212073073868189E-4</v>
      </c>
      <c r="BC83">
        <f t="shared" si="104"/>
        <v>0</v>
      </c>
      <c r="BD83">
        <f t="shared" si="105"/>
        <v>-1.2061513719970887E-5</v>
      </c>
      <c r="BE83">
        <f t="shared" si="106"/>
        <v>6.1889906410384917E-5</v>
      </c>
      <c r="BF83">
        <f t="shared" si="107"/>
        <v>-4.3006450967644407E-5</v>
      </c>
      <c r="BG83">
        <f t="shared" si="108"/>
        <v>5.7254783787855268E-5</v>
      </c>
      <c r="BH83">
        <f t="shared" si="109"/>
        <v>9.9875156054931335E-5</v>
      </c>
      <c r="BI83">
        <f t="shared" si="110"/>
        <v>5.1915945611867062E-5</v>
      </c>
      <c r="BJ83">
        <f t="shared" si="111"/>
        <v>-4.1810132808658278E-5</v>
      </c>
      <c r="BK83">
        <f t="shared" si="112"/>
        <v>-4.0503828105704779E-5</v>
      </c>
      <c r="BL83">
        <f t="shared" si="113"/>
        <v>-1.0563904180925435E-4</v>
      </c>
      <c r="BN83" s="7" t="str">
        <f t="shared" si="73"/>
        <v>SEGA.L</v>
      </c>
      <c r="BO83" s="7">
        <v>0.2</v>
      </c>
      <c r="BP83" s="7">
        <v>0.2</v>
      </c>
      <c r="BQ83" s="7">
        <v>0.2</v>
      </c>
      <c r="BR83" s="7">
        <v>0.2</v>
      </c>
      <c r="BS83" s="7">
        <v>0.2</v>
      </c>
      <c r="BT83" s="7">
        <v>0.01</v>
      </c>
      <c r="BV83">
        <f t="shared" si="74"/>
        <v>-3.7905092592592657E-2</v>
      </c>
      <c r="BW83">
        <f t="shared" si="114"/>
        <v>67</v>
      </c>
      <c r="BX83">
        <f t="shared" si="115"/>
        <v>4</v>
      </c>
      <c r="BY83">
        <f t="shared" si="116"/>
        <v>0.12000000000000002</v>
      </c>
      <c r="BZ83">
        <f t="shared" si="117"/>
        <v>0</v>
      </c>
      <c r="CA83">
        <f t="shared" si="118"/>
        <v>0</v>
      </c>
      <c r="CB83">
        <f t="shared" si="119"/>
        <v>0</v>
      </c>
      <c r="CC83">
        <f t="shared" si="120"/>
        <v>1</v>
      </c>
      <c r="CD83">
        <f t="shared" si="121"/>
        <v>0</v>
      </c>
      <c r="CF83">
        <f t="shared" si="122"/>
        <v>0</v>
      </c>
      <c r="CG83">
        <f t="shared" si="123"/>
        <v>0</v>
      </c>
      <c r="CH83">
        <f t="shared" si="123"/>
        <v>0</v>
      </c>
      <c r="CI83">
        <f t="shared" si="123"/>
        <v>1</v>
      </c>
      <c r="CJ83">
        <f t="shared" si="123"/>
        <v>1</v>
      </c>
      <c r="CK83">
        <f t="shared" si="124"/>
        <v>0.2</v>
      </c>
      <c r="CL83">
        <f t="shared" si="75"/>
        <v>0.4</v>
      </c>
      <c r="CM83">
        <f t="shared" si="75"/>
        <v>0.60000000000000009</v>
      </c>
      <c r="CN83">
        <f t="shared" si="75"/>
        <v>0.8</v>
      </c>
      <c r="CO83">
        <f t="shared" si="75"/>
        <v>1</v>
      </c>
    </row>
    <row r="84" spans="1:93" x14ac:dyDescent="0.25">
      <c r="A84" t="s">
        <v>82</v>
      </c>
      <c r="B84">
        <f>VLOOKUP(CONCATENATE($A84,"_",B$4),assets_m6!$A:$D,4,FALSE)</f>
        <v>83.096000000000004</v>
      </c>
      <c r="C84">
        <f>VLOOKUP(CONCATENATE($A84,"_",C$4),assets_m6!$A:$D,4,FALSE)</f>
        <v>83.146000000000001</v>
      </c>
      <c r="D84">
        <f>VLOOKUP(CONCATENATE($A84,"_",D$4),assets_m6!$A:$D,4,FALSE)</f>
        <v>82.995999999999995</v>
      </c>
      <c r="E84">
        <f>VLOOKUP(CONCATENATE($A84,"_",E$4),assets_m6!$A:$D,4,FALSE)</f>
        <v>83.055999999999997</v>
      </c>
      <c r="F84">
        <f>VLOOKUP(CONCATENATE($A84,"_",F$4),assets_m6!$A:$D,4,FALSE)</f>
        <v>83.116</v>
      </c>
      <c r="G84">
        <f>VLOOKUP(CONCATENATE($A84,"_",G$4),assets_m6!$A:$D,4,FALSE)</f>
        <v>83.016000000000005</v>
      </c>
      <c r="H84">
        <f>VLOOKUP(CONCATENATE($A84,"_",H$4),assets_m6!$A:$D,4,FALSE)</f>
        <v>83.036000000000001</v>
      </c>
      <c r="I84">
        <f>VLOOKUP(CONCATENATE($A84,"_",I$4),assets_m6!$A:$D,4,FALSE)</f>
        <v>83.245999999999995</v>
      </c>
      <c r="J84">
        <f>VLOOKUP(CONCATENATE($A84,"_",J$4),assets_m6!$A:$D,4,FALSE)</f>
        <v>83.286000000000001</v>
      </c>
      <c r="K84">
        <f>VLOOKUP(CONCATENATE($A84,"_",K$4),assets_m6!$A:$D,4,FALSE)</f>
        <v>83.135999999999996</v>
      </c>
      <c r="L84">
        <f>VLOOKUP(CONCATENATE($A84,"_",L$4),assets_m6!$A:$D,4,FALSE)</f>
        <v>83.135999999999996</v>
      </c>
      <c r="M84">
        <f>VLOOKUP(CONCATENATE($A84,"_",M$4),assets_m6!$A:$D,4,FALSE)</f>
        <v>82.945999999999998</v>
      </c>
      <c r="N84">
        <f>VLOOKUP(CONCATENATE($A84,"_",N$4),assets_m6!$A:$D,4,FALSE)</f>
        <v>82.995999999999995</v>
      </c>
      <c r="O84">
        <f>VLOOKUP(CONCATENATE($A84,"_",O$4),assets_m6!$A:$D,4,FALSE)</f>
        <v>82.855999999999995</v>
      </c>
      <c r="P84">
        <f>VLOOKUP(CONCATENATE($A84,"_",P$4),assets_m6!$A:$D,4,FALSE)</f>
        <v>82.835999999999999</v>
      </c>
      <c r="Q84">
        <f>VLOOKUP(CONCATENATE($A84,"_",Q$4),assets_m6!$A:$D,4,FALSE)</f>
        <v>82.965999999999994</v>
      </c>
      <c r="R84">
        <f>VLOOKUP(CONCATENATE($A84,"_",R$4),assets_m6!$A:$D,4,FALSE)</f>
        <v>83.116</v>
      </c>
      <c r="S84">
        <f>VLOOKUP(CONCATENATE($A84,"_",S$4),assets_m6!$A:$D,4,FALSE)</f>
        <v>83.075999999999993</v>
      </c>
      <c r="T84">
        <f>VLOOKUP(CONCATENATE($A84,"_",T$4),assets_m6!$A:$D,4,FALSE)</f>
        <v>83.016000000000005</v>
      </c>
      <c r="U84">
        <f>VLOOKUP(CONCATENATE($A84,"_",U$4),assets_m6!$A:$D,4,FALSE)</f>
        <v>82.855999999999995</v>
      </c>
      <c r="W84" t="str">
        <f t="shared" si="71"/>
        <v>SHY</v>
      </c>
      <c r="X84">
        <f t="shared" si="72"/>
        <v>83.096000000000004</v>
      </c>
      <c r="Y84">
        <f t="shared" si="76"/>
        <v>83.146000000000001</v>
      </c>
      <c r="Z84">
        <f t="shared" si="77"/>
        <v>82.995999999999995</v>
      </c>
      <c r="AA84">
        <f t="shared" si="78"/>
        <v>83.055999999999997</v>
      </c>
      <c r="AB84">
        <f t="shared" si="79"/>
        <v>83.116</v>
      </c>
      <c r="AC84">
        <f t="shared" si="80"/>
        <v>83.016000000000005</v>
      </c>
      <c r="AD84">
        <f t="shared" si="81"/>
        <v>83.036000000000001</v>
      </c>
      <c r="AE84">
        <f t="shared" si="82"/>
        <v>83.245999999999995</v>
      </c>
      <c r="AF84">
        <f t="shared" si="83"/>
        <v>83.286000000000001</v>
      </c>
      <c r="AG84">
        <f t="shared" si="84"/>
        <v>83.135999999999996</v>
      </c>
      <c r="AH84">
        <f t="shared" si="85"/>
        <v>83.135999999999996</v>
      </c>
      <c r="AI84">
        <f t="shared" si="86"/>
        <v>82.945999999999998</v>
      </c>
      <c r="AJ84">
        <f t="shared" si="87"/>
        <v>82.995999999999995</v>
      </c>
      <c r="AK84">
        <f t="shared" si="88"/>
        <v>82.855999999999995</v>
      </c>
      <c r="AL84">
        <f t="shared" si="89"/>
        <v>82.835999999999999</v>
      </c>
      <c r="AM84">
        <f t="shared" si="90"/>
        <v>82.965999999999994</v>
      </c>
      <c r="AN84">
        <f t="shared" si="91"/>
        <v>83.116</v>
      </c>
      <c r="AO84">
        <f t="shared" si="92"/>
        <v>83.075999999999993</v>
      </c>
      <c r="AP84">
        <f t="shared" si="93"/>
        <v>83.016000000000005</v>
      </c>
      <c r="AQ84">
        <f t="shared" si="94"/>
        <v>82.855999999999995</v>
      </c>
      <c r="AS84" t="s">
        <v>78</v>
      </c>
      <c r="AT84">
        <f t="shared" si="95"/>
        <v>6.0171368056220703E-6</v>
      </c>
      <c r="AU84">
        <f t="shared" si="96"/>
        <v>-1.8040555168018389E-5</v>
      </c>
      <c r="AV84">
        <f t="shared" si="97"/>
        <v>7.2292640609188724E-6</v>
      </c>
      <c r="AW84">
        <f t="shared" si="98"/>
        <v>7.2240416104799498E-6</v>
      </c>
      <c r="AX84">
        <f t="shared" si="99"/>
        <v>-1.2031377833388797E-5</v>
      </c>
      <c r="AY84">
        <f t="shared" si="100"/>
        <v>2.4091741351060062E-6</v>
      </c>
      <c r="AZ84">
        <f t="shared" si="101"/>
        <v>2.5290235560479038E-5</v>
      </c>
      <c r="BA84">
        <f t="shared" si="102"/>
        <v>4.8050356773906561E-6</v>
      </c>
      <c r="BB84">
        <f t="shared" si="103"/>
        <v>-1.8010229810533066E-5</v>
      </c>
      <c r="BC84">
        <f t="shared" si="104"/>
        <v>0</v>
      </c>
      <c r="BD84">
        <f t="shared" si="105"/>
        <v>-2.2854118552732598E-5</v>
      </c>
      <c r="BE84">
        <f t="shared" si="106"/>
        <v>6.0280182287267816E-6</v>
      </c>
      <c r="BF84">
        <f t="shared" si="107"/>
        <v>-1.6868282808810131E-5</v>
      </c>
      <c r="BG84">
        <f t="shared" si="108"/>
        <v>-2.4138263976050043E-6</v>
      </c>
      <c r="BH84">
        <f t="shared" si="109"/>
        <v>1.5693659761455823E-5</v>
      </c>
      <c r="BI84">
        <f t="shared" si="110"/>
        <v>1.8079695296869282E-5</v>
      </c>
      <c r="BJ84">
        <f t="shared" si="111"/>
        <v>-4.8125511333565441E-6</v>
      </c>
      <c r="BK84">
        <f t="shared" si="112"/>
        <v>-7.2223024700260091E-6</v>
      </c>
      <c r="BL84">
        <f t="shared" si="113"/>
        <v>-1.9273393080853186E-5</v>
      </c>
      <c r="BN84" s="7" t="str">
        <f t="shared" si="73"/>
        <v>SHY</v>
      </c>
      <c r="BO84" s="7">
        <v>0.2</v>
      </c>
      <c r="BP84" s="7">
        <v>0.2</v>
      </c>
      <c r="BQ84" s="7">
        <v>0.2</v>
      </c>
      <c r="BR84" s="7">
        <v>0.2</v>
      </c>
      <c r="BS84" s="7">
        <v>0.2</v>
      </c>
      <c r="BT84" s="7">
        <v>0.01</v>
      </c>
      <c r="BV84">
        <f t="shared" si="74"/>
        <v>-2.8882256666988675E-3</v>
      </c>
      <c r="BW84">
        <f t="shared" si="114"/>
        <v>85</v>
      </c>
      <c r="BX84">
        <f t="shared" si="115"/>
        <v>5</v>
      </c>
      <c r="BY84">
        <f t="shared" si="116"/>
        <v>0.24000000000000005</v>
      </c>
      <c r="BZ84">
        <f t="shared" si="117"/>
        <v>0</v>
      </c>
      <c r="CA84">
        <f t="shared" si="118"/>
        <v>0</v>
      </c>
      <c r="CB84">
        <f t="shared" si="119"/>
        <v>0</v>
      </c>
      <c r="CC84">
        <f t="shared" si="120"/>
        <v>0</v>
      </c>
      <c r="CD84">
        <f t="shared" si="121"/>
        <v>1</v>
      </c>
      <c r="CF84">
        <f t="shared" si="122"/>
        <v>0</v>
      </c>
      <c r="CG84">
        <f t="shared" si="123"/>
        <v>0</v>
      </c>
      <c r="CH84">
        <f t="shared" si="123"/>
        <v>0</v>
      </c>
      <c r="CI84">
        <f t="shared" si="123"/>
        <v>0</v>
      </c>
      <c r="CJ84">
        <f t="shared" si="123"/>
        <v>1</v>
      </c>
      <c r="CK84">
        <f t="shared" si="124"/>
        <v>0.2</v>
      </c>
      <c r="CL84">
        <f t="shared" si="75"/>
        <v>0.4</v>
      </c>
      <c r="CM84">
        <f t="shared" si="75"/>
        <v>0.60000000000000009</v>
      </c>
      <c r="CN84">
        <f t="shared" si="75"/>
        <v>0.8</v>
      </c>
      <c r="CO84">
        <f t="shared" si="75"/>
        <v>1</v>
      </c>
    </row>
    <row r="85" spans="1:93" x14ac:dyDescent="0.25">
      <c r="A85" t="s">
        <v>83</v>
      </c>
      <c r="B85">
        <f>VLOOKUP(CONCATENATE($A85,"_",B$4),assets_m6!$A:$D,4,FALSE)</f>
        <v>22.74</v>
      </c>
      <c r="C85">
        <f>VLOOKUP(CONCATENATE($A85,"_",C$4),assets_m6!$A:$D,4,FALSE)</f>
        <v>22.63</v>
      </c>
      <c r="D85">
        <f>VLOOKUP(CONCATENATE($A85,"_",D$4),assets_m6!$A:$D,4,FALSE)</f>
        <v>22.36</v>
      </c>
      <c r="E85">
        <f>VLOOKUP(CONCATENATE($A85,"_",E$4),assets_m6!$A:$D,4,FALSE)</f>
        <v>22.57</v>
      </c>
      <c r="F85">
        <f>VLOOKUP(CONCATENATE($A85,"_",F$4),assets_m6!$A:$D,4,FALSE)</f>
        <v>22.7</v>
      </c>
      <c r="G85">
        <f>VLOOKUP(CONCATENATE($A85,"_",G$4),assets_m6!$A:$D,4,FALSE)</f>
        <v>22.82</v>
      </c>
      <c r="H85">
        <f>VLOOKUP(CONCATENATE($A85,"_",H$4),assets_m6!$A:$D,4,FALSE)</f>
        <v>23.15</v>
      </c>
      <c r="I85">
        <f>VLOOKUP(CONCATENATE($A85,"_",I$4),assets_m6!$A:$D,4,FALSE)</f>
        <v>23.47</v>
      </c>
      <c r="J85">
        <f>VLOOKUP(CONCATENATE($A85,"_",J$4),assets_m6!$A:$D,4,FALSE)</f>
        <v>23.75</v>
      </c>
      <c r="K85">
        <f>VLOOKUP(CONCATENATE($A85,"_",K$4),assets_m6!$A:$D,4,FALSE)</f>
        <v>23.64</v>
      </c>
      <c r="L85">
        <f>VLOOKUP(CONCATENATE($A85,"_",L$4),assets_m6!$A:$D,4,FALSE)</f>
        <v>23.87</v>
      </c>
      <c r="M85">
        <f>VLOOKUP(CONCATENATE($A85,"_",M$4),assets_m6!$A:$D,4,FALSE)</f>
        <v>23.24</v>
      </c>
      <c r="N85">
        <f>VLOOKUP(CONCATENATE($A85,"_",N$4),assets_m6!$A:$D,4,FALSE)</f>
        <v>23.28</v>
      </c>
      <c r="O85">
        <f>VLOOKUP(CONCATENATE($A85,"_",O$4),assets_m6!$A:$D,4,FALSE)</f>
        <v>22.79</v>
      </c>
      <c r="P85">
        <f>VLOOKUP(CONCATENATE($A85,"_",P$4),assets_m6!$A:$D,4,FALSE)</f>
        <v>22.31</v>
      </c>
      <c r="Q85">
        <f>VLOOKUP(CONCATENATE($A85,"_",Q$4),assets_m6!$A:$D,4,FALSE)</f>
        <v>21.83</v>
      </c>
      <c r="R85">
        <f>VLOOKUP(CONCATENATE($A85,"_",R$4),assets_m6!$A:$D,4,FALSE)</f>
        <v>21.65</v>
      </c>
      <c r="S85">
        <f>VLOOKUP(CONCATENATE($A85,"_",S$4),assets_m6!$A:$D,4,FALSE)</f>
        <v>21.49</v>
      </c>
      <c r="T85">
        <f>VLOOKUP(CONCATENATE($A85,"_",T$4),assets_m6!$A:$D,4,FALSE)</f>
        <v>21.42</v>
      </c>
      <c r="U85">
        <f>VLOOKUP(CONCATENATE($A85,"_",U$4),assets_m6!$A:$D,4,FALSE)</f>
        <v>21.04</v>
      </c>
      <c r="W85" t="str">
        <f t="shared" si="71"/>
        <v>SLV</v>
      </c>
      <c r="X85">
        <f t="shared" si="72"/>
        <v>22.74</v>
      </c>
      <c r="Y85">
        <f t="shared" si="76"/>
        <v>22.63</v>
      </c>
      <c r="Z85">
        <f t="shared" si="77"/>
        <v>22.36</v>
      </c>
      <c r="AA85">
        <f t="shared" si="78"/>
        <v>22.57</v>
      </c>
      <c r="AB85">
        <f t="shared" si="79"/>
        <v>22.7</v>
      </c>
      <c r="AC85">
        <f t="shared" si="80"/>
        <v>22.82</v>
      </c>
      <c r="AD85">
        <f t="shared" si="81"/>
        <v>23.15</v>
      </c>
      <c r="AE85">
        <f t="shared" si="82"/>
        <v>23.47</v>
      </c>
      <c r="AF85">
        <f t="shared" si="83"/>
        <v>23.75</v>
      </c>
      <c r="AG85">
        <f t="shared" si="84"/>
        <v>23.64</v>
      </c>
      <c r="AH85">
        <f t="shared" si="85"/>
        <v>23.87</v>
      </c>
      <c r="AI85">
        <f t="shared" si="86"/>
        <v>23.24</v>
      </c>
      <c r="AJ85">
        <f t="shared" si="87"/>
        <v>23.28</v>
      </c>
      <c r="AK85">
        <f t="shared" si="88"/>
        <v>22.79</v>
      </c>
      <c r="AL85">
        <f t="shared" si="89"/>
        <v>22.31</v>
      </c>
      <c r="AM85">
        <f t="shared" si="90"/>
        <v>21.83</v>
      </c>
      <c r="AN85">
        <f t="shared" si="91"/>
        <v>21.65</v>
      </c>
      <c r="AO85">
        <f t="shared" si="92"/>
        <v>21.49</v>
      </c>
      <c r="AP85">
        <f t="shared" si="93"/>
        <v>21.42</v>
      </c>
      <c r="AQ85">
        <f t="shared" si="94"/>
        <v>21.04</v>
      </c>
      <c r="AS85" t="s">
        <v>52</v>
      </c>
      <c r="AT85">
        <f t="shared" si="95"/>
        <v>-4.83729111697447E-5</v>
      </c>
      <c r="AU85">
        <f t="shared" si="96"/>
        <v>-1.1931064958020308E-4</v>
      </c>
      <c r="AV85">
        <f t="shared" si="97"/>
        <v>9.3917710196780347E-5</v>
      </c>
      <c r="AW85">
        <f t="shared" si="98"/>
        <v>5.7598582188745685E-5</v>
      </c>
      <c r="AX85">
        <f t="shared" si="99"/>
        <v>5.2863436123348453E-5</v>
      </c>
      <c r="AY85">
        <f t="shared" si="100"/>
        <v>1.4460999123575737E-4</v>
      </c>
      <c r="AZ85">
        <f t="shared" si="101"/>
        <v>1.3822894168466536E-4</v>
      </c>
      <c r="BA85">
        <f t="shared" si="102"/>
        <v>1.1930123561994084E-4</v>
      </c>
      <c r="BB85">
        <f t="shared" si="103"/>
        <v>-4.6315789473683976E-5</v>
      </c>
      <c r="BC85">
        <f t="shared" si="104"/>
        <v>9.729272419627767E-5</v>
      </c>
      <c r="BD85">
        <f t="shared" si="105"/>
        <v>-2.6392961876832953E-4</v>
      </c>
      <c r="BE85">
        <f t="shared" si="106"/>
        <v>1.7211703958693074E-5</v>
      </c>
      <c r="BF85">
        <f t="shared" si="107"/>
        <v>-2.1048109965635822E-4</v>
      </c>
      <c r="BG85">
        <f t="shared" si="108"/>
        <v>-2.106186924089515E-4</v>
      </c>
      <c r="BH85">
        <f t="shared" si="109"/>
        <v>-2.1515015688032294E-4</v>
      </c>
      <c r="BI85">
        <f t="shared" si="110"/>
        <v>-8.2455336692624704E-5</v>
      </c>
      <c r="BJ85">
        <f t="shared" si="111"/>
        <v>-7.3903002309468887E-5</v>
      </c>
      <c r="BK85">
        <f t="shared" si="112"/>
        <v>-3.2573289902278617E-5</v>
      </c>
      <c r="BL85">
        <f t="shared" si="113"/>
        <v>-1.7740429505135505E-4</v>
      </c>
      <c r="BN85" s="7" t="str">
        <f t="shared" si="73"/>
        <v>SLV</v>
      </c>
      <c r="BO85" s="7">
        <v>0.2</v>
      </c>
      <c r="BP85" s="7">
        <v>0.2</v>
      </c>
      <c r="BQ85" s="7">
        <v>0.2</v>
      </c>
      <c r="BR85" s="7">
        <v>0.2</v>
      </c>
      <c r="BS85" s="7">
        <v>0.2</v>
      </c>
      <c r="BT85" s="7">
        <v>0.01</v>
      </c>
      <c r="BV85">
        <f t="shared" si="74"/>
        <v>-7.4758135444151247E-2</v>
      </c>
      <c r="BW85">
        <f t="shared" si="114"/>
        <v>42</v>
      </c>
      <c r="BX85">
        <f t="shared" si="115"/>
        <v>3</v>
      </c>
      <c r="BY85">
        <f t="shared" si="116"/>
        <v>7.9999999999999988E-2</v>
      </c>
      <c r="BZ85">
        <f t="shared" si="117"/>
        <v>0</v>
      </c>
      <c r="CA85">
        <f t="shared" si="118"/>
        <v>0</v>
      </c>
      <c r="CB85">
        <f t="shared" si="119"/>
        <v>1</v>
      </c>
      <c r="CC85">
        <f t="shared" si="120"/>
        <v>0</v>
      </c>
      <c r="CD85">
        <f t="shared" si="121"/>
        <v>0</v>
      </c>
      <c r="CF85">
        <f t="shared" si="122"/>
        <v>0</v>
      </c>
      <c r="CG85">
        <f t="shared" si="123"/>
        <v>0</v>
      </c>
      <c r="CH85">
        <f t="shared" si="123"/>
        <v>1</v>
      </c>
      <c r="CI85">
        <f t="shared" si="123"/>
        <v>1</v>
      </c>
      <c r="CJ85">
        <f t="shared" si="123"/>
        <v>1</v>
      </c>
      <c r="CK85">
        <f t="shared" si="124"/>
        <v>0.2</v>
      </c>
      <c r="CL85">
        <f t="shared" si="75"/>
        <v>0.4</v>
      </c>
      <c r="CM85">
        <f t="shared" si="75"/>
        <v>0.60000000000000009</v>
      </c>
      <c r="CN85">
        <f t="shared" si="75"/>
        <v>0.8</v>
      </c>
      <c r="CO85">
        <f t="shared" si="75"/>
        <v>1</v>
      </c>
    </row>
    <row r="86" spans="1:93" x14ac:dyDescent="0.25">
      <c r="A86" t="s">
        <v>84</v>
      </c>
      <c r="B86">
        <f>VLOOKUP(CONCATENATE($A86,"_",B$4),assets_m6!$A:$D,4,FALSE)</f>
        <v>81.75</v>
      </c>
      <c r="C86">
        <f>VLOOKUP(CONCATENATE($A86,"_",C$4),assets_m6!$A:$D,4,FALSE)</f>
        <v>82.41</v>
      </c>
      <c r="D86">
        <f>VLOOKUP(CONCATENATE($A86,"_",D$4),assets_m6!$A:$D,4,FALSE)</f>
        <v>82.94</v>
      </c>
      <c r="E86">
        <f>VLOOKUP(CONCATENATE($A86,"_",E$4),assets_m6!$A:$D,4,FALSE)</f>
        <v>82.05</v>
      </c>
      <c r="F86">
        <f>VLOOKUP(CONCATENATE($A86,"_",F$4),assets_m6!$A:$D,4,FALSE)</f>
        <v>82.26</v>
      </c>
      <c r="G86">
        <f>VLOOKUP(CONCATENATE($A86,"_",G$4),assets_m6!$A:$D,4,FALSE)</f>
        <v>83.07</v>
      </c>
      <c r="H86">
        <f>VLOOKUP(CONCATENATE($A86,"_",H$4),assets_m6!$A:$D,4,FALSE)</f>
        <v>82.39</v>
      </c>
      <c r="I86">
        <f>VLOOKUP(CONCATENATE($A86,"_",I$4),assets_m6!$A:$D,4,FALSE)</f>
        <v>82.43</v>
      </c>
      <c r="J86">
        <f>VLOOKUP(CONCATENATE($A86,"_",J$4),assets_m6!$A:$D,4,FALSE)</f>
        <v>81.819999999999993</v>
      </c>
      <c r="K86">
        <f>VLOOKUP(CONCATENATE($A86,"_",K$4),assets_m6!$A:$D,4,FALSE)</f>
        <v>81.89</v>
      </c>
      <c r="L86" t="e">
        <f>VLOOKUP(CONCATENATE($A86,"_",L$4),assets_m6!$A:$D,4,FALSE)</f>
        <v>#N/A</v>
      </c>
      <c r="M86">
        <f>VLOOKUP(CONCATENATE($A86,"_",M$4),assets_m6!$A:$D,4,FALSE)</f>
        <v>81.98</v>
      </c>
      <c r="N86">
        <f>VLOOKUP(CONCATENATE($A86,"_",N$4),assets_m6!$A:$D,4,FALSE)</f>
        <v>82.86</v>
      </c>
      <c r="O86">
        <f>VLOOKUP(CONCATENATE($A86,"_",O$4),assets_m6!$A:$D,4,FALSE)</f>
        <v>83.11</v>
      </c>
      <c r="P86">
        <f>VLOOKUP(CONCATENATE($A86,"_",P$4),assets_m6!$A:$D,4,FALSE)</f>
        <v>80.72</v>
      </c>
      <c r="Q86">
        <f>VLOOKUP(CONCATENATE($A86,"_",Q$4),assets_m6!$A:$D,4,FALSE)</f>
        <v>78.94</v>
      </c>
      <c r="R86">
        <f>VLOOKUP(CONCATENATE($A86,"_",R$4),assets_m6!$A:$D,4,FALSE)</f>
        <v>79.25</v>
      </c>
      <c r="S86">
        <f>VLOOKUP(CONCATENATE($A86,"_",S$4),assets_m6!$A:$D,4,FALSE)</f>
        <v>79.13</v>
      </c>
      <c r="T86">
        <f>VLOOKUP(CONCATENATE($A86,"_",T$4),assets_m6!$A:$D,4,FALSE)</f>
        <v>79.489999999999995</v>
      </c>
      <c r="U86">
        <f>VLOOKUP(CONCATENATE($A86,"_",U$4),assets_m6!$A:$D,4,FALSE)</f>
        <v>79.06</v>
      </c>
      <c r="W86" t="str">
        <f t="shared" si="71"/>
        <v>SPMV.L</v>
      </c>
      <c r="X86">
        <f t="shared" si="72"/>
        <v>81.75</v>
      </c>
      <c r="Y86">
        <f t="shared" si="76"/>
        <v>82.41</v>
      </c>
      <c r="Z86">
        <f t="shared" si="77"/>
        <v>82.94</v>
      </c>
      <c r="AA86">
        <f t="shared" si="78"/>
        <v>82.05</v>
      </c>
      <c r="AB86">
        <f t="shared" si="79"/>
        <v>82.26</v>
      </c>
      <c r="AC86">
        <f t="shared" si="80"/>
        <v>83.07</v>
      </c>
      <c r="AD86">
        <f t="shared" si="81"/>
        <v>82.39</v>
      </c>
      <c r="AE86">
        <f t="shared" si="82"/>
        <v>82.43</v>
      </c>
      <c r="AF86">
        <f t="shared" si="83"/>
        <v>81.819999999999993</v>
      </c>
      <c r="AG86">
        <f t="shared" si="84"/>
        <v>81.89</v>
      </c>
      <c r="AH86">
        <f t="shared" si="85"/>
        <v>81.89</v>
      </c>
      <c r="AI86">
        <f t="shared" si="86"/>
        <v>81.98</v>
      </c>
      <c r="AJ86">
        <f t="shared" si="87"/>
        <v>82.86</v>
      </c>
      <c r="AK86">
        <f t="shared" si="88"/>
        <v>83.11</v>
      </c>
      <c r="AL86">
        <f t="shared" si="89"/>
        <v>80.72</v>
      </c>
      <c r="AM86">
        <f t="shared" si="90"/>
        <v>78.94</v>
      </c>
      <c r="AN86">
        <f t="shared" si="91"/>
        <v>79.25</v>
      </c>
      <c r="AO86">
        <f t="shared" si="92"/>
        <v>79.13</v>
      </c>
      <c r="AP86">
        <f t="shared" si="93"/>
        <v>79.489999999999995</v>
      </c>
      <c r="AQ86">
        <f t="shared" si="94"/>
        <v>79.06</v>
      </c>
      <c r="AS86" t="s">
        <v>65</v>
      </c>
      <c r="AT86">
        <f t="shared" si="95"/>
        <v>8.0733944954128022E-5</v>
      </c>
      <c r="AU86">
        <f t="shared" si="96"/>
        <v>6.4312583424341841E-5</v>
      </c>
      <c r="AV86">
        <f t="shared" si="97"/>
        <v>-1.0730648661683151E-4</v>
      </c>
      <c r="AW86">
        <f t="shared" si="98"/>
        <v>2.5594149908593293E-5</v>
      </c>
      <c r="AX86">
        <f t="shared" si="99"/>
        <v>9.8468271334790675E-5</v>
      </c>
      <c r="AY86">
        <f t="shared" si="100"/>
        <v>-8.1858673407968292E-5</v>
      </c>
      <c r="AZ86">
        <f t="shared" si="101"/>
        <v>4.8549581259869218E-6</v>
      </c>
      <c r="BA86">
        <f t="shared" si="102"/>
        <v>-7.4002183670995216E-5</v>
      </c>
      <c r="BB86">
        <f t="shared" si="103"/>
        <v>8.5553654363245422E-6</v>
      </c>
      <c r="BC86">
        <f t="shared" si="104"/>
        <v>0</v>
      </c>
      <c r="BD86">
        <f t="shared" si="105"/>
        <v>1.0990352912443938E-5</v>
      </c>
      <c r="BE86">
        <f t="shared" si="106"/>
        <v>1.0734325445230489E-4</v>
      </c>
      <c r="BF86">
        <f t="shared" si="107"/>
        <v>3.0171373400917211E-5</v>
      </c>
      <c r="BG86">
        <f t="shared" si="108"/>
        <v>-2.8757068944771996E-4</v>
      </c>
      <c r="BH86">
        <f t="shared" si="109"/>
        <v>-2.2051536174430141E-4</v>
      </c>
      <c r="BI86">
        <f t="shared" si="110"/>
        <v>3.9270331897644068E-5</v>
      </c>
      <c r="BJ86">
        <f t="shared" si="111"/>
        <v>-1.5141955835962718E-5</v>
      </c>
      <c r="BK86">
        <f t="shared" si="112"/>
        <v>4.5494755465689303E-5</v>
      </c>
      <c r="BL86">
        <f t="shared" si="113"/>
        <v>-5.4094854698703313E-5</v>
      </c>
      <c r="BN86" s="7" t="str">
        <f t="shared" si="73"/>
        <v>SPMV.L</v>
      </c>
      <c r="BO86" s="7">
        <v>0.2</v>
      </c>
      <c r="BP86" s="7">
        <v>0.2</v>
      </c>
      <c r="BQ86" s="7">
        <v>0.2</v>
      </c>
      <c r="BR86" s="7">
        <v>0.2</v>
      </c>
      <c r="BS86" s="7">
        <v>0.2</v>
      </c>
      <c r="BT86" s="7">
        <v>0.01</v>
      </c>
      <c r="BV86">
        <f t="shared" si="74"/>
        <v>-3.2905198776758383E-2</v>
      </c>
      <c r="BW86">
        <f t="shared" si="114"/>
        <v>74</v>
      </c>
      <c r="BX86">
        <f t="shared" si="115"/>
        <v>4</v>
      </c>
      <c r="BY86">
        <f t="shared" si="116"/>
        <v>0.12000000000000002</v>
      </c>
      <c r="BZ86">
        <f t="shared" si="117"/>
        <v>0</v>
      </c>
      <c r="CA86">
        <f t="shared" si="118"/>
        <v>0</v>
      </c>
      <c r="CB86">
        <f t="shared" si="119"/>
        <v>0</v>
      </c>
      <c r="CC86">
        <f t="shared" si="120"/>
        <v>1</v>
      </c>
      <c r="CD86">
        <f t="shared" si="121"/>
        <v>0</v>
      </c>
      <c r="CF86">
        <f t="shared" si="122"/>
        <v>0</v>
      </c>
      <c r="CG86">
        <f t="shared" si="123"/>
        <v>0</v>
      </c>
      <c r="CH86">
        <f t="shared" si="123"/>
        <v>0</v>
      </c>
      <c r="CI86">
        <f t="shared" si="123"/>
        <v>1</v>
      </c>
      <c r="CJ86">
        <f t="shared" si="123"/>
        <v>1</v>
      </c>
      <c r="CK86">
        <f t="shared" si="124"/>
        <v>0.2</v>
      </c>
      <c r="CL86">
        <f t="shared" si="75"/>
        <v>0.4</v>
      </c>
      <c r="CM86">
        <f t="shared" si="75"/>
        <v>0.60000000000000009</v>
      </c>
      <c r="CN86">
        <f t="shared" si="75"/>
        <v>0.8</v>
      </c>
      <c r="CO86">
        <f t="shared" si="75"/>
        <v>1</v>
      </c>
    </row>
    <row r="87" spans="1:93" x14ac:dyDescent="0.25">
      <c r="A87" t="s">
        <v>85</v>
      </c>
      <c r="B87">
        <f>VLOOKUP(CONCATENATE($A87,"_",B$4),assets_m6!$A:$D,4,FALSE)</f>
        <v>132.155</v>
      </c>
      <c r="C87">
        <f>VLOOKUP(CONCATENATE($A87,"_",C$4),assets_m6!$A:$D,4,FALSE)</f>
        <v>131.23599999999999</v>
      </c>
      <c r="D87">
        <f>VLOOKUP(CONCATENATE($A87,"_",D$4),assets_m6!$A:$D,4,FALSE)</f>
        <v>128.27199999999999</v>
      </c>
      <c r="E87">
        <f>VLOOKUP(CONCATENATE($A87,"_",E$4),assets_m6!$A:$D,4,FALSE)</f>
        <v>127.233</v>
      </c>
      <c r="F87">
        <f>VLOOKUP(CONCATENATE($A87,"_",F$4),assets_m6!$A:$D,4,FALSE)</f>
        <v>126.27500000000001</v>
      </c>
      <c r="G87">
        <f>VLOOKUP(CONCATENATE($A87,"_",G$4),assets_m6!$A:$D,4,FALSE)</f>
        <v>124.907</v>
      </c>
      <c r="H87">
        <f>VLOOKUP(CONCATENATE($A87,"_",H$4),assets_m6!$A:$D,4,FALSE)</f>
        <v>122.931</v>
      </c>
      <c r="I87">
        <f>VLOOKUP(CONCATENATE($A87,"_",I$4),assets_m6!$A:$D,4,FALSE)</f>
        <v>122.761</v>
      </c>
      <c r="J87">
        <f>VLOOKUP(CONCATENATE($A87,"_",J$4),assets_m6!$A:$D,4,FALSE)</f>
        <v>123.01</v>
      </c>
      <c r="K87">
        <f>VLOOKUP(CONCATENATE($A87,"_",K$4),assets_m6!$A:$D,4,FALSE)</f>
        <v>120.545</v>
      </c>
      <c r="L87">
        <f>VLOOKUP(CONCATENATE($A87,"_",L$4),assets_m6!$A:$D,4,FALSE)</f>
        <v>119.946</v>
      </c>
      <c r="M87">
        <f>VLOOKUP(CONCATENATE($A87,"_",M$4),assets_m6!$A:$D,4,FALSE)</f>
        <v>119.047</v>
      </c>
      <c r="N87">
        <f>VLOOKUP(CONCATENATE($A87,"_",N$4),assets_m6!$A:$D,4,FALSE)</f>
        <v>121.443</v>
      </c>
      <c r="O87">
        <f>VLOOKUP(CONCATENATE($A87,"_",O$4),assets_m6!$A:$D,4,FALSE)</f>
        <v>120.545</v>
      </c>
      <c r="P87">
        <f>VLOOKUP(CONCATENATE($A87,"_",P$4),assets_m6!$A:$D,4,FALSE)</f>
        <v>119.786</v>
      </c>
      <c r="Q87">
        <f>VLOOKUP(CONCATENATE($A87,"_",Q$4),assets_m6!$A:$D,4,FALSE)</f>
        <v>120.98399999999999</v>
      </c>
      <c r="R87">
        <f>VLOOKUP(CONCATENATE($A87,"_",R$4),assets_m6!$A:$D,4,FALSE)</f>
        <v>122.202</v>
      </c>
      <c r="S87">
        <f>VLOOKUP(CONCATENATE($A87,"_",S$4),assets_m6!$A:$D,4,FALSE)</f>
        <v>120.634</v>
      </c>
      <c r="T87">
        <f>VLOOKUP(CONCATENATE($A87,"_",T$4),assets_m6!$A:$D,4,FALSE)</f>
        <v>120.81399999999999</v>
      </c>
      <c r="U87">
        <f>VLOOKUP(CONCATENATE($A87,"_",U$4),assets_m6!$A:$D,4,FALSE)</f>
        <v>119.247</v>
      </c>
      <c r="W87" t="str">
        <f t="shared" si="71"/>
        <v>TLT</v>
      </c>
      <c r="X87">
        <f t="shared" si="72"/>
        <v>132.155</v>
      </c>
      <c r="Y87">
        <f t="shared" si="76"/>
        <v>131.23599999999999</v>
      </c>
      <c r="Z87">
        <f t="shared" si="77"/>
        <v>128.27199999999999</v>
      </c>
      <c r="AA87">
        <f t="shared" si="78"/>
        <v>127.233</v>
      </c>
      <c r="AB87">
        <f t="shared" si="79"/>
        <v>126.27500000000001</v>
      </c>
      <c r="AC87">
        <f t="shared" si="80"/>
        <v>124.907</v>
      </c>
      <c r="AD87">
        <f t="shared" si="81"/>
        <v>122.931</v>
      </c>
      <c r="AE87">
        <f t="shared" si="82"/>
        <v>122.761</v>
      </c>
      <c r="AF87">
        <f t="shared" si="83"/>
        <v>123.01</v>
      </c>
      <c r="AG87">
        <f t="shared" si="84"/>
        <v>120.545</v>
      </c>
      <c r="AH87">
        <f t="shared" si="85"/>
        <v>119.946</v>
      </c>
      <c r="AI87">
        <f t="shared" si="86"/>
        <v>119.047</v>
      </c>
      <c r="AJ87">
        <f t="shared" si="87"/>
        <v>121.443</v>
      </c>
      <c r="AK87">
        <f t="shared" si="88"/>
        <v>120.545</v>
      </c>
      <c r="AL87">
        <f t="shared" si="89"/>
        <v>119.786</v>
      </c>
      <c r="AM87">
        <f t="shared" si="90"/>
        <v>120.98399999999999</v>
      </c>
      <c r="AN87">
        <f t="shared" si="91"/>
        <v>122.202</v>
      </c>
      <c r="AO87">
        <f t="shared" si="92"/>
        <v>120.634</v>
      </c>
      <c r="AP87">
        <f t="shared" si="93"/>
        <v>120.81399999999999</v>
      </c>
      <c r="AQ87">
        <f t="shared" si="94"/>
        <v>119.247</v>
      </c>
      <c r="AS87" t="s">
        <v>59</v>
      </c>
      <c r="AT87">
        <f t="shared" si="95"/>
        <v>-6.9539555824600741E-5</v>
      </c>
      <c r="AU87">
        <f t="shared" si="96"/>
        <v>-2.2585266237922511E-4</v>
      </c>
      <c r="AV87">
        <f t="shared" si="97"/>
        <v>-8.0999750530122509E-5</v>
      </c>
      <c r="AW87">
        <f t="shared" si="98"/>
        <v>-7.5294931346427295E-5</v>
      </c>
      <c r="AX87">
        <f t="shared" si="99"/>
        <v>-1.0833498317164991E-4</v>
      </c>
      <c r="AY87">
        <f t="shared" si="100"/>
        <v>-1.5819769908812152E-4</v>
      </c>
      <c r="AZ87">
        <f t="shared" si="101"/>
        <v>-1.3828895884683416E-5</v>
      </c>
      <c r="BA87">
        <f t="shared" si="102"/>
        <v>2.0283314733507342E-5</v>
      </c>
      <c r="BB87">
        <f t="shared" si="103"/>
        <v>-2.0039021217787198E-4</v>
      </c>
      <c r="BC87">
        <f t="shared" si="104"/>
        <v>-4.969098676842704E-5</v>
      </c>
      <c r="BD87">
        <f t="shared" si="105"/>
        <v>-7.4950394344121612E-5</v>
      </c>
      <c r="BE87">
        <f t="shared" si="106"/>
        <v>2.012650465782423E-4</v>
      </c>
      <c r="BF87">
        <f t="shared" si="107"/>
        <v>-7.3944154871009133E-5</v>
      </c>
      <c r="BG87">
        <f t="shared" si="108"/>
        <v>-6.2964038325936407E-5</v>
      </c>
      <c r="BH87">
        <f t="shared" si="109"/>
        <v>1.0001168750939119E-4</v>
      </c>
      <c r="BI87">
        <f t="shared" si="110"/>
        <v>1.0067446935131949E-4</v>
      </c>
      <c r="BJ87">
        <f t="shared" si="111"/>
        <v>-1.2831213891752982E-4</v>
      </c>
      <c r="BK87">
        <f t="shared" si="112"/>
        <v>1.4921166503638495E-5</v>
      </c>
      <c r="BL87">
        <f t="shared" si="113"/>
        <v>-1.2970351118247829E-4</v>
      </c>
      <c r="BN87" s="7" t="str">
        <f t="shared" si="73"/>
        <v>TLT</v>
      </c>
      <c r="BO87" s="7">
        <v>0.2</v>
      </c>
      <c r="BP87" s="7">
        <v>0.2</v>
      </c>
      <c r="BQ87" s="7">
        <v>0.2</v>
      </c>
      <c r="BR87" s="7">
        <v>0.2</v>
      </c>
      <c r="BS87" s="7">
        <v>0.2</v>
      </c>
      <c r="BT87" s="7">
        <v>0.01</v>
      </c>
      <c r="BV87">
        <f t="shared" si="74"/>
        <v>-9.7673186788241093E-2</v>
      </c>
      <c r="BW87">
        <f t="shared" si="114"/>
        <v>24</v>
      </c>
      <c r="BX87">
        <f t="shared" si="115"/>
        <v>2</v>
      </c>
      <c r="BY87">
        <f t="shared" si="116"/>
        <v>0.11999999999999997</v>
      </c>
      <c r="BZ87">
        <f t="shared" si="117"/>
        <v>0</v>
      </c>
      <c r="CA87">
        <f t="shared" si="118"/>
        <v>1</v>
      </c>
      <c r="CB87">
        <f t="shared" si="119"/>
        <v>0</v>
      </c>
      <c r="CC87">
        <f t="shared" si="120"/>
        <v>0</v>
      </c>
      <c r="CD87">
        <f t="shared" si="121"/>
        <v>0</v>
      </c>
      <c r="CF87">
        <f t="shared" si="122"/>
        <v>0</v>
      </c>
      <c r="CG87">
        <f t="shared" si="123"/>
        <v>1</v>
      </c>
      <c r="CH87">
        <f t="shared" si="123"/>
        <v>1</v>
      </c>
      <c r="CI87">
        <f t="shared" si="123"/>
        <v>1</v>
      </c>
      <c r="CJ87">
        <f t="shared" si="123"/>
        <v>1</v>
      </c>
      <c r="CK87">
        <f t="shared" si="124"/>
        <v>0.2</v>
      </c>
      <c r="CL87">
        <f t="shared" si="75"/>
        <v>0.4</v>
      </c>
      <c r="CM87">
        <f t="shared" si="75"/>
        <v>0.60000000000000009</v>
      </c>
      <c r="CN87">
        <f t="shared" si="75"/>
        <v>0.8</v>
      </c>
      <c r="CO87">
        <f t="shared" si="75"/>
        <v>1</v>
      </c>
    </row>
    <row r="88" spans="1:93" x14ac:dyDescent="0.25">
      <c r="A88" t="s">
        <v>86</v>
      </c>
      <c r="B88">
        <f>VLOOKUP(CONCATENATE($A88,"_",B$4),assets_m6!$A:$D,4,FALSE)</f>
        <v>512.59</v>
      </c>
      <c r="C88">
        <f>VLOOKUP(CONCATENATE($A88,"_",C$4),assets_m6!$A:$D,4,FALSE)</f>
        <v>510.02</v>
      </c>
      <c r="D88">
        <f>VLOOKUP(CONCATENATE($A88,"_",D$4),assets_m6!$A:$D,4,FALSE)</f>
        <v>517.76</v>
      </c>
      <c r="E88">
        <f>VLOOKUP(CONCATENATE($A88,"_",E$4),assets_m6!$A:$D,4,FALSE)</f>
        <v>531.75</v>
      </c>
      <c r="F88">
        <f>VLOOKUP(CONCATENATE($A88,"_",F$4),assets_m6!$A:$D,4,FALSE)</f>
        <v>536.95000000000005</v>
      </c>
      <c r="G88">
        <f>VLOOKUP(CONCATENATE($A88,"_",G$4),assets_m6!$A:$D,4,FALSE)</f>
        <v>545.96</v>
      </c>
      <c r="H88">
        <f>VLOOKUP(CONCATENATE($A88,"_",H$4),assets_m6!$A:$D,4,FALSE)</f>
        <v>537.44000000000005</v>
      </c>
      <c r="I88">
        <f>VLOOKUP(CONCATENATE($A88,"_",I$4),assets_m6!$A:$D,4,FALSE)</f>
        <v>533.71</v>
      </c>
      <c r="J88">
        <f>VLOOKUP(CONCATENATE($A88,"_",J$4),assets_m6!$A:$D,4,FALSE)</f>
        <v>537</v>
      </c>
      <c r="K88">
        <f>VLOOKUP(CONCATENATE($A88,"_",K$4),assets_m6!$A:$D,4,FALSE)</f>
        <v>534.82000000000005</v>
      </c>
      <c r="L88">
        <f>VLOOKUP(CONCATENATE($A88,"_",L$4),assets_m6!$A:$D,4,FALSE)</f>
        <v>534.08000000000004</v>
      </c>
      <c r="M88">
        <f>VLOOKUP(CONCATENATE($A88,"_",M$4),assets_m6!$A:$D,4,FALSE)</f>
        <v>537.70000000000005</v>
      </c>
      <c r="N88">
        <f>VLOOKUP(CONCATENATE($A88,"_",N$4),assets_m6!$A:$D,4,FALSE)</f>
        <v>546.01</v>
      </c>
      <c r="O88">
        <f>VLOOKUP(CONCATENATE($A88,"_",O$4),assets_m6!$A:$D,4,FALSE)</f>
        <v>537.44000000000005</v>
      </c>
      <c r="P88">
        <f>VLOOKUP(CONCATENATE($A88,"_",P$4),assets_m6!$A:$D,4,FALSE)</f>
        <v>520.94000000000005</v>
      </c>
      <c r="Q88">
        <f>VLOOKUP(CONCATENATE($A88,"_",Q$4),assets_m6!$A:$D,4,FALSE)</f>
        <v>524.27</v>
      </c>
      <c r="R88">
        <f>VLOOKUP(CONCATENATE($A88,"_",R$4),assets_m6!$A:$D,4,FALSE)</f>
        <v>513.78</v>
      </c>
      <c r="S88">
        <f>VLOOKUP(CONCATENATE($A88,"_",S$4),assets_m6!$A:$D,4,FALSE)</f>
        <v>513.80999999999995</v>
      </c>
      <c r="T88">
        <f>VLOOKUP(CONCATENATE($A88,"_",T$4),assets_m6!$A:$D,4,FALSE)</f>
        <v>524.41999999999996</v>
      </c>
      <c r="U88">
        <f>VLOOKUP(CONCATENATE($A88,"_",U$4),assets_m6!$A:$D,4,FALSE)</f>
        <v>508.55</v>
      </c>
      <c r="W88" t="str">
        <f t="shared" si="71"/>
        <v>UNH</v>
      </c>
      <c r="X88">
        <f t="shared" si="72"/>
        <v>512.59</v>
      </c>
      <c r="Y88">
        <f t="shared" si="76"/>
        <v>510.02</v>
      </c>
      <c r="Z88">
        <f t="shared" si="77"/>
        <v>517.76</v>
      </c>
      <c r="AA88">
        <f t="shared" si="78"/>
        <v>531.75</v>
      </c>
      <c r="AB88">
        <f t="shared" si="79"/>
        <v>536.95000000000005</v>
      </c>
      <c r="AC88">
        <f t="shared" si="80"/>
        <v>545.96</v>
      </c>
      <c r="AD88">
        <f t="shared" si="81"/>
        <v>537.44000000000005</v>
      </c>
      <c r="AE88">
        <f t="shared" si="82"/>
        <v>533.71</v>
      </c>
      <c r="AF88">
        <f t="shared" si="83"/>
        <v>537</v>
      </c>
      <c r="AG88">
        <f t="shared" si="84"/>
        <v>534.82000000000005</v>
      </c>
      <c r="AH88">
        <f t="shared" si="85"/>
        <v>534.08000000000004</v>
      </c>
      <c r="AI88">
        <f t="shared" si="86"/>
        <v>537.70000000000005</v>
      </c>
      <c r="AJ88">
        <f t="shared" si="87"/>
        <v>546.01</v>
      </c>
      <c r="AK88">
        <f t="shared" si="88"/>
        <v>537.44000000000005</v>
      </c>
      <c r="AL88">
        <f t="shared" si="89"/>
        <v>520.94000000000005</v>
      </c>
      <c r="AM88">
        <f t="shared" si="90"/>
        <v>524.27</v>
      </c>
      <c r="AN88">
        <f t="shared" si="91"/>
        <v>513.78</v>
      </c>
      <c r="AO88">
        <f t="shared" si="92"/>
        <v>513.80999999999995</v>
      </c>
      <c r="AP88">
        <f t="shared" si="93"/>
        <v>524.41999999999996</v>
      </c>
      <c r="AQ88">
        <f t="shared" si="94"/>
        <v>508.55</v>
      </c>
      <c r="AS88" t="s">
        <v>62</v>
      </c>
      <c r="AT88">
        <f t="shared" si="95"/>
        <v>-5.0137536822802822E-5</v>
      </c>
      <c r="AU88">
        <f t="shared" si="96"/>
        <v>1.5175875455864494E-4</v>
      </c>
      <c r="AV88">
        <f t="shared" si="97"/>
        <v>2.7020241038318933E-4</v>
      </c>
      <c r="AW88">
        <f t="shared" si="98"/>
        <v>9.7790314997650126E-5</v>
      </c>
      <c r="AX88">
        <f t="shared" si="99"/>
        <v>1.6779960890213224E-4</v>
      </c>
      <c r="AY88">
        <f t="shared" si="100"/>
        <v>-1.5605538867316253E-4</v>
      </c>
      <c r="AZ88">
        <f t="shared" si="101"/>
        <v>-6.9403096159571624E-5</v>
      </c>
      <c r="BA88">
        <f t="shared" si="102"/>
        <v>6.1643963950459309E-5</v>
      </c>
      <c r="BB88">
        <f t="shared" si="103"/>
        <v>-4.0595903165734638E-5</v>
      </c>
      <c r="BC88">
        <f t="shared" si="104"/>
        <v>-1.3836430948730583E-5</v>
      </c>
      <c r="BD88">
        <f t="shared" si="105"/>
        <v>6.7780107849011465E-5</v>
      </c>
      <c r="BE88">
        <f t="shared" si="106"/>
        <v>1.5454714524827868E-4</v>
      </c>
      <c r="BF88">
        <f t="shared" si="107"/>
        <v>-1.569568322924477E-4</v>
      </c>
      <c r="BG88">
        <f t="shared" si="108"/>
        <v>-3.0701101518309018E-4</v>
      </c>
      <c r="BH88">
        <f t="shared" si="109"/>
        <v>6.3922908588319709E-5</v>
      </c>
      <c r="BI88">
        <f t="shared" si="110"/>
        <v>-2.0008774104945942E-4</v>
      </c>
      <c r="BJ88">
        <f t="shared" si="111"/>
        <v>5.8390750905003536E-7</v>
      </c>
      <c r="BK88">
        <f t="shared" si="112"/>
        <v>2.0649656487806806E-4</v>
      </c>
      <c r="BL88">
        <f t="shared" si="113"/>
        <v>-3.0262003737462241E-4</v>
      </c>
      <c r="BN88" s="7" t="str">
        <f t="shared" si="73"/>
        <v>UNH</v>
      </c>
      <c r="BO88" s="7">
        <v>0.2</v>
      </c>
      <c r="BP88" s="7">
        <v>0.2</v>
      </c>
      <c r="BQ88" s="7">
        <v>0.2</v>
      </c>
      <c r="BR88" s="7">
        <v>0.2</v>
      </c>
      <c r="BS88" s="7">
        <v>0.2</v>
      </c>
      <c r="BT88" s="7">
        <v>0.01</v>
      </c>
      <c r="BV88">
        <f t="shared" si="74"/>
        <v>-7.8815427534677223E-3</v>
      </c>
      <c r="BW88">
        <f t="shared" si="114"/>
        <v>83</v>
      </c>
      <c r="BX88">
        <f t="shared" si="115"/>
        <v>5</v>
      </c>
      <c r="BY88">
        <f t="shared" si="116"/>
        <v>0.24000000000000005</v>
      </c>
      <c r="BZ88">
        <f t="shared" si="117"/>
        <v>0</v>
      </c>
      <c r="CA88">
        <f t="shared" si="118"/>
        <v>0</v>
      </c>
      <c r="CB88">
        <f t="shared" si="119"/>
        <v>0</v>
      </c>
      <c r="CC88">
        <f t="shared" si="120"/>
        <v>0</v>
      </c>
      <c r="CD88">
        <f t="shared" si="121"/>
        <v>1</v>
      </c>
      <c r="CF88">
        <f t="shared" si="122"/>
        <v>0</v>
      </c>
      <c r="CG88">
        <f t="shared" si="123"/>
        <v>0</v>
      </c>
      <c r="CH88">
        <f t="shared" si="123"/>
        <v>0</v>
      </c>
      <c r="CI88">
        <f t="shared" si="123"/>
        <v>0</v>
      </c>
      <c r="CJ88">
        <f t="shared" si="123"/>
        <v>1</v>
      </c>
      <c r="CK88">
        <f t="shared" si="124"/>
        <v>0.2</v>
      </c>
      <c r="CL88">
        <f t="shared" si="75"/>
        <v>0.4</v>
      </c>
      <c r="CM88">
        <f t="shared" si="75"/>
        <v>0.60000000000000009</v>
      </c>
      <c r="CN88">
        <f t="shared" si="75"/>
        <v>0.8</v>
      </c>
      <c r="CO88">
        <f t="shared" si="75"/>
        <v>1</v>
      </c>
    </row>
    <row r="89" spans="1:93" x14ac:dyDescent="0.25">
      <c r="A89" t="s">
        <v>87</v>
      </c>
      <c r="B89">
        <f>VLOOKUP(CONCATENATE($A89,"_",B$4),assets_m6!$A:$D,4,FALSE)</f>
        <v>354</v>
      </c>
      <c r="C89">
        <f>VLOOKUP(CONCATENATE($A89,"_",C$4),assets_m6!$A:$D,4,FALSE)</f>
        <v>349.9</v>
      </c>
      <c r="D89">
        <f>VLOOKUP(CONCATENATE($A89,"_",D$4),assets_m6!$A:$D,4,FALSE)</f>
        <v>342.22</v>
      </c>
      <c r="E89">
        <f>VLOOKUP(CONCATENATE($A89,"_",E$4),assets_m6!$A:$D,4,FALSE)</f>
        <v>325.47000000000003</v>
      </c>
      <c r="F89">
        <f>VLOOKUP(CONCATENATE($A89,"_",F$4),assets_m6!$A:$D,4,FALSE)</f>
        <v>320.92</v>
      </c>
      <c r="G89">
        <f>VLOOKUP(CONCATENATE($A89,"_",G$4),assets_m6!$A:$D,4,FALSE)</f>
        <v>317.05</v>
      </c>
      <c r="H89">
        <f>VLOOKUP(CONCATENATE($A89,"_",H$4),assets_m6!$A:$D,4,FALSE)</f>
        <v>316.02999999999997</v>
      </c>
      <c r="I89">
        <f>VLOOKUP(CONCATENATE($A89,"_",I$4),assets_m6!$A:$D,4,FALSE)</f>
        <v>318.8</v>
      </c>
      <c r="J89">
        <f>VLOOKUP(CONCATENATE($A89,"_",J$4),assets_m6!$A:$D,4,FALSE)</f>
        <v>324.75</v>
      </c>
      <c r="K89">
        <f>VLOOKUP(CONCATENATE($A89,"_",K$4),assets_m6!$A:$D,4,FALSE)</f>
        <v>331.07</v>
      </c>
      <c r="L89">
        <f>VLOOKUP(CONCATENATE($A89,"_",L$4),assets_m6!$A:$D,4,FALSE)</f>
        <v>339.55</v>
      </c>
      <c r="M89">
        <f>VLOOKUP(CONCATENATE($A89,"_",M$4),assets_m6!$A:$D,4,FALSE)</f>
        <v>351.48</v>
      </c>
      <c r="N89">
        <f>VLOOKUP(CONCATENATE($A89,"_",N$4),assets_m6!$A:$D,4,FALSE)</f>
        <v>353.09</v>
      </c>
      <c r="O89">
        <f>VLOOKUP(CONCATENATE($A89,"_",O$4),assets_m6!$A:$D,4,FALSE)</f>
        <v>337.72</v>
      </c>
      <c r="P89">
        <f>VLOOKUP(CONCATENATE($A89,"_",P$4),assets_m6!$A:$D,4,FALSE)</f>
        <v>314.67</v>
      </c>
      <c r="Q89">
        <f>VLOOKUP(CONCATENATE($A89,"_",Q$4),assets_m6!$A:$D,4,FALSE)</f>
        <v>313.27999999999997</v>
      </c>
      <c r="R89">
        <f>VLOOKUP(CONCATENATE($A89,"_",R$4),assets_m6!$A:$D,4,FALSE)</f>
        <v>302.26</v>
      </c>
      <c r="S89">
        <f>VLOOKUP(CONCATENATE($A89,"_",S$4),assets_m6!$A:$D,4,FALSE)</f>
        <v>309.62</v>
      </c>
      <c r="T89">
        <f>VLOOKUP(CONCATENATE($A89,"_",T$4),assets_m6!$A:$D,4,FALSE)</f>
        <v>318.5</v>
      </c>
      <c r="U89">
        <f>VLOOKUP(CONCATENATE($A89,"_",U$4),assets_m6!$A:$D,4,FALSE)</f>
        <v>316.52</v>
      </c>
      <c r="W89" t="str">
        <f t="shared" si="71"/>
        <v>URI</v>
      </c>
      <c r="X89">
        <f t="shared" si="72"/>
        <v>354</v>
      </c>
      <c r="Y89">
        <f t="shared" si="76"/>
        <v>349.9</v>
      </c>
      <c r="Z89">
        <f t="shared" si="77"/>
        <v>342.22</v>
      </c>
      <c r="AA89">
        <f t="shared" si="78"/>
        <v>325.47000000000003</v>
      </c>
      <c r="AB89">
        <f t="shared" si="79"/>
        <v>320.92</v>
      </c>
      <c r="AC89">
        <f t="shared" si="80"/>
        <v>317.05</v>
      </c>
      <c r="AD89">
        <f t="shared" si="81"/>
        <v>316.02999999999997</v>
      </c>
      <c r="AE89">
        <f t="shared" si="82"/>
        <v>318.8</v>
      </c>
      <c r="AF89">
        <f t="shared" si="83"/>
        <v>324.75</v>
      </c>
      <c r="AG89">
        <f t="shared" si="84"/>
        <v>331.07</v>
      </c>
      <c r="AH89">
        <f t="shared" si="85"/>
        <v>339.55</v>
      </c>
      <c r="AI89">
        <f t="shared" si="86"/>
        <v>351.48</v>
      </c>
      <c r="AJ89">
        <f t="shared" si="87"/>
        <v>353.09</v>
      </c>
      <c r="AK89">
        <f t="shared" si="88"/>
        <v>337.72</v>
      </c>
      <c r="AL89">
        <f t="shared" si="89"/>
        <v>314.67</v>
      </c>
      <c r="AM89">
        <f t="shared" si="90"/>
        <v>313.27999999999997</v>
      </c>
      <c r="AN89">
        <f t="shared" si="91"/>
        <v>302.26</v>
      </c>
      <c r="AO89">
        <f t="shared" si="92"/>
        <v>309.62</v>
      </c>
      <c r="AP89">
        <f t="shared" si="93"/>
        <v>318.5</v>
      </c>
      <c r="AQ89">
        <f t="shared" si="94"/>
        <v>316.52</v>
      </c>
      <c r="AS89" t="s">
        <v>61</v>
      </c>
      <c r="AT89">
        <f t="shared" si="95"/>
        <v>-1.1581920903954867E-4</v>
      </c>
      <c r="AU89">
        <f t="shared" si="96"/>
        <v>-2.1949128322377683E-4</v>
      </c>
      <c r="AV89">
        <f t="shared" si="97"/>
        <v>-4.8945123020279347E-4</v>
      </c>
      <c r="AW89">
        <f t="shared" si="98"/>
        <v>-1.3979783082926264E-4</v>
      </c>
      <c r="AX89">
        <f t="shared" si="99"/>
        <v>-1.2059080144584335E-4</v>
      </c>
      <c r="AY89">
        <f t="shared" si="100"/>
        <v>-3.2171581769438221E-5</v>
      </c>
      <c r="AZ89">
        <f t="shared" si="101"/>
        <v>8.7649906654432779E-5</v>
      </c>
      <c r="BA89">
        <f t="shared" si="102"/>
        <v>1.8663739021329952E-4</v>
      </c>
      <c r="BB89">
        <f t="shared" si="103"/>
        <v>1.9461123941493438E-4</v>
      </c>
      <c r="BC89">
        <f t="shared" si="104"/>
        <v>2.5613918506660278E-4</v>
      </c>
      <c r="BD89">
        <f t="shared" si="105"/>
        <v>3.5134737152113109E-4</v>
      </c>
      <c r="BE89">
        <f t="shared" si="106"/>
        <v>4.5806304768406646E-5</v>
      </c>
      <c r="BF89">
        <f t="shared" si="107"/>
        <v>-4.3529978192528672E-4</v>
      </c>
      <c r="BG89">
        <f t="shared" si="108"/>
        <v>-6.8251806230013056E-4</v>
      </c>
      <c r="BH89">
        <f t="shared" si="109"/>
        <v>-4.4173260876475138E-5</v>
      </c>
      <c r="BI89">
        <f t="shared" si="110"/>
        <v>-3.5176200204290039E-4</v>
      </c>
      <c r="BJ89">
        <f t="shared" si="111"/>
        <v>2.4349897439290724E-4</v>
      </c>
      <c r="BK89">
        <f t="shared" si="112"/>
        <v>2.8680317808927057E-4</v>
      </c>
      <c r="BL89">
        <f t="shared" si="113"/>
        <v>-6.2166405023548446E-5</v>
      </c>
      <c r="BN89" s="7" t="str">
        <f t="shared" si="73"/>
        <v>URI</v>
      </c>
      <c r="BO89" s="7">
        <v>0.2</v>
      </c>
      <c r="BP89" s="7">
        <v>0.2</v>
      </c>
      <c r="BQ89" s="7">
        <v>0.2</v>
      </c>
      <c r="BR89" s="7">
        <v>0.2</v>
      </c>
      <c r="BS89" s="7">
        <v>0.2</v>
      </c>
      <c r="BT89" s="7">
        <v>0.01</v>
      </c>
      <c r="BV89">
        <f t="shared" si="74"/>
        <v>-0.10587570621468932</v>
      </c>
      <c r="BW89">
        <f t="shared" si="114"/>
        <v>22</v>
      </c>
      <c r="BX89">
        <f t="shared" si="115"/>
        <v>2</v>
      </c>
      <c r="BY89">
        <f t="shared" si="116"/>
        <v>0.11999999999999997</v>
      </c>
      <c r="BZ89">
        <f t="shared" si="117"/>
        <v>0</v>
      </c>
      <c r="CA89">
        <f t="shared" si="118"/>
        <v>1</v>
      </c>
      <c r="CB89">
        <f t="shared" si="119"/>
        <v>0</v>
      </c>
      <c r="CC89">
        <f t="shared" si="120"/>
        <v>0</v>
      </c>
      <c r="CD89">
        <f t="shared" si="121"/>
        <v>0</v>
      </c>
      <c r="CF89">
        <f t="shared" si="122"/>
        <v>0</v>
      </c>
      <c r="CG89">
        <f t="shared" si="123"/>
        <v>1</v>
      </c>
      <c r="CH89">
        <f t="shared" si="123"/>
        <v>1</v>
      </c>
      <c r="CI89">
        <f t="shared" si="123"/>
        <v>1</v>
      </c>
      <c r="CJ89">
        <f t="shared" si="123"/>
        <v>1</v>
      </c>
      <c r="CK89">
        <f t="shared" si="124"/>
        <v>0.2</v>
      </c>
      <c r="CL89">
        <f t="shared" si="75"/>
        <v>0.4</v>
      </c>
      <c r="CM89">
        <f t="shared" si="75"/>
        <v>0.60000000000000009</v>
      </c>
      <c r="CN89">
        <f t="shared" si="75"/>
        <v>0.8</v>
      </c>
      <c r="CO89">
        <f t="shared" si="75"/>
        <v>1</v>
      </c>
    </row>
    <row r="90" spans="1:93" x14ac:dyDescent="0.25">
      <c r="A90" t="s">
        <v>88</v>
      </c>
      <c r="B90">
        <f>VLOOKUP(CONCATENATE($A90,"_",B$4),assets_m6!$A:$D,4,FALSE)</f>
        <v>226.36</v>
      </c>
      <c r="C90">
        <f>VLOOKUP(CONCATENATE($A90,"_",C$4),assets_m6!$A:$D,4,FALSE)</f>
        <v>227.30600000000001</v>
      </c>
      <c r="D90">
        <f>VLOOKUP(CONCATENATE($A90,"_",D$4),assets_m6!$A:$D,4,FALSE)</f>
        <v>225.65899999999999</v>
      </c>
      <c r="E90">
        <f>VLOOKUP(CONCATENATE($A90,"_",E$4),assets_m6!$A:$D,4,FALSE)</f>
        <v>218.59200000000001</v>
      </c>
      <c r="F90">
        <f>VLOOKUP(CONCATENATE($A90,"_",F$4),assets_m6!$A:$D,4,FALSE)</f>
        <v>215.738</v>
      </c>
      <c r="G90">
        <f>VLOOKUP(CONCATENATE($A90,"_",G$4),assets_m6!$A:$D,4,FALSE)</f>
        <v>216.566</v>
      </c>
      <c r="H90">
        <f>VLOOKUP(CONCATENATE($A90,"_",H$4),assets_m6!$A:$D,4,FALSE)</f>
        <v>214.34100000000001</v>
      </c>
      <c r="I90">
        <f>VLOOKUP(CONCATENATE($A90,"_",I$4),assets_m6!$A:$D,4,FALSE)</f>
        <v>210.99700000000001</v>
      </c>
      <c r="J90">
        <f>VLOOKUP(CONCATENATE($A90,"_",J$4),assets_m6!$A:$D,4,FALSE)</f>
        <v>212.864</v>
      </c>
      <c r="K90">
        <f>VLOOKUP(CONCATENATE($A90,"_",K$4),assets_m6!$A:$D,4,FALSE)</f>
        <v>212.38399999999999</v>
      </c>
      <c r="L90">
        <f>VLOOKUP(CONCATENATE($A90,"_",L$4),assets_m6!$A:$D,4,FALSE)</f>
        <v>212.76400000000001</v>
      </c>
      <c r="M90">
        <f>VLOOKUP(CONCATENATE($A90,"_",M$4),assets_m6!$A:$D,4,FALSE)</f>
        <v>215.28899999999999</v>
      </c>
      <c r="N90">
        <f>VLOOKUP(CONCATENATE($A90,"_",N$4),assets_m6!$A:$D,4,FALSE)</f>
        <v>217.375</v>
      </c>
      <c r="O90">
        <f>VLOOKUP(CONCATENATE($A90,"_",O$4),assets_m6!$A:$D,4,FALSE)</f>
        <v>216.03700000000001</v>
      </c>
      <c r="P90">
        <f>VLOOKUP(CONCATENATE($A90,"_",P$4),assets_m6!$A:$D,4,FALSE)</f>
        <v>207.773</v>
      </c>
      <c r="Q90">
        <f>VLOOKUP(CONCATENATE($A90,"_",Q$4),assets_m6!$A:$D,4,FALSE)</f>
        <v>209.55</v>
      </c>
      <c r="R90">
        <f>VLOOKUP(CONCATENATE($A90,"_",R$4),assets_m6!$A:$D,4,FALSE)</f>
        <v>200.71700000000001</v>
      </c>
      <c r="S90">
        <f>VLOOKUP(CONCATENATE($A90,"_",S$4),assets_m6!$A:$D,4,FALSE)</f>
        <v>213.702</v>
      </c>
      <c r="T90">
        <f>VLOOKUP(CONCATENATE($A90,"_",T$4),assets_m6!$A:$D,4,FALSE)</f>
        <v>220.239</v>
      </c>
      <c r="U90">
        <f>VLOOKUP(CONCATENATE($A90,"_",U$4),assets_m6!$A:$D,4,FALSE)</f>
        <v>212.72399999999999</v>
      </c>
      <c r="W90" t="str">
        <f t="shared" si="71"/>
        <v>V</v>
      </c>
      <c r="X90">
        <f t="shared" si="72"/>
        <v>226.36</v>
      </c>
      <c r="Y90">
        <f t="shared" si="76"/>
        <v>227.30600000000001</v>
      </c>
      <c r="Z90">
        <f t="shared" si="77"/>
        <v>225.65899999999999</v>
      </c>
      <c r="AA90">
        <f t="shared" si="78"/>
        <v>218.59200000000001</v>
      </c>
      <c r="AB90">
        <f t="shared" si="79"/>
        <v>215.738</v>
      </c>
      <c r="AC90">
        <f t="shared" si="80"/>
        <v>216.566</v>
      </c>
      <c r="AD90">
        <f t="shared" si="81"/>
        <v>214.34100000000001</v>
      </c>
      <c r="AE90">
        <f t="shared" si="82"/>
        <v>210.99700000000001</v>
      </c>
      <c r="AF90">
        <f t="shared" si="83"/>
        <v>212.864</v>
      </c>
      <c r="AG90">
        <f t="shared" si="84"/>
        <v>212.38399999999999</v>
      </c>
      <c r="AH90">
        <f t="shared" si="85"/>
        <v>212.76400000000001</v>
      </c>
      <c r="AI90">
        <f t="shared" si="86"/>
        <v>215.28899999999999</v>
      </c>
      <c r="AJ90">
        <f t="shared" si="87"/>
        <v>217.375</v>
      </c>
      <c r="AK90">
        <f t="shared" si="88"/>
        <v>216.03700000000001</v>
      </c>
      <c r="AL90">
        <f t="shared" si="89"/>
        <v>207.773</v>
      </c>
      <c r="AM90">
        <f t="shared" si="90"/>
        <v>209.55</v>
      </c>
      <c r="AN90">
        <f t="shared" si="91"/>
        <v>200.71700000000001</v>
      </c>
      <c r="AO90">
        <f t="shared" si="92"/>
        <v>213.702</v>
      </c>
      <c r="AP90">
        <f t="shared" si="93"/>
        <v>220.239</v>
      </c>
      <c r="AQ90">
        <f t="shared" si="94"/>
        <v>212.72399999999999</v>
      </c>
      <c r="AS90" t="s">
        <v>84</v>
      </c>
      <c r="AT90">
        <f t="shared" si="95"/>
        <v>4.1791836013429843E-5</v>
      </c>
      <c r="AU90">
        <f t="shared" si="96"/>
        <v>-7.2457392237777266E-5</v>
      </c>
      <c r="AV90">
        <f t="shared" si="97"/>
        <v>-3.1317164394063519E-4</v>
      </c>
      <c r="AW90">
        <f t="shared" si="98"/>
        <v>-1.3056287512809312E-4</v>
      </c>
      <c r="AX90">
        <f t="shared" si="99"/>
        <v>3.8379886714440805E-5</v>
      </c>
      <c r="AY90">
        <f t="shared" si="100"/>
        <v>-1.0274004229657446E-4</v>
      </c>
      <c r="AZ90">
        <f t="shared" si="101"/>
        <v>-1.5601308195818783E-4</v>
      </c>
      <c r="BA90">
        <f t="shared" si="102"/>
        <v>8.8484670398156844E-5</v>
      </c>
      <c r="BB90">
        <f t="shared" si="103"/>
        <v>-2.2549609140109092E-5</v>
      </c>
      <c r="BC90">
        <f t="shared" si="104"/>
        <v>1.7892119933706115E-5</v>
      </c>
      <c r="BD90">
        <f t="shared" si="105"/>
        <v>1.1867609182004367E-4</v>
      </c>
      <c r="BE90">
        <f t="shared" si="106"/>
        <v>9.6893013577099293E-5</v>
      </c>
      <c r="BF90">
        <f t="shared" si="107"/>
        <v>-6.155261644623318E-5</v>
      </c>
      <c r="BG90">
        <f t="shared" si="108"/>
        <v>-3.8252706712276185E-4</v>
      </c>
      <c r="BH90">
        <f t="shared" si="109"/>
        <v>8.5526030812473972E-5</v>
      </c>
      <c r="BI90">
        <f t="shared" si="110"/>
        <v>-4.2152230971128604E-4</v>
      </c>
      <c r="BJ90">
        <f t="shared" si="111"/>
        <v>6.469307532495994E-4</v>
      </c>
      <c r="BK90">
        <f t="shared" si="112"/>
        <v>3.0589325322177645E-4</v>
      </c>
      <c r="BL90">
        <f t="shared" si="113"/>
        <v>-3.4122021985207046E-4</v>
      </c>
      <c r="BN90" s="7" t="str">
        <f t="shared" si="73"/>
        <v>V</v>
      </c>
      <c r="BO90" s="7">
        <v>0.2</v>
      </c>
      <c r="BP90" s="7">
        <v>0.2</v>
      </c>
      <c r="BQ90" s="7">
        <v>0.2</v>
      </c>
      <c r="BR90" s="7">
        <v>0.2</v>
      </c>
      <c r="BS90" s="7">
        <v>0.2</v>
      </c>
      <c r="BT90" s="7">
        <v>0.01</v>
      </c>
      <c r="BV90">
        <f t="shared" si="74"/>
        <v>-6.0240325145785575E-2</v>
      </c>
      <c r="BW90">
        <f t="shared" si="114"/>
        <v>54</v>
      </c>
      <c r="BX90">
        <f t="shared" si="115"/>
        <v>3</v>
      </c>
      <c r="BY90">
        <f t="shared" si="116"/>
        <v>7.9999999999999988E-2</v>
      </c>
      <c r="BZ90">
        <f t="shared" si="117"/>
        <v>0</v>
      </c>
      <c r="CA90">
        <f t="shared" si="118"/>
        <v>0</v>
      </c>
      <c r="CB90">
        <f t="shared" si="119"/>
        <v>1</v>
      </c>
      <c r="CC90">
        <f t="shared" si="120"/>
        <v>0</v>
      </c>
      <c r="CD90">
        <f t="shared" si="121"/>
        <v>0</v>
      </c>
      <c r="CF90">
        <f t="shared" si="122"/>
        <v>0</v>
      </c>
      <c r="CG90">
        <f t="shared" si="123"/>
        <v>0</v>
      </c>
      <c r="CH90">
        <f t="shared" si="123"/>
        <v>1</v>
      </c>
      <c r="CI90">
        <f t="shared" si="123"/>
        <v>1</v>
      </c>
      <c r="CJ90">
        <f t="shared" si="123"/>
        <v>1</v>
      </c>
      <c r="CK90">
        <f t="shared" si="124"/>
        <v>0.2</v>
      </c>
      <c r="CL90">
        <f t="shared" si="75"/>
        <v>0.4</v>
      </c>
      <c r="CM90">
        <f t="shared" si="75"/>
        <v>0.60000000000000009</v>
      </c>
      <c r="CN90">
        <f t="shared" si="75"/>
        <v>0.8</v>
      </c>
      <c r="CO90">
        <f t="shared" si="75"/>
        <v>1</v>
      </c>
    </row>
    <row r="91" spans="1:93" x14ac:dyDescent="0.25">
      <c r="A91" t="s">
        <v>89</v>
      </c>
      <c r="B91">
        <f>VLOOKUP(CONCATENATE($A91,"_",B$4),assets_m6!$A:$D,4,FALSE)</f>
        <v>214.12</v>
      </c>
      <c r="C91">
        <f>VLOOKUP(CONCATENATE($A91,"_",C$4),assets_m6!$A:$D,4,FALSE)</f>
        <v>217.01</v>
      </c>
      <c r="D91">
        <f>VLOOKUP(CONCATENATE($A91,"_",D$4),assets_m6!$A:$D,4,FALSE)</f>
        <v>219.41</v>
      </c>
      <c r="E91">
        <f>VLOOKUP(CONCATENATE($A91,"_",E$4),assets_m6!$A:$D,4,FALSE)</f>
        <v>220.25</v>
      </c>
      <c r="F91">
        <f>VLOOKUP(CONCATENATE($A91,"_",F$4),assets_m6!$A:$D,4,FALSE)</f>
        <v>220.22</v>
      </c>
      <c r="G91">
        <f>VLOOKUP(CONCATENATE($A91,"_",G$4),assets_m6!$A:$D,4,FALSE)</f>
        <v>219.52</v>
      </c>
      <c r="H91">
        <f>VLOOKUP(CONCATENATE($A91,"_",H$4),assets_m6!$A:$D,4,FALSE)</f>
        <v>216.45</v>
      </c>
      <c r="I91">
        <f>VLOOKUP(CONCATENATE($A91,"_",I$4),assets_m6!$A:$D,4,FALSE)</f>
        <v>214.64</v>
      </c>
      <c r="J91">
        <f>VLOOKUP(CONCATENATE($A91,"_",J$4),assets_m6!$A:$D,4,FALSE)</f>
        <v>214.11</v>
      </c>
      <c r="K91">
        <f>VLOOKUP(CONCATENATE($A91,"_",K$4),assets_m6!$A:$D,4,FALSE)</f>
        <v>213.3</v>
      </c>
      <c r="L91">
        <f>VLOOKUP(CONCATENATE($A91,"_",L$4),assets_m6!$A:$D,4,FALSE)</f>
        <v>211.21</v>
      </c>
      <c r="M91">
        <f>VLOOKUP(CONCATENATE($A91,"_",M$4),assets_m6!$A:$D,4,FALSE)</f>
        <v>215.33</v>
      </c>
      <c r="N91">
        <f>VLOOKUP(CONCATENATE($A91,"_",N$4),assets_m6!$A:$D,4,FALSE)</f>
        <v>217.4</v>
      </c>
      <c r="O91">
        <f>VLOOKUP(CONCATENATE($A91,"_",O$4),assets_m6!$A:$D,4,FALSE)</f>
        <v>215.45</v>
      </c>
      <c r="P91">
        <f>VLOOKUP(CONCATENATE($A91,"_",P$4),assets_m6!$A:$D,4,FALSE)</f>
        <v>210.6</v>
      </c>
      <c r="Q91">
        <f>VLOOKUP(CONCATENATE($A91,"_",Q$4),assets_m6!$A:$D,4,FALSE)</f>
        <v>213.85</v>
      </c>
      <c r="R91">
        <f>VLOOKUP(CONCATENATE($A91,"_",R$4),assets_m6!$A:$D,4,FALSE)</f>
        <v>208.24</v>
      </c>
      <c r="S91">
        <f>VLOOKUP(CONCATENATE($A91,"_",S$4),assets_m6!$A:$D,4,FALSE)</f>
        <v>208.42</v>
      </c>
      <c r="T91">
        <f>VLOOKUP(CONCATENATE($A91,"_",T$4),assets_m6!$A:$D,4,FALSE)</f>
        <v>212.69</v>
      </c>
      <c r="U91">
        <f>VLOOKUP(CONCATENATE($A91,"_",U$4),assets_m6!$A:$D,4,FALSE)</f>
        <v>204.05</v>
      </c>
      <c r="W91" t="str">
        <f t="shared" si="71"/>
        <v>VRSK</v>
      </c>
      <c r="X91">
        <f t="shared" si="72"/>
        <v>214.12</v>
      </c>
      <c r="Y91">
        <f t="shared" si="76"/>
        <v>217.01</v>
      </c>
      <c r="Z91">
        <f t="shared" si="77"/>
        <v>219.41</v>
      </c>
      <c r="AA91">
        <f t="shared" si="78"/>
        <v>220.25</v>
      </c>
      <c r="AB91">
        <f t="shared" si="79"/>
        <v>220.22</v>
      </c>
      <c r="AC91">
        <f t="shared" si="80"/>
        <v>219.52</v>
      </c>
      <c r="AD91">
        <f t="shared" si="81"/>
        <v>216.45</v>
      </c>
      <c r="AE91">
        <f t="shared" si="82"/>
        <v>214.64</v>
      </c>
      <c r="AF91">
        <f t="shared" si="83"/>
        <v>214.11</v>
      </c>
      <c r="AG91">
        <f t="shared" si="84"/>
        <v>213.3</v>
      </c>
      <c r="AH91">
        <f t="shared" si="85"/>
        <v>211.21</v>
      </c>
      <c r="AI91">
        <f t="shared" si="86"/>
        <v>215.33</v>
      </c>
      <c r="AJ91">
        <f t="shared" si="87"/>
        <v>217.4</v>
      </c>
      <c r="AK91">
        <f t="shared" si="88"/>
        <v>215.45</v>
      </c>
      <c r="AL91">
        <f t="shared" si="89"/>
        <v>210.6</v>
      </c>
      <c r="AM91">
        <f t="shared" si="90"/>
        <v>213.85</v>
      </c>
      <c r="AN91">
        <f t="shared" si="91"/>
        <v>208.24</v>
      </c>
      <c r="AO91">
        <f t="shared" si="92"/>
        <v>208.42</v>
      </c>
      <c r="AP91">
        <f t="shared" si="93"/>
        <v>212.69</v>
      </c>
      <c r="AQ91">
        <f t="shared" si="94"/>
        <v>204.05</v>
      </c>
      <c r="AS91" t="s">
        <v>58</v>
      </c>
      <c r="AT91">
        <f t="shared" si="95"/>
        <v>1.3497104427423809E-4</v>
      </c>
      <c r="AU91">
        <f t="shared" si="96"/>
        <v>1.1059398184415491E-4</v>
      </c>
      <c r="AV91">
        <f t="shared" si="97"/>
        <v>3.8284490223782115E-5</v>
      </c>
      <c r="AW91">
        <f t="shared" si="98"/>
        <v>-1.3620885357548756E-6</v>
      </c>
      <c r="AX91">
        <f t="shared" si="99"/>
        <v>-3.1786395422758546E-5</v>
      </c>
      <c r="AY91">
        <f t="shared" si="100"/>
        <v>-1.3985058309038E-4</v>
      </c>
      <c r="AZ91">
        <f t="shared" si="101"/>
        <v>-8.3622083622083724E-5</v>
      </c>
      <c r="BA91">
        <f t="shared" si="102"/>
        <v>-2.4692508386133657E-5</v>
      </c>
      <c r="BB91">
        <f t="shared" si="103"/>
        <v>-3.7831021437578916E-5</v>
      </c>
      <c r="BC91">
        <f t="shared" si="104"/>
        <v>-9.7984060009376621E-5</v>
      </c>
      <c r="BD91">
        <f t="shared" si="105"/>
        <v>1.9506652147152146E-4</v>
      </c>
      <c r="BE91">
        <f t="shared" si="106"/>
        <v>9.6131519063762287E-5</v>
      </c>
      <c r="BF91">
        <f t="shared" si="107"/>
        <v>-8.9696412143515039E-5</v>
      </c>
      <c r="BG91">
        <f t="shared" si="108"/>
        <v>-2.2511023439313041E-4</v>
      </c>
      <c r="BH91">
        <f t="shared" si="109"/>
        <v>1.5432098765432098E-4</v>
      </c>
      <c r="BI91">
        <f t="shared" si="110"/>
        <v>-2.6233341126958079E-4</v>
      </c>
      <c r="BJ91">
        <f t="shared" si="111"/>
        <v>8.6438724548587395E-6</v>
      </c>
      <c r="BK91">
        <f t="shared" si="112"/>
        <v>2.0487477209480908E-4</v>
      </c>
      <c r="BL91">
        <f t="shared" si="113"/>
        <v>-4.0622502233297224E-4</v>
      </c>
      <c r="BN91" s="7" t="str">
        <f t="shared" si="73"/>
        <v>VRSK</v>
      </c>
      <c r="BO91" s="7">
        <v>0.2</v>
      </c>
      <c r="BP91" s="7">
        <v>0.2</v>
      </c>
      <c r="BQ91" s="7">
        <v>0.2</v>
      </c>
      <c r="BR91" s="7">
        <v>0.2</v>
      </c>
      <c r="BS91" s="7">
        <v>0.2</v>
      </c>
      <c r="BT91" s="7">
        <v>0.01</v>
      </c>
      <c r="BV91">
        <f t="shared" si="74"/>
        <v>-4.7029702970296995E-2</v>
      </c>
      <c r="BW91">
        <f t="shared" si="114"/>
        <v>63</v>
      </c>
      <c r="BX91">
        <f t="shared" si="115"/>
        <v>4</v>
      </c>
      <c r="BY91">
        <f t="shared" si="116"/>
        <v>0.12000000000000002</v>
      </c>
      <c r="BZ91">
        <f t="shared" si="117"/>
        <v>0</v>
      </c>
      <c r="CA91">
        <f t="shared" si="118"/>
        <v>0</v>
      </c>
      <c r="CB91">
        <f t="shared" si="119"/>
        <v>0</v>
      </c>
      <c r="CC91">
        <f t="shared" si="120"/>
        <v>1</v>
      </c>
      <c r="CD91">
        <f t="shared" si="121"/>
        <v>0</v>
      </c>
      <c r="CF91">
        <f t="shared" si="122"/>
        <v>0</v>
      </c>
      <c r="CG91">
        <f t="shared" si="123"/>
        <v>0</v>
      </c>
      <c r="CH91">
        <f t="shared" si="123"/>
        <v>0</v>
      </c>
      <c r="CI91">
        <f t="shared" si="123"/>
        <v>1</v>
      </c>
      <c r="CJ91">
        <f t="shared" si="123"/>
        <v>1</v>
      </c>
      <c r="CK91">
        <f t="shared" si="124"/>
        <v>0.2</v>
      </c>
      <c r="CL91">
        <f t="shared" si="75"/>
        <v>0.4</v>
      </c>
      <c r="CM91">
        <f t="shared" si="75"/>
        <v>0.60000000000000009</v>
      </c>
      <c r="CN91">
        <f t="shared" si="75"/>
        <v>0.8</v>
      </c>
      <c r="CO91">
        <f t="shared" si="75"/>
        <v>1</v>
      </c>
    </row>
    <row r="92" spans="1:93" x14ac:dyDescent="0.25">
      <c r="A92" t="s">
        <v>90</v>
      </c>
      <c r="B92">
        <f>VLOOKUP(CONCATENATE($A92,"_",B$4),assets_m6!$A:$D,4,FALSE)</f>
        <v>25.03</v>
      </c>
      <c r="C92">
        <f>VLOOKUP(CONCATENATE($A92,"_",C$4),assets_m6!$A:$D,4,FALSE)</f>
        <v>24.43</v>
      </c>
      <c r="D92">
        <f>VLOOKUP(CONCATENATE($A92,"_",D$4),assets_m6!$A:$D,4,FALSE)</f>
        <v>24.81</v>
      </c>
      <c r="E92">
        <f>VLOOKUP(CONCATENATE($A92,"_",E$4),assets_m6!$A:$D,4,FALSE)</f>
        <v>24.38</v>
      </c>
      <c r="F92">
        <f>VLOOKUP(CONCATENATE($A92,"_",F$4),assets_m6!$A:$D,4,FALSE)</f>
        <v>24.05</v>
      </c>
      <c r="G92">
        <f>VLOOKUP(CONCATENATE($A92,"_",G$4),assets_m6!$A:$D,4,FALSE)</f>
        <v>24.67</v>
      </c>
      <c r="H92">
        <f>VLOOKUP(CONCATENATE($A92,"_",H$4),assets_m6!$A:$D,4,FALSE)</f>
        <v>26.1</v>
      </c>
      <c r="I92">
        <f>VLOOKUP(CONCATENATE($A92,"_",I$4),assets_m6!$A:$D,4,FALSE)</f>
        <v>25.74</v>
      </c>
      <c r="J92">
        <f>VLOOKUP(CONCATENATE($A92,"_",J$4),assets_m6!$A:$D,4,FALSE)</f>
        <v>24.59</v>
      </c>
      <c r="K92">
        <f>VLOOKUP(CONCATENATE($A92,"_",K$4),assets_m6!$A:$D,4,FALSE)</f>
        <v>24.99</v>
      </c>
      <c r="L92">
        <f>VLOOKUP(CONCATENATE($A92,"_",L$4),assets_m6!$A:$D,4,FALSE)</f>
        <v>25.31</v>
      </c>
      <c r="M92">
        <f>VLOOKUP(CONCATENATE($A92,"_",M$4),assets_m6!$A:$D,4,FALSE)</f>
        <v>24.73</v>
      </c>
      <c r="N92">
        <f>VLOOKUP(CONCATENATE($A92,"_",N$4),assets_m6!$A:$D,4,FALSE)</f>
        <v>24.39</v>
      </c>
      <c r="O92">
        <f>VLOOKUP(CONCATENATE($A92,"_",O$4),assets_m6!$A:$D,4,FALSE)</f>
        <v>24.86</v>
      </c>
      <c r="P92">
        <f>VLOOKUP(CONCATENATE($A92,"_",P$4),assets_m6!$A:$D,4,FALSE)</f>
        <v>26.15</v>
      </c>
      <c r="Q92">
        <f>VLOOKUP(CONCATENATE($A92,"_",Q$4),assets_m6!$A:$D,4,FALSE)</f>
        <v>24.8</v>
      </c>
      <c r="R92">
        <f>VLOOKUP(CONCATENATE($A92,"_",R$4),assets_m6!$A:$D,4,FALSE)</f>
        <v>26.35</v>
      </c>
      <c r="S92">
        <f>VLOOKUP(CONCATENATE($A92,"_",S$4),assets_m6!$A:$D,4,FALSE)</f>
        <v>27.2</v>
      </c>
      <c r="T92">
        <f>VLOOKUP(CONCATENATE($A92,"_",T$4),assets_m6!$A:$D,4,FALSE)</f>
        <v>26.04</v>
      </c>
      <c r="U92">
        <f>VLOOKUP(CONCATENATE($A92,"_",U$4),assets_m6!$A:$D,4,FALSE)</f>
        <v>27.71</v>
      </c>
      <c r="W92" t="str">
        <f t="shared" si="71"/>
        <v>VXX</v>
      </c>
      <c r="X92">
        <f t="shared" si="72"/>
        <v>25.03</v>
      </c>
      <c r="Y92">
        <f t="shared" si="76"/>
        <v>24.43</v>
      </c>
      <c r="Z92">
        <f t="shared" si="77"/>
        <v>24.81</v>
      </c>
      <c r="AA92">
        <f t="shared" si="78"/>
        <v>24.38</v>
      </c>
      <c r="AB92">
        <f t="shared" si="79"/>
        <v>24.05</v>
      </c>
      <c r="AC92">
        <f t="shared" si="80"/>
        <v>24.67</v>
      </c>
      <c r="AD92">
        <f t="shared" si="81"/>
        <v>26.1</v>
      </c>
      <c r="AE92">
        <f t="shared" si="82"/>
        <v>25.74</v>
      </c>
      <c r="AF92">
        <f t="shared" si="83"/>
        <v>24.59</v>
      </c>
      <c r="AG92">
        <f t="shared" si="84"/>
        <v>24.99</v>
      </c>
      <c r="AH92">
        <f t="shared" si="85"/>
        <v>25.31</v>
      </c>
      <c r="AI92">
        <f t="shared" si="86"/>
        <v>24.73</v>
      </c>
      <c r="AJ92">
        <f t="shared" si="87"/>
        <v>24.39</v>
      </c>
      <c r="AK92">
        <f t="shared" si="88"/>
        <v>24.86</v>
      </c>
      <c r="AL92">
        <f t="shared" si="89"/>
        <v>26.15</v>
      </c>
      <c r="AM92">
        <f t="shared" si="90"/>
        <v>24.8</v>
      </c>
      <c r="AN92">
        <f t="shared" si="91"/>
        <v>26.35</v>
      </c>
      <c r="AO92">
        <f t="shared" si="92"/>
        <v>27.2</v>
      </c>
      <c r="AP92">
        <f t="shared" si="93"/>
        <v>26.04</v>
      </c>
      <c r="AQ92">
        <f t="shared" si="94"/>
        <v>27.71</v>
      </c>
      <c r="AS92" t="s">
        <v>55</v>
      </c>
      <c r="AT92">
        <f t="shared" si="95"/>
        <v>-2.3971234518577761E-4</v>
      </c>
      <c r="AU92">
        <f t="shared" si="96"/>
        <v>1.5554645927138723E-4</v>
      </c>
      <c r="AV92">
        <f t="shared" si="97"/>
        <v>-1.7331721080209584E-4</v>
      </c>
      <c r="AW92">
        <f t="shared" si="98"/>
        <v>-1.3535684987694762E-4</v>
      </c>
      <c r="AX92">
        <f t="shared" si="99"/>
        <v>2.5779625779625821E-4</v>
      </c>
      <c r="AY92">
        <f t="shared" si="100"/>
        <v>5.7965139845966743E-4</v>
      </c>
      <c r="AZ92">
        <f t="shared" si="101"/>
        <v>-1.3793103448275976E-4</v>
      </c>
      <c r="BA92">
        <f t="shared" si="102"/>
        <v>-4.4677544677544623E-4</v>
      </c>
      <c r="BB92">
        <f t="shared" si="103"/>
        <v>1.6266775111834023E-4</v>
      </c>
      <c r="BC92">
        <f t="shared" si="104"/>
        <v>1.2805122048819539E-4</v>
      </c>
      <c r="BD92">
        <f t="shared" si="105"/>
        <v>-2.291584354010266E-4</v>
      </c>
      <c r="BE92">
        <f t="shared" si="106"/>
        <v>-1.3748483623129797E-4</v>
      </c>
      <c r="BF92">
        <f t="shared" si="107"/>
        <v>1.9270192701926973E-4</v>
      </c>
      <c r="BG92">
        <f t="shared" si="108"/>
        <v>5.1890587288817348E-4</v>
      </c>
      <c r="BH92">
        <f t="shared" si="109"/>
        <v>-5.1625239005736057E-4</v>
      </c>
      <c r="BI92">
        <f t="shared" si="110"/>
        <v>6.2500000000000023E-4</v>
      </c>
      <c r="BJ92">
        <f t="shared" si="111"/>
        <v>3.2258064516128945E-4</v>
      </c>
      <c r="BK92">
        <f t="shared" si="112"/>
        <v>-4.2647058823529416E-4</v>
      </c>
      <c r="BL92">
        <f t="shared" si="113"/>
        <v>6.413210445468517E-4</v>
      </c>
      <c r="BN92" s="7" t="str">
        <f t="shared" si="73"/>
        <v>VXX</v>
      </c>
      <c r="BO92" s="7">
        <v>0.2</v>
      </c>
      <c r="BP92" s="7">
        <v>0.2</v>
      </c>
      <c r="BQ92" s="7">
        <v>0.2</v>
      </c>
      <c r="BR92" s="7">
        <v>0.2</v>
      </c>
      <c r="BS92" s="7">
        <v>0.2</v>
      </c>
      <c r="BT92" s="7">
        <v>0.01</v>
      </c>
      <c r="BV92">
        <f t="shared" si="74"/>
        <v>0.1070715141829804</v>
      </c>
      <c r="BW92">
        <f t="shared" si="114"/>
        <v>100</v>
      </c>
      <c r="BX92">
        <f t="shared" si="115"/>
        <v>5</v>
      </c>
      <c r="BY92">
        <f t="shared" si="116"/>
        <v>0.24000000000000005</v>
      </c>
      <c r="BZ92">
        <f t="shared" si="117"/>
        <v>0</v>
      </c>
      <c r="CA92">
        <f t="shared" si="118"/>
        <v>0</v>
      </c>
      <c r="CB92">
        <f t="shared" si="119"/>
        <v>0</v>
      </c>
      <c r="CC92">
        <f t="shared" si="120"/>
        <v>0</v>
      </c>
      <c r="CD92">
        <f t="shared" si="121"/>
        <v>1</v>
      </c>
      <c r="CF92">
        <f t="shared" si="122"/>
        <v>0</v>
      </c>
      <c r="CG92">
        <f t="shared" si="123"/>
        <v>0</v>
      </c>
      <c r="CH92">
        <f t="shared" si="123"/>
        <v>0</v>
      </c>
      <c r="CI92">
        <f t="shared" si="123"/>
        <v>0</v>
      </c>
      <c r="CJ92">
        <f t="shared" si="123"/>
        <v>1</v>
      </c>
      <c r="CK92">
        <f t="shared" si="124"/>
        <v>0.2</v>
      </c>
      <c r="CL92">
        <f t="shared" si="75"/>
        <v>0.4</v>
      </c>
      <c r="CM92">
        <f t="shared" si="75"/>
        <v>0.60000000000000009</v>
      </c>
      <c r="CN92">
        <f t="shared" si="75"/>
        <v>0.8</v>
      </c>
      <c r="CO92">
        <f t="shared" si="75"/>
        <v>1</v>
      </c>
    </row>
    <row r="93" spans="1:93" x14ac:dyDescent="0.25">
      <c r="A93" t="s">
        <v>91</v>
      </c>
      <c r="B93">
        <f>VLOOKUP(CONCATENATE($A93,"_",B$4),assets_m6!$A:$D,4,FALSE)</f>
        <v>47.19</v>
      </c>
      <c r="C93">
        <f>VLOOKUP(CONCATENATE($A93,"_",C$4),assets_m6!$A:$D,4,FALSE)</f>
        <v>46.871000000000002</v>
      </c>
      <c r="D93">
        <f>VLOOKUP(CONCATENATE($A93,"_",D$4),assets_m6!$A:$D,4,FALSE)</f>
        <v>46.531999999999996</v>
      </c>
      <c r="E93">
        <f>VLOOKUP(CONCATENATE($A93,"_",E$4),assets_m6!$A:$D,4,FALSE)</f>
        <v>46.383000000000003</v>
      </c>
      <c r="F93">
        <f>VLOOKUP(CONCATENATE($A93,"_",F$4),assets_m6!$A:$D,4,FALSE)</f>
        <v>46.073999999999998</v>
      </c>
      <c r="G93">
        <f>VLOOKUP(CONCATENATE($A93,"_",G$4),assets_m6!$A:$D,4,FALSE)</f>
        <v>46.95</v>
      </c>
      <c r="H93">
        <f>VLOOKUP(CONCATENATE($A93,"_",H$4),assets_m6!$A:$D,4,FALSE)</f>
        <v>47.368000000000002</v>
      </c>
      <c r="I93">
        <f>VLOOKUP(CONCATENATE($A93,"_",I$4),assets_m6!$A:$D,4,FALSE)</f>
        <v>47.646999999999998</v>
      </c>
      <c r="J93">
        <f>VLOOKUP(CONCATENATE($A93,"_",J$4),assets_m6!$A:$D,4,FALSE)</f>
        <v>49.238999999999997</v>
      </c>
      <c r="K93">
        <f>VLOOKUP(CONCATENATE($A93,"_",K$4),assets_m6!$A:$D,4,FALSE)</f>
        <v>49.686999999999998</v>
      </c>
      <c r="L93">
        <f>VLOOKUP(CONCATENATE($A93,"_",L$4),assets_m6!$A:$D,4,FALSE)</f>
        <v>50.045000000000002</v>
      </c>
      <c r="M93">
        <f>VLOOKUP(CONCATENATE($A93,"_",M$4),assets_m6!$A:$D,4,FALSE)</f>
        <v>51.07</v>
      </c>
      <c r="N93">
        <f>VLOOKUP(CONCATENATE($A93,"_",N$4),assets_m6!$A:$D,4,FALSE)</f>
        <v>51.945999999999998</v>
      </c>
      <c r="O93">
        <f>VLOOKUP(CONCATENATE($A93,"_",O$4),assets_m6!$A:$D,4,FALSE)</f>
        <v>51.945999999999998</v>
      </c>
      <c r="P93">
        <f>VLOOKUP(CONCATENATE($A93,"_",P$4),assets_m6!$A:$D,4,FALSE)</f>
        <v>50.173999999999999</v>
      </c>
      <c r="Q93">
        <f>VLOOKUP(CONCATENATE($A93,"_",Q$4),assets_m6!$A:$D,4,FALSE)</f>
        <v>49.497999999999998</v>
      </c>
      <c r="R93">
        <f>VLOOKUP(CONCATENATE($A93,"_",R$4),assets_m6!$A:$D,4,FALSE)</f>
        <v>48.601999999999997</v>
      </c>
      <c r="S93">
        <f>VLOOKUP(CONCATENATE($A93,"_",S$4),assets_m6!$A:$D,4,FALSE)</f>
        <v>49.09</v>
      </c>
      <c r="T93">
        <f>VLOOKUP(CONCATENATE($A93,"_",T$4),assets_m6!$A:$D,4,FALSE)</f>
        <v>49.737000000000002</v>
      </c>
      <c r="U93">
        <f>VLOOKUP(CONCATENATE($A93,"_",U$4),assets_m6!$A:$D,4,FALSE)</f>
        <v>49.289000000000001</v>
      </c>
      <c r="W93" t="str">
        <f t="shared" si="71"/>
        <v>WRK</v>
      </c>
      <c r="X93">
        <f t="shared" si="72"/>
        <v>47.19</v>
      </c>
      <c r="Y93">
        <f t="shared" si="76"/>
        <v>46.871000000000002</v>
      </c>
      <c r="Z93">
        <f t="shared" si="77"/>
        <v>46.531999999999996</v>
      </c>
      <c r="AA93">
        <f t="shared" si="78"/>
        <v>46.383000000000003</v>
      </c>
      <c r="AB93">
        <f t="shared" si="79"/>
        <v>46.073999999999998</v>
      </c>
      <c r="AC93">
        <f t="shared" si="80"/>
        <v>46.95</v>
      </c>
      <c r="AD93">
        <f t="shared" si="81"/>
        <v>47.368000000000002</v>
      </c>
      <c r="AE93">
        <f t="shared" si="82"/>
        <v>47.646999999999998</v>
      </c>
      <c r="AF93">
        <f t="shared" si="83"/>
        <v>49.238999999999997</v>
      </c>
      <c r="AG93">
        <f t="shared" si="84"/>
        <v>49.686999999999998</v>
      </c>
      <c r="AH93">
        <f t="shared" si="85"/>
        <v>50.045000000000002</v>
      </c>
      <c r="AI93">
        <f t="shared" si="86"/>
        <v>51.07</v>
      </c>
      <c r="AJ93">
        <f t="shared" si="87"/>
        <v>51.945999999999998</v>
      </c>
      <c r="AK93">
        <f t="shared" si="88"/>
        <v>51.945999999999998</v>
      </c>
      <c r="AL93">
        <f t="shared" si="89"/>
        <v>50.173999999999999</v>
      </c>
      <c r="AM93">
        <f t="shared" si="90"/>
        <v>49.497999999999998</v>
      </c>
      <c r="AN93">
        <f t="shared" si="91"/>
        <v>48.601999999999997</v>
      </c>
      <c r="AO93">
        <f t="shared" si="92"/>
        <v>49.09</v>
      </c>
      <c r="AP93">
        <f t="shared" si="93"/>
        <v>49.737000000000002</v>
      </c>
      <c r="AQ93">
        <f t="shared" si="94"/>
        <v>49.289000000000001</v>
      </c>
      <c r="AS93" t="s">
        <v>71</v>
      </c>
      <c r="AT93">
        <f t="shared" si="95"/>
        <v>-6.7599067599066645E-5</v>
      </c>
      <c r="AU93">
        <f t="shared" si="96"/>
        <v>-7.2326171833330996E-5</v>
      </c>
      <c r="AV93">
        <f t="shared" si="97"/>
        <v>-3.2020974813030564E-5</v>
      </c>
      <c r="AW93">
        <f t="shared" si="98"/>
        <v>-6.6619235495764525E-5</v>
      </c>
      <c r="AX93">
        <f t="shared" si="99"/>
        <v>1.9012892303685479E-4</v>
      </c>
      <c r="AY93">
        <f t="shared" si="100"/>
        <v>8.9030883919062679E-5</v>
      </c>
      <c r="AZ93">
        <f t="shared" si="101"/>
        <v>5.8900523560208651E-5</v>
      </c>
      <c r="BA93">
        <f t="shared" si="102"/>
        <v>3.3412386928872724E-4</v>
      </c>
      <c r="BB93">
        <f t="shared" si="103"/>
        <v>9.0984788480675968E-5</v>
      </c>
      <c r="BC93">
        <f t="shared" si="104"/>
        <v>7.2051039507316626E-5</v>
      </c>
      <c r="BD93">
        <f t="shared" si="105"/>
        <v>2.0481566590068909E-4</v>
      </c>
      <c r="BE93">
        <f t="shared" si="106"/>
        <v>1.715292735461127E-4</v>
      </c>
      <c r="BF93">
        <f t="shared" si="107"/>
        <v>0</v>
      </c>
      <c r="BG93">
        <f t="shared" si="108"/>
        <v>-3.4112347437723767E-4</v>
      </c>
      <c r="BH93">
        <f t="shared" si="109"/>
        <v>-1.3473113564794553E-4</v>
      </c>
      <c r="BI93">
        <f t="shared" si="110"/>
        <v>-1.8101741484504442E-4</v>
      </c>
      <c r="BJ93">
        <f t="shared" si="111"/>
        <v>1.0040739064236178E-4</v>
      </c>
      <c r="BK93">
        <f t="shared" si="112"/>
        <v>1.3179873701364808E-4</v>
      </c>
      <c r="BL93">
        <f t="shared" si="113"/>
        <v>-9.0073788125540419E-5</v>
      </c>
      <c r="BN93" s="7" t="str">
        <f t="shared" si="73"/>
        <v>WRK</v>
      </c>
      <c r="BO93" s="7">
        <v>0.2</v>
      </c>
      <c r="BP93" s="7">
        <v>0.2</v>
      </c>
      <c r="BQ93" s="7">
        <v>0.2</v>
      </c>
      <c r="BR93" s="7">
        <v>0.2</v>
      </c>
      <c r="BS93" s="7">
        <v>0.2</v>
      </c>
      <c r="BT93" s="7">
        <v>0.01</v>
      </c>
      <c r="BV93">
        <f t="shared" si="74"/>
        <v>4.4479762661580928E-2</v>
      </c>
      <c r="BW93">
        <f t="shared" si="114"/>
        <v>96</v>
      </c>
      <c r="BX93">
        <f t="shared" si="115"/>
        <v>5</v>
      </c>
      <c r="BY93">
        <f t="shared" si="116"/>
        <v>0.24000000000000005</v>
      </c>
      <c r="BZ93">
        <f t="shared" si="117"/>
        <v>0</v>
      </c>
      <c r="CA93">
        <f t="shared" si="118"/>
        <v>0</v>
      </c>
      <c r="CB93">
        <f t="shared" si="119"/>
        <v>0</v>
      </c>
      <c r="CC93">
        <f t="shared" si="120"/>
        <v>0</v>
      </c>
      <c r="CD93">
        <f t="shared" si="121"/>
        <v>1</v>
      </c>
      <c r="CF93">
        <f t="shared" si="122"/>
        <v>0</v>
      </c>
      <c r="CG93">
        <f t="shared" si="123"/>
        <v>0</v>
      </c>
      <c r="CH93">
        <f t="shared" si="123"/>
        <v>0</v>
      </c>
      <c r="CI93">
        <f t="shared" si="123"/>
        <v>0</v>
      </c>
      <c r="CJ93">
        <f t="shared" si="123"/>
        <v>1</v>
      </c>
      <c r="CK93">
        <f t="shared" si="124"/>
        <v>0.2</v>
      </c>
      <c r="CL93">
        <f t="shared" si="75"/>
        <v>0.4</v>
      </c>
      <c r="CM93">
        <f t="shared" si="75"/>
        <v>0.60000000000000009</v>
      </c>
      <c r="CN93">
        <f t="shared" si="75"/>
        <v>0.8</v>
      </c>
      <c r="CO93">
        <f t="shared" si="75"/>
        <v>1</v>
      </c>
    </row>
    <row r="94" spans="1:93" x14ac:dyDescent="0.25">
      <c r="A94" t="s">
        <v>92</v>
      </c>
      <c r="B94">
        <f>VLOOKUP(CONCATENATE($A94,"_",B$4),assets_m6!$A:$D,4,FALSE)</f>
        <v>89.08</v>
      </c>
      <c r="C94">
        <f>VLOOKUP(CONCATENATE($A94,"_",C$4),assets_m6!$A:$D,4,FALSE)</f>
        <v>89.1</v>
      </c>
      <c r="D94">
        <f>VLOOKUP(CONCATENATE($A94,"_",D$4),assets_m6!$A:$D,4,FALSE)</f>
        <v>88.39</v>
      </c>
      <c r="E94">
        <f>VLOOKUP(CONCATENATE($A94,"_",E$4),assets_m6!$A:$D,4,FALSE)</f>
        <v>87.37</v>
      </c>
      <c r="F94">
        <f>VLOOKUP(CONCATENATE($A94,"_",F$4),assets_m6!$A:$D,4,FALSE)</f>
        <v>87.94</v>
      </c>
      <c r="G94">
        <f>VLOOKUP(CONCATENATE($A94,"_",G$4),assets_m6!$A:$D,4,FALSE)</f>
        <v>88.48</v>
      </c>
      <c r="H94">
        <f>VLOOKUP(CONCATENATE($A94,"_",H$4),assets_m6!$A:$D,4,FALSE)</f>
        <v>88.04</v>
      </c>
      <c r="I94">
        <f>VLOOKUP(CONCATENATE($A94,"_",I$4),assets_m6!$A:$D,4,FALSE)</f>
        <v>88.06</v>
      </c>
      <c r="J94">
        <f>VLOOKUP(CONCATENATE($A94,"_",J$4),assets_m6!$A:$D,4,FALSE)</f>
        <v>89.36</v>
      </c>
      <c r="K94">
        <f>VLOOKUP(CONCATENATE($A94,"_",K$4),assets_m6!$A:$D,4,FALSE)</f>
        <v>89.06</v>
      </c>
      <c r="L94">
        <f>VLOOKUP(CONCATENATE($A94,"_",L$4),assets_m6!$A:$D,4,FALSE)</f>
        <v>89.14</v>
      </c>
      <c r="M94">
        <f>VLOOKUP(CONCATENATE($A94,"_",M$4),assets_m6!$A:$D,4,FALSE)</f>
        <v>89.98</v>
      </c>
      <c r="N94">
        <f>VLOOKUP(CONCATENATE($A94,"_",N$4),assets_m6!$A:$D,4,FALSE)</f>
        <v>90.55</v>
      </c>
      <c r="O94">
        <f>VLOOKUP(CONCATENATE($A94,"_",O$4),assets_m6!$A:$D,4,FALSE)</f>
        <v>89.07</v>
      </c>
      <c r="P94">
        <f>VLOOKUP(CONCATENATE($A94,"_",P$4),assets_m6!$A:$D,4,FALSE)</f>
        <v>85.74</v>
      </c>
      <c r="Q94">
        <f>VLOOKUP(CONCATENATE($A94,"_",Q$4),assets_m6!$A:$D,4,FALSE)</f>
        <v>85.5</v>
      </c>
      <c r="R94">
        <f>VLOOKUP(CONCATENATE($A94,"_",R$4),assets_m6!$A:$D,4,FALSE)</f>
        <v>84.18</v>
      </c>
      <c r="S94">
        <f>VLOOKUP(CONCATENATE($A94,"_",S$4),assets_m6!$A:$D,4,FALSE)</f>
        <v>85.42</v>
      </c>
      <c r="T94">
        <f>VLOOKUP(CONCATENATE($A94,"_",T$4),assets_m6!$A:$D,4,FALSE)</f>
        <v>86.77</v>
      </c>
      <c r="U94">
        <f>VLOOKUP(CONCATENATE($A94,"_",U$4),assets_m6!$A:$D,4,FALSE)</f>
        <v>85.03</v>
      </c>
      <c r="W94" t="str">
        <f t="shared" si="71"/>
        <v>XLB</v>
      </c>
      <c r="X94">
        <f t="shared" si="72"/>
        <v>89.08</v>
      </c>
      <c r="Y94">
        <f t="shared" si="76"/>
        <v>89.1</v>
      </c>
      <c r="Z94">
        <f t="shared" si="77"/>
        <v>88.39</v>
      </c>
      <c r="AA94">
        <f t="shared" si="78"/>
        <v>87.37</v>
      </c>
      <c r="AB94">
        <f t="shared" si="79"/>
        <v>87.94</v>
      </c>
      <c r="AC94">
        <f t="shared" si="80"/>
        <v>88.48</v>
      </c>
      <c r="AD94">
        <f t="shared" si="81"/>
        <v>88.04</v>
      </c>
      <c r="AE94">
        <f t="shared" si="82"/>
        <v>88.06</v>
      </c>
      <c r="AF94">
        <f t="shared" si="83"/>
        <v>89.36</v>
      </c>
      <c r="AG94">
        <f t="shared" si="84"/>
        <v>89.06</v>
      </c>
      <c r="AH94">
        <f t="shared" si="85"/>
        <v>89.14</v>
      </c>
      <c r="AI94">
        <f t="shared" si="86"/>
        <v>89.98</v>
      </c>
      <c r="AJ94">
        <f t="shared" si="87"/>
        <v>90.55</v>
      </c>
      <c r="AK94">
        <f t="shared" si="88"/>
        <v>89.07</v>
      </c>
      <c r="AL94">
        <f t="shared" si="89"/>
        <v>85.74</v>
      </c>
      <c r="AM94">
        <f t="shared" si="90"/>
        <v>85.5</v>
      </c>
      <c r="AN94">
        <f t="shared" si="91"/>
        <v>84.18</v>
      </c>
      <c r="AO94">
        <f t="shared" si="92"/>
        <v>85.42</v>
      </c>
      <c r="AP94">
        <f t="shared" si="93"/>
        <v>86.77</v>
      </c>
      <c r="AQ94">
        <f t="shared" si="94"/>
        <v>85.03</v>
      </c>
      <c r="AS94" t="s">
        <v>97</v>
      </c>
      <c r="AT94">
        <f t="shared" si="95"/>
        <v>2.2451728783111836E-6</v>
      </c>
      <c r="AU94">
        <f t="shared" si="96"/>
        <v>-7.9685746352412334E-5</v>
      </c>
      <c r="AV94">
        <f t="shared" si="97"/>
        <v>-1.1539766941961716E-4</v>
      </c>
      <c r="AW94">
        <f t="shared" si="98"/>
        <v>6.5239784823165064E-5</v>
      </c>
      <c r="AX94">
        <f t="shared" si="99"/>
        <v>6.1405503752559278E-5</v>
      </c>
      <c r="AY94">
        <f t="shared" si="100"/>
        <v>-4.9728752260397578E-5</v>
      </c>
      <c r="AZ94">
        <f t="shared" si="101"/>
        <v>2.2716946842339869E-6</v>
      </c>
      <c r="BA94">
        <f t="shared" si="102"/>
        <v>1.4762661821485318E-4</v>
      </c>
      <c r="BB94">
        <f t="shared" si="103"/>
        <v>-3.3572068039390904E-5</v>
      </c>
      <c r="BC94">
        <f t="shared" si="104"/>
        <v>8.9827082865482033E-6</v>
      </c>
      <c r="BD94">
        <f t="shared" si="105"/>
        <v>9.4233789544537067E-5</v>
      </c>
      <c r="BE94">
        <f t="shared" si="106"/>
        <v>6.3347410535673831E-5</v>
      </c>
      <c r="BF94">
        <f t="shared" si="107"/>
        <v>-1.6344561016013297E-4</v>
      </c>
      <c r="BG94">
        <f t="shared" si="108"/>
        <v>-3.7386325362074755E-4</v>
      </c>
      <c r="BH94">
        <f t="shared" si="109"/>
        <v>-2.7991602519243635E-5</v>
      </c>
      <c r="BI94">
        <f t="shared" si="110"/>
        <v>-1.543859649122799E-4</v>
      </c>
      <c r="BJ94">
        <f t="shared" si="111"/>
        <v>1.4730339748158646E-4</v>
      </c>
      <c r="BK94">
        <f t="shared" si="112"/>
        <v>1.5804261297120044E-4</v>
      </c>
      <c r="BL94">
        <f t="shared" si="113"/>
        <v>-2.0053013714417368E-4</v>
      </c>
      <c r="BN94" s="7" t="str">
        <f t="shared" si="73"/>
        <v>XLB</v>
      </c>
      <c r="BO94" s="7">
        <v>0.2</v>
      </c>
      <c r="BP94" s="7">
        <v>0.2</v>
      </c>
      <c r="BQ94" s="7">
        <v>0.2</v>
      </c>
      <c r="BR94" s="7">
        <v>0.2</v>
      </c>
      <c r="BS94" s="7">
        <v>0.2</v>
      </c>
      <c r="BT94" s="7">
        <v>0.01</v>
      </c>
      <c r="BV94">
        <f t="shared" si="74"/>
        <v>-4.5464750785810477E-2</v>
      </c>
      <c r="BW94">
        <f t="shared" si="114"/>
        <v>64</v>
      </c>
      <c r="BX94">
        <f t="shared" si="115"/>
        <v>4</v>
      </c>
      <c r="BY94">
        <f t="shared" si="116"/>
        <v>0.12000000000000002</v>
      </c>
      <c r="BZ94">
        <f t="shared" si="117"/>
        <v>0</v>
      </c>
      <c r="CA94">
        <f t="shared" si="118"/>
        <v>0</v>
      </c>
      <c r="CB94">
        <f t="shared" si="119"/>
        <v>0</v>
      </c>
      <c r="CC94">
        <f t="shared" si="120"/>
        <v>1</v>
      </c>
      <c r="CD94">
        <f t="shared" si="121"/>
        <v>0</v>
      </c>
      <c r="CF94">
        <f t="shared" si="122"/>
        <v>0</v>
      </c>
      <c r="CG94">
        <f t="shared" si="123"/>
        <v>0</v>
      </c>
      <c r="CH94">
        <f t="shared" si="123"/>
        <v>0</v>
      </c>
      <c r="CI94">
        <f t="shared" si="123"/>
        <v>1</v>
      </c>
      <c r="CJ94">
        <f t="shared" si="123"/>
        <v>1</v>
      </c>
      <c r="CK94">
        <f t="shared" si="124"/>
        <v>0.2</v>
      </c>
      <c r="CL94">
        <f t="shared" si="75"/>
        <v>0.4</v>
      </c>
      <c r="CM94">
        <f t="shared" si="75"/>
        <v>0.60000000000000009</v>
      </c>
      <c r="CN94">
        <f t="shared" si="75"/>
        <v>0.8</v>
      </c>
      <c r="CO94">
        <f t="shared" si="75"/>
        <v>1</v>
      </c>
    </row>
    <row r="95" spans="1:93" x14ac:dyDescent="0.25">
      <c r="A95" t="s">
        <v>93</v>
      </c>
      <c r="B95">
        <f>VLOOKUP(CONCATENATE($A95,"_",B$4),assets_m6!$A:$D,4,FALSE)</f>
        <v>69.290000000000006</v>
      </c>
      <c r="C95">
        <f>VLOOKUP(CONCATENATE($A95,"_",C$4),assets_m6!$A:$D,4,FALSE)</f>
        <v>71.2</v>
      </c>
      <c r="D95">
        <f>VLOOKUP(CONCATENATE($A95,"_",D$4),assets_m6!$A:$D,4,FALSE)</f>
        <v>70.290000000000006</v>
      </c>
      <c r="E95">
        <f>VLOOKUP(CONCATENATE($A95,"_",E$4),assets_m6!$A:$D,4,FALSE)</f>
        <v>68.98</v>
      </c>
      <c r="F95">
        <f>VLOOKUP(CONCATENATE($A95,"_",F$4),assets_m6!$A:$D,4,FALSE)</f>
        <v>68.38</v>
      </c>
      <c r="G95">
        <f>VLOOKUP(CONCATENATE($A95,"_",G$4),assets_m6!$A:$D,4,FALSE)</f>
        <v>68.08</v>
      </c>
      <c r="H95">
        <f>VLOOKUP(CONCATENATE($A95,"_",H$4),assets_m6!$A:$D,4,FALSE)</f>
        <v>67.2</v>
      </c>
      <c r="I95">
        <f>VLOOKUP(CONCATENATE($A95,"_",I$4),assets_m6!$A:$D,4,FALSE)</f>
        <v>66.650000000000006</v>
      </c>
      <c r="J95">
        <f>VLOOKUP(CONCATENATE($A95,"_",J$4),assets_m6!$A:$D,4,FALSE)</f>
        <v>67.63</v>
      </c>
      <c r="K95">
        <f>VLOOKUP(CONCATENATE($A95,"_",K$4),assets_m6!$A:$D,4,FALSE)</f>
        <v>66.48</v>
      </c>
      <c r="L95">
        <f>VLOOKUP(CONCATENATE($A95,"_",L$4),assets_m6!$A:$D,4,FALSE)</f>
        <v>66.260000000000005</v>
      </c>
      <c r="M95">
        <f>VLOOKUP(CONCATENATE($A95,"_",M$4),assets_m6!$A:$D,4,FALSE)</f>
        <v>67.58</v>
      </c>
      <c r="N95">
        <f>VLOOKUP(CONCATENATE($A95,"_",N$4),assets_m6!$A:$D,4,FALSE)</f>
        <v>64.650000000000006</v>
      </c>
      <c r="O95">
        <f>VLOOKUP(CONCATENATE($A95,"_",O$4),assets_m6!$A:$D,4,FALSE)</f>
        <v>62.81</v>
      </c>
      <c r="P95">
        <f>VLOOKUP(CONCATENATE($A95,"_",P$4),assets_m6!$A:$D,4,FALSE)</f>
        <v>61.32</v>
      </c>
      <c r="Q95">
        <f>VLOOKUP(CONCATENATE($A95,"_",Q$4),assets_m6!$A:$D,4,FALSE)</f>
        <v>62.16</v>
      </c>
      <c r="R95">
        <f>VLOOKUP(CONCATENATE($A95,"_",R$4),assets_m6!$A:$D,4,FALSE)</f>
        <v>60.12</v>
      </c>
      <c r="S95">
        <f>VLOOKUP(CONCATENATE($A95,"_",S$4),assets_m6!$A:$D,4,FALSE)</f>
        <v>58.78</v>
      </c>
      <c r="T95">
        <f>VLOOKUP(CONCATENATE($A95,"_",T$4),assets_m6!$A:$D,4,FALSE)</f>
        <v>61.13</v>
      </c>
      <c r="U95">
        <f>VLOOKUP(CONCATENATE($A95,"_",U$4),assets_m6!$A:$D,4,FALSE)</f>
        <v>59.06</v>
      </c>
      <c r="W95" t="str">
        <f t="shared" si="71"/>
        <v>XLC</v>
      </c>
      <c r="X95">
        <f t="shared" si="72"/>
        <v>69.290000000000006</v>
      </c>
      <c r="Y95">
        <f t="shared" si="76"/>
        <v>71.2</v>
      </c>
      <c r="Z95">
        <f t="shared" si="77"/>
        <v>70.290000000000006</v>
      </c>
      <c r="AA95">
        <f t="shared" si="78"/>
        <v>68.98</v>
      </c>
      <c r="AB95">
        <f t="shared" si="79"/>
        <v>68.38</v>
      </c>
      <c r="AC95">
        <f t="shared" si="80"/>
        <v>68.08</v>
      </c>
      <c r="AD95">
        <f t="shared" si="81"/>
        <v>67.2</v>
      </c>
      <c r="AE95">
        <f t="shared" si="82"/>
        <v>66.650000000000006</v>
      </c>
      <c r="AF95">
        <f t="shared" si="83"/>
        <v>67.63</v>
      </c>
      <c r="AG95">
        <f t="shared" si="84"/>
        <v>66.48</v>
      </c>
      <c r="AH95">
        <f t="shared" si="85"/>
        <v>66.260000000000005</v>
      </c>
      <c r="AI95">
        <f t="shared" si="86"/>
        <v>67.58</v>
      </c>
      <c r="AJ95">
        <f t="shared" si="87"/>
        <v>64.650000000000006</v>
      </c>
      <c r="AK95">
        <f t="shared" si="88"/>
        <v>62.81</v>
      </c>
      <c r="AL95">
        <f t="shared" si="89"/>
        <v>61.32</v>
      </c>
      <c r="AM95">
        <f t="shared" si="90"/>
        <v>62.16</v>
      </c>
      <c r="AN95">
        <f t="shared" si="91"/>
        <v>60.12</v>
      </c>
      <c r="AO95">
        <f t="shared" si="92"/>
        <v>58.78</v>
      </c>
      <c r="AP95">
        <f t="shared" si="93"/>
        <v>61.13</v>
      </c>
      <c r="AQ95">
        <f t="shared" si="94"/>
        <v>59.06</v>
      </c>
      <c r="AS95" t="s">
        <v>95</v>
      </c>
      <c r="AT95">
        <f t="shared" si="95"/>
        <v>2.7565305238851155E-4</v>
      </c>
      <c r="AU95">
        <f t="shared" si="96"/>
        <v>-1.2780898876404447E-4</v>
      </c>
      <c r="AV95">
        <f t="shared" si="97"/>
        <v>-1.8637074975103176E-4</v>
      </c>
      <c r="AW95">
        <f t="shared" si="98"/>
        <v>-8.6981733835895695E-5</v>
      </c>
      <c r="AX95">
        <f t="shared" si="99"/>
        <v>-4.3872477332552963E-5</v>
      </c>
      <c r="AY95">
        <f t="shared" si="100"/>
        <v>-1.2925969447708514E-4</v>
      </c>
      <c r="AZ95">
        <f t="shared" si="101"/>
        <v>-8.1845238095237672E-5</v>
      </c>
      <c r="BA95">
        <f t="shared" si="102"/>
        <v>1.470367591897959E-4</v>
      </c>
      <c r="BB95">
        <f t="shared" si="103"/>
        <v>-1.70042880378529E-4</v>
      </c>
      <c r="BC95">
        <f t="shared" si="104"/>
        <v>-3.3092659446449888E-5</v>
      </c>
      <c r="BD95">
        <f t="shared" si="105"/>
        <v>1.9921521279806718E-4</v>
      </c>
      <c r="BE95">
        <f t="shared" si="106"/>
        <v>-4.3356022491861389E-4</v>
      </c>
      <c r="BF95">
        <f t="shared" si="107"/>
        <v>-2.846094354215009E-4</v>
      </c>
      <c r="BG95">
        <f t="shared" si="108"/>
        <v>-2.3722337207451074E-4</v>
      </c>
      <c r="BH95">
        <f t="shared" si="109"/>
        <v>1.3698630136986241E-4</v>
      </c>
      <c r="BI95">
        <f t="shared" si="110"/>
        <v>-3.2818532818532808E-4</v>
      </c>
      <c r="BJ95">
        <f t="shared" si="111"/>
        <v>-2.2288755821689896E-4</v>
      </c>
      <c r="BK95">
        <f t="shared" si="112"/>
        <v>3.9979584892820713E-4</v>
      </c>
      <c r="BL95">
        <f t="shared" si="113"/>
        <v>-3.3862260755766402E-4</v>
      </c>
      <c r="BN95" s="7" t="str">
        <f t="shared" si="73"/>
        <v>XLC</v>
      </c>
      <c r="BO95" s="7">
        <v>0.2</v>
      </c>
      <c r="BP95" s="7">
        <v>0.2</v>
      </c>
      <c r="BQ95" s="7">
        <v>0.2</v>
      </c>
      <c r="BR95" s="7">
        <v>0.2</v>
      </c>
      <c r="BS95" s="7">
        <v>0.2</v>
      </c>
      <c r="BT95" s="7">
        <v>0.01</v>
      </c>
      <c r="BV95">
        <f t="shared" si="74"/>
        <v>-0.14764035214316645</v>
      </c>
      <c r="BW95">
        <f t="shared" si="114"/>
        <v>8</v>
      </c>
      <c r="BX95">
        <f t="shared" si="115"/>
        <v>1</v>
      </c>
      <c r="BY95">
        <f t="shared" si="116"/>
        <v>0.24</v>
      </c>
      <c r="BZ95">
        <f t="shared" si="117"/>
        <v>1</v>
      </c>
      <c r="CA95">
        <f t="shared" si="118"/>
        <v>0</v>
      </c>
      <c r="CB95">
        <f t="shared" si="119"/>
        <v>0</v>
      </c>
      <c r="CC95">
        <f t="shared" si="120"/>
        <v>0</v>
      </c>
      <c r="CD95">
        <f t="shared" si="121"/>
        <v>0</v>
      </c>
      <c r="CF95">
        <f t="shared" si="122"/>
        <v>1</v>
      </c>
      <c r="CG95">
        <f t="shared" si="123"/>
        <v>1</v>
      </c>
      <c r="CH95">
        <f t="shared" si="123"/>
        <v>1</v>
      </c>
      <c r="CI95">
        <f t="shared" si="123"/>
        <v>1</v>
      </c>
      <c r="CJ95">
        <f t="shared" si="123"/>
        <v>1</v>
      </c>
      <c r="CK95">
        <f t="shared" si="124"/>
        <v>0.2</v>
      </c>
      <c r="CL95">
        <f t="shared" si="75"/>
        <v>0.4</v>
      </c>
      <c r="CM95">
        <f t="shared" si="75"/>
        <v>0.60000000000000009</v>
      </c>
      <c r="CN95">
        <f t="shared" si="75"/>
        <v>0.8</v>
      </c>
      <c r="CO95">
        <f t="shared" si="75"/>
        <v>1</v>
      </c>
    </row>
    <row r="96" spans="1:93" x14ac:dyDescent="0.25">
      <c r="A96" t="s">
        <v>94</v>
      </c>
      <c r="B96">
        <f>VLOOKUP(CONCATENATE($A96,"_",B$4),assets_m6!$A:$D,4,FALSE)</f>
        <v>77.06</v>
      </c>
      <c r="C96">
        <f>VLOOKUP(CONCATENATE($A96,"_",C$4),assets_m6!$A:$D,4,FALSE)</f>
        <v>77.16</v>
      </c>
      <c r="D96">
        <f>VLOOKUP(CONCATENATE($A96,"_",D$4),assets_m6!$A:$D,4,FALSE)</f>
        <v>75.95</v>
      </c>
      <c r="E96">
        <f>VLOOKUP(CONCATENATE($A96,"_",E$4),assets_m6!$A:$D,4,FALSE)</f>
        <v>76.400000000000006</v>
      </c>
      <c r="F96">
        <f>VLOOKUP(CONCATENATE($A96,"_",F$4),assets_m6!$A:$D,4,FALSE)</f>
        <v>77.400000000000006</v>
      </c>
      <c r="G96">
        <f>VLOOKUP(CONCATENATE($A96,"_",G$4),assets_m6!$A:$D,4,FALSE)</f>
        <v>79.53</v>
      </c>
      <c r="H96">
        <f>VLOOKUP(CONCATENATE($A96,"_",H$4),assets_m6!$A:$D,4,FALSE)</f>
        <v>77.14</v>
      </c>
      <c r="I96">
        <f>VLOOKUP(CONCATENATE($A96,"_",I$4),assets_m6!$A:$D,4,FALSE)</f>
        <v>78.42</v>
      </c>
      <c r="J96">
        <f>VLOOKUP(CONCATENATE($A96,"_",J$4),assets_m6!$A:$D,4,FALSE)</f>
        <v>79.59</v>
      </c>
      <c r="K96">
        <f>VLOOKUP(CONCATENATE($A96,"_",K$4),assets_m6!$A:$D,4,FALSE)</f>
        <v>79.849999999999994</v>
      </c>
      <c r="L96">
        <f>VLOOKUP(CONCATENATE($A96,"_",L$4),assets_m6!$A:$D,4,FALSE)</f>
        <v>81.02</v>
      </c>
      <c r="M96">
        <f>VLOOKUP(CONCATENATE($A96,"_",M$4),assets_m6!$A:$D,4,FALSE)</f>
        <v>80.36</v>
      </c>
      <c r="N96">
        <f>VLOOKUP(CONCATENATE($A96,"_",N$4),assets_m6!$A:$D,4,FALSE)</f>
        <v>80.67</v>
      </c>
      <c r="O96">
        <f>VLOOKUP(CONCATENATE($A96,"_",O$4),assets_m6!$A:$D,4,FALSE)</f>
        <v>78.11</v>
      </c>
      <c r="P96">
        <f>VLOOKUP(CONCATENATE($A96,"_",P$4),assets_m6!$A:$D,4,FALSE)</f>
        <v>76.2</v>
      </c>
      <c r="Q96">
        <f>VLOOKUP(CONCATENATE($A96,"_",Q$4),assets_m6!$A:$D,4,FALSE)</f>
        <v>73.680000000000007</v>
      </c>
      <c r="R96">
        <f>VLOOKUP(CONCATENATE($A96,"_",R$4),assets_m6!$A:$D,4,FALSE)</f>
        <v>73.78</v>
      </c>
      <c r="S96">
        <f>VLOOKUP(CONCATENATE($A96,"_",S$4),assets_m6!$A:$D,4,FALSE)</f>
        <v>74.86</v>
      </c>
      <c r="T96">
        <f>VLOOKUP(CONCATENATE($A96,"_",T$4),assets_m6!$A:$D,4,FALSE)</f>
        <v>77.13</v>
      </c>
      <c r="U96">
        <f>VLOOKUP(CONCATENATE($A96,"_",U$4),assets_m6!$A:$D,4,FALSE)</f>
        <v>75.150000000000006</v>
      </c>
      <c r="W96" t="str">
        <f t="shared" si="71"/>
        <v>XLE</v>
      </c>
      <c r="X96">
        <f t="shared" si="72"/>
        <v>77.06</v>
      </c>
      <c r="Y96">
        <f t="shared" si="76"/>
        <v>77.16</v>
      </c>
      <c r="Z96">
        <f t="shared" si="77"/>
        <v>75.95</v>
      </c>
      <c r="AA96">
        <f t="shared" si="78"/>
        <v>76.400000000000006</v>
      </c>
      <c r="AB96">
        <f t="shared" si="79"/>
        <v>77.400000000000006</v>
      </c>
      <c r="AC96">
        <f t="shared" si="80"/>
        <v>79.53</v>
      </c>
      <c r="AD96">
        <f t="shared" si="81"/>
        <v>77.14</v>
      </c>
      <c r="AE96">
        <f t="shared" si="82"/>
        <v>78.42</v>
      </c>
      <c r="AF96">
        <f t="shared" si="83"/>
        <v>79.59</v>
      </c>
      <c r="AG96">
        <f t="shared" si="84"/>
        <v>79.849999999999994</v>
      </c>
      <c r="AH96">
        <f t="shared" si="85"/>
        <v>81.02</v>
      </c>
      <c r="AI96">
        <f t="shared" si="86"/>
        <v>80.36</v>
      </c>
      <c r="AJ96">
        <f t="shared" si="87"/>
        <v>80.67</v>
      </c>
      <c r="AK96">
        <f t="shared" si="88"/>
        <v>78.11</v>
      </c>
      <c r="AL96">
        <f t="shared" si="89"/>
        <v>76.2</v>
      </c>
      <c r="AM96">
        <f t="shared" si="90"/>
        <v>73.680000000000007</v>
      </c>
      <c r="AN96">
        <f t="shared" si="91"/>
        <v>73.78</v>
      </c>
      <c r="AO96">
        <f t="shared" si="92"/>
        <v>74.86</v>
      </c>
      <c r="AP96">
        <f t="shared" si="93"/>
        <v>77.13</v>
      </c>
      <c r="AQ96">
        <f t="shared" si="94"/>
        <v>75.150000000000006</v>
      </c>
      <c r="AS96" t="s">
        <v>100</v>
      </c>
      <c r="AT96">
        <f t="shared" si="95"/>
        <v>1.2976901116012758E-5</v>
      </c>
      <c r="AU96">
        <f t="shared" si="96"/>
        <v>-1.5681700362882241E-4</v>
      </c>
      <c r="AV96">
        <f t="shared" si="97"/>
        <v>5.9249506254114918E-5</v>
      </c>
      <c r="AW96">
        <f t="shared" si="98"/>
        <v>1.3089005235602093E-4</v>
      </c>
      <c r="AX96">
        <f t="shared" si="99"/>
        <v>2.7519379844961179E-4</v>
      </c>
      <c r="AY96">
        <f t="shared" si="100"/>
        <v>-3.0051552873129643E-4</v>
      </c>
      <c r="AZ96">
        <f t="shared" si="101"/>
        <v>1.6593207155820601E-4</v>
      </c>
      <c r="BA96">
        <f t="shared" si="102"/>
        <v>1.4919663351185944E-4</v>
      </c>
      <c r="BB96">
        <f t="shared" si="103"/>
        <v>3.2667420530216224E-5</v>
      </c>
      <c r="BC96">
        <f t="shared" si="104"/>
        <v>1.4652473387601777E-4</v>
      </c>
      <c r="BD96">
        <f t="shared" si="105"/>
        <v>-8.1461367563564138E-5</v>
      </c>
      <c r="BE96">
        <f t="shared" si="106"/>
        <v>3.8576406172225273E-5</v>
      </c>
      <c r="BF96">
        <f t="shared" si="107"/>
        <v>-3.1734225858435626E-4</v>
      </c>
      <c r="BG96">
        <f t="shared" si="108"/>
        <v>-2.4452694917424106E-4</v>
      </c>
      <c r="BH96">
        <f t="shared" si="109"/>
        <v>-3.3070866141732231E-4</v>
      </c>
      <c r="BI96">
        <f t="shared" si="110"/>
        <v>1.3572204125949282E-5</v>
      </c>
      <c r="BJ96">
        <f t="shared" si="111"/>
        <v>1.4638113309840042E-4</v>
      </c>
      <c r="BK96">
        <f t="shared" si="112"/>
        <v>3.0323270104194445E-4</v>
      </c>
      <c r="BL96">
        <f t="shared" si="113"/>
        <v>-2.5670945157526122E-4</v>
      </c>
      <c r="BN96" s="7" t="str">
        <f t="shared" si="73"/>
        <v>XLE</v>
      </c>
      <c r="BO96" s="7">
        <v>0.2</v>
      </c>
      <c r="BP96" s="7">
        <v>0.2</v>
      </c>
      <c r="BQ96" s="7">
        <v>0.2</v>
      </c>
      <c r="BR96" s="7">
        <v>0.2</v>
      </c>
      <c r="BS96" s="7">
        <v>0.2</v>
      </c>
      <c r="BT96" s="7">
        <v>0.01</v>
      </c>
      <c r="BV96">
        <f t="shared" si="74"/>
        <v>-2.4785881131585731E-2</v>
      </c>
      <c r="BW96">
        <f t="shared" si="114"/>
        <v>76</v>
      </c>
      <c r="BX96">
        <f t="shared" si="115"/>
        <v>4</v>
      </c>
      <c r="BY96">
        <f t="shared" si="116"/>
        <v>0.12000000000000002</v>
      </c>
      <c r="BZ96">
        <f t="shared" si="117"/>
        <v>0</v>
      </c>
      <c r="CA96">
        <f t="shared" si="118"/>
        <v>0</v>
      </c>
      <c r="CB96">
        <f t="shared" si="119"/>
        <v>0</v>
      </c>
      <c r="CC96">
        <f t="shared" si="120"/>
        <v>1</v>
      </c>
      <c r="CD96">
        <f t="shared" si="121"/>
        <v>0</v>
      </c>
      <c r="CF96">
        <f t="shared" si="122"/>
        <v>0</v>
      </c>
      <c r="CG96">
        <f t="shared" si="123"/>
        <v>0</v>
      </c>
      <c r="CH96">
        <f t="shared" si="123"/>
        <v>0</v>
      </c>
      <c r="CI96">
        <f t="shared" si="123"/>
        <v>1</v>
      </c>
      <c r="CJ96">
        <f t="shared" si="123"/>
        <v>1</v>
      </c>
      <c r="CK96">
        <f t="shared" si="124"/>
        <v>0.2</v>
      </c>
      <c r="CL96">
        <f t="shared" si="75"/>
        <v>0.4</v>
      </c>
      <c r="CM96">
        <f t="shared" si="75"/>
        <v>0.60000000000000009</v>
      </c>
      <c r="CN96">
        <f t="shared" si="75"/>
        <v>0.8</v>
      </c>
      <c r="CO96">
        <f t="shared" si="75"/>
        <v>1</v>
      </c>
    </row>
    <row r="97" spans="1:93" x14ac:dyDescent="0.25">
      <c r="A97" t="s">
        <v>95</v>
      </c>
      <c r="B97">
        <f>VLOOKUP(CONCATENATE($A97,"_",B$4),assets_m6!$A:$D,4,FALSE)</f>
        <v>38.22</v>
      </c>
      <c r="C97">
        <f>VLOOKUP(CONCATENATE($A97,"_",C$4),assets_m6!$A:$D,4,FALSE)</f>
        <v>38.049999999999997</v>
      </c>
      <c r="D97">
        <f>VLOOKUP(CONCATENATE($A97,"_",D$4),assets_m6!$A:$D,4,FALSE)</f>
        <v>37.81</v>
      </c>
      <c r="E97">
        <f>VLOOKUP(CONCATENATE($A97,"_",E$4),assets_m6!$A:$D,4,FALSE)</f>
        <v>37.549999999999997</v>
      </c>
      <c r="F97">
        <f>VLOOKUP(CONCATENATE($A97,"_",F$4),assets_m6!$A:$D,4,FALSE)</f>
        <v>37.51</v>
      </c>
      <c r="G97">
        <f>VLOOKUP(CONCATENATE($A97,"_",G$4),assets_m6!$A:$D,4,FALSE)</f>
        <v>37.89</v>
      </c>
      <c r="H97">
        <f>VLOOKUP(CONCATENATE($A97,"_",H$4),assets_m6!$A:$D,4,FALSE)</f>
        <v>37.72</v>
      </c>
      <c r="I97">
        <f>VLOOKUP(CONCATENATE($A97,"_",I$4),assets_m6!$A:$D,4,FALSE)</f>
        <v>37.31</v>
      </c>
      <c r="J97">
        <f>VLOOKUP(CONCATENATE($A97,"_",J$4),assets_m6!$A:$D,4,FALSE)</f>
        <v>37.31</v>
      </c>
      <c r="K97">
        <f>VLOOKUP(CONCATENATE($A97,"_",K$4),assets_m6!$A:$D,4,FALSE)</f>
        <v>36.89</v>
      </c>
      <c r="L97">
        <f>VLOOKUP(CONCATENATE($A97,"_",L$4),assets_m6!$A:$D,4,FALSE)</f>
        <v>37.11</v>
      </c>
      <c r="M97">
        <f>VLOOKUP(CONCATENATE($A97,"_",M$4),assets_m6!$A:$D,4,FALSE)</f>
        <v>37.619999999999997</v>
      </c>
      <c r="N97">
        <f>VLOOKUP(CONCATENATE($A97,"_",N$4),assets_m6!$A:$D,4,FALSE)</f>
        <v>37.880000000000003</v>
      </c>
      <c r="O97">
        <f>VLOOKUP(CONCATENATE($A97,"_",O$4),assets_m6!$A:$D,4,FALSE)</f>
        <v>37.28</v>
      </c>
      <c r="P97">
        <f>VLOOKUP(CONCATENATE($A97,"_",P$4),assets_m6!$A:$D,4,FALSE)</f>
        <v>36.17</v>
      </c>
      <c r="Q97">
        <f>VLOOKUP(CONCATENATE($A97,"_",Q$4),assets_m6!$A:$D,4,FALSE)</f>
        <v>36.229999999999997</v>
      </c>
      <c r="R97">
        <f>VLOOKUP(CONCATENATE($A97,"_",R$4),assets_m6!$A:$D,4,FALSE)</f>
        <v>35.32</v>
      </c>
      <c r="S97">
        <f>VLOOKUP(CONCATENATE($A97,"_",S$4),assets_m6!$A:$D,4,FALSE)</f>
        <v>35.29</v>
      </c>
      <c r="T97">
        <f>VLOOKUP(CONCATENATE($A97,"_",T$4),assets_m6!$A:$D,4,FALSE)</f>
        <v>35.74</v>
      </c>
      <c r="U97">
        <f>VLOOKUP(CONCATENATE($A97,"_",U$4),assets_m6!$A:$D,4,FALSE)</f>
        <v>34.51</v>
      </c>
      <c r="W97" t="str">
        <f t="shared" si="71"/>
        <v>XLF</v>
      </c>
      <c r="X97">
        <f t="shared" si="72"/>
        <v>38.22</v>
      </c>
      <c r="Y97">
        <f t="shared" si="76"/>
        <v>38.049999999999997</v>
      </c>
      <c r="Z97">
        <f t="shared" si="77"/>
        <v>37.81</v>
      </c>
      <c r="AA97">
        <f t="shared" si="78"/>
        <v>37.549999999999997</v>
      </c>
      <c r="AB97">
        <f t="shared" si="79"/>
        <v>37.51</v>
      </c>
      <c r="AC97">
        <f t="shared" si="80"/>
        <v>37.89</v>
      </c>
      <c r="AD97">
        <f t="shared" si="81"/>
        <v>37.72</v>
      </c>
      <c r="AE97">
        <f t="shared" si="82"/>
        <v>37.31</v>
      </c>
      <c r="AF97">
        <f t="shared" si="83"/>
        <v>37.31</v>
      </c>
      <c r="AG97">
        <f t="shared" si="84"/>
        <v>36.89</v>
      </c>
      <c r="AH97">
        <f t="shared" si="85"/>
        <v>37.11</v>
      </c>
      <c r="AI97">
        <f t="shared" si="86"/>
        <v>37.619999999999997</v>
      </c>
      <c r="AJ97">
        <f t="shared" si="87"/>
        <v>37.880000000000003</v>
      </c>
      <c r="AK97">
        <f t="shared" si="88"/>
        <v>37.28</v>
      </c>
      <c r="AL97">
        <f t="shared" si="89"/>
        <v>36.17</v>
      </c>
      <c r="AM97">
        <f t="shared" si="90"/>
        <v>36.229999999999997</v>
      </c>
      <c r="AN97">
        <f t="shared" si="91"/>
        <v>35.32</v>
      </c>
      <c r="AO97">
        <f t="shared" si="92"/>
        <v>35.29</v>
      </c>
      <c r="AP97">
        <f t="shared" si="93"/>
        <v>35.74</v>
      </c>
      <c r="AQ97">
        <f t="shared" si="94"/>
        <v>34.51</v>
      </c>
      <c r="AS97" t="s">
        <v>94</v>
      </c>
      <c r="AT97">
        <f t="shared" si="95"/>
        <v>-4.4479330193616358E-5</v>
      </c>
      <c r="AU97">
        <f t="shared" si="96"/>
        <v>-6.3074901445465162E-5</v>
      </c>
      <c r="AV97">
        <f t="shared" si="97"/>
        <v>-6.8764877016663605E-5</v>
      </c>
      <c r="AW97">
        <f t="shared" si="98"/>
        <v>-1.0652463382156899E-5</v>
      </c>
      <c r="AX97">
        <f t="shared" si="99"/>
        <v>1.0130631831511665E-4</v>
      </c>
      <c r="AY97">
        <f t="shared" si="100"/>
        <v>-4.4866719451042938E-5</v>
      </c>
      <c r="AZ97">
        <f t="shared" si="101"/>
        <v>-1.0869565217391214E-4</v>
      </c>
      <c r="BA97">
        <f t="shared" si="102"/>
        <v>0</v>
      </c>
      <c r="BB97">
        <f t="shared" si="103"/>
        <v>-1.1257035647279594E-4</v>
      </c>
      <c r="BC97">
        <f t="shared" si="104"/>
        <v>5.9636757928977741E-5</v>
      </c>
      <c r="BD97">
        <f t="shared" si="105"/>
        <v>1.374292643492315E-4</v>
      </c>
      <c r="BE97">
        <f t="shared" si="106"/>
        <v>6.9112174375333629E-5</v>
      </c>
      <c r="BF97">
        <f t="shared" si="107"/>
        <v>-1.5839493136219677E-4</v>
      </c>
      <c r="BG97">
        <f t="shared" si="108"/>
        <v>-2.9774678111587971E-4</v>
      </c>
      <c r="BH97">
        <f t="shared" si="109"/>
        <v>1.6588332872544972E-5</v>
      </c>
      <c r="BI97">
        <f t="shared" si="110"/>
        <v>-2.5117306099917104E-4</v>
      </c>
      <c r="BJ97">
        <f t="shared" si="111"/>
        <v>-8.4937712344284068E-6</v>
      </c>
      <c r="BK97">
        <f t="shared" si="112"/>
        <v>1.2751487673561996E-4</v>
      </c>
      <c r="BL97">
        <f t="shared" si="113"/>
        <v>-3.4415221040850699E-4</v>
      </c>
      <c r="BN97" s="7" t="str">
        <f t="shared" si="73"/>
        <v>XLF</v>
      </c>
      <c r="BO97" s="7">
        <v>0.2</v>
      </c>
      <c r="BP97" s="7">
        <v>0.2</v>
      </c>
      <c r="BQ97" s="7">
        <v>0.2</v>
      </c>
      <c r="BR97" s="7">
        <v>0.2</v>
      </c>
      <c r="BS97" s="7">
        <v>0.2</v>
      </c>
      <c r="BT97" s="7">
        <v>0.01</v>
      </c>
      <c r="BV97">
        <f t="shared" si="74"/>
        <v>-9.7069597069597099E-2</v>
      </c>
      <c r="BW97">
        <f t="shared" si="114"/>
        <v>25</v>
      </c>
      <c r="BX97">
        <f t="shared" si="115"/>
        <v>2</v>
      </c>
      <c r="BY97">
        <f t="shared" si="116"/>
        <v>0.11999999999999997</v>
      </c>
      <c r="BZ97">
        <f t="shared" si="117"/>
        <v>0</v>
      </c>
      <c r="CA97">
        <f t="shared" si="118"/>
        <v>1</v>
      </c>
      <c r="CB97">
        <f t="shared" si="119"/>
        <v>0</v>
      </c>
      <c r="CC97">
        <f t="shared" si="120"/>
        <v>0</v>
      </c>
      <c r="CD97">
        <f t="shared" si="121"/>
        <v>0</v>
      </c>
      <c r="CF97">
        <f t="shared" si="122"/>
        <v>0</v>
      </c>
      <c r="CG97">
        <f t="shared" si="123"/>
        <v>1</v>
      </c>
      <c r="CH97">
        <f t="shared" si="123"/>
        <v>1</v>
      </c>
      <c r="CI97">
        <f t="shared" si="123"/>
        <v>1</v>
      </c>
      <c r="CJ97">
        <f t="shared" si="123"/>
        <v>1</v>
      </c>
      <c r="CK97">
        <f t="shared" si="124"/>
        <v>0.2</v>
      </c>
      <c r="CL97">
        <f t="shared" si="75"/>
        <v>0.4</v>
      </c>
      <c r="CM97">
        <f t="shared" si="75"/>
        <v>0.60000000000000009</v>
      </c>
      <c r="CN97">
        <f t="shared" si="75"/>
        <v>0.8</v>
      </c>
      <c r="CO97">
        <f t="shared" si="75"/>
        <v>1</v>
      </c>
    </row>
    <row r="98" spans="1:93" x14ac:dyDescent="0.25">
      <c r="A98" t="s">
        <v>96</v>
      </c>
      <c r="B98">
        <f>VLOOKUP(CONCATENATE($A98,"_",B$4),assets_m6!$A:$D,4,FALSE)</f>
        <v>102.18</v>
      </c>
      <c r="C98">
        <f>VLOOKUP(CONCATENATE($A98,"_",C$4),assets_m6!$A:$D,4,FALSE)</f>
        <v>102.05</v>
      </c>
      <c r="D98">
        <f>VLOOKUP(CONCATENATE($A98,"_",D$4),assets_m6!$A:$D,4,FALSE)</f>
        <v>100.6</v>
      </c>
      <c r="E98">
        <f>VLOOKUP(CONCATENATE($A98,"_",E$4),assets_m6!$A:$D,4,FALSE)</f>
        <v>99.82</v>
      </c>
      <c r="F98">
        <f>VLOOKUP(CONCATENATE($A98,"_",F$4),assets_m6!$A:$D,4,FALSE)</f>
        <v>100.16</v>
      </c>
      <c r="G98">
        <f>VLOOKUP(CONCATENATE($A98,"_",G$4),assets_m6!$A:$D,4,FALSE)</f>
        <v>99.6</v>
      </c>
      <c r="H98">
        <f>VLOOKUP(CONCATENATE($A98,"_",H$4),assets_m6!$A:$D,4,FALSE)</f>
        <v>99.28</v>
      </c>
      <c r="I98">
        <f>VLOOKUP(CONCATENATE($A98,"_",I$4),assets_m6!$A:$D,4,FALSE)</f>
        <v>99.12</v>
      </c>
      <c r="J98">
        <f>VLOOKUP(CONCATENATE($A98,"_",J$4),assets_m6!$A:$D,4,FALSE)</f>
        <v>100.05</v>
      </c>
      <c r="K98">
        <f>VLOOKUP(CONCATENATE($A98,"_",K$4),assets_m6!$A:$D,4,FALSE)</f>
        <v>99.94</v>
      </c>
      <c r="L98">
        <f>VLOOKUP(CONCATENATE($A98,"_",L$4),assets_m6!$A:$D,4,FALSE)</f>
        <v>99.59</v>
      </c>
      <c r="M98">
        <f>VLOOKUP(CONCATENATE($A98,"_",M$4),assets_m6!$A:$D,4,FALSE)</f>
        <v>101.4</v>
      </c>
      <c r="N98">
        <f>VLOOKUP(CONCATENATE($A98,"_",N$4),assets_m6!$A:$D,4,FALSE)</f>
        <v>101.95</v>
      </c>
      <c r="O98">
        <f>VLOOKUP(CONCATENATE($A98,"_",O$4),assets_m6!$A:$D,4,FALSE)</f>
        <v>100.91</v>
      </c>
      <c r="P98">
        <f>VLOOKUP(CONCATENATE($A98,"_",P$4),assets_m6!$A:$D,4,FALSE)</f>
        <v>98.43</v>
      </c>
      <c r="Q98">
        <f>VLOOKUP(CONCATENATE($A98,"_",Q$4),assets_m6!$A:$D,4,FALSE)</f>
        <v>98.43</v>
      </c>
      <c r="R98">
        <f>VLOOKUP(CONCATENATE($A98,"_",R$4),assets_m6!$A:$D,4,FALSE)</f>
        <v>96.28</v>
      </c>
      <c r="S98">
        <f>VLOOKUP(CONCATENATE($A98,"_",S$4),assets_m6!$A:$D,4,FALSE)</f>
        <v>96.64</v>
      </c>
      <c r="T98">
        <f>VLOOKUP(CONCATENATE($A98,"_",T$4),assets_m6!$A:$D,4,FALSE)</f>
        <v>97.73</v>
      </c>
      <c r="U98">
        <f>VLOOKUP(CONCATENATE($A98,"_",U$4),assets_m6!$A:$D,4,FALSE)</f>
        <v>95.14</v>
      </c>
      <c r="W98" t="str">
        <f t="shared" si="71"/>
        <v>XLI</v>
      </c>
      <c r="X98">
        <f t="shared" si="72"/>
        <v>102.18</v>
      </c>
      <c r="Y98">
        <f t="shared" si="76"/>
        <v>102.05</v>
      </c>
      <c r="Z98">
        <f t="shared" si="77"/>
        <v>100.6</v>
      </c>
      <c r="AA98">
        <f t="shared" si="78"/>
        <v>99.82</v>
      </c>
      <c r="AB98">
        <f t="shared" si="79"/>
        <v>100.16</v>
      </c>
      <c r="AC98">
        <f t="shared" si="80"/>
        <v>99.6</v>
      </c>
      <c r="AD98">
        <f t="shared" si="81"/>
        <v>99.28</v>
      </c>
      <c r="AE98">
        <f t="shared" si="82"/>
        <v>99.12</v>
      </c>
      <c r="AF98">
        <f t="shared" si="83"/>
        <v>100.05</v>
      </c>
      <c r="AG98">
        <f t="shared" si="84"/>
        <v>99.94</v>
      </c>
      <c r="AH98">
        <f t="shared" si="85"/>
        <v>99.59</v>
      </c>
      <c r="AI98">
        <f t="shared" si="86"/>
        <v>101.4</v>
      </c>
      <c r="AJ98">
        <f t="shared" si="87"/>
        <v>101.95</v>
      </c>
      <c r="AK98">
        <f t="shared" si="88"/>
        <v>100.91</v>
      </c>
      <c r="AL98">
        <f t="shared" si="89"/>
        <v>98.43</v>
      </c>
      <c r="AM98">
        <f t="shared" si="90"/>
        <v>98.43</v>
      </c>
      <c r="AN98">
        <f t="shared" si="91"/>
        <v>96.28</v>
      </c>
      <c r="AO98">
        <f t="shared" si="92"/>
        <v>96.64</v>
      </c>
      <c r="AP98">
        <f t="shared" si="93"/>
        <v>97.73</v>
      </c>
      <c r="AQ98">
        <f t="shared" si="94"/>
        <v>95.14</v>
      </c>
      <c r="AS98" t="s">
        <v>101</v>
      </c>
      <c r="AT98">
        <f t="shared" si="95"/>
        <v>-1.2722646310433514E-5</v>
      </c>
      <c r="AU98">
        <f t="shared" si="96"/>
        <v>-1.420872121509067E-4</v>
      </c>
      <c r="AV98">
        <f t="shared" si="97"/>
        <v>-7.7534791252485211E-5</v>
      </c>
      <c r="AW98">
        <f t="shared" si="98"/>
        <v>3.4061310358645906E-5</v>
      </c>
      <c r="AX98">
        <f t="shared" si="99"/>
        <v>-5.591054313099064E-5</v>
      </c>
      <c r="AY98">
        <f t="shared" si="100"/>
        <v>-3.2128514056224218E-5</v>
      </c>
      <c r="AZ98">
        <f t="shared" si="101"/>
        <v>-1.611603545527766E-5</v>
      </c>
      <c r="BA98">
        <f t="shared" si="102"/>
        <v>9.3825665859563413E-5</v>
      </c>
      <c r="BB98">
        <f t="shared" si="103"/>
        <v>-1.0994502748625632E-5</v>
      </c>
      <c r="BC98">
        <f t="shared" si="104"/>
        <v>-3.5021012607563975E-5</v>
      </c>
      <c r="BD98">
        <f t="shared" si="105"/>
        <v>1.8174515513605805E-4</v>
      </c>
      <c r="BE98">
        <f t="shared" si="106"/>
        <v>5.4240631163707808E-5</v>
      </c>
      <c r="BF98">
        <f t="shared" si="107"/>
        <v>-1.0201078960274705E-4</v>
      </c>
      <c r="BG98">
        <f t="shared" si="108"/>
        <v>-2.457635516797136E-4</v>
      </c>
      <c r="BH98">
        <f t="shared" si="109"/>
        <v>0</v>
      </c>
      <c r="BI98">
        <f t="shared" si="110"/>
        <v>-2.1842934064817695E-4</v>
      </c>
      <c r="BJ98">
        <f t="shared" si="111"/>
        <v>3.739094308267547E-5</v>
      </c>
      <c r="BK98">
        <f t="shared" si="112"/>
        <v>1.1278973509933811E-4</v>
      </c>
      <c r="BL98">
        <f t="shared" si="113"/>
        <v>-2.6501586002251133E-4</v>
      </c>
      <c r="BN98" s="7" t="str">
        <f t="shared" si="73"/>
        <v>XLI</v>
      </c>
      <c r="BO98" s="7">
        <v>0.2</v>
      </c>
      <c r="BP98" s="7">
        <v>0.2</v>
      </c>
      <c r="BQ98" s="7">
        <v>0.2</v>
      </c>
      <c r="BR98" s="7">
        <v>0.2</v>
      </c>
      <c r="BS98" s="7">
        <v>0.2</v>
      </c>
      <c r="BT98" s="7">
        <v>0.01</v>
      </c>
      <c r="BV98">
        <f t="shared" si="74"/>
        <v>-6.8898023096496439E-2</v>
      </c>
      <c r="BW98">
        <f t="shared" si="114"/>
        <v>45</v>
      </c>
      <c r="BX98">
        <f t="shared" si="115"/>
        <v>3</v>
      </c>
      <c r="BY98">
        <f t="shared" si="116"/>
        <v>7.9999999999999988E-2</v>
      </c>
      <c r="BZ98">
        <f t="shared" si="117"/>
        <v>0</v>
      </c>
      <c r="CA98">
        <f t="shared" si="118"/>
        <v>0</v>
      </c>
      <c r="CB98">
        <f t="shared" si="119"/>
        <v>1</v>
      </c>
      <c r="CC98">
        <f t="shared" si="120"/>
        <v>0</v>
      </c>
      <c r="CD98">
        <f t="shared" si="121"/>
        <v>0</v>
      </c>
      <c r="CF98">
        <f t="shared" si="122"/>
        <v>0</v>
      </c>
      <c r="CG98">
        <f t="shared" si="123"/>
        <v>0</v>
      </c>
      <c r="CH98">
        <f t="shared" si="123"/>
        <v>1</v>
      </c>
      <c r="CI98">
        <f t="shared" si="123"/>
        <v>1</v>
      </c>
      <c r="CJ98">
        <f t="shared" si="123"/>
        <v>1</v>
      </c>
      <c r="CK98">
        <f t="shared" si="124"/>
        <v>0.2</v>
      </c>
      <c r="CL98">
        <f t="shared" si="75"/>
        <v>0.4</v>
      </c>
      <c r="CM98">
        <f t="shared" si="75"/>
        <v>0.60000000000000009</v>
      </c>
      <c r="CN98">
        <f t="shared" si="75"/>
        <v>0.8</v>
      </c>
      <c r="CO98">
        <f t="shared" si="75"/>
        <v>1</v>
      </c>
    </row>
    <row r="99" spans="1:93" x14ac:dyDescent="0.25">
      <c r="A99" t="s">
        <v>97</v>
      </c>
      <c r="B99">
        <f>VLOOKUP(CONCATENATE($A99,"_",B$4),assets_m6!$A:$D,4,FALSE)</f>
        <v>158.46</v>
      </c>
      <c r="C99">
        <f>VLOOKUP(CONCATENATE($A99,"_",C$4),assets_m6!$A:$D,4,FALSE)</f>
        <v>161.47</v>
      </c>
      <c r="D99">
        <f>VLOOKUP(CONCATENATE($A99,"_",D$4),assets_m6!$A:$D,4,FALSE)</f>
        <v>158.07</v>
      </c>
      <c r="E99">
        <f>VLOOKUP(CONCATENATE($A99,"_",E$4),assets_m6!$A:$D,4,FALSE)</f>
        <v>154.33000000000001</v>
      </c>
      <c r="F99">
        <f>VLOOKUP(CONCATENATE($A99,"_",F$4),assets_m6!$A:$D,4,FALSE)</f>
        <v>154.57</v>
      </c>
      <c r="G99">
        <f>VLOOKUP(CONCATENATE($A99,"_",G$4),assets_m6!$A:$D,4,FALSE)</f>
        <v>152.41</v>
      </c>
      <c r="H99">
        <f>VLOOKUP(CONCATENATE($A99,"_",H$4),assets_m6!$A:$D,4,FALSE)</f>
        <v>148.57</v>
      </c>
      <c r="I99">
        <f>VLOOKUP(CONCATENATE($A99,"_",I$4),assets_m6!$A:$D,4,FALSE)</f>
        <v>147.91</v>
      </c>
      <c r="J99">
        <f>VLOOKUP(CONCATENATE($A99,"_",J$4),assets_m6!$A:$D,4,FALSE)</f>
        <v>150.29</v>
      </c>
      <c r="K99">
        <f>VLOOKUP(CONCATENATE($A99,"_",K$4),assets_m6!$A:$D,4,FALSE)</f>
        <v>146.63999999999999</v>
      </c>
      <c r="L99">
        <f>VLOOKUP(CONCATENATE($A99,"_",L$4),assets_m6!$A:$D,4,FALSE)</f>
        <v>147.12</v>
      </c>
      <c r="M99">
        <f>VLOOKUP(CONCATENATE($A99,"_",M$4),assets_m6!$A:$D,4,FALSE)</f>
        <v>149.88</v>
      </c>
      <c r="N99">
        <f>VLOOKUP(CONCATENATE($A99,"_",N$4),assets_m6!$A:$D,4,FALSE)</f>
        <v>149.74</v>
      </c>
      <c r="O99">
        <f>VLOOKUP(CONCATENATE($A99,"_",O$4),assets_m6!$A:$D,4,FALSE)</f>
        <v>147.19999999999999</v>
      </c>
      <c r="P99">
        <f>VLOOKUP(CONCATENATE($A99,"_",P$4),assets_m6!$A:$D,4,FALSE)</f>
        <v>143.08000000000001</v>
      </c>
      <c r="Q99">
        <f>VLOOKUP(CONCATENATE($A99,"_",Q$4),assets_m6!$A:$D,4,FALSE)</f>
        <v>145.22999999999999</v>
      </c>
      <c r="R99">
        <f>VLOOKUP(CONCATENATE($A99,"_",R$4),assets_m6!$A:$D,4,FALSE)</f>
        <v>139.82</v>
      </c>
      <c r="S99">
        <f>VLOOKUP(CONCATENATE($A99,"_",S$4),assets_m6!$A:$D,4,FALSE)</f>
        <v>141.88999999999999</v>
      </c>
      <c r="T99">
        <f>VLOOKUP(CONCATENATE($A99,"_",T$4),assets_m6!$A:$D,4,FALSE)</f>
        <v>147.57</v>
      </c>
      <c r="U99">
        <f>VLOOKUP(CONCATENATE($A99,"_",U$4),assets_m6!$A:$D,4,FALSE)</f>
        <v>141.41999999999999</v>
      </c>
      <c r="W99" t="str">
        <f t="shared" si="71"/>
        <v>XLK</v>
      </c>
      <c r="X99">
        <f t="shared" si="72"/>
        <v>158.46</v>
      </c>
      <c r="Y99">
        <f t="shared" si="76"/>
        <v>161.47</v>
      </c>
      <c r="Z99">
        <f t="shared" si="77"/>
        <v>158.07</v>
      </c>
      <c r="AA99">
        <f t="shared" si="78"/>
        <v>154.33000000000001</v>
      </c>
      <c r="AB99">
        <f t="shared" si="79"/>
        <v>154.57</v>
      </c>
      <c r="AC99">
        <f t="shared" si="80"/>
        <v>152.41</v>
      </c>
      <c r="AD99">
        <f t="shared" si="81"/>
        <v>148.57</v>
      </c>
      <c r="AE99">
        <f t="shared" si="82"/>
        <v>147.91</v>
      </c>
      <c r="AF99">
        <f t="shared" si="83"/>
        <v>150.29</v>
      </c>
      <c r="AG99">
        <f t="shared" si="84"/>
        <v>146.63999999999999</v>
      </c>
      <c r="AH99">
        <f t="shared" si="85"/>
        <v>147.12</v>
      </c>
      <c r="AI99">
        <f t="shared" si="86"/>
        <v>149.88</v>
      </c>
      <c r="AJ99">
        <f t="shared" si="87"/>
        <v>149.74</v>
      </c>
      <c r="AK99">
        <f t="shared" si="88"/>
        <v>147.19999999999999</v>
      </c>
      <c r="AL99">
        <f t="shared" si="89"/>
        <v>143.08000000000001</v>
      </c>
      <c r="AM99">
        <f t="shared" si="90"/>
        <v>145.22999999999999</v>
      </c>
      <c r="AN99">
        <f t="shared" si="91"/>
        <v>139.82</v>
      </c>
      <c r="AO99">
        <f t="shared" si="92"/>
        <v>141.88999999999999</v>
      </c>
      <c r="AP99">
        <f t="shared" si="93"/>
        <v>147.57</v>
      </c>
      <c r="AQ99">
        <f t="shared" si="94"/>
        <v>141.41999999999999</v>
      </c>
      <c r="AS99" t="s">
        <v>96</v>
      </c>
      <c r="AT99">
        <f t="shared" si="95"/>
        <v>1.8995330051748015E-4</v>
      </c>
      <c r="AU99">
        <f t="shared" si="96"/>
        <v>-2.1056543011085686E-4</v>
      </c>
      <c r="AV99">
        <f t="shared" si="97"/>
        <v>-2.3660403618649845E-4</v>
      </c>
      <c r="AW99">
        <f t="shared" si="98"/>
        <v>1.5551091816236679E-5</v>
      </c>
      <c r="AX99">
        <f t="shared" si="99"/>
        <v>-1.3974251148347007E-4</v>
      </c>
      <c r="AY99">
        <f t="shared" si="100"/>
        <v>-2.5195197165540342E-4</v>
      </c>
      <c r="AZ99">
        <f t="shared" si="101"/>
        <v>-4.4423504072154315E-5</v>
      </c>
      <c r="BA99">
        <f t="shared" si="102"/>
        <v>1.6090866067202999E-4</v>
      </c>
      <c r="BB99">
        <f t="shared" si="103"/>
        <v>-2.4286379665979148E-4</v>
      </c>
      <c r="BC99">
        <f t="shared" si="104"/>
        <v>3.2733224222587166E-5</v>
      </c>
      <c r="BD99">
        <f t="shared" si="105"/>
        <v>1.8760195758564375E-4</v>
      </c>
      <c r="BE99">
        <f t="shared" si="106"/>
        <v>-9.3408059781149168E-6</v>
      </c>
      <c r="BF99">
        <f t="shared" si="107"/>
        <v>-1.6962735408040738E-4</v>
      </c>
      <c r="BG99">
        <f t="shared" si="108"/>
        <v>-2.798913043478245E-4</v>
      </c>
      <c r="BH99">
        <f t="shared" si="109"/>
        <v>1.5026558568632774E-4</v>
      </c>
      <c r="BI99">
        <f t="shared" si="110"/>
        <v>-3.7251256627418556E-4</v>
      </c>
      <c r="BJ99">
        <f t="shared" si="111"/>
        <v>1.4804748962952321E-4</v>
      </c>
      <c r="BK99">
        <f t="shared" si="112"/>
        <v>4.0031009937275408E-4</v>
      </c>
      <c r="BL99">
        <f t="shared" si="113"/>
        <v>-4.1675137223012854E-4</v>
      </c>
      <c r="BN99" s="7" t="str">
        <f t="shared" si="73"/>
        <v>XLK</v>
      </c>
      <c r="BO99" s="7">
        <v>0.2</v>
      </c>
      <c r="BP99" s="7">
        <v>0.2</v>
      </c>
      <c r="BQ99" s="7">
        <v>0.2</v>
      </c>
      <c r="BR99" s="7">
        <v>0.2</v>
      </c>
      <c r="BS99" s="7">
        <v>0.2</v>
      </c>
      <c r="BT99" s="7">
        <v>0.01</v>
      </c>
      <c r="BV99">
        <f t="shared" si="74"/>
        <v>-0.10753502461188956</v>
      </c>
      <c r="BW99">
        <f t="shared" si="114"/>
        <v>19</v>
      </c>
      <c r="BX99">
        <f t="shared" si="115"/>
        <v>1</v>
      </c>
      <c r="BY99">
        <f t="shared" si="116"/>
        <v>0.24</v>
      </c>
      <c r="BZ99">
        <f t="shared" si="117"/>
        <v>1</v>
      </c>
      <c r="CA99">
        <f t="shared" si="118"/>
        <v>0</v>
      </c>
      <c r="CB99">
        <f t="shared" si="119"/>
        <v>0</v>
      </c>
      <c r="CC99">
        <f t="shared" si="120"/>
        <v>0</v>
      </c>
      <c r="CD99">
        <f t="shared" si="121"/>
        <v>0</v>
      </c>
      <c r="CF99">
        <f t="shared" si="122"/>
        <v>1</v>
      </c>
      <c r="CG99">
        <f t="shared" si="123"/>
        <v>1</v>
      </c>
      <c r="CH99">
        <f t="shared" si="123"/>
        <v>1</v>
      </c>
      <c r="CI99">
        <f t="shared" si="123"/>
        <v>1</v>
      </c>
      <c r="CJ99">
        <f t="shared" si="123"/>
        <v>1</v>
      </c>
      <c r="CK99">
        <f t="shared" si="124"/>
        <v>0.2</v>
      </c>
      <c r="CL99">
        <f t="shared" si="75"/>
        <v>0.4</v>
      </c>
      <c r="CM99">
        <f t="shared" si="75"/>
        <v>0.60000000000000009</v>
      </c>
      <c r="CN99">
        <f t="shared" si="75"/>
        <v>0.8</v>
      </c>
      <c r="CO99">
        <f t="shared" si="75"/>
        <v>1</v>
      </c>
    </row>
    <row r="100" spans="1:93" x14ac:dyDescent="0.25">
      <c r="A100" t="s">
        <v>98</v>
      </c>
      <c r="B100">
        <f>VLOOKUP(CONCATENATE($A100,"_",B$4),assets_m6!$A:$D,4,FALSE)</f>
        <v>76.650000000000006</v>
      </c>
      <c r="C100">
        <f>VLOOKUP(CONCATENATE($A100,"_",C$4),assets_m6!$A:$D,4,FALSE)</f>
        <v>76.41</v>
      </c>
      <c r="D100">
        <f>VLOOKUP(CONCATENATE($A100,"_",D$4),assets_m6!$A:$D,4,FALSE)</f>
        <v>76.48</v>
      </c>
      <c r="E100">
        <f>VLOOKUP(CONCATENATE($A100,"_",E$4),assets_m6!$A:$D,4,FALSE)</f>
        <v>77.45</v>
      </c>
      <c r="F100">
        <f>VLOOKUP(CONCATENATE($A100,"_",F$4),assets_m6!$A:$D,4,FALSE)</f>
        <v>78.39</v>
      </c>
      <c r="G100">
        <f>VLOOKUP(CONCATENATE($A100,"_",G$4),assets_m6!$A:$D,4,FALSE)</f>
        <v>78.72</v>
      </c>
      <c r="H100">
        <f>VLOOKUP(CONCATENATE($A100,"_",H$4),assets_m6!$A:$D,4,FALSE)</f>
        <v>78.400000000000006</v>
      </c>
      <c r="I100">
        <f>VLOOKUP(CONCATENATE($A100,"_",I$4),assets_m6!$A:$D,4,FALSE)</f>
        <v>78.42</v>
      </c>
      <c r="J100">
        <f>VLOOKUP(CONCATENATE($A100,"_",J$4),assets_m6!$A:$D,4,FALSE)</f>
        <v>78.86</v>
      </c>
      <c r="K100">
        <f>VLOOKUP(CONCATENATE($A100,"_",K$4),assets_m6!$A:$D,4,FALSE)</f>
        <v>78.84</v>
      </c>
      <c r="L100">
        <f>VLOOKUP(CONCATENATE($A100,"_",L$4),assets_m6!$A:$D,4,FALSE)</f>
        <v>78.19</v>
      </c>
      <c r="M100">
        <f>VLOOKUP(CONCATENATE($A100,"_",M$4),assets_m6!$A:$D,4,FALSE)</f>
        <v>79.38</v>
      </c>
      <c r="N100">
        <f>VLOOKUP(CONCATENATE($A100,"_",N$4),assets_m6!$A:$D,4,FALSE)</f>
        <v>80.569999999999993</v>
      </c>
      <c r="O100">
        <f>VLOOKUP(CONCATENATE($A100,"_",O$4),assets_m6!$A:$D,4,FALSE)</f>
        <v>80.5</v>
      </c>
      <c r="P100">
        <f>VLOOKUP(CONCATENATE($A100,"_",P$4),assets_m6!$A:$D,4,FALSE)</f>
        <v>79.239999999999995</v>
      </c>
      <c r="Q100">
        <f>VLOOKUP(CONCATENATE($A100,"_",Q$4),assets_m6!$A:$D,4,FALSE)</f>
        <v>79.59</v>
      </c>
      <c r="R100">
        <f>VLOOKUP(CONCATENATE($A100,"_",R$4),assets_m6!$A:$D,4,FALSE)</f>
        <v>78.36</v>
      </c>
      <c r="S100">
        <f>VLOOKUP(CONCATENATE($A100,"_",S$4),assets_m6!$A:$D,4,FALSE)</f>
        <v>78.650000000000006</v>
      </c>
      <c r="T100">
        <f>VLOOKUP(CONCATENATE($A100,"_",T$4),assets_m6!$A:$D,4,FALSE)</f>
        <v>79.81</v>
      </c>
      <c r="U100">
        <f>VLOOKUP(CONCATENATE($A100,"_",U$4),assets_m6!$A:$D,4,FALSE)</f>
        <v>77.64</v>
      </c>
      <c r="W100" t="str">
        <f t="shared" si="71"/>
        <v>XLP</v>
      </c>
      <c r="X100">
        <f t="shared" si="72"/>
        <v>76.650000000000006</v>
      </c>
      <c r="Y100">
        <f t="shared" si="76"/>
        <v>76.41</v>
      </c>
      <c r="Z100">
        <f t="shared" si="77"/>
        <v>76.48</v>
      </c>
      <c r="AA100">
        <f t="shared" si="78"/>
        <v>77.45</v>
      </c>
      <c r="AB100">
        <f t="shared" si="79"/>
        <v>78.39</v>
      </c>
      <c r="AC100">
        <f t="shared" si="80"/>
        <v>78.72</v>
      </c>
      <c r="AD100">
        <f t="shared" si="81"/>
        <v>78.400000000000006</v>
      </c>
      <c r="AE100">
        <f t="shared" si="82"/>
        <v>78.42</v>
      </c>
      <c r="AF100">
        <f t="shared" si="83"/>
        <v>78.86</v>
      </c>
      <c r="AG100">
        <f t="shared" si="84"/>
        <v>78.84</v>
      </c>
      <c r="AH100">
        <f t="shared" si="85"/>
        <v>78.19</v>
      </c>
      <c r="AI100">
        <f t="shared" si="86"/>
        <v>79.38</v>
      </c>
      <c r="AJ100">
        <f t="shared" si="87"/>
        <v>80.569999999999993</v>
      </c>
      <c r="AK100">
        <f t="shared" si="88"/>
        <v>80.5</v>
      </c>
      <c r="AL100">
        <f t="shared" si="89"/>
        <v>79.239999999999995</v>
      </c>
      <c r="AM100">
        <f t="shared" si="90"/>
        <v>79.59</v>
      </c>
      <c r="AN100">
        <f t="shared" si="91"/>
        <v>78.36</v>
      </c>
      <c r="AO100">
        <f t="shared" si="92"/>
        <v>78.650000000000006</v>
      </c>
      <c r="AP100">
        <f t="shared" si="93"/>
        <v>79.81</v>
      </c>
      <c r="AQ100">
        <f t="shared" si="94"/>
        <v>77.64</v>
      </c>
      <c r="AS100" t="s">
        <v>93</v>
      </c>
      <c r="AT100">
        <f t="shared" si="95"/>
        <v>-3.1311154598827012E-5</v>
      </c>
      <c r="AU100">
        <f t="shared" si="96"/>
        <v>9.1611045674659592E-6</v>
      </c>
      <c r="AV100">
        <f t="shared" si="97"/>
        <v>1.2683054393305423E-4</v>
      </c>
      <c r="AW100">
        <f t="shared" si="98"/>
        <v>1.2136862491930248E-4</v>
      </c>
      <c r="AX100">
        <f t="shared" si="99"/>
        <v>4.209720627631054E-5</v>
      </c>
      <c r="AY100">
        <f t="shared" si="100"/>
        <v>-4.065040650406418E-5</v>
      </c>
      <c r="AZ100">
        <f t="shared" si="101"/>
        <v>2.5510204081627575E-6</v>
      </c>
      <c r="BA100">
        <f t="shared" si="102"/>
        <v>5.6108135679673265E-5</v>
      </c>
      <c r="BB100">
        <f t="shared" si="103"/>
        <v>-2.5361399949272154E-6</v>
      </c>
      <c r="BC100">
        <f t="shared" si="104"/>
        <v>-8.2445459157788641E-5</v>
      </c>
      <c r="BD100">
        <f t="shared" si="105"/>
        <v>1.5219337511190661E-4</v>
      </c>
      <c r="BE100">
        <f t="shared" si="106"/>
        <v>1.4991181657848297E-4</v>
      </c>
      <c r="BF100">
        <f t="shared" si="107"/>
        <v>-8.6880973066889894E-6</v>
      </c>
      <c r="BG100">
        <f t="shared" si="108"/>
        <v>-1.5652173913043542E-4</v>
      </c>
      <c r="BH100">
        <f t="shared" si="109"/>
        <v>4.4169611307421577E-5</v>
      </c>
      <c r="BI100">
        <f t="shared" si="110"/>
        <v>-1.5454202789295186E-4</v>
      </c>
      <c r="BJ100">
        <f t="shared" si="111"/>
        <v>3.7008677896886969E-5</v>
      </c>
      <c r="BK100">
        <f t="shared" si="112"/>
        <v>1.474888747616016E-4</v>
      </c>
      <c r="BL100">
        <f t="shared" si="113"/>
        <v>-2.7189575241197867E-4</v>
      </c>
      <c r="BN100" s="7" t="str">
        <f t="shared" si="73"/>
        <v>XLP</v>
      </c>
      <c r="BO100" s="7">
        <v>0.2</v>
      </c>
      <c r="BP100" s="7">
        <v>0.2</v>
      </c>
      <c r="BQ100" s="7">
        <v>0.2</v>
      </c>
      <c r="BR100" s="7">
        <v>0.2</v>
      </c>
      <c r="BS100" s="7">
        <v>0.2</v>
      </c>
      <c r="BT100" s="7">
        <v>0.01</v>
      </c>
      <c r="BV100">
        <f t="shared" si="74"/>
        <v>1.2915851272015588E-2</v>
      </c>
      <c r="BW100">
        <f t="shared" si="114"/>
        <v>87</v>
      </c>
      <c r="BX100">
        <f t="shared" si="115"/>
        <v>5</v>
      </c>
      <c r="BY100">
        <f t="shared" si="116"/>
        <v>0.24000000000000005</v>
      </c>
      <c r="BZ100">
        <f t="shared" si="117"/>
        <v>0</v>
      </c>
      <c r="CA100">
        <f t="shared" si="118"/>
        <v>0</v>
      </c>
      <c r="CB100">
        <f t="shared" si="119"/>
        <v>0</v>
      </c>
      <c r="CC100">
        <f t="shared" si="120"/>
        <v>0</v>
      </c>
      <c r="CD100">
        <f t="shared" si="121"/>
        <v>1</v>
      </c>
      <c r="CF100">
        <f t="shared" si="122"/>
        <v>0</v>
      </c>
      <c r="CG100">
        <f t="shared" si="123"/>
        <v>0</v>
      </c>
      <c r="CH100">
        <f t="shared" si="123"/>
        <v>0</v>
      </c>
      <c r="CI100">
        <f t="shared" si="123"/>
        <v>0</v>
      </c>
      <c r="CJ100">
        <f t="shared" si="123"/>
        <v>1</v>
      </c>
      <c r="CK100">
        <f t="shared" si="124"/>
        <v>0.2</v>
      </c>
      <c r="CL100">
        <f t="shared" si="75"/>
        <v>0.4</v>
      </c>
      <c r="CM100">
        <f t="shared" si="75"/>
        <v>0.60000000000000009</v>
      </c>
      <c r="CN100">
        <f t="shared" si="75"/>
        <v>0.8</v>
      </c>
      <c r="CO100">
        <f t="shared" si="75"/>
        <v>1</v>
      </c>
    </row>
    <row r="101" spans="1:93" x14ac:dyDescent="0.25">
      <c r="A101" t="s">
        <v>99</v>
      </c>
      <c r="B101">
        <f>VLOOKUP(CONCATENATE($A101,"_",B$4),assets_m6!$A:$D,4,FALSE)</f>
        <v>75.5</v>
      </c>
      <c r="C101">
        <f>VLOOKUP(CONCATENATE($A101,"_",C$4),assets_m6!$A:$D,4,FALSE)</f>
        <v>74.92</v>
      </c>
      <c r="D101">
        <f>VLOOKUP(CONCATENATE($A101,"_",D$4),assets_m6!$A:$D,4,FALSE)</f>
        <v>75.39</v>
      </c>
      <c r="E101">
        <f>VLOOKUP(CONCATENATE($A101,"_",E$4),assets_m6!$A:$D,4,FALSE)</f>
        <v>76.89</v>
      </c>
      <c r="F101">
        <f>VLOOKUP(CONCATENATE($A101,"_",F$4),assets_m6!$A:$D,4,FALSE)</f>
        <v>76.7</v>
      </c>
      <c r="G101">
        <f>VLOOKUP(CONCATENATE($A101,"_",G$4),assets_m6!$A:$D,4,FALSE)</f>
        <v>76.959999999999994</v>
      </c>
      <c r="H101">
        <f>VLOOKUP(CONCATENATE($A101,"_",H$4),assets_m6!$A:$D,4,FALSE)</f>
        <v>75.91</v>
      </c>
      <c r="I101">
        <f>VLOOKUP(CONCATENATE($A101,"_",I$4),assets_m6!$A:$D,4,FALSE)</f>
        <v>76.2</v>
      </c>
      <c r="J101">
        <f>VLOOKUP(CONCATENATE($A101,"_",J$4),assets_m6!$A:$D,4,FALSE)</f>
        <v>76.05</v>
      </c>
      <c r="K101">
        <f>VLOOKUP(CONCATENATE($A101,"_",K$4),assets_m6!$A:$D,4,FALSE)</f>
        <v>76.09</v>
      </c>
      <c r="L101">
        <f>VLOOKUP(CONCATENATE($A101,"_",L$4),assets_m6!$A:$D,4,FALSE)</f>
        <v>75.680000000000007</v>
      </c>
      <c r="M101">
        <f>VLOOKUP(CONCATENATE($A101,"_",M$4),assets_m6!$A:$D,4,FALSE)</f>
        <v>76.17</v>
      </c>
      <c r="N101">
        <f>VLOOKUP(CONCATENATE($A101,"_",N$4),assets_m6!$A:$D,4,FALSE)</f>
        <v>76.790000000000006</v>
      </c>
      <c r="O101">
        <f>VLOOKUP(CONCATENATE($A101,"_",O$4),assets_m6!$A:$D,4,FALSE)</f>
        <v>75.52</v>
      </c>
      <c r="P101">
        <f>VLOOKUP(CONCATENATE($A101,"_",P$4),assets_m6!$A:$D,4,FALSE)</f>
        <v>74.25</v>
      </c>
      <c r="Q101">
        <f>VLOOKUP(CONCATENATE($A101,"_",Q$4),assets_m6!$A:$D,4,FALSE)</f>
        <v>73.739999999999995</v>
      </c>
      <c r="R101">
        <f>VLOOKUP(CONCATENATE($A101,"_",R$4),assets_m6!$A:$D,4,FALSE)</f>
        <v>73</v>
      </c>
      <c r="S101">
        <f>VLOOKUP(CONCATENATE($A101,"_",S$4),assets_m6!$A:$D,4,FALSE)</f>
        <v>72.650000000000006</v>
      </c>
      <c r="T101">
        <f>VLOOKUP(CONCATENATE($A101,"_",T$4),assets_m6!$A:$D,4,FALSE)</f>
        <v>73.459999999999994</v>
      </c>
      <c r="U101">
        <f>VLOOKUP(CONCATENATE($A101,"_",U$4),assets_m6!$A:$D,4,FALSE)</f>
        <v>71.260000000000005</v>
      </c>
      <c r="W101" t="str">
        <f t="shared" si="71"/>
        <v>XLU</v>
      </c>
      <c r="X101">
        <f t="shared" si="72"/>
        <v>75.5</v>
      </c>
      <c r="Y101">
        <f t="shared" si="76"/>
        <v>74.92</v>
      </c>
      <c r="Z101">
        <f t="shared" si="77"/>
        <v>75.39</v>
      </c>
      <c r="AA101">
        <f t="shared" si="78"/>
        <v>76.89</v>
      </c>
      <c r="AB101">
        <f t="shared" si="79"/>
        <v>76.7</v>
      </c>
      <c r="AC101">
        <f t="shared" si="80"/>
        <v>76.959999999999994</v>
      </c>
      <c r="AD101">
        <f t="shared" si="81"/>
        <v>75.91</v>
      </c>
      <c r="AE101">
        <f t="shared" si="82"/>
        <v>76.2</v>
      </c>
      <c r="AF101">
        <f t="shared" si="83"/>
        <v>76.05</v>
      </c>
      <c r="AG101">
        <f t="shared" si="84"/>
        <v>76.09</v>
      </c>
      <c r="AH101">
        <f t="shared" si="85"/>
        <v>75.680000000000007</v>
      </c>
      <c r="AI101">
        <f t="shared" si="86"/>
        <v>76.17</v>
      </c>
      <c r="AJ101">
        <f t="shared" si="87"/>
        <v>76.790000000000006</v>
      </c>
      <c r="AK101">
        <f t="shared" si="88"/>
        <v>75.52</v>
      </c>
      <c r="AL101">
        <f t="shared" si="89"/>
        <v>74.25</v>
      </c>
      <c r="AM101">
        <f t="shared" si="90"/>
        <v>73.739999999999995</v>
      </c>
      <c r="AN101">
        <f t="shared" si="91"/>
        <v>73</v>
      </c>
      <c r="AO101">
        <f t="shared" si="92"/>
        <v>72.650000000000006</v>
      </c>
      <c r="AP101">
        <f t="shared" si="93"/>
        <v>73.459999999999994</v>
      </c>
      <c r="AQ101">
        <f t="shared" si="94"/>
        <v>71.260000000000005</v>
      </c>
      <c r="AS101" t="s">
        <v>99</v>
      </c>
      <c r="AT101">
        <f t="shared" si="95"/>
        <v>-7.6821192052979912E-5</v>
      </c>
      <c r="AU101">
        <f t="shared" si="96"/>
        <v>6.2733582487987041E-5</v>
      </c>
      <c r="AV101">
        <f t="shared" si="97"/>
        <v>1.9896538002387584E-4</v>
      </c>
      <c r="AW101">
        <f t="shared" si="98"/>
        <v>-2.4710625568994371E-5</v>
      </c>
      <c r="AX101">
        <f t="shared" si="99"/>
        <v>3.3898305084744576E-5</v>
      </c>
      <c r="AY101">
        <f t="shared" si="100"/>
        <v>-1.3643451143451106E-4</v>
      </c>
      <c r="AZ101">
        <f t="shared" si="101"/>
        <v>3.8203135291793739E-5</v>
      </c>
      <c r="BA101">
        <f t="shared" si="102"/>
        <v>-1.9685039370079485E-5</v>
      </c>
      <c r="BB101">
        <f t="shared" si="103"/>
        <v>5.2596975673906973E-6</v>
      </c>
      <c r="BC101">
        <f t="shared" si="104"/>
        <v>-5.3883558943356096E-5</v>
      </c>
      <c r="BD101">
        <f t="shared" si="105"/>
        <v>6.4746300211415806E-5</v>
      </c>
      <c r="BE101">
        <f t="shared" si="106"/>
        <v>8.1396875410267108E-5</v>
      </c>
      <c r="BF101">
        <f t="shared" si="107"/>
        <v>-1.6538611798411383E-4</v>
      </c>
      <c r="BG101">
        <f t="shared" si="108"/>
        <v>-1.6816737288135542E-4</v>
      </c>
      <c r="BH101">
        <f t="shared" si="109"/>
        <v>-6.8686868686869385E-5</v>
      </c>
      <c r="BI101">
        <f t="shared" si="110"/>
        <v>-1.0035259018171888E-4</v>
      </c>
      <c r="BJ101">
        <f t="shared" si="111"/>
        <v>-4.794520547945128E-5</v>
      </c>
      <c r="BK101">
        <f t="shared" si="112"/>
        <v>1.1149346180316423E-4</v>
      </c>
      <c r="BL101">
        <f t="shared" si="113"/>
        <v>-2.9948271167982423E-4</v>
      </c>
      <c r="BN101" s="7" t="str">
        <f t="shared" si="73"/>
        <v>XLU</v>
      </c>
      <c r="BO101" s="7">
        <v>0.2</v>
      </c>
      <c r="BP101" s="7">
        <v>0.2</v>
      </c>
      <c r="BQ101" s="7">
        <v>0.2</v>
      </c>
      <c r="BR101" s="7">
        <v>0.2</v>
      </c>
      <c r="BS101" s="7">
        <v>0.2</v>
      </c>
      <c r="BT101" s="7">
        <v>0.01</v>
      </c>
      <c r="BV101">
        <f t="shared" si="74"/>
        <v>-5.6158940397350927E-2</v>
      </c>
      <c r="BW101">
        <f t="shared" si="114"/>
        <v>58</v>
      </c>
      <c r="BX101">
        <f t="shared" si="115"/>
        <v>3</v>
      </c>
      <c r="BY101">
        <f t="shared" si="116"/>
        <v>7.9999999999999988E-2</v>
      </c>
      <c r="BZ101">
        <f t="shared" si="117"/>
        <v>0</v>
      </c>
      <c r="CA101">
        <f t="shared" si="118"/>
        <v>0</v>
      </c>
      <c r="CB101">
        <f t="shared" si="119"/>
        <v>1</v>
      </c>
      <c r="CC101">
        <f t="shared" si="120"/>
        <v>0</v>
      </c>
      <c r="CD101">
        <f t="shared" si="121"/>
        <v>0</v>
      </c>
      <c r="CF101">
        <f t="shared" si="122"/>
        <v>0</v>
      </c>
      <c r="CG101">
        <f t="shared" si="123"/>
        <v>0</v>
      </c>
      <c r="CH101">
        <f t="shared" si="123"/>
        <v>1</v>
      </c>
      <c r="CI101">
        <f t="shared" si="123"/>
        <v>1</v>
      </c>
      <c r="CJ101">
        <f t="shared" si="123"/>
        <v>1</v>
      </c>
      <c r="CK101">
        <f t="shared" si="124"/>
        <v>0.2</v>
      </c>
      <c r="CL101">
        <f t="shared" ref="CL101:CO104" si="125">CK101+BP101</f>
        <v>0.4</v>
      </c>
      <c r="CM101">
        <f t="shared" si="125"/>
        <v>0.60000000000000009</v>
      </c>
      <c r="CN101">
        <f t="shared" si="125"/>
        <v>0.8</v>
      </c>
      <c r="CO101">
        <f t="shared" si="125"/>
        <v>1</v>
      </c>
    </row>
    <row r="102" spans="1:93" x14ac:dyDescent="0.25">
      <c r="A102" t="s">
        <v>100</v>
      </c>
      <c r="B102">
        <f>VLOOKUP(CONCATENATE($A102,"_",B$4),assets_m6!$A:$D,4,FALSE)</f>
        <v>138.07</v>
      </c>
      <c r="C102">
        <f>VLOOKUP(CONCATENATE($A102,"_",C$4),assets_m6!$A:$D,4,FALSE)</f>
        <v>136.91999999999999</v>
      </c>
      <c r="D102">
        <f>VLOOKUP(CONCATENATE($A102,"_",D$4),assets_m6!$A:$D,4,FALSE)</f>
        <v>137.21</v>
      </c>
      <c r="E102">
        <f>VLOOKUP(CONCATENATE($A102,"_",E$4),assets_m6!$A:$D,4,FALSE)</f>
        <v>139.30000000000001</v>
      </c>
      <c r="F102">
        <f>VLOOKUP(CONCATENATE($A102,"_",F$4),assets_m6!$A:$D,4,FALSE)</f>
        <v>141.97999999999999</v>
      </c>
      <c r="G102">
        <f>VLOOKUP(CONCATENATE($A102,"_",G$4),assets_m6!$A:$D,4,FALSE)</f>
        <v>142.83000000000001</v>
      </c>
      <c r="H102">
        <f>VLOOKUP(CONCATENATE($A102,"_",H$4),assets_m6!$A:$D,4,FALSE)</f>
        <v>139.99</v>
      </c>
      <c r="I102">
        <f>VLOOKUP(CONCATENATE($A102,"_",I$4),assets_m6!$A:$D,4,FALSE)</f>
        <v>138.63</v>
      </c>
      <c r="J102">
        <f>VLOOKUP(CONCATENATE($A102,"_",J$4),assets_m6!$A:$D,4,FALSE)</f>
        <v>139.31</v>
      </c>
      <c r="K102">
        <f>VLOOKUP(CONCATENATE($A102,"_",K$4),assets_m6!$A:$D,4,FALSE)</f>
        <v>138.63999999999999</v>
      </c>
      <c r="L102">
        <f>VLOOKUP(CONCATENATE($A102,"_",L$4),assets_m6!$A:$D,4,FALSE)</f>
        <v>137.11000000000001</v>
      </c>
      <c r="M102">
        <f>VLOOKUP(CONCATENATE($A102,"_",M$4),assets_m6!$A:$D,4,FALSE)</f>
        <v>138.41999999999999</v>
      </c>
      <c r="N102">
        <f>VLOOKUP(CONCATENATE($A102,"_",N$4),assets_m6!$A:$D,4,FALSE)</f>
        <v>140.28</v>
      </c>
      <c r="O102">
        <f>VLOOKUP(CONCATENATE($A102,"_",O$4),assets_m6!$A:$D,4,FALSE)</f>
        <v>138.72999999999999</v>
      </c>
      <c r="P102">
        <f>VLOOKUP(CONCATENATE($A102,"_",P$4),assets_m6!$A:$D,4,FALSE)</f>
        <v>133.66999999999999</v>
      </c>
      <c r="Q102">
        <f>VLOOKUP(CONCATENATE($A102,"_",Q$4),assets_m6!$A:$D,4,FALSE)</f>
        <v>134.57</v>
      </c>
      <c r="R102">
        <f>VLOOKUP(CONCATENATE($A102,"_",R$4),assets_m6!$A:$D,4,FALSE)</f>
        <v>132.19999999999999</v>
      </c>
      <c r="S102">
        <f>VLOOKUP(CONCATENATE($A102,"_",S$4),assets_m6!$A:$D,4,FALSE)</f>
        <v>131.91</v>
      </c>
      <c r="T102">
        <f>VLOOKUP(CONCATENATE($A102,"_",T$4),assets_m6!$A:$D,4,FALSE)</f>
        <v>133.72999999999999</v>
      </c>
      <c r="U102">
        <f>VLOOKUP(CONCATENATE($A102,"_",U$4),assets_m6!$A:$D,4,FALSE)</f>
        <v>130.29</v>
      </c>
      <c r="W102" t="str">
        <f t="shared" si="71"/>
        <v>XLV</v>
      </c>
      <c r="X102">
        <f t="shared" si="72"/>
        <v>138.07</v>
      </c>
      <c r="Y102">
        <f t="shared" si="76"/>
        <v>136.91999999999999</v>
      </c>
      <c r="Z102">
        <f t="shared" si="77"/>
        <v>137.21</v>
      </c>
      <c r="AA102">
        <f t="shared" si="78"/>
        <v>139.30000000000001</v>
      </c>
      <c r="AB102">
        <f t="shared" si="79"/>
        <v>141.97999999999999</v>
      </c>
      <c r="AC102">
        <f t="shared" si="80"/>
        <v>142.83000000000001</v>
      </c>
      <c r="AD102">
        <f t="shared" si="81"/>
        <v>139.99</v>
      </c>
      <c r="AE102">
        <f t="shared" si="82"/>
        <v>138.63</v>
      </c>
      <c r="AF102">
        <f t="shared" si="83"/>
        <v>139.31</v>
      </c>
      <c r="AG102">
        <f t="shared" si="84"/>
        <v>138.63999999999999</v>
      </c>
      <c r="AH102">
        <f t="shared" si="85"/>
        <v>137.11000000000001</v>
      </c>
      <c r="AI102">
        <f t="shared" si="86"/>
        <v>138.41999999999999</v>
      </c>
      <c r="AJ102">
        <f t="shared" si="87"/>
        <v>140.28</v>
      </c>
      <c r="AK102">
        <f t="shared" si="88"/>
        <v>138.72999999999999</v>
      </c>
      <c r="AL102">
        <f t="shared" si="89"/>
        <v>133.66999999999999</v>
      </c>
      <c r="AM102">
        <f t="shared" si="90"/>
        <v>134.57</v>
      </c>
      <c r="AN102">
        <f t="shared" si="91"/>
        <v>132.19999999999999</v>
      </c>
      <c r="AO102">
        <f t="shared" si="92"/>
        <v>131.91</v>
      </c>
      <c r="AP102">
        <f t="shared" si="93"/>
        <v>133.72999999999999</v>
      </c>
      <c r="AQ102">
        <f t="shared" si="94"/>
        <v>130.29</v>
      </c>
      <c r="AS102" t="s">
        <v>98</v>
      </c>
      <c r="AT102">
        <f t="shared" si="95"/>
        <v>-8.3291084232636043E-5</v>
      </c>
      <c r="AU102">
        <f t="shared" si="96"/>
        <v>2.118025124160243E-5</v>
      </c>
      <c r="AV102">
        <f t="shared" si="97"/>
        <v>1.5232125938342708E-4</v>
      </c>
      <c r="AW102">
        <f t="shared" si="98"/>
        <v>1.9239052404881397E-4</v>
      </c>
      <c r="AX102">
        <f t="shared" si="99"/>
        <v>5.9867586984083872E-5</v>
      </c>
      <c r="AY102">
        <f t="shared" si="100"/>
        <v>-1.9883777917804407E-4</v>
      </c>
      <c r="AZ102">
        <f t="shared" si="101"/>
        <v>-9.7149796414030537E-5</v>
      </c>
      <c r="BA102">
        <f t="shared" si="102"/>
        <v>4.9051431869004319E-5</v>
      </c>
      <c r="BB102">
        <f t="shared" si="103"/>
        <v>-4.8094178450937902E-5</v>
      </c>
      <c r="BC102">
        <f t="shared" si="104"/>
        <v>-1.1035776110790341E-4</v>
      </c>
      <c r="BD102">
        <f t="shared" si="105"/>
        <v>9.5543724017210541E-5</v>
      </c>
      <c r="BE102">
        <f t="shared" si="106"/>
        <v>1.3437364542696241E-4</v>
      </c>
      <c r="BF102">
        <f t="shared" si="107"/>
        <v>-1.1049329911605442E-4</v>
      </c>
      <c r="BG102">
        <f t="shared" si="108"/>
        <v>-3.6473725942478218E-4</v>
      </c>
      <c r="BH102">
        <f t="shared" si="109"/>
        <v>6.7329991770779209E-5</v>
      </c>
      <c r="BI102">
        <f t="shared" si="110"/>
        <v>-1.7611651928364457E-4</v>
      </c>
      <c r="BJ102">
        <f t="shared" si="111"/>
        <v>-2.1936459909227843E-5</v>
      </c>
      <c r="BK102">
        <f t="shared" si="112"/>
        <v>1.3797286028352612E-4</v>
      </c>
      <c r="BL102">
        <f t="shared" si="113"/>
        <v>-2.5723472668810277E-4</v>
      </c>
      <c r="BN102" s="7" t="str">
        <f t="shared" si="73"/>
        <v>XLV</v>
      </c>
      <c r="BO102" s="7">
        <v>0.2</v>
      </c>
      <c r="BP102" s="7">
        <v>0.2</v>
      </c>
      <c r="BQ102" s="7">
        <v>0.2</v>
      </c>
      <c r="BR102" s="7">
        <v>0.2</v>
      </c>
      <c r="BS102" s="7">
        <v>0.2</v>
      </c>
      <c r="BT102" s="7">
        <v>0.01</v>
      </c>
      <c r="BV102">
        <f t="shared" si="74"/>
        <v>-5.6348229159122194E-2</v>
      </c>
      <c r="BW102">
        <f t="shared" si="114"/>
        <v>57</v>
      </c>
      <c r="BX102">
        <f t="shared" si="115"/>
        <v>3</v>
      </c>
      <c r="BY102">
        <f t="shared" si="116"/>
        <v>7.9999999999999988E-2</v>
      </c>
      <c r="BZ102">
        <f t="shared" si="117"/>
        <v>0</v>
      </c>
      <c r="CA102">
        <f t="shared" si="118"/>
        <v>0</v>
      </c>
      <c r="CB102">
        <f t="shared" si="119"/>
        <v>1</v>
      </c>
      <c r="CC102">
        <f t="shared" si="120"/>
        <v>0</v>
      </c>
      <c r="CD102">
        <f t="shared" si="121"/>
        <v>0</v>
      </c>
      <c r="CF102">
        <f t="shared" si="122"/>
        <v>0</v>
      </c>
      <c r="CG102">
        <f t="shared" si="123"/>
        <v>0</v>
      </c>
      <c r="CH102">
        <f t="shared" si="123"/>
        <v>1</v>
      </c>
      <c r="CI102">
        <f t="shared" si="123"/>
        <v>1</v>
      </c>
      <c r="CJ102">
        <f t="shared" si="123"/>
        <v>1</v>
      </c>
      <c r="CK102">
        <f t="shared" si="124"/>
        <v>0.2</v>
      </c>
      <c r="CL102">
        <f t="shared" si="125"/>
        <v>0.4</v>
      </c>
      <c r="CM102">
        <f t="shared" si="125"/>
        <v>0.60000000000000009</v>
      </c>
      <c r="CN102">
        <f t="shared" si="125"/>
        <v>0.8</v>
      </c>
      <c r="CO102">
        <f t="shared" si="125"/>
        <v>1</v>
      </c>
    </row>
    <row r="103" spans="1:93" x14ac:dyDescent="0.25">
      <c r="A103" t="s">
        <v>101</v>
      </c>
      <c r="B103">
        <f>VLOOKUP(CONCATENATE($A103,"_",B$4),assets_m6!$A:$D,4,FALSE)</f>
        <v>185.23</v>
      </c>
      <c r="C103">
        <f>VLOOKUP(CONCATENATE($A103,"_",C$4),assets_m6!$A:$D,4,FALSE)</f>
        <v>189.39</v>
      </c>
      <c r="D103">
        <f>VLOOKUP(CONCATENATE($A103,"_",D$4),assets_m6!$A:$D,4,FALSE)</f>
        <v>184.95</v>
      </c>
      <c r="E103">
        <f>VLOOKUP(CONCATENATE($A103,"_",E$4),assets_m6!$A:$D,4,FALSE)</f>
        <v>180.23</v>
      </c>
      <c r="F103">
        <f>VLOOKUP(CONCATENATE($A103,"_",F$4),assets_m6!$A:$D,4,FALSE)</f>
        <v>181.15</v>
      </c>
      <c r="G103">
        <f>VLOOKUP(CONCATENATE($A103,"_",G$4),assets_m6!$A:$D,4,FALSE)</f>
        <v>179.48</v>
      </c>
      <c r="H103">
        <f>VLOOKUP(CONCATENATE($A103,"_",H$4),assets_m6!$A:$D,4,FALSE)</f>
        <v>176.15</v>
      </c>
      <c r="I103">
        <f>VLOOKUP(CONCATENATE($A103,"_",I$4),assets_m6!$A:$D,4,FALSE)</f>
        <v>176.54</v>
      </c>
      <c r="J103">
        <f>VLOOKUP(CONCATENATE($A103,"_",J$4),assets_m6!$A:$D,4,FALSE)</f>
        <v>180.93</v>
      </c>
      <c r="K103">
        <f>VLOOKUP(CONCATENATE($A103,"_",K$4),assets_m6!$A:$D,4,FALSE)</f>
        <v>178.4</v>
      </c>
      <c r="L103">
        <f>VLOOKUP(CONCATENATE($A103,"_",L$4),assets_m6!$A:$D,4,FALSE)</f>
        <v>178.94</v>
      </c>
      <c r="M103">
        <f>VLOOKUP(CONCATENATE($A103,"_",M$4),assets_m6!$A:$D,4,FALSE)</f>
        <v>184.13</v>
      </c>
      <c r="N103">
        <f>VLOOKUP(CONCATENATE($A103,"_",N$4),assets_m6!$A:$D,4,FALSE)</f>
        <v>181.76</v>
      </c>
      <c r="O103">
        <f>VLOOKUP(CONCATENATE($A103,"_",O$4),assets_m6!$A:$D,4,FALSE)</f>
        <v>180</v>
      </c>
      <c r="P103">
        <f>VLOOKUP(CONCATENATE($A103,"_",P$4),assets_m6!$A:$D,4,FALSE)</f>
        <v>175.82</v>
      </c>
      <c r="Q103">
        <f>VLOOKUP(CONCATENATE($A103,"_",Q$4),assets_m6!$A:$D,4,FALSE)</f>
        <v>177.09</v>
      </c>
      <c r="R103">
        <f>VLOOKUP(CONCATENATE($A103,"_",R$4),assets_m6!$A:$D,4,FALSE)</f>
        <v>168.13</v>
      </c>
      <c r="S103">
        <f>VLOOKUP(CONCATENATE($A103,"_",S$4),assets_m6!$A:$D,4,FALSE)</f>
        <v>168.15</v>
      </c>
      <c r="T103">
        <f>VLOOKUP(CONCATENATE($A103,"_",T$4),assets_m6!$A:$D,4,FALSE)</f>
        <v>171.6</v>
      </c>
      <c r="U103">
        <f>VLOOKUP(CONCATENATE($A103,"_",U$4),assets_m6!$A:$D,4,FALSE)</f>
        <v>162.88</v>
      </c>
      <c r="W103" t="str">
        <f t="shared" si="71"/>
        <v>XLY</v>
      </c>
      <c r="X103">
        <f t="shared" si="72"/>
        <v>185.23</v>
      </c>
      <c r="Y103">
        <f t="shared" si="76"/>
        <v>189.39</v>
      </c>
      <c r="Z103">
        <f t="shared" si="77"/>
        <v>184.95</v>
      </c>
      <c r="AA103">
        <f t="shared" si="78"/>
        <v>180.23</v>
      </c>
      <c r="AB103">
        <f t="shared" si="79"/>
        <v>181.15</v>
      </c>
      <c r="AC103">
        <f t="shared" si="80"/>
        <v>179.48</v>
      </c>
      <c r="AD103">
        <f t="shared" si="81"/>
        <v>176.15</v>
      </c>
      <c r="AE103">
        <f t="shared" si="82"/>
        <v>176.54</v>
      </c>
      <c r="AF103">
        <f t="shared" si="83"/>
        <v>180.93</v>
      </c>
      <c r="AG103">
        <f t="shared" si="84"/>
        <v>178.4</v>
      </c>
      <c r="AH103">
        <f t="shared" si="85"/>
        <v>178.94</v>
      </c>
      <c r="AI103">
        <f t="shared" si="86"/>
        <v>184.13</v>
      </c>
      <c r="AJ103">
        <f t="shared" si="87"/>
        <v>181.76</v>
      </c>
      <c r="AK103">
        <f t="shared" si="88"/>
        <v>180</v>
      </c>
      <c r="AL103">
        <f t="shared" si="89"/>
        <v>175.82</v>
      </c>
      <c r="AM103">
        <f t="shared" si="90"/>
        <v>177.09</v>
      </c>
      <c r="AN103">
        <f t="shared" si="91"/>
        <v>168.13</v>
      </c>
      <c r="AO103">
        <f t="shared" si="92"/>
        <v>168.15</v>
      </c>
      <c r="AP103">
        <f t="shared" si="93"/>
        <v>171.6</v>
      </c>
      <c r="AQ103">
        <f t="shared" si="94"/>
        <v>162.88</v>
      </c>
      <c r="AS103" t="s">
        <v>92</v>
      </c>
      <c r="AT103">
        <f t="shared" si="95"/>
        <v>2.2458565027263383E-4</v>
      </c>
      <c r="AU103">
        <f t="shared" si="96"/>
        <v>-2.344368762870267E-4</v>
      </c>
      <c r="AV103">
        <f t="shared" si="97"/>
        <v>-2.5520410921870773E-4</v>
      </c>
      <c r="AW103">
        <f t="shared" si="98"/>
        <v>5.1045885812573713E-5</v>
      </c>
      <c r="AX103">
        <f t="shared" si="99"/>
        <v>-9.2188793817279372E-5</v>
      </c>
      <c r="AY103">
        <f t="shared" si="100"/>
        <v>-1.855359928682853E-4</v>
      </c>
      <c r="AZ103">
        <f t="shared" si="101"/>
        <v>2.2140221402213249E-5</v>
      </c>
      <c r="BA103">
        <f t="shared" si="102"/>
        <v>2.4866885691628046E-4</v>
      </c>
      <c r="BB103">
        <f t="shared" si="103"/>
        <v>-1.3983308461836075E-4</v>
      </c>
      <c r="BC103">
        <f t="shared" si="104"/>
        <v>3.0269058295963679E-5</v>
      </c>
      <c r="BD103">
        <f t="shared" si="105"/>
        <v>2.9004135464401467E-4</v>
      </c>
      <c r="BE103">
        <f t="shared" si="106"/>
        <v>-1.2871340900450794E-4</v>
      </c>
      <c r="BF103">
        <f t="shared" si="107"/>
        <v>-9.6830985915492468E-5</v>
      </c>
      <c r="BG103">
        <f t="shared" si="108"/>
        <v>-2.3222222222222258E-4</v>
      </c>
      <c r="BH103">
        <f t="shared" si="109"/>
        <v>7.2232965532931991E-5</v>
      </c>
      <c r="BI103">
        <f t="shared" si="110"/>
        <v>-5.0595742277937815E-4</v>
      </c>
      <c r="BJ103">
        <f t="shared" si="111"/>
        <v>1.1895557009463055E-6</v>
      </c>
      <c r="BK103">
        <f t="shared" si="112"/>
        <v>2.0517395182872365E-4</v>
      </c>
      <c r="BL103">
        <f t="shared" si="113"/>
        <v>-5.0815850815850809E-4</v>
      </c>
      <c r="BN103" s="7" t="str">
        <f t="shared" si="73"/>
        <v>XLY</v>
      </c>
      <c r="BO103" s="7">
        <v>0.2</v>
      </c>
      <c r="BP103" s="7">
        <v>0.2</v>
      </c>
      <c r="BQ103" s="7">
        <v>0.2</v>
      </c>
      <c r="BR103" s="7">
        <v>0.2</v>
      </c>
      <c r="BS103" s="7">
        <v>0.2</v>
      </c>
      <c r="BT103" s="7">
        <v>0.01</v>
      </c>
      <c r="BV103">
        <f t="shared" si="74"/>
        <v>-0.12066080008637907</v>
      </c>
      <c r="BW103">
        <f t="shared" si="114"/>
        <v>12</v>
      </c>
      <c r="BX103">
        <f t="shared" si="115"/>
        <v>1</v>
      </c>
      <c r="BY103">
        <f t="shared" si="116"/>
        <v>0.24</v>
      </c>
      <c r="BZ103">
        <f t="shared" si="117"/>
        <v>1</v>
      </c>
      <c r="CA103">
        <f t="shared" si="118"/>
        <v>0</v>
      </c>
      <c r="CB103">
        <f t="shared" si="119"/>
        <v>0</v>
      </c>
      <c r="CC103">
        <f t="shared" si="120"/>
        <v>0</v>
      </c>
      <c r="CD103">
        <f t="shared" si="121"/>
        <v>0</v>
      </c>
      <c r="CF103">
        <f t="shared" si="122"/>
        <v>1</v>
      </c>
      <c r="CG103">
        <f t="shared" si="123"/>
        <v>1</v>
      </c>
      <c r="CH103">
        <f t="shared" si="123"/>
        <v>1</v>
      </c>
      <c r="CI103">
        <f t="shared" si="123"/>
        <v>1</v>
      </c>
      <c r="CJ103">
        <f t="shared" si="123"/>
        <v>1</v>
      </c>
      <c r="CK103">
        <f t="shared" si="124"/>
        <v>0.2</v>
      </c>
      <c r="CL103">
        <f t="shared" si="125"/>
        <v>0.4</v>
      </c>
      <c r="CM103">
        <f t="shared" si="125"/>
        <v>0.60000000000000009</v>
      </c>
      <c r="CN103">
        <f t="shared" si="125"/>
        <v>0.8</v>
      </c>
      <c r="CO103">
        <f t="shared" si="125"/>
        <v>1</v>
      </c>
    </row>
    <row r="104" spans="1:93" x14ac:dyDescent="0.25">
      <c r="A104" t="s">
        <v>102</v>
      </c>
      <c r="B104">
        <f>VLOOKUP(CONCATENATE($A104,"_",B$4),assets_m6!$A:$D,4,FALSE)</f>
        <v>83.12</v>
      </c>
      <c r="C104">
        <f>VLOOKUP(CONCATENATE($A104,"_",C$4),assets_m6!$A:$D,4,FALSE)</f>
        <v>82.316999999999993</v>
      </c>
      <c r="D104">
        <f>VLOOKUP(CONCATENATE($A104,"_",D$4),assets_m6!$A:$D,4,FALSE)</f>
        <v>81.891000000000005</v>
      </c>
      <c r="E104">
        <f>VLOOKUP(CONCATENATE($A104,"_",E$4),assets_m6!$A:$D,4,FALSE)</f>
        <v>82.802000000000007</v>
      </c>
      <c r="F104">
        <f>VLOOKUP(CONCATENATE($A104,"_",F$4),assets_m6!$A:$D,4,FALSE)</f>
        <v>84.188000000000002</v>
      </c>
      <c r="G104">
        <f>VLOOKUP(CONCATENATE($A104,"_",G$4),assets_m6!$A:$D,4,FALSE)</f>
        <v>85.96</v>
      </c>
      <c r="H104">
        <f>VLOOKUP(CONCATENATE($A104,"_",H$4),assets_m6!$A:$D,4,FALSE)</f>
        <v>83</v>
      </c>
      <c r="I104">
        <f>VLOOKUP(CONCATENATE($A104,"_",I$4),assets_m6!$A:$D,4,FALSE)</f>
        <v>84.731999999999999</v>
      </c>
      <c r="J104">
        <f>VLOOKUP(CONCATENATE($A104,"_",J$4),assets_m6!$A:$D,4,FALSE)</f>
        <v>85.93</v>
      </c>
      <c r="K104">
        <f>VLOOKUP(CONCATENATE($A104,"_",K$4),assets_m6!$A:$D,4,FALSE)</f>
        <v>86.94</v>
      </c>
      <c r="L104">
        <f>VLOOKUP(CONCATENATE($A104,"_",L$4),assets_m6!$A:$D,4,FALSE)</f>
        <v>87.652000000000001</v>
      </c>
      <c r="M104">
        <f>VLOOKUP(CONCATENATE($A104,"_",M$4),assets_m6!$A:$D,4,FALSE)</f>
        <v>86.87</v>
      </c>
      <c r="N104">
        <f>VLOOKUP(CONCATENATE($A104,"_",N$4),assets_m6!$A:$D,4,FALSE)</f>
        <v>87.067999999999998</v>
      </c>
      <c r="O104">
        <f>VLOOKUP(CONCATENATE($A104,"_",O$4),assets_m6!$A:$D,4,FALSE)</f>
        <v>86.147999999999996</v>
      </c>
      <c r="P104">
        <f>VLOOKUP(CONCATENATE($A104,"_",P$4),assets_m6!$A:$D,4,FALSE)</f>
        <v>84.266999999999996</v>
      </c>
      <c r="Q104">
        <f>VLOOKUP(CONCATENATE($A104,"_",Q$4),assets_m6!$A:$D,4,FALSE)</f>
        <v>81.426000000000002</v>
      </c>
      <c r="R104">
        <f>VLOOKUP(CONCATENATE($A104,"_",R$4),assets_m6!$A:$D,4,FALSE)</f>
        <v>81.456000000000003</v>
      </c>
      <c r="S104">
        <f>VLOOKUP(CONCATENATE($A104,"_",S$4),assets_m6!$A:$D,4,FALSE)</f>
        <v>83.781999999999996</v>
      </c>
      <c r="T104">
        <f>VLOOKUP(CONCATENATE($A104,"_",T$4),assets_m6!$A:$D,4,FALSE)</f>
        <v>86.316000000000003</v>
      </c>
      <c r="U104">
        <f>VLOOKUP(CONCATENATE($A104,"_",U$4),assets_m6!$A:$D,4,FALSE)</f>
        <v>84.385999999999996</v>
      </c>
      <c r="W104" t="str">
        <f t="shared" si="71"/>
        <v>XOM</v>
      </c>
      <c r="X104">
        <f t="shared" si="72"/>
        <v>83.12</v>
      </c>
      <c r="Y104">
        <f t="shared" si="76"/>
        <v>82.316999999999993</v>
      </c>
      <c r="Z104">
        <f t="shared" si="77"/>
        <v>81.891000000000005</v>
      </c>
      <c r="AA104">
        <f t="shared" si="78"/>
        <v>82.802000000000007</v>
      </c>
      <c r="AB104">
        <f t="shared" si="79"/>
        <v>84.188000000000002</v>
      </c>
      <c r="AC104">
        <f t="shared" si="80"/>
        <v>85.96</v>
      </c>
      <c r="AD104">
        <f t="shared" si="81"/>
        <v>83</v>
      </c>
      <c r="AE104">
        <f t="shared" si="82"/>
        <v>84.731999999999999</v>
      </c>
      <c r="AF104">
        <f t="shared" si="83"/>
        <v>85.93</v>
      </c>
      <c r="AG104">
        <f t="shared" si="84"/>
        <v>86.94</v>
      </c>
      <c r="AH104">
        <f t="shared" si="85"/>
        <v>87.652000000000001</v>
      </c>
      <c r="AI104">
        <f t="shared" si="86"/>
        <v>86.87</v>
      </c>
      <c r="AJ104">
        <f t="shared" si="87"/>
        <v>87.067999999999998</v>
      </c>
      <c r="AK104">
        <f t="shared" si="88"/>
        <v>86.147999999999996</v>
      </c>
      <c r="AL104">
        <f t="shared" si="89"/>
        <v>84.266999999999996</v>
      </c>
      <c r="AM104">
        <f t="shared" si="90"/>
        <v>81.426000000000002</v>
      </c>
      <c r="AN104">
        <f t="shared" si="91"/>
        <v>81.456000000000003</v>
      </c>
      <c r="AO104">
        <f t="shared" si="92"/>
        <v>83.781999999999996</v>
      </c>
      <c r="AP104">
        <f t="shared" si="93"/>
        <v>86.316000000000003</v>
      </c>
      <c r="AQ104">
        <f t="shared" si="94"/>
        <v>84.385999999999996</v>
      </c>
      <c r="AS104" t="s">
        <v>90</v>
      </c>
      <c r="AT104">
        <f t="shared" si="95"/>
        <v>-9.6607314725699161E-5</v>
      </c>
      <c r="AU104">
        <f t="shared" si="96"/>
        <v>-5.1751157112138173E-5</v>
      </c>
      <c r="AV104">
        <f t="shared" si="97"/>
        <v>1.1124543600639891E-4</v>
      </c>
      <c r="AW104">
        <f t="shared" si="98"/>
        <v>1.6738726117726573E-4</v>
      </c>
      <c r="AX104">
        <f t="shared" si="99"/>
        <v>2.1048130374875176E-4</v>
      </c>
      <c r="AY104">
        <f t="shared" si="100"/>
        <v>-3.4434620753838924E-4</v>
      </c>
      <c r="AZ104">
        <f t="shared" si="101"/>
        <v>2.0867469879518066E-4</v>
      </c>
      <c r="BA104">
        <f t="shared" si="102"/>
        <v>1.4138696124250667E-4</v>
      </c>
      <c r="BB104">
        <f t="shared" si="103"/>
        <v>1.175375305481195E-4</v>
      </c>
      <c r="BC104">
        <f t="shared" si="104"/>
        <v>8.1895560156430112E-5</v>
      </c>
      <c r="BD104">
        <f t="shared" si="105"/>
        <v>-8.9216446858029076E-5</v>
      </c>
      <c r="BE104">
        <f t="shared" si="106"/>
        <v>2.279267871532097E-5</v>
      </c>
      <c r="BF104">
        <f t="shared" si="107"/>
        <v>-1.0566453806220445E-4</v>
      </c>
      <c r="BG104">
        <f t="shared" si="108"/>
        <v>-2.1834517342248229E-4</v>
      </c>
      <c r="BH104">
        <f t="shared" si="109"/>
        <v>-3.3714265370785647E-4</v>
      </c>
      <c r="BI104">
        <f t="shared" si="110"/>
        <v>3.6843268734803545E-6</v>
      </c>
      <c r="BJ104">
        <f t="shared" si="111"/>
        <v>2.8555293655470353E-4</v>
      </c>
      <c r="BK104">
        <f t="shared" si="112"/>
        <v>3.0245160058246475E-4</v>
      </c>
      <c r="BL104">
        <f t="shared" si="113"/>
        <v>-2.2359701561703584E-4</v>
      </c>
      <c r="BN104" s="7" t="str">
        <f t="shared" si="73"/>
        <v>XOM</v>
      </c>
      <c r="BO104" s="7">
        <v>0.2</v>
      </c>
      <c r="BP104" s="7">
        <v>0.2</v>
      </c>
      <c r="BQ104" s="7">
        <v>0.2</v>
      </c>
      <c r="BR104" s="7">
        <v>0.2</v>
      </c>
      <c r="BS104" s="7">
        <v>0.2</v>
      </c>
      <c r="BT104" s="7">
        <v>0.01</v>
      </c>
      <c r="BV104">
        <f t="shared" si="74"/>
        <v>1.5230991337824724E-2</v>
      </c>
      <c r="BW104">
        <f t="shared" si="114"/>
        <v>88</v>
      </c>
      <c r="BX104">
        <f t="shared" si="115"/>
        <v>5</v>
      </c>
      <c r="BY104">
        <f t="shared" si="116"/>
        <v>0.24000000000000005</v>
      </c>
      <c r="BZ104">
        <f t="shared" si="117"/>
        <v>0</v>
      </c>
      <c r="CA104">
        <f t="shared" si="118"/>
        <v>0</v>
      </c>
      <c r="CB104">
        <f t="shared" si="119"/>
        <v>0</v>
      </c>
      <c r="CC104">
        <f t="shared" si="120"/>
        <v>0</v>
      </c>
      <c r="CD104">
        <f t="shared" si="121"/>
        <v>1</v>
      </c>
      <c r="CF104">
        <f t="shared" si="122"/>
        <v>0</v>
      </c>
      <c r="CG104">
        <f t="shared" si="123"/>
        <v>0</v>
      </c>
      <c r="CH104">
        <f t="shared" si="123"/>
        <v>0</v>
      </c>
      <c r="CI104">
        <f t="shared" si="123"/>
        <v>0</v>
      </c>
      <c r="CJ104">
        <f t="shared" si="123"/>
        <v>1</v>
      </c>
      <c r="CK104">
        <f t="shared" si="124"/>
        <v>0.2</v>
      </c>
      <c r="CL104">
        <f t="shared" si="125"/>
        <v>0.4</v>
      </c>
      <c r="CM104">
        <f t="shared" si="125"/>
        <v>0.60000000000000009</v>
      </c>
      <c r="CN104">
        <f t="shared" si="125"/>
        <v>0.8</v>
      </c>
      <c r="CO104">
        <f t="shared" si="125"/>
        <v>1</v>
      </c>
    </row>
  </sheetData>
  <mergeCells count="8">
    <mergeCell ref="CF1:CJ3"/>
    <mergeCell ref="CK1:CO3"/>
    <mergeCell ref="AS1:AS2"/>
    <mergeCell ref="AT1:AT2"/>
    <mergeCell ref="BN1:BT3"/>
    <mergeCell ref="BV1:BX3"/>
    <mergeCell ref="BY1:BY3"/>
    <mergeCell ref="BZ1:C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4"/>
  <sheetViews>
    <sheetView topLeftCell="AI1" zoomScale="90" zoomScaleNormal="90" workbookViewId="0">
      <pane ySplit="1" topLeftCell="A2" activePane="bottomLeft" state="frozen"/>
      <selection activeCell="BL1" sqref="BL1"/>
      <selection pane="bottomLeft" activeCell="AV3" sqref="AV3"/>
    </sheetView>
  </sheetViews>
  <sheetFormatPr defaultRowHeight="15" x14ac:dyDescent="0.25"/>
  <cols>
    <col min="1" max="1" width="10.28515625" bestFit="1" customWidth="1"/>
    <col min="2" max="2" width="10.28515625" customWidth="1"/>
    <col min="12" max="12" width="9" bestFit="1" customWidth="1"/>
    <col min="13" max="22" width="9" customWidth="1"/>
    <col min="23" max="23" width="4.42578125" customWidth="1"/>
    <col min="24" max="24" width="10.7109375" bestFit="1" customWidth="1"/>
    <col min="46" max="46" width="3.42578125" customWidth="1"/>
    <col min="47" max="47" width="10.7109375" bestFit="1" customWidth="1"/>
    <col min="49" max="49" width="10.5703125" bestFit="1" customWidth="1"/>
    <col min="50" max="50" width="10.42578125" bestFit="1" customWidth="1"/>
    <col min="53" max="53" width="13" bestFit="1" customWidth="1"/>
    <col min="76" max="76" width="4.42578125" customWidth="1"/>
    <col min="80" max="80" width="10.7109375" bestFit="1" customWidth="1"/>
    <col min="86" max="86" width="2.42578125" customWidth="1"/>
  </cols>
  <sheetData>
    <row r="1" spans="1:96" x14ac:dyDescent="0.25">
      <c r="A1" s="2" t="s">
        <v>105</v>
      </c>
      <c r="B1">
        <f t="shared" ref="B1:V1" si="0">WEEKDAY(B4)</f>
        <v>6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2</v>
      </c>
      <c r="I1">
        <f t="shared" si="0"/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2</v>
      </c>
      <c r="N1">
        <f t="shared" si="0"/>
        <v>3</v>
      </c>
      <c r="O1">
        <f t="shared" si="0"/>
        <v>4</v>
      </c>
      <c r="P1">
        <f t="shared" si="0"/>
        <v>5</v>
      </c>
      <c r="Q1">
        <f t="shared" si="0"/>
        <v>6</v>
      </c>
      <c r="R1">
        <f t="shared" si="0"/>
        <v>2</v>
      </c>
      <c r="S1">
        <f t="shared" si="0"/>
        <v>3</v>
      </c>
      <c r="T1">
        <f t="shared" si="0"/>
        <v>4</v>
      </c>
      <c r="U1">
        <f t="shared" si="0"/>
        <v>5</v>
      </c>
      <c r="V1">
        <f t="shared" si="0"/>
        <v>6</v>
      </c>
      <c r="X1" s="2" t="s">
        <v>105</v>
      </c>
      <c r="Y1">
        <f t="shared" ref="Y1:AS1" si="1">WEEKDAY(Y4)</f>
        <v>6</v>
      </c>
      <c r="Z1">
        <f t="shared" si="1"/>
        <v>2</v>
      </c>
      <c r="AA1">
        <f t="shared" si="1"/>
        <v>3</v>
      </c>
      <c r="AB1">
        <f t="shared" si="1"/>
        <v>4</v>
      </c>
      <c r="AC1">
        <f t="shared" si="1"/>
        <v>5</v>
      </c>
      <c r="AD1">
        <f t="shared" si="1"/>
        <v>6</v>
      </c>
      <c r="AE1">
        <f t="shared" si="1"/>
        <v>2</v>
      </c>
      <c r="AF1">
        <f t="shared" si="1"/>
        <v>3</v>
      </c>
      <c r="AG1">
        <f t="shared" si="1"/>
        <v>4</v>
      </c>
      <c r="AH1">
        <f t="shared" si="1"/>
        <v>5</v>
      </c>
      <c r="AI1">
        <f t="shared" si="1"/>
        <v>6</v>
      </c>
      <c r="AJ1">
        <f t="shared" si="1"/>
        <v>2</v>
      </c>
      <c r="AK1">
        <f t="shared" si="1"/>
        <v>3</v>
      </c>
      <c r="AL1">
        <f t="shared" si="1"/>
        <v>4</v>
      </c>
      <c r="AM1">
        <f t="shared" si="1"/>
        <v>5</v>
      </c>
      <c r="AN1">
        <f t="shared" si="1"/>
        <v>6</v>
      </c>
      <c r="AO1">
        <f t="shared" si="1"/>
        <v>2</v>
      </c>
      <c r="AP1">
        <f t="shared" si="1"/>
        <v>3</v>
      </c>
      <c r="AQ1">
        <f t="shared" si="1"/>
        <v>4</v>
      </c>
      <c r="AR1">
        <f t="shared" si="1"/>
        <v>5</v>
      </c>
      <c r="AS1">
        <f t="shared" si="1"/>
        <v>6</v>
      </c>
      <c r="AU1" s="20" t="s">
        <v>118</v>
      </c>
      <c r="AV1" s="21">
        <f>SUM(AV3:BO3)/STDEV(AV3:BO3)</f>
        <v>1.2139552024257927</v>
      </c>
      <c r="AX1" s="8"/>
      <c r="BQ1" s="22" t="s">
        <v>115</v>
      </c>
      <c r="BR1" s="22"/>
      <c r="BS1" s="22"/>
      <c r="BT1" s="22"/>
      <c r="BU1" s="22"/>
      <c r="BV1" s="22"/>
      <c r="BW1" s="22"/>
      <c r="BY1" s="23" t="s">
        <v>116</v>
      </c>
      <c r="BZ1" s="23"/>
      <c r="CA1" s="23"/>
      <c r="CB1" s="24">
        <f>AVERAGE(CB5:CB104)</f>
        <v>0.15999999999999998</v>
      </c>
      <c r="CC1" s="16" t="s">
        <v>126</v>
      </c>
      <c r="CD1" s="16"/>
      <c r="CE1" s="16"/>
      <c r="CF1" s="16"/>
      <c r="CG1" s="16"/>
      <c r="CI1" s="16" t="s">
        <v>126</v>
      </c>
      <c r="CJ1" s="16"/>
      <c r="CK1" s="16"/>
      <c r="CL1" s="16"/>
      <c r="CM1" s="16"/>
      <c r="CN1" s="18" t="s">
        <v>115</v>
      </c>
      <c r="CO1" s="18"/>
      <c r="CP1" s="18"/>
      <c r="CQ1" s="18"/>
      <c r="CR1" s="18"/>
    </row>
    <row r="2" spans="1:96" x14ac:dyDescent="0.25">
      <c r="A2" s="2" t="s">
        <v>106</v>
      </c>
      <c r="B2">
        <f>COUNT(B5:B104)</f>
        <v>100</v>
      </c>
      <c r="C2">
        <f>COUNT(C5:C104)</f>
        <v>90</v>
      </c>
      <c r="D2">
        <f t="shared" ref="D2:V2" si="2">COUNT(D5:D104)</f>
        <v>100</v>
      </c>
      <c r="E2">
        <f t="shared" si="2"/>
        <v>100</v>
      </c>
      <c r="F2">
        <f t="shared" si="2"/>
        <v>100</v>
      </c>
      <c r="G2">
        <f t="shared" si="2"/>
        <v>100</v>
      </c>
      <c r="H2">
        <f t="shared" si="2"/>
        <v>100</v>
      </c>
      <c r="I2">
        <f t="shared" si="2"/>
        <v>100</v>
      </c>
      <c r="J2">
        <f t="shared" si="2"/>
        <v>100</v>
      </c>
      <c r="K2">
        <f t="shared" si="2"/>
        <v>100</v>
      </c>
      <c r="L2">
        <f t="shared" si="2"/>
        <v>100</v>
      </c>
      <c r="M2">
        <f t="shared" si="2"/>
        <v>100</v>
      </c>
      <c r="N2">
        <f t="shared" si="2"/>
        <v>100</v>
      </c>
      <c r="O2">
        <f t="shared" si="2"/>
        <v>100</v>
      </c>
      <c r="P2">
        <f t="shared" si="2"/>
        <v>100</v>
      </c>
      <c r="Q2">
        <f t="shared" si="2"/>
        <v>100</v>
      </c>
      <c r="R2">
        <f t="shared" si="2"/>
        <v>100</v>
      </c>
      <c r="S2">
        <f t="shared" si="2"/>
        <v>100</v>
      </c>
      <c r="T2">
        <f t="shared" si="2"/>
        <v>100</v>
      </c>
      <c r="U2">
        <f t="shared" si="2"/>
        <v>100</v>
      </c>
      <c r="V2">
        <f t="shared" si="2"/>
        <v>100</v>
      </c>
      <c r="X2" s="2" t="s">
        <v>106</v>
      </c>
      <c r="Y2">
        <f>COUNT(Y5:Y104)</f>
        <v>100</v>
      </c>
      <c r="Z2">
        <f>COUNT(Z5:Z104)</f>
        <v>100</v>
      </c>
      <c r="AA2">
        <f t="shared" ref="AA2:AS2" si="3">COUNT(AA5:AA104)</f>
        <v>100</v>
      </c>
      <c r="AB2">
        <f t="shared" si="3"/>
        <v>100</v>
      </c>
      <c r="AC2">
        <f t="shared" si="3"/>
        <v>100</v>
      </c>
      <c r="AD2">
        <f t="shared" si="3"/>
        <v>100</v>
      </c>
      <c r="AE2">
        <f t="shared" si="3"/>
        <v>100</v>
      </c>
      <c r="AF2">
        <f t="shared" si="3"/>
        <v>100</v>
      </c>
      <c r="AG2">
        <f t="shared" si="3"/>
        <v>100</v>
      </c>
      <c r="AH2">
        <f t="shared" si="3"/>
        <v>100</v>
      </c>
      <c r="AI2">
        <f t="shared" si="3"/>
        <v>100</v>
      </c>
      <c r="AJ2">
        <f t="shared" si="3"/>
        <v>100</v>
      </c>
      <c r="AK2">
        <f t="shared" si="3"/>
        <v>100</v>
      </c>
      <c r="AL2">
        <f t="shared" si="3"/>
        <v>100</v>
      </c>
      <c r="AM2">
        <f t="shared" si="3"/>
        <v>100</v>
      </c>
      <c r="AN2">
        <f t="shared" si="3"/>
        <v>100</v>
      </c>
      <c r="AO2">
        <f t="shared" si="3"/>
        <v>100</v>
      </c>
      <c r="AP2">
        <f t="shared" si="3"/>
        <v>100</v>
      </c>
      <c r="AQ2">
        <f t="shared" si="3"/>
        <v>100</v>
      </c>
      <c r="AR2">
        <f t="shared" si="3"/>
        <v>100</v>
      </c>
      <c r="AS2">
        <f t="shared" si="3"/>
        <v>100</v>
      </c>
      <c r="AU2" s="20"/>
      <c r="AV2" s="21"/>
      <c r="BQ2" s="22"/>
      <c r="BR2" s="22"/>
      <c r="BS2" s="22"/>
      <c r="BT2" s="22"/>
      <c r="BU2" s="22"/>
      <c r="BV2" s="22"/>
      <c r="BW2" s="22"/>
      <c r="BY2" s="23"/>
      <c r="BZ2" s="23"/>
      <c r="CA2" s="23"/>
      <c r="CB2" s="24"/>
      <c r="CC2" s="16"/>
      <c r="CD2" s="16"/>
      <c r="CE2" s="16"/>
      <c r="CF2" s="16"/>
      <c r="CG2" s="16"/>
      <c r="CI2" s="16"/>
      <c r="CJ2" s="16"/>
      <c r="CK2" s="16"/>
      <c r="CL2" s="16"/>
      <c r="CM2" s="16"/>
      <c r="CN2" s="18"/>
      <c r="CO2" s="18"/>
      <c r="CP2" s="18"/>
      <c r="CQ2" s="18"/>
      <c r="CR2" s="18"/>
    </row>
    <row r="3" spans="1:96" ht="18.600000000000001" customHeight="1" x14ac:dyDescent="0.25">
      <c r="A3" s="2" t="s">
        <v>107</v>
      </c>
      <c r="B3">
        <f>IF(OR(OR(B1=1,B1=7),B2=0),0,1)</f>
        <v>1</v>
      </c>
      <c r="C3">
        <f>IF(OR(OR(C1=1,C1=7),C2=0),0,1)</f>
        <v>1</v>
      </c>
      <c r="D3">
        <f t="shared" ref="D3:V3" si="4">IF(OR(OR(D1=1,D1=7),D2=0),0,1)</f>
        <v>1</v>
      </c>
      <c r="E3">
        <f t="shared" si="4"/>
        <v>1</v>
      </c>
      <c r="F3">
        <f t="shared" si="4"/>
        <v>1</v>
      </c>
      <c r="G3">
        <f t="shared" si="4"/>
        <v>1</v>
      </c>
      <c r="H3">
        <f t="shared" si="4"/>
        <v>1</v>
      </c>
      <c r="I3">
        <f t="shared" si="4"/>
        <v>1</v>
      </c>
      <c r="J3">
        <f t="shared" si="4"/>
        <v>1</v>
      </c>
      <c r="K3">
        <f t="shared" si="4"/>
        <v>1</v>
      </c>
      <c r="L3">
        <f t="shared" si="4"/>
        <v>1</v>
      </c>
      <c r="M3">
        <f t="shared" si="4"/>
        <v>1</v>
      </c>
      <c r="N3">
        <f t="shared" si="4"/>
        <v>1</v>
      </c>
      <c r="O3">
        <f t="shared" si="4"/>
        <v>1</v>
      </c>
      <c r="P3">
        <f t="shared" si="4"/>
        <v>1</v>
      </c>
      <c r="Q3">
        <f t="shared" si="4"/>
        <v>1</v>
      </c>
      <c r="R3">
        <f t="shared" si="4"/>
        <v>1</v>
      </c>
      <c r="S3">
        <f t="shared" si="4"/>
        <v>1</v>
      </c>
      <c r="T3">
        <f t="shared" si="4"/>
        <v>1</v>
      </c>
      <c r="U3">
        <f t="shared" si="4"/>
        <v>1</v>
      </c>
      <c r="V3">
        <f t="shared" si="4"/>
        <v>1</v>
      </c>
      <c r="X3" s="2" t="s">
        <v>107</v>
      </c>
      <c r="Y3">
        <f>IF(OR(OR(Y1=1,Y1=7),Y2=0),0,1)</f>
        <v>1</v>
      </c>
      <c r="Z3">
        <f>IF(OR(OR(Z1=1,Z1=7),Z2=0),0,1)</f>
        <v>1</v>
      </c>
      <c r="AA3">
        <f t="shared" ref="AA3:AS3" si="5">IF(OR(OR(AA1=1,AA1=7),AA2=0),0,1)</f>
        <v>1</v>
      </c>
      <c r="AB3">
        <f t="shared" si="5"/>
        <v>1</v>
      </c>
      <c r="AC3">
        <f t="shared" si="5"/>
        <v>1</v>
      </c>
      <c r="AD3">
        <f t="shared" si="5"/>
        <v>1</v>
      </c>
      <c r="AE3">
        <f t="shared" si="5"/>
        <v>1</v>
      </c>
      <c r="AF3">
        <f t="shared" si="5"/>
        <v>1</v>
      </c>
      <c r="AG3">
        <f t="shared" si="5"/>
        <v>1</v>
      </c>
      <c r="AH3">
        <f t="shared" si="5"/>
        <v>1</v>
      </c>
      <c r="AI3">
        <f t="shared" si="5"/>
        <v>1</v>
      </c>
      <c r="AJ3">
        <f t="shared" si="5"/>
        <v>1</v>
      </c>
      <c r="AK3">
        <f t="shared" si="5"/>
        <v>1</v>
      </c>
      <c r="AL3">
        <f t="shared" si="5"/>
        <v>1</v>
      </c>
      <c r="AM3">
        <f t="shared" si="5"/>
        <v>1</v>
      </c>
      <c r="AN3">
        <f t="shared" si="5"/>
        <v>1</v>
      </c>
      <c r="AO3">
        <f t="shared" si="5"/>
        <v>1</v>
      </c>
      <c r="AP3">
        <f t="shared" si="5"/>
        <v>1</v>
      </c>
      <c r="AQ3">
        <f t="shared" si="5"/>
        <v>1</v>
      </c>
      <c r="AR3">
        <f t="shared" si="5"/>
        <v>1</v>
      </c>
      <c r="AS3">
        <f t="shared" si="5"/>
        <v>1</v>
      </c>
      <c r="AU3" s="2" t="s">
        <v>117</v>
      </c>
      <c r="AV3">
        <f>LN(1+SUM(AV5:AV104))</f>
        <v>1.2387987534684289E-4</v>
      </c>
      <c r="AW3">
        <f t="shared" ref="AW3:BO3" si="6">LN(1+SUM(AW5:AW104))</f>
        <v>4.8034990898358281E-3</v>
      </c>
      <c r="AX3">
        <f t="shared" si="6"/>
        <v>1.9110388809026088E-2</v>
      </c>
      <c r="AY3">
        <f t="shared" si="6"/>
        <v>-2.3340644307509786E-2</v>
      </c>
      <c r="AZ3">
        <f t="shared" si="6"/>
        <v>-6.8554419635347818E-3</v>
      </c>
      <c r="BA3">
        <f t="shared" si="6"/>
        <v>-2.6106059687111861E-2</v>
      </c>
      <c r="BB3">
        <f t="shared" si="6"/>
        <v>-6.7414624644724361E-4</v>
      </c>
      <c r="BC3">
        <f t="shared" si="6"/>
        <v>-5.8682599338026843E-3</v>
      </c>
      <c r="BD3">
        <f t="shared" si="6"/>
        <v>-1.0365005992280119E-3</v>
      </c>
      <c r="BE3">
        <f t="shared" si="6"/>
        <v>2.011235974917247E-2</v>
      </c>
      <c r="BF3">
        <f t="shared" si="6"/>
        <v>-6.0959605761790384E-4</v>
      </c>
      <c r="BG3">
        <f t="shared" si="6"/>
        <v>1.5737868032251821E-2</v>
      </c>
      <c r="BH3">
        <f t="shared" si="6"/>
        <v>-2.8546365962350242E-2</v>
      </c>
      <c r="BI3">
        <f t="shared" si="6"/>
        <v>2.8992994602722023E-4</v>
      </c>
      <c r="BJ3">
        <f t="shared" si="6"/>
        <v>-1.7943563523600992E-3</v>
      </c>
      <c r="BK3">
        <f t="shared" si="6"/>
        <v>1.3654278405559236E-2</v>
      </c>
      <c r="BL3">
        <f t="shared" si="6"/>
        <v>-5.4325307086975343E-3</v>
      </c>
      <c r="BM3">
        <f t="shared" si="6"/>
        <v>8.2880005576695635E-3</v>
      </c>
      <c r="BN3">
        <f t="shared" si="6"/>
        <v>1.917242633739618E-2</v>
      </c>
      <c r="BO3">
        <f t="shared" si="6"/>
        <v>1.6773662699420742E-2</v>
      </c>
      <c r="BQ3" s="22"/>
      <c r="BR3" s="22"/>
      <c r="BS3" s="22"/>
      <c r="BT3" s="22"/>
      <c r="BU3" s="22"/>
      <c r="BV3" s="22"/>
      <c r="BW3" s="22"/>
      <c r="BY3" s="23"/>
      <c r="BZ3" s="23"/>
      <c r="CA3" s="23"/>
      <c r="CB3" s="24"/>
      <c r="CC3" s="17"/>
      <c r="CD3" s="17"/>
      <c r="CE3" s="17"/>
      <c r="CF3" s="17"/>
      <c r="CG3" s="17"/>
      <c r="CI3" s="17"/>
      <c r="CJ3" s="17"/>
      <c r="CK3" s="17"/>
      <c r="CL3" s="17"/>
      <c r="CM3" s="17"/>
      <c r="CN3" s="19"/>
      <c r="CO3" s="19"/>
      <c r="CP3" s="19"/>
      <c r="CQ3" s="19"/>
      <c r="CR3" s="19"/>
    </row>
    <row r="4" spans="1:96" x14ac:dyDescent="0.25">
      <c r="A4" s="2" t="s">
        <v>103</v>
      </c>
      <c r="B4" s="4">
        <v>44680</v>
      </c>
      <c r="C4" s="5">
        <v>44683</v>
      </c>
      <c r="D4" s="5">
        <v>44684</v>
      </c>
      <c r="E4" s="5">
        <v>44685</v>
      </c>
      <c r="F4" s="5">
        <v>44686</v>
      </c>
      <c r="G4" s="5">
        <v>44687</v>
      </c>
      <c r="H4" s="5">
        <v>44690</v>
      </c>
      <c r="I4" s="5">
        <v>44691</v>
      </c>
      <c r="J4" s="5">
        <v>44692</v>
      </c>
      <c r="K4" s="5">
        <v>44693</v>
      </c>
      <c r="L4" s="5">
        <v>44694</v>
      </c>
      <c r="M4" s="5">
        <v>44697</v>
      </c>
      <c r="N4" s="5">
        <v>44698</v>
      </c>
      <c r="O4" s="5">
        <v>44699</v>
      </c>
      <c r="P4" s="5">
        <v>44700</v>
      </c>
      <c r="Q4" s="5">
        <v>44701</v>
      </c>
      <c r="R4" s="5">
        <v>44704</v>
      </c>
      <c r="S4" s="5">
        <v>44705</v>
      </c>
      <c r="T4" s="5">
        <v>44706</v>
      </c>
      <c r="U4" s="5">
        <v>44707</v>
      </c>
      <c r="V4" s="5">
        <v>44708</v>
      </c>
      <c r="W4" s="5"/>
      <c r="X4" s="2" t="s">
        <v>103</v>
      </c>
      <c r="Y4" s="4">
        <f t="shared" ref="Y4:AN19" si="7">B4</f>
        <v>44680</v>
      </c>
      <c r="Z4" s="5">
        <f t="shared" si="7"/>
        <v>44683</v>
      </c>
      <c r="AA4" s="5">
        <f t="shared" si="7"/>
        <v>44684</v>
      </c>
      <c r="AB4" s="5">
        <f t="shared" si="7"/>
        <v>44685</v>
      </c>
      <c r="AC4" s="5">
        <f t="shared" si="7"/>
        <v>44686</v>
      </c>
      <c r="AD4" s="5">
        <f t="shared" si="7"/>
        <v>44687</v>
      </c>
      <c r="AE4" s="5">
        <f t="shared" si="7"/>
        <v>44690</v>
      </c>
      <c r="AF4" s="5">
        <f t="shared" si="7"/>
        <v>44691</v>
      </c>
      <c r="AG4" s="5">
        <f t="shared" si="7"/>
        <v>44692</v>
      </c>
      <c r="AH4" s="5">
        <f t="shared" si="7"/>
        <v>44693</v>
      </c>
      <c r="AI4" s="5">
        <f t="shared" si="7"/>
        <v>44694</v>
      </c>
      <c r="AJ4" s="5">
        <f t="shared" si="7"/>
        <v>44697</v>
      </c>
      <c r="AK4" s="5">
        <f t="shared" si="7"/>
        <v>44698</v>
      </c>
      <c r="AL4" s="5">
        <f t="shared" si="7"/>
        <v>44699</v>
      </c>
      <c r="AM4" s="5">
        <f t="shared" si="7"/>
        <v>44700</v>
      </c>
      <c r="AN4" s="5">
        <f t="shared" si="7"/>
        <v>44701</v>
      </c>
      <c r="AO4" s="5">
        <f t="shared" ref="AO4:AS4" si="8">R4</f>
        <v>44704</v>
      </c>
      <c r="AP4" s="5">
        <f t="shared" si="8"/>
        <v>44705</v>
      </c>
      <c r="AQ4" s="5">
        <f t="shared" si="8"/>
        <v>44706</v>
      </c>
      <c r="AR4" s="5">
        <f t="shared" si="8"/>
        <v>44707</v>
      </c>
      <c r="AS4" s="5">
        <f t="shared" si="8"/>
        <v>44708</v>
      </c>
      <c r="AT4" s="5"/>
      <c r="AU4" s="2" t="s">
        <v>103</v>
      </c>
      <c r="AV4" s="5">
        <f t="shared" ref="AV4:BO4" si="9">Z4</f>
        <v>44683</v>
      </c>
      <c r="AW4" s="5">
        <f t="shared" si="9"/>
        <v>44684</v>
      </c>
      <c r="AX4" s="5">
        <f t="shared" si="9"/>
        <v>44685</v>
      </c>
      <c r="AY4" s="5">
        <f t="shared" si="9"/>
        <v>44686</v>
      </c>
      <c r="AZ4" s="5">
        <f t="shared" si="9"/>
        <v>44687</v>
      </c>
      <c r="BA4" s="5">
        <f t="shared" si="9"/>
        <v>44690</v>
      </c>
      <c r="BB4" s="5">
        <f t="shared" si="9"/>
        <v>44691</v>
      </c>
      <c r="BC4" s="5">
        <f t="shared" si="9"/>
        <v>44692</v>
      </c>
      <c r="BD4" s="5">
        <f t="shared" si="9"/>
        <v>44693</v>
      </c>
      <c r="BE4" s="5">
        <f t="shared" si="9"/>
        <v>44694</v>
      </c>
      <c r="BF4" s="5">
        <f t="shared" si="9"/>
        <v>44697</v>
      </c>
      <c r="BG4" s="5">
        <f t="shared" si="9"/>
        <v>44698</v>
      </c>
      <c r="BH4" s="5">
        <f t="shared" si="9"/>
        <v>44699</v>
      </c>
      <c r="BI4" s="5">
        <f t="shared" si="9"/>
        <v>44700</v>
      </c>
      <c r="BJ4" s="5">
        <f t="shared" si="9"/>
        <v>44701</v>
      </c>
      <c r="BK4" s="5">
        <f t="shared" si="9"/>
        <v>44704</v>
      </c>
      <c r="BL4" s="5">
        <f t="shared" si="9"/>
        <v>44705</v>
      </c>
      <c r="BM4" s="5">
        <f t="shared" si="9"/>
        <v>44706</v>
      </c>
      <c r="BN4" s="5">
        <f t="shared" si="9"/>
        <v>44707</v>
      </c>
      <c r="BO4" s="5">
        <f t="shared" si="9"/>
        <v>44708</v>
      </c>
      <c r="BQ4" s="6" t="s">
        <v>108</v>
      </c>
      <c r="BR4" s="6" t="s">
        <v>109</v>
      </c>
      <c r="BS4" s="6" t="s">
        <v>110</v>
      </c>
      <c r="BT4" s="6" t="s">
        <v>111</v>
      </c>
      <c r="BU4" s="6" t="s">
        <v>112</v>
      </c>
      <c r="BV4" s="6" t="s">
        <v>113</v>
      </c>
      <c r="BW4" s="6" t="s">
        <v>114</v>
      </c>
      <c r="BY4" s="9" t="s">
        <v>127</v>
      </c>
      <c r="BZ4" t="s">
        <v>128</v>
      </c>
      <c r="CA4" t="s">
        <v>129</v>
      </c>
      <c r="CB4" t="s">
        <v>130</v>
      </c>
      <c r="CC4" s="6" t="s">
        <v>109</v>
      </c>
      <c r="CD4" s="6" t="s">
        <v>110</v>
      </c>
      <c r="CE4" s="6" t="s">
        <v>111</v>
      </c>
      <c r="CF4" s="6" t="s">
        <v>112</v>
      </c>
      <c r="CG4" s="6" t="s">
        <v>113</v>
      </c>
      <c r="CI4" s="6" t="s">
        <v>109</v>
      </c>
      <c r="CJ4" s="6" t="s">
        <v>110</v>
      </c>
      <c r="CK4" s="6" t="s">
        <v>111</v>
      </c>
      <c r="CL4" s="6" t="s">
        <v>112</v>
      </c>
      <c r="CM4" s="6" t="s">
        <v>113</v>
      </c>
      <c r="CN4" s="6" t="s">
        <v>109</v>
      </c>
      <c r="CO4" s="6" t="s">
        <v>110</v>
      </c>
      <c r="CP4" s="6" t="s">
        <v>111</v>
      </c>
      <c r="CQ4" s="6" t="s">
        <v>112</v>
      </c>
      <c r="CR4" s="6" t="s">
        <v>113</v>
      </c>
    </row>
    <row r="5" spans="1:96" x14ac:dyDescent="0.25">
      <c r="A5" t="s">
        <v>3</v>
      </c>
      <c r="B5">
        <f>VLOOKUP(CONCATENATE($A5,"_",B$4),assets_m6!$A:$D,4,FALSE)</f>
        <v>146.88</v>
      </c>
      <c r="C5">
        <f>VLOOKUP(CONCATENATE($A5,"_",C$4),assets_m6!$A:$D,4,FALSE)</f>
        <v>147.87</v>
      </c>
      <c r="D5">
        <f>VLOOKUP(CONCATENATE($A5,"_",D$4),assets_m6!$A:$D,4,FALSE)</f>
        <v>149.6</v>
      </c>
      <c r="E5">
        <f>VLOOKUP(CONCATENATE($A5,"_",E$4),assets_m6!$A:$D,4,FALSE)</f>
        <v>151.59</v>
      </c>
      <c r="F5">
        <f>VLOOKUP(CONCATENATE($A5,"_",F$4),assets_m6!$A:$D,4,FALSE)</f>
        <v>152.18</v>
      </c>
      <c r="G5">
        <f>VLOOKUP(CONCATENATE($A5,"_",G$4),assets_m6!$A:$D,4,FALSE)</f>
        <v>152.83000000000001</v>
      </c>
      <c r="H5">
        <f>VLOOKUP(CONCATENATE($A5,"_",H$4),assets_m6!$A:$D,4,FALSE)</f>
        <v>150.96</v>
      </c>
      <c r="I5">
        <f>VLOOKUP(CONCATENATE($A5,"_",I$4),assets_m6!$A:$D,4,FALSE)</f>
        <v>152.09</v>
      </c>
      <c r="J5">
        <f>VLOOKUP(CONCATENATE($A5,"_",J$4),assets_m6!$A:$D,4,FALSE)</f>
        <v>151.96</v>
      </c>
      <c r="K5">
        <f>VLOOKUP(CONCATENATE($A5,"_",K$4),assets_m6!$A:$D,4,FALSE)</f>
        <v>154.29</v>
      </c>
      <c r="L5">
        <f>VLOOKUP(CONCATENATE($A5,"_",L$4),assets_m6!$A:$D,4,FALSE)</f>
        <v>153.5</v>
      </c>
      <c r="M5">
        <f>VLOOKUP(CONCATENATE($A5,"_",M$4),assets_m6!$A:$D,4,FALSE)</f>
        <v>155.47</v>
      </c>
      <c r="N5">
        <f>VLOOKUP(CONCATENATE($A5,"_",N$4),assets_m6!$A:$D,4,FALSE)</f>
        <v>154.78</v>
      </c>
      <c r="O5">
        <f>VLOOKUP(CONCATENATE($A5,"_",O$4),assets_m6!$A:$D,4,FALSE)</f>
        <v>152.43</v>
      </c>
      <c r="P5">
        <f>VLOOKUP(CONCATENATE($A5,"_",P$4),assets_m6!$A:$D,4,FALSE)</f>
        <v>151.72</v>
      </c>
      <c r="Q5">
        <f>VLOOKUP(CONCATENATE($A5,"_",Q$4),assets_m6!$A:$D,4,FALSE)</f>
        <v>151.01</v>
      </c>
      <c r="R5">
        <f>VLOOKUP(CONCATENATE($A5,"_",R$4),assets_m6!$A:$D,4,FALSE)</f>
        <v>148.03</v>
      </c>
      <c r="S5">
        <f>VLOOKUP(CONCATENATE($A5,"_",S$4),assets_m6!$A:$D,4,FALSE)</f>
        <v>149.11000000000001</v>
      </c>
      <c r="T5">
        <f>VLOOKUP(CONCATENATE($A5,"_",T$4),assets_m6!$A:$D,4,FALSE)</f>
        <v>151.96</v>
      </c>
      <c r="U5">
        <f>VLOOKUP(CONCATENATE($A5,"_",U$4),assets_m6!$A:$D,4,FALSE)</f>
        <v>150.57</v>
      </c>
      <c r="V5">
        <f>VLOOKUP(CONCATENATE($A5,"_",V$4),assets_m6!$A:$D,4,FALSE)</f>
        <v>150</v>
      </c>
      <c r="X5" t="str">
        <f>A5</f>
        <v>ABBV</v>
      </c>
      <c r="Y5">
        <f t="shared" si="7"/>
        <v>146.88</v>
      </c>
      <c r="Z5">
        <f t="shared" ref="Z5:AO20" si="10">IFERROR(C5,Y5)</f>
        <v>147.87</v>
      </c>
      <c r="AA5">
        <f t="shared" si="10"/>
        <v>149.6</v>
      </c>
      <c r="AB5">
        <f t="shared" si="10"/>
        <v>151.59</v>
      </c>
      <c r="AC5">
        <f t="shared" si="10"/>
        <v>152.18</v>
      </c>
      <c r="AD5">
        <f t="shared" si="10"/>
        <v>152.83000000000001</v>
      </c>
      <c r="AE5">
        <f t="shared" si="10"/>
        <v>150.96</v>
      </c>
      <c r="AF5">
        <f t="shared" si="10"/>
        <v>152.09</v>
      </c>
      <c r="AG5">
        <f t="shared" si="10"/>
        <v>151.96</v>
      </c>
      <c r="AH5">
        <f t="shared" si="10"/>
        <v>154.29</v>
      </c>
      <c r="AI5">
        <f t="shared" si="10"/>
        <v>153.5</v>
      </c>
      <c r="AJ5">
        <f t="shared" si="10"/>
        <v>155.47</v>
      </c>
      <c r="AK5">
        <f t="shared" si="10"/>
        <v>154.78</v>
      </c>
      <c r="AL5">
        <f t="shared" si="10"/>
        <v>152.43</v>
      </c>
      <c r="AM5">
        <f t="shared" si="10"/>
        <v>151.72</v>
      </c>
      <c r="AN5">
        <f t="shared" si="10"/>
        <v>151.01</v>
      </c>
      <c r="AO5">
        <f t="shared" si="10"/>
        <v>148.03</v>
      </c>
      <c r="AP5">
        <f t="shared" ref="AP5:AS36" si="11">IFERROR(S5,AO5)</f>
        <v>149.11000000000001</v>
      </c>
      <c r="AQ5">
        <f t="shared" si="11"/>
        <v>151.96</v>
      </c>
      <c r="AR5">
        <f t="shared" si="11"/>
        <v>150.57</v>
      </c>
      <c r="AS5">
        <f t="shared" si="11"/>
        <v>150</v>
      </c>
      <c r="AU5" t="s">
        <v>3</v>
      </c>
      <c r="AV5">
        <f>$BW5*(Z5-Y5)/Y5</f>
        <v>6.7401960784314345E-5</v>
      </c>
      <c r="AW5">
        <f t="shared" ref="AW5:BL20" si="12">$BW5*(AA5-Z5)/Z5</f>
        <v>1.1699465746939811E-4</v>
      </c>
      <c r="AX5">
        <f t="shared" si="12"/>
        <v>1.3302139037433216E-4</v>
      </c>
      <c r="AY5">
        <f t="shared" si="12"/>
        <v>3.8920773138070017E-5</v>
      </c>
      <c r="AZ5">
        <f t="shared" si="12"/>
        <v>4.2712577211197642E-5</v>
      </c>
      <c r="BA5">
        <f t="shared" si="12"/>
        <v>-1.2235817575083455E-4</v>
      </c>
      <c r="BB5">
        <f t="shared" si="12"/>
        <v>7.4854266030736311E-5</v>
      </c>
      <c r="BC5">
        <f t="shared" si="12"/>
        <v>-8.5475705174564701E-6</v>
      </c>
      <c r="BD5">
        <f t="shared" si="12"/>
        <v>1.5332982363779838E-4</v>
      </c>
      <c r="BE5">
        <f t="shared" si="12"/>
        <v>-5.1202281418108247E-5</v>
      </c>
      <c r="BF5">
        <f t="shared" si="12"/>
        <v>1.2833876221498362E-4</v>
      </c>
      <c r="BG5">
        <f t="shared" si="12"/>
        <v>-4.4381552711133833E-5</v>
      </c>
      <c r="BH5">
        <f t="shared" si="12"/>
        <v>-1.5182840160227383E-4</v>
      </c>
      <c r="BI5">
        <f t="shared" si="12"/>
        <v>-4.6578757462442297E-5</v>
      </c>
      <c r="BJ5">
        <f t="shared" si="12"/>
        <v>-4.6796730819931973E-5</v>
      </c>
      <c r="BK5">
        <f t="shared" si="12"/>
        <v>-1.9733792464075162E-4</v>
      </c>
      <c r="BL5">
        <f t="shared" si="12"/>
        <v>7.2958184151861961E-5</v>
      </c>
      <c r="BM5">
        <f t="shared" ref="BM5:BO36" si="13">$BW5*(AQ5-AP5)/AP5</f>
        <v>1.9113406210180363E-4</v>
      </c>
      <c r="BN5">
        <f t="shared" si="13"/>
        <v>-9.1471439852593766E-5</v>
      </c>
      <c r="BO5">
        <f t="shared" si="13"/>
        <v>-3.7856146642757072E-5</v>
      </c>
      <c r="BQ5" s="7" t="str">
        <f>A5</f>
        <v>ABBV</v>
      </c>
      <c r="BR5" s="7">
        <v>0.2</v>
      </c>
      <c r="BS5" s="7">
        <v>0.2</v>
      </c>
      <c r="BT5" s="7">
        <v>0.2</v>
      </c>
      <c r="BU5" s="7">
        <v>0.2</v>
      </c>
      <c r="BV5" s="7">
        <v>0.2</v>
      </c>
      <c r="BW5" s="7">
        <v>0.01</v>
      </c>
      <c r="BY5">
        <f>(AS5-Y5)/Y5</f>
        <v>2.1241830065359509E-2</v>
      </c>
      <c r="BZ5">
        <f>RANK(BY5,BY$5:BY$104,1)</f>
        <v>61</v>
      </c>
      <c r="CA5">
        <f>IF(BZ5&lt;=20,1,IF(BZ5&lt;=40,2,IF(BZ5&lt;=60,3,IF(BZ5&lt;=80,4,5))))</f>
        <v>4</v>
      </c>
      <c r="CB5">
        <f>((CI5-CN5)^2+(CJ5-CO5)^2+(CK5-CP5)^2+(CL5-CQ5)^2+(CM5-CR5)^2)/5</f>
        <v>0.12000000000000002</v>
      </c>
      <c r="CC5">
        <f>IF(CA5=1,1,0)</f>
        <v>0</v>
      </c>
      <c r="CD5">
        <f>IF(CA5=2,1,0)</f>
        <v>0</v>
      </c>
      <c r="CE5">
        <f>IF(CA5=3,1,0)</f>
        <v>0</v>
      </c>
      <c r="CF5">
        <f>IF(CA5=4,1,0)</f>
        <v>1</v>
      </c>
      <c r="CG5">
        <f>IF(CA5=5,1,0)</f>
        <v>0</v>
      </c>
      <c r="CI5">
        <f>CC5</f>
        <v>0</v>
      </c>
      <c r="CJ5">
        <f>CI5+CD5</f>
        <v>0</v>
      </c>
      <c r="CK5">
        <f t="shared" ref="CK5:CM20" si="14">CJ5+CE5</f>
        <v>0</v>
      </c>
      <c r="CL5">
        <f t="shared" si="14"/>
        <v>1</v>
      </c>
      <c r="CM5">
        <f t="shared" si="14"/>
        <v>1</v>
      </c>
      <c r="CN5">
        <f>BR5</f>
        <v>0.2</v>
      </c>
      <c r="CO5">
        <f>CN5+BS5</f>
        <v>0.4</v>
      </c>
      <c r="CP5">
        <f t="shared" ref="CO5:CR36" si="15">CO5+BT5</f>
        <v>0.60000000000000009</v>
      </c>
      <c r="CQ5">
        <f t="shared" si="15"/>
        <v>0.8</v>
      </c>
      <c r="CR5">
        <f>CQ5+BV5</f>
        <v>1</v>
      </c>
    </row>
    <row r="6" spans="1:96" x14ac:dyDescent="0.25">
      <c r="A6" t="s">
        <v>4</v>
      </c>
      <c r="B6">
        <f>VLOOKUP(CONCATENATE($A6,"_",B$4),assets_m6!$A:$D,4,FALSE)</f>
        <v>300.36</v>
      </c>
      <c r="C6">
        <f>VLOOKUP(CONCATENATE($A6,"_",C$4),assets_m6!$A:$D,4,FALSE)</f>
        <v>304.60000000000002</v>
      </c>
      <c r="D6">
        <f>VLOOKUP(CONCATENATE($A6,"_",D$4),assets_m6!$A:$D,4,FALSE)</f>
        <v>304.82</v>
      </c>
      <c r="E6">
        <f>VLOOKUP(CONCATENATE($A6,"_",E$4),assets_m6!$A:$D,4,FALSE)</f>
        <v>314.86</v>
      </c>
      <c r="F6">
        <f>VLOOKUP(CONCATENATE($A6,"_",F$4),assets_m6!$A:$D,4,FALSE)</f>
        <v>298.7</v>
      </c>
      <c r="G6">
        <f>VLOOKUP(CONCATENATE($A6,"_",G$4),assets_m6!$A:$D,4,FALSE)</f>
        <v>295.74</v>
      </c>
      <c r="H6">
        <f>VLOOKUP(CONCATENATE($A6,"_",H$4),assets_m6!$A:$D,4,FALSE)</f>
        <v>287.49</v>
      </c>
      <c r="I6">
        <f>VLOOKUP(CONCATENATE($A6,"_",I$4),assets_m6!$A:$D,4,FALSE)</f>
        <v>287.58999999999997</v>
      </c>
      <c r="J6">
        <f>VLOOKUP(CONCATENATE($A6,"_",J$4),assets_m6!$A:$D,4,FALSE)</f>
        <v>280.94</v>
      </c>
      <c r="K6">
        <f>VLOOKUP(CONCATENATE($A6,"_",K$4),assets_m6!$A:$D,4,FALSE)</f>
        <v>281.20999999999998</v>
      </c>
      <c r="L6">
        <f>VLOOKUP(CONCATENATE($A6,"_",L$4),assets_m6!$A:$D,4,FALSE)</f>
        <v>286.77</v>
      </c>
      <c r="M6">
        <f>VLOOKUP(CONCATENATE($A6,"_",M$4),assets_m6!$A:$D,4,FALSE)</f>
        <v>286.17</v>
      </c>
      <c r="N6">
        <f>VLOOKUP(CONCATENATE($A6,"_",N$4),assets_m6!$A:$D,4,FALSE)</f>
        <v>291.07</v>
      </c>
      <c r="O6">
        <f>VLOOKUP(CONCATENATE($A6,"_",O$4),assets_m6!$A:$D,4,FALSE)</f>
        <v>274.16000000000003</v>
      </c>
      <c r="P6">
        <f>VLOOKUP(CONCATENATE($A6,"_",P$4),assets_m6!$A:$D,4,FALSE)</f>
        <v>273.61</v>
      </c>
      <c r="Q6">
        <f>VLOOKUP(CONCATENATE($A6,"_",Q$4),assets_m6!$A:$D,4,FALSE)</f>
        <v>276.64999999999998</v>
      </c>
      <c r="R6">
        <f>VLOOKUP(CONCATENATE($A6,"_",R$4),assets_m6!$A:$D,4,FALSE)</f>
        <v>283.39</v>
      </c>
      <c r="S6">
        <f>VLOOKUP(CONCATENATE($A6,"_",S$4),assets_m6!$A:$D,4,FALSE)</f>
        <v>279.31</v>
      </c>
      <c r="T6">
        <f>VLOOKUP(CONCATENATE($A6,"_",T$4),assets_m6!$A:$D,4,FALSE)</f>
        <v>279.64</v>
      </c>
      <c r="U6">
        <f>VLOOKUP(CONCATENATE($A6,"_",U$4),assets_m6!$A:$D,4,FALSE)</f>
        <v>291.55</v>
      </c>
      <c r="V6">
        <f>VLOOKUP(CONCATENATE($A6,"_",V$4),assets_m6!$A:$D,4,FALSE)</f>
        <v>304.14999999999998</v>
      </c>
      <c r="X6" t="str">
        <f t="shared" ref="X6:Y69" si="16">A6</f>
        <v>ACN</v>
      </c>
      <c r="Y6">
        <f t="shared" si="7"/>
        <v>300.36</v>
      </c>
      <c r="Z6">
        <f t="shared" si="10"/>
        <v>304.60000000000002</v>
      </c>
      <c r="AA6">
        <f t="shared" si="10"/>
        <v>304.82</v>
      </c>
      <c r="AB6">
        <f t="shared" si="10"/>
        <v>314.86</v>
      </c>
      <c r="AC6">
        <f t="shared" si="10"/>
        <v>298.7</v>
      </c>
      <c r="AD6">
        <f t="shared" si="10"/>
        <v>295.74</v>
      </c>
      <c r="AE6">
        <f t="shared" si="10"/>
        <v>287.49</v>
      </c>
      <c r="AF6">
        <f t="shared" si="10"/>
        <v>287.58999999999997</v>
      </c>
      <c r="AG6">
        <f t="shared" si="10"/>
        <v>280.94</v>
      </c>
      <c r="AH6">
        <f t="shared" si="10"/>
        <v>281.20999999999998</v>
      </c>
      <c r="AI6">
        <f t="shared" si="10"/>
        <v>286.77</v>
      </c>
      <c r="AJ6">
        <f t="shared" si="10"/>
        <v>286.17</v>
      </c>
      <c r="AK6">
        <f t="shared" si="10"/>
        <v>291.07</v>
      </c>
      <c r="AL6">
        <f t="shared" si="10"/>
        <v>274.16000000000003</v>
      </c>
      <c r="AM6">
        <f t="shared" si="10"/>
        <v>273.61</v>
      </c>
      <c r="AN6">
        <f t="shared" si="10"/>
        <v>276.64999999999998</v>
      </c>
      <c r="AO6">
        <f t="shared" si="10"/>
        <v>283.39</v>
      </c>
      <c r="AP6">
        <f t="shared" si="11"/>
        <v>279.31</v>
      </c>
      <c r="AQ6">
        <f t="shared" si="11"/>
        <v>279.64</v>
      </c>
      <c r="AR6">
        <f t="shared" si="11"/>
        <v>291.55</v>
      </c>
      <c r="AS6">
        <f t="shared" si="11"/>
        <v>304.14999999999998</v>
      </c>
      <c r="AU6" t="s">
        <v>4</v>
      </c>
      <c r="AV6">
        <f t="shared" ref="AV6:BK35" si="17">$BW6*(Z6-Y6)/Y6</f>
        <v>1.4116393660940234E-4</v>
      </c>
      <c r="AW6">
        <f t="shared" si="12"/>
        <v>7.2225869993424301E-6</v>
      </c>
      <c r="AX6">
        <f t="shared" si="12"/>
        <v>3.2937471294534551E-4</v>
      </c>
      <c r="AY6">
        <f t="shared" si="12"/>
        <v>-5.132439814520747E-4</v>
      </c>
      <c r="AZ6">
        <f t="shared" si="12"/>
        <v>-9.9096083026447264E-5</v>
      </c>
      <c r="BA6">
        <f t="shared" si="12"/>
        <v>-2.7896124974639884E-4</v>
      </c>
      <c r="BB6">
        <f t="shared" si="12"/>
        <v>3.4783818567590485E-6</v>
      </c>
      <c r="BC6">
        <f t="shared" si="12"/>
        <v>-2.312319621683639E-4</v>
      </c>
      <c r="BD6">
        <f t="shared" si="12"/>
        <v>9.6105930091828078E-6</v>
      </c>
      <c r="BE6">
        <f t="shared" si="12"/>
        <v>1.9771700864122907E-4</v>
      </c>
      <c r="BF6">
        <f t="shared" si="12"/>
        <v>-2.0922690658017435E-5</v>
      </c>
      <c r="BG6">
        <f t="shared" si="12"/>
        <v>1.7122689310549593E-4</v>
      </c>
      <c r="BH6">
        <f t="shared" si="12"/>
        <v>-5.8095990655168759E-4</v>
      </c>
      <c r="BI6">
        <f t="shared" si="12"/>
        <v>-2.0061278085789733E-5</v>
      </c>
      <c r="BJ6">
        <f t="shared" si="12"/>
        <v>1.111070501809131E-4</v>
      </c>
      <c r="BK6">
        <f t="shared" si="12"/>
        <v>2.4362913428519828E-4</v>
      </c>
      <c r="BL6">
        <f t="shared" si="12"/>
        <v>-1.4397120575884768E-4</v>
      </c>
      <c r="BM6">
        <f t="shared" si="13"/>
        <v>1.1814829401023382E-5</v>
      </c>
      <c r="BN6">
        <f t="shared" si="13"/>
        <v>4.2590473465884798E-4</v>
      </c>
      <c r="BO6">
        <f t="shared" si="13"/>
        <v>4.3217286914765791E-4</v>
      </c>
      <c r="BQ6" s="7" t="str">
        <f t="shared" ref="BQ6:BQ69" si="18">A6</f>
        <v>ACN</v>
      </c>
      <c r="BR6" s="7">
        <v>0.2</v>
      </c>
      <c r="BS6" s="7">
        <v>0.2</v>
      </c>
      <c r="BT6" s="7">
        <v>0.2</v>
      </c>
      <c r="BU6" s="7">
        <v>0.2</v>
      </c>
      <c r="BV6" s="7">
        <v>0.2</v>
      </c>
      <c r="BW6" s="7">
        <v>0.01</v>
      </c>
      <c r="BY6">
        <f t="shared" ref="BY6:BY69" si="19">(AS6-Y6)/Y6</f>
        <v>1.2618191503528976E-2</v>
      </c>
      <c r="BZ6">
        <f t="shared" ref="BZ6:BZ69" si="20">RANK(BY6,BY$5:BY$104,1)</f>
        <v>51</v>
      </c>
      <c r="CA6">
        <f t="shared" ref="CA6:CA69" si="21">IF(BZ6&lt;=20,1,IF(BZ6&lt;=40,2,IF(BZ6&lt;=60,3,IF(BZ6&lt;=80,4,5))))</f>
        <v>3</v>
      </c>
      <c r="CB6">
        <f t="shared" ref="CB6:CB69" si="22">((CI6-CN6)^2+(CJ6-CO6)^2+(CK6-CP6)^2+(CL6-CQ6)^2+(CM6-CR6)^2)/5</f>
        <v>7.9999999999999988E-2</v>
      </c>
      <c r="CC6">
        <f t="shared" ref="CC6:CC69" si="23">IF(CA6=1,1,0)</f>
        <v>0</v>
      </c>
      <c r="CD6">
        <f t="shared" ref="CD6:CD69" si="24">IF(CA6=2,1,0)</f>
        <v>0</v>
      </c>
      <c r="CE6">
        <f t="shared" ref="CE6:CE69" si="25">IF(CA6=3,1,0)</f>
        <v>1</v>
      </c>
      <c r="CF6">
        <f t="shared" ref="CF6:CF69" si="26">IF(CA6=4,1,0)</f>
        <v>0</v>
      </c>
      <c r="CG6">
        <f t="shared" ref="CG6:CG69" si="27">IF(CA6=5,1,0)</f>
        <v>0</v>
      </c>
      <c r="CI6">
        <f t="shared" ref="CI6:CI69" si="28">CC6</f>
        <v>0</v>
      </c>
      <c r="CJ6">
        <f t="shared" ref="CJ6:CM69" si="29">CI6+CD6</f>
        <v>0</v>
      </c>
      <c r="CK6">
        <f t="shared" si="14"/>
        <v>1</v>
      </c>
      <c r="CL6">
        <f t="shared" si="14"/>
        <v>1</v>
      </c>
      <c r="CM6">
        <f t="shared" si="14"/>
        <v>1</v>
      </c>
      <c r="CN6">
        <f t="shared" ref="CN6:CN69" si="30">BR6</f>
        <v>0.2</v>
      </c>
      <c r="CO6">
        <f t="shared" si="15"/>
        <v>0.4</v>
      </c>
      <c r="CP6">
        <f t="shared" si="15"/>
        <v>0.60000000000000009</v>
      </c>
      <c r="CQ6">
        <f t="shared" si="15"/>
        <v>0.8</v>
      </c>
      <c r="CR6">
        <f t="shared" si="15"/>
        <v>1</v>
      </c>
    </row>
    <row r="7" spans="1:96" x14ac:dyDescent="0.25">
      <c r="A7" t="s">
        <v>5</v>
      </c>
      <c r="B7">
        <f>VLOOKUP(CONCATENATE($A7,"_",B$4),assets_m6!$A:$D,4,FALSE)</f>
        <v>98.334000000000003</v>
      </c>
      <c r="C7">
        <f>VLOOKUP(CONCATENATE($A7,"_",C$4),assets_m6!$A:$D,4,FALSE)</f>
        <v>97.361999999999995</v>
      </c>
      <c r="D7">
        <f>VLOOKUP(CONCATENATE($A7,"_",D$4),assets_m6!$A:$D,4,FALSE)</f>
        <v>97.808000000000007</v>
      </c>
      <c r="E7">
        <f>VLOOKUP(CONCATENATE($A7,"_",E$4),assets_m6!$A:$D,4,FALSE)</f>
        <v>99.932000000000002</v>
      </c>
      <c r="F7">
        <f>VLOOKUP(CONCATENATE($A7,"_",F$4),assets_m6!$A:$D,4,FALSE)</f>
        <v>98.88</v>
      </c>
      <c r="G7">
        <f>VLOOKUP(CONCATENATE($A7,"_",G$4),assets_m6!$A:$D,4,FALSE)</f>
        <v>98.87</v>
      </c>
      <c r="H7">
        <f>VLOOKUP(CONCATENATE($A7,"_",H$4),assets_m6!$A:$D,4,FALSE)</f>
        <v>99.69</v>
      </c>
      <c r="I7">
        <f>VLOOKUP(CONCATENATE($A7,"_",I$4),assets_m6!$A:$D,4,FALSE)</f>
        <v>99.08</v>
      </c>
      <c r="J7">
        <f>VLOOKUP(CONCATENATE($A7,"_",J$4),assets_m6!$A:$D,4,FALSE)</f>
        <v>99.78</v>
      </c>
      <c r="K7">
        <f>VLOOKUP(CONCATENATE($A7,"_",K$4),assets_m6!$A:$D,4,FALSE)</f>
        <v>98.53</v>
      </c>
      <c r="L7">
        <f>VLOOKUP(CONCATENATE($A7,"_",L$4),assets_m6!$A:$D,4,FALSE)</f>
        <v>99.69</v>
      </c>
      <c r="M7">
        <f>VLOOKUP(CONCATENATE($A7,"_",M$4),assets_m6!$A:$D,4,FALSE)</f>
        <v>99.39</v>
      </c>
      <c r="N7">
        <f>VLOOKUP(CONCATENATE($A7,"_",N$4),assets_m6!$A:$D,4,FALSE)</f>
        <v>100.4</v>
      </c>
      <c r="O7">
        <f>VLOOKUP(CONCATENATE($A7,"_",O$4),assets_m6!$A:$D,4,FALSE)</f>
        <v>99.88</v>
      </c>
      <c r="P7">
        <f>VLOOKUP(CONCATENATE($A7,"_",P$4),assets_m6!$A:$D,4,FALSE)</f>
        <v>99.04</v>
      </c>
      <c r="Q7">
        <f>VLOOKUP(CONCATENATE($A7,"_",Q$4),assets_m6!$A:$D,4,FALSE)</f>
        <v>99.7</v>
      </c>
      <c r="R7">
        <f>VLOOKUP(CONCATENATE($A7,"_",R$4),assets_m6!$A:$D,4,FALSE)</f>
        <v>100.27</v>
      </c>
      <c r="S7">
        <f>VLOOKUP(CONCATENATE($A7,"_",S$4),assets_m6!$A:$D,4,FALSE)</f>
        <v>102.22</v>
      </c>
      <c r="T7">
        <f>VLOOKUP(CONCATENATE($A7,"_",T$4),assets_m6!$A:$D,4,FALSE)</f>
        <v>102.48</v>
      </c>
      <c r="U7">
        <f>VLOOKUP(CONCATENATE($A7,"_",U$4),assets_m6!$A:$D,4,FALSE)</f>
        <v>102.58</v>
      </c>
      <c r="V7">
        <f>VLOOKUP(CONCATENATE($A7,"_",V$4),assets_m6!$A:$D,4,FALSE)</f>
        <v>103.57</v>
      </c>
      <c r="X7" t="str">
        <f t="shared" si="16"/>
        <v>AEP</v>
      </c>
      <c r="Y7">
        <f t="shared" si="7"/>
        <v>98.334000000000003</v>
      </c>
      <c r="Z7">
        <f t="shared" si="10"/>
        <v>97.361999999999995</v>
      </c>
      <c r="AA7">
        <f t="shared" si="10"/>
        <v>97.808000000000007</v>
      </c>
      <c r="AB7">
        <f t="shared" si="10"/>
        <v>99.932000000000002</v>
      </c>
      <c r="AC7">
        <f t="shared" si="10"/>
        <v>98.88</v>
      </c>
      <c r="AD7">
        <f t="shared" si="10"/>
        <v>98.87</v>
      </c>
      <c r="AE7">
        <f t="shared" si="10"/>
        <v>99.69</v>
      </c>
      <c r="AF7">
        <f t="shared" si="10"/>
        <v>99.08</v>
      </c>
      <c r="AG7">
        <f t="shared" si="10"/>
        <v>99.78</v>
      </c>
      <c r="AH7">
        <f t="shared" si="10"/>
        <v>98.53</v>
      </c>
      <c r="AI7">
        <f t="shared" si="10"/>
        <v>99.69</v>
      </c>
      <c r="AJ7">
        <f t="shared" si="10"/>
        <v>99.39</v>
      </c>
      <c r="AK7">
        <f t="shared" si="10"/>
        <v>100.4</v>
      </c>
      <c r="AL7">
        <f t="shared" si="10"/>
        <v>99.88</v>
      </c>
      <c r="AM7">
        <f t="shared" si="10"/>
        <v>99.04</v>
      </c>
      <c r="AN7">
        <f t="shared" si="10"/>
        <v>99.7</v>
      </c>
      <c r="AO7">
        <f t="shared" si="10"/>
        <v>100.27</v>
      </c>
      <c r="AP7">
        <f t="shared" si="11"/>
        <v>102.22</v>
      </c>
      <c r="AQ7">
        <f t="shared" si="11"/>
        <v>102.48</v>
      </c>
      <c r="AR7">
        <f t="shared" si="11"/>
        <v>102.58</v>
      </c>
      <c r="AS7">
        <f t="shared" si="11"/>
        <v>103.57</v>
      </c>
      <c r="AU7" t="s">
        <v>5</v>
      </c>
      <c r="AV7">
        <f t="shared" si="17"/>
        <v>-9.8846787479407781E-5</v>
      </c>
      <c r="AW7">
        <f t="shared" si="12"/>
        <v>4.5808426285410345E-5</v>
      </c>
      <c r="AX7">
        <f t="shared" si="12"/>
        <v>2.1716015049893619E-4</v>
      </c>
      <c r="AY7">
        <f t="shared" si="12"/>
        <v>-1.0527158467758143E-4</v>
      </c>
      <c r="AZ7">
        <f t="shared" si="12"/>
        <v>-1.0113268608405042E-6</v>
      </c>
      <c r="BA7">
        <f t="shared" si="12"/>
        <v>8.2937190249822307E-5</v>
      </c>
      <c r="BB7">
        <f t="shared" si="12"/>
        <v>-6.1189688032901946E-5</v>
      </c>
      <c r="BC7">
        <f t="shared" si="12"/>
        <v>7.0649979814291775E-5</v>
      </c>
      <c r="BD7">
        <f t="shared" si="12"/>
        <v>-1.2527560633393466E-4</v>
      </c>
      <c r="BE7">
        <f t="shared" si="12"/>
        <v>1.1773064041408674E-4</v>
      </c>
      <c r="BF7">
        <f t="shared" si="12"/>
        <v>-3.0093289196508891E-5</v>
      </c>
      <c r="BG7">
        <f t="shared" si="12"/>
        <v>1.0161988127578279E-4</v>
      </c>
      <c r="BH7">
        <f t="shared" si="12"/>
        <v>-5.1792828685259981E-5</v>
      </c>
      <c r="BI7">
        <f t="shared" si="12"/>
        <v>-8.4100921105325312E-5</v>
      </c>
      <c r="BJ7">
        <f t="shared" si="12"/>
        <v>6.6639741518578009E-5</v>
      </c>
      <c r="BK7">
        <f t="shared" si="12"/>
        <v>5.7171514543630209E-5</v>
      </c>
      <c r="BL7">
        <f t="shared" si="12"/>
        <v>1.9447491772215048E-4</v>
      </c>
      <c r="BM7">
        <f t="shared" si="13"/>
        <v>2.5435335550773344E-5</v>
      </c>
      <c r="BN7">
        <f t="shared" si="13"/>
        <v>9.7580015612796958E-6</v>
      </c>
      <c r="BO7">
        <f t="shared" si="13"/>
        <v>9.6510040943653235E-5</v>
      </c>
      <c r="BQ7" s="7" t="str">
        <f t="shared" si="18"/>
        <v>AEP</v>
      </c>
      <c r="BR7" s="7">
        <v>0.2</v>
      </c>
      <c r="BS7" s="7">
        <v>0.2</v>
      </c>
      <c r="BT7" s="7">
        <v>0.2</v>
      </c>
      <c r="BU7" s="7">
        <v>0.2</v>
      </c>
      <c r="BV7" s="7">
        <v>0.2</v>
      </c>
      <c r="BW7" s="7">
        <v>0.01</v>
      </c>
      <c r="BY7">
        <f t="shared" si="19"/>
        <v>5.3247096629853254E-2</v>
      </c>
      <c r="BZ7">
        <f t="shared" si="20"/>
        <v>79</v>
      </c>
      <c r="CA7">
        <f t="shared" si="21"/>
        <v>4</v>
      </c>
      <c r="CB7">
        <f t="shared" si="22"/>
        <v>0.12000000000000002</v>
      </c>
      <c r="CC7">
        <f t="shared" si="23"/>
        <v>0</v>
      </c>
      <c r="CD7">
        <f t="shared" si="24"/>
        <v>0</v>
      </c>
      <c r="CE7">
        <f t="shared" si="25"/>
        <v>0</v>
      </c>
      <c r="CF7">
        <f t="shared" si="26"/>
        <v>1</v>
      </c>
      <c r="CG7">
        <f t="shared" si="27"/>
        <v>0</v>
      </c>
      <c r="CI7">
        <f t="shared" si="28"/>
        <v>0</v>
      </c>
      <c r="CJ7">
        <f t="shared" si="29"/>
        <v>0</v>
      </c>
      <c r="CK7">
        <f t="shared" si="14"/>
        <v>0</v>
      </c>
      <c r="CL7">
        <f t="shared" si="14"/>
        <v>1</v>
      </c>
      <c r="CM7">
        <f t="shared" si="14"/>
        <v>1</v>
      </c>
      <c r="CN7">
        <f t="shared" si="30"/>
        <v>0.2</v>
      </c>
      <c r="CO7">
        <f t="shared" si="15"/>
        <v>0.4</v>
      </c>
      <c r="CP7">
        <f t="shared" si="15"/>
        <v>0.60000000000000009</v>
      </c>
      <c r="CQ7">
        <f t="shared" si="15"/>
        <v>0.8</v>
      </c>
      <c r="CR7">
        <f t="shared" si="15"/>
        <v>1</v>
      </c>
    </row>
    <row r="8" spans="1:96" x14ac:dyDescent="0.25">
      <c r="A8" t="s">
        <v>6</v>
      </c>
      <c r="B8">
        <f>VLOOKUP(CONCATENATE($A8,"_",B$4),assets_m6!$A:$D,4,FALSE)</f>
        <v>181.19300000000001</v>
      </c>
      <c r="C8">
        <f>VLOOKUP(CONCATENATE($A8,"_",C$4),assets_m6!$A:$D,4,FALSE)</f>
        <v>180.15700000000001</v>
      </c>
      <c r="D8">
        <f>VLOOKUP(CONCATENATE($A8,"_",D$4),assets_m6!$A:$D,4,FALSE)</f>
        <v>182.38900000000001</v>
      </c>
      <c r="E8">
        <f>VLOOKUP(CONCATENATE($A8,"_",E$4),assets_m6!$A:$D,4,FALSE)</f>
        <v>186.16399999999999</v>
      </c>
      <c r="F8">
        <f>VLOOKUP(CONCATENATE($A8,"_",F$4),assets_m6!$A:$D,4,FALSE)</f>
        <v>188.715</v>
      </c>
      <c r="G8">
        <f>VLOOKUP(CONCATENATE($A8,"_",G$4),assets_m6!$A:$D,4,FALSE)</f>
        <v>187.86799999999999</v>
      </c>
      <c r="H8">
        <f>VLOOKUP(CONCATENATE($A8,"_",H$4),assets_m6!$A:$D,4,FALSE)</f>
        <v>180.286</v>
      </c>
      <c r="I8">
        <f>VLOOKUP(CONCATENATE($A8,"_",I$4),assets_m6!$A:$D,4,FALSE)</f>
        <v>181.113</v>
      </c>
      <c r="J8">
        <f>VLOOKUP(CONCATENATE($A8,"_",J$4),assets_m6!$A:$D,4,FALSE)</f>
        <v>179.83799999999999</v>
      </c>
      <c r="K8">
        <f>VLOOKUP(CONCATENATE($A8,"_",K$4),assets_m6!$A:$D,4,FALSE)</f>
        <v>178.673</v>
      </c>
      <c r="L8">
        <f>VLOOKUP(CONCATENATE($A8,"_",L$4),assets_m6!$A:$D,4,FALSE)</f>
        <v>180.934</v>
      </c>
      <c r="M8">
        <f>VLOOKUP(CONCATENATE($A8,"_",M$4),assets_m6!$A:$D,4,FALSE)</f>
        <v>179.798</v>
      </c>
      <c r="N8">
        <f>VLOOKUP(CONCATENATE($A8,"_",N$4),assets_m6!$A:$D,4,FALSE)</f>
        <v>183.74299999999999</v>
      </c>
      <c r="O8">
        <f>VLOOKUP(CONCATENATE($A8,"_",O$4),assets_m6!$A:$D,4,FALSE)</f>
        <v>186.14400000000001</v>
      </c>
      <c r="P8">
        <f>VLOOKUP(CONCATENATE($A8,"_",P$4),assets_m6!$A:$D,4,FALSE)</f>
        <v>179.75800000000001</v>
      </c>
      <c r="Q8">
        <f>VLOOKUP(CONCATENATE($A8,"_",Q$4),assets_m6!$A:$D,4,FALSE)</f>
        <v>175.505</v>
      </c>
      <c r="R8">
        <f>VLOOKUP(CONCATENATE($A8,"_",R$4),assets_m6!$A:$D,4,FALSE)</f>
        <v>177.816</v>
      </c>
      <c r="S8">
        <f>VLOOKUP(CONCATENATE($A8,"_",S$4),assets_m6!$A:$D,4,FALSE)</f>
        <v>180.06700000000001</v>
      </c>
      <c r="T8">
        <f>VLOOKUP(CONCATENATE($A8,"_",T$4),assets_m6!$A:$D,4,FALSE)</f>
        <v>180.58500000000001</v>
      </c>
      <c r="U8">
        <f>VLOOKUP(CONCATENATE($A8,"_",U$4),assets_m6!$A:$D,4,FALSE)</f>
        <v>179.37</v>
      </c>
      <c r="V8">
        <f>VLOOKUP(CONCATENATE($A8,"_",V$4),assets_m6!$A:$D,4,FALSE)</f>
        <v>181.41</v>
      </c>
      <c r="X8" t="str">
        <f t="shared" si="16"/>
        <v>AIZ</v>
      </c>
      <c r="Y8">
        <f t="shared" si="7"/>
        <v>181.19300000000001</v>
      </c>
      <c r="Z8">
        <f t="shared" si="10"/>
        <v>180.15700000000001</v>
      </c>
      <c r="AA8">
        <f t="shared" si="10"/>
        <v>182.38900000000001</v>
      </c>
      <c r="AB8">
        <f t="shared" si="10"/>
        <v>186.16399999999999</v>
      </c>
      <c r="AC8">
        <f t="shared" si="10"/>
        <v>188.715</v>
      </c>
      <c r="AD8">
        <f t="shared" si="10"/>
        <v>187.86799999999999</v>
      </c>
      <c r="AE8">
        <f t="shared" si="10"/>
        <v>180.286</v>
      </c>
      <c r="AF8">
        <f t="shared" si="10"/>
        <v>181.113</v>
      </c>
      <c r="AG8">
        <f t="shared" si="10"/>
        <v>179.83799999999999</v>
      </c>
      <c r="AH8">
        <f t="shared" si="10"/>
        <v>178.673</v>
      </c>
      <c r="AI8">
        <f t="shared" si="10"/>
        <v>180.934</v>
      </c>
      <c r="AJ8">
        <f t="shared" si="10"/>
        <v>179.798</v>
      </c>
      <c r="AK8">
        <f t="shared" si="10"/>
        <v>183.74299999999999</v>
      </c>
      <c r="AL8">
        <f t="shared" si="10"/>
        <v>186.14400000000001</v>
      </c>
      <c r="AM8">
        <f t="shared" si="10"/>
        <v>179.75800000000001</v>
      </c>
      <c r="AN8">
        <f t="shared" si="10"/>
        <v>175.505</v>
      </c>
      <c r="AO8">
        <f t="shared" si="10"/>
        <v>177.816</v>
      </c>
      <c r="AP8">
        <f t="shared" si="11"/>
        <v>180.06700000000001</v>
      </c>
      <c r="AQ8">
        <f t="shared" si="11"/>
        <v>180.58500000000001</v>
      </c>
      <c r="AR8">
        <f t="shared" si="11"/>
        <v>179.37</v>
      </c>
      <c r="AS8">
        <f t="shared" si="11"/>
        <v>181.41</v>
      </c>
      <c r="AU8" t="s">
        <v>6</v>
      </c>
      <c r="AV8">
        <f t="shared" si="17"/>
        <v>-5.7176601745100596E-5</v>
      </c>
      <c r="AW8">
        <f t="shared" si="12"/>
        <v>1.2389193869791345E-4</v>
      </c>
      <c r="AX8">
        <f t="shared" si="12"/>
        <v>2.0697520135534367E-4</v>
      </c>
      <c r="AY8">
        <f t="shared" si="12"/>
        <v>1.3702971573451454E-4</v>
      </c>
      <c r="AZ8">
        <f t="shared" si="12"/>
        <v>-4.4882494767242057E-5</v>
      </c>
      <c r="BA8">
        <f t="shared" si="12"/>
        <v>-4.035812378904334E-4</v>
      </c>
      <c r="BB8">
        <f t="shared" si="12"/>
        <v>4.5871559633027421E-5</v>
      </c>
      <c r="BC8">
        <f t="shared" si="12"/>
        <v>-7.0398038793460753E-5</v>
      </c>
      <c r="BD8">
        <f t="shared" si="12"/>
        <v>-6.4780524694446785E-5</v>
      </c>
      <c r="BE8">
        <f t="shared" si="12"/>
        <v>1.2654402176042243E-4</v>
      </c>
      <c r="BF8">
        <f t="shared" si="12"/>
        <v>-6.2785325035648125E-5</v>
      </c>
      <c r="BG8">
        <f t="shared" si="12"/>
        <v>2.1941289669517974E-4</v>
      </c>
      <c r="BH8">
        <f t="shared" si="12"/>
        <v>1.3067164463408186E-4</v>
      </c>
      <c r="BI8">
        <f t="shared" si="12"/>
        <v>-3.4306773250816547E-4</v>
      </c>
      <c r="BJ8">
        <f t="shared" si="12"/>
        <v>-2.3659586777779093E-4</v>
      </c>
      <c r="BK8">
        <f t="shared" si="12"/>
        <v>1.3167716019486664E-4</v>
      </c>
      <c r="BL8">
        <f t="shared" si="12"/>
        <v>1.2659153282044386E-4</v>
      </c>
      <c r="BM8">
        <f t="shared" si="13"/>
        <v>2.8767070035042548E-5</v>
      </c>
      <c r="BN8">
        <f t="shared" si="13"/>
        <v>-6.7281335659108088E-5</v>
      </c>
      <c r="BO8">
        <f t="shared" si="13"/>
        <v>1.1373139320956637E-4</v>
      </c>
      <c r="BQ8" s="7" t="str">
        <f t="shared" si="18"/>
        <v>AIZ</v>
      </c>
      <c r="BR8" s="7">
        <v>0.2</v>
      </c>
      <c r="BS8" s="7">
        <v>0.2</v>
      </c>
      <c r="BT8" s="7">
        <v>0.2</v>
      </c>
      <c r="BU8" s="7">
        <v>0.2</v>
      </c>
      <c r="BV8" s="7">
        <v>0.2</v>
      </c>
      <c r="BW8" s="7">
        <v>0.01</v>
      </c>
      <c r="BY8">
        <f t="shared" si="19"/>
        <v>1.197618009525669E-3</v>
      </c>
      <c r="BZ8">
        <f t="shared" si="20"/>
        <v>40</v>
      </c>
      <c r="CA8">
        <f t="shared" si="21"/>
        <v>2</v>
      </c>
      <c r="CB8">
        <f t="shared" si="22"/>
        <v>0.11999999999999997</v>
      </c>
      <c r="CC8">
        <f t="shared" si="23"/>
        <v>0</v>
      </c>
      <c r="CD8">
        <f t="shared" si="24"/>
        <v>1</v>
      </c>
      <c r="CE8">
        <f t="shared" si="25"/>
        <v>0</v>
      </c>
      <c r="CF8">
        <f t="shared" si="26"/>
        <v>0</v>
      </c>
      <c r="CG8">
        <f t="shared" si="27"/>
        <v>0</v>
      </c>
      <c r="CI8">
        <f t="shared" si="28"/>
        <v>0</v>
      </c>
      <c r="CJ8">
        <f t="shared" si="29"/>
        <v>1</v>
      </c>
      <c r="CK8">
        <f t="shared" si="14"/>
        <v>1</v>
      </c>
      <c r="CL8">
        <f t="shared" si="14"/>
        <v>1</v>
      </c>
      <c r="CM8">
        <f t="shared" si="14"/>
        <v>1</v>
      </c>
      <c r="CN8">
        <f t="shared" si="30"/>
        <v>0.2</v>
      </c>
      <c r="CO8">
        <f t="shared" si="15"/>
        <v>0.4</v>
      </c>
      <c r="CP8">
        <f t="shared" si="15"/>
        <v>0.60000000000000009</v>
      </c>
      <c r="CQ8">
        <f t="shared" si="15"/>
        <v>0.8</v>
      </c>
      <c r="CR8">
        <f t="shared" si="15"/>
        <v>1</v>
      </c>
    </row>
    <row r="9" spans="1:96" x14ac:dyDescent="0.25">
      <c r="A9" t="s">
        <v>7</v>
      </c>
      <c r="B9">
        <f>VLOOKUP(CONCATENATE($A9,"_",B$4),assets_m6!$A:$D,4,FALSE)</f>
        <v>114.24</v>
      </c>
      <c r="C9">
        <f>VLOOKUP(CONCATENATE($A9,"_",C$4),assets_m6!$A:$D,4,FALSE)</f>
        <v>114.78</v>
      </c>
      <c r="D9">
        <f>VLOOKUP(CONCATENATE($A9,"_",D$4),assets_m6!$A:$D,4,FALSE)</f>
        <v>115.4</v>
      </c>
      <c r="E9">
        <f>VLOOKUP(CONCATENATE($A9,"_",E$4),assets_m6!$A:$D,4,FALSE)</f>
        <v>118.46</v>
      </c>
      <c r="F9">
        <f>VLOOKUP(CONCATENATE($A9,"_",F$4),assets_m6!$A:$D,4,FALSE)</f>
        <v>113.76</v>
      </c>
      <c r="G9">
        <f>VLOOKUP(CONCATENATE($A9,"_",G$4),assets_m6!$A:$D,4,FALSE)</f>
        <v>112.57</v>
      </c>
      <c r="H9">
        <f>VLOOKUP(CONCATENATE($A9,"_",H$4),assets_m6!$A:$D,4,FALSE)</f>
        <v>113.85</v>
      </c>
      <c r="I9">
        <f>VLOOKUP(CONCATENATE($A9,"_",I$4),assets_m6!$A:$D,4,FALSE)</f>
        <v>110.71</v>
      </c>
      <c r="J9">
        <f>VLOOKUP(CONCATENATE($A9,"_",J$4),assets_m6!$A:$D,4,FALSE)</f>
        <v>108.6</v>
      </c>
      <c r="K9">
        <f>VLOOKUP(CONCATENATE($A9,"_",K$4),assets_m6!$A:$D,4,FALSE)</f>
        <v>111.18</v>
      </c>
      <c r="L9">
        <f>VLOOKUP(CONCATENATE($A9,"_",L$4),assets_m6!$A:$D,4,FALSE)</f>
        <v>112.78</v>
      </c>
      <c r="M9">
        <f>VLOOKUP(CONCATENATE($A9,"_",M$4),assets_m6!$A:$D,4,FALSE)</f>
        <v>111.75</v>
      </c>
      <c r="N9">
        <f>VLOOKUP(CONCATENATE($A9,"_",N$4),assets_m6!$A:$D,4,FALSE)</f>
        <v>113.66</v>
      </c>
      <c r="O9">
        <f>VLOOKUP(CONCATENATE($A9,"_",O$4),assets_m6!$A:$D,4,FALSE)</f>
        <v>109.16</v>
      </c>
      <c r="P9">
        <f>VLOOKUP(CONCATENATE($A9,"_",P$4),assets_m6!$A:$D,4,FALSE)</f>
        <v>108.81</v>
      </c>
      <c r="Q9">
        <f>VLOOKUP(CONCATENATE($A9,"_",Q$4),assets_m6!$A:$D,4,FALSE)</f>
        <v>109.08</v>
      </c>
      <c r="R9">
        <f>VLOOKUP(CONCATENATE($A9,"_",R$4),assets_m6!$A:$D,4,FALSE)</f>
        <v>108.51</v>
      </c>
      <c r="S9">
        <f>VLOOKUP(CONCATENATE($A9,"_",S$4),assets_m6!$A:$D,4,FALSE)</f>
        <v>108.01</v>
      </c>
      <c r="T9">
        <f>VLOOKUP(CONCATENATE($A9,"_",T$4),assets_m6!$A:$D,4,FALSE)</f>
        <v>108.1</v>
      </c>
      <c r="U9">
        <f>VLOOKUP(CONCATENATE($A9,"_",U$4),assets_m6!$A:$D,4,FALSE)</f>
        <v>110.78</v>
      </c>
      <c r="V9">
        <f>VLOOKUP(CONCATENATE($A9,"_",V$4),assets_m6!$A:$D,4,FALSE)</f>
        <v>113.54</v>
      </c>
      <c r="X9" t="str">
        <f t="shared" si="16"/>
        <v>ALLE</v>
      </c>
      <c r="Y9">
        <f t="shared" si="7"/>
        <v>114.24</v>
      </c>
      <c r="Z9">
        <f t="shared" si="10"/>
        <v>114.78</v>
      </c>
      <c r="AA9">
        <f t="shared" si="10"/>
        <v>115.4</v>
      </c>
      <c r="AB9">
        <f t="shared" si="10"/>
        <v>118.46</v>
      </c>
      <c r="AC9">
        <f t="shared" si="10"/>
        <v>113.76</v>
      </c>
      <c r="AD9">
        <f t="shared" si="10"/>
        <v>112.57</v>
      </c>
      <c r="AE9">
        <f t="shared" si="10"/>
        <v>113.85</v>
      </c>
      <c r="AF9">
        <f t="shared" si="10"/>
        <v>110.71</v>
      </c>
      <c r="AG9">
        <f t="shared" si="10"/>
        <v>108.6</v>
      </c>
      <c r="AH9">
        <f t="shared" si="10"/>
        <v>111.18</v>
      </c>
      <c r="AI9">
        <f t="shared" si="10"/>
        <v>112.78</v>
      </c>
      <c r="AJ9">
        <f t="shared" si="10"/>
        <v>111.75</v>
      </c>
      <c r="AK9">
        <f t="shared" si="10"/>
        <v>113.66</v>
      </c>
      <c r="AL9">
        <f t="shared" si="10"/>
        <v>109.16</v>
      </c>
      <c r="AM9">
        <f t="shared" si="10"/>
        <v>108.81</v>
      </c>
      <c r="AN9">
        <f t="shared" si="10"/>
        <v>109.08</v>
      </c>
      <c r="AO9">
        <f t="shared" si="10"/>
        <v>108.51</v>
      </c>
      <c r="AP9">
        <f t="shared" si="11"/>
        <v>108.01</v>
      </c>
      <c r="AQ9">
        <f t="shared" si="11"/>
        <v>108.1</v>
      </c>
      <c r="AR9">
        <f t="shared" si="11"/>
        <v>110.78</v>
      </c>
      <c r="AS9">
        <f t="shared" si="11"/>
        <v>113.54</v>
      </c>
      <c r="AU9" t="s">
        <v>7</v>
      </c>
      <c r="AV9">
        <f t="shared" si="17"/>
        <v>4.7268907563025765E-5</v>
      </c>
      <c r="AW9">
        <f t="shared" si="12"/>
        <v>5.4016379160132828E-5</v>
      </c>
      <c r="AX9">
        <f t="shared" si="12"/>
        <v>2.6516464471403706E-4</v>
      </c>
      <c r="AY9">
        <f t="shared" si="12"/>
        <v>-3.9675839945973231E-4</v>
      </c>
      <c r="AZ9">
        <f t="shared" si="12"/>
        <v>-1.04606188466949E-4</v>
      </c>
      <c r="BA9">
        <f t="shared" si="12"/>
        <v>1.1370702673891811E-4</v>
      </c>
      <c r="BB9">
        <f t="shared" si="12"/>
        <v>-2.7580149319279758E-4</v>
      </c>
      <c r="BC9">
        <f t="shared" si="12"/>
        <v>-1.9058802276217141E-4</v>
      </c>
      <c r="BD9">
        <f t="shared" si="12"/>
        <v>2.3756906077348182E-4</v>
      </c>
      <c r="BE9">
        <f t="shared" si="12"/>
        <v>1.4391077531930154E-4</v>
      </c>
      <c r="BF9">
        <f t="shared" si="12"/>
        <v>-9.1328249689661393E-5</v>
      </c>
      <c r="BG9">
        <f t="shared" si="12"/>
        <v>1.7091722595078272E-4</v>
      </c>
      <c r="BH9">
        <f t="shared" si="12"/>
        <v>-3.9591764912898117E-4</v>
      </c>
      <c r="BI9">
        <f t="shared" si="12"/>
        <v>-3.2063026749724656E-5</v>
      </c>
      <c r="BJ9">
        <f t="shared" si="12"/>
        <v>2.4813895781637351E-5</v>
      </c>
      <c r="BK9">
        <f t="shared" si="12"/>
        <v>-5.2255225522551629E-5</v>
      </c>
      <c r="BL9">
        <f t="shared" si="12"/>
        <v>-4.6078702423739747E-5</v>
      </c>
      <c r="BM9">
        <f t="shared" si="13"/>
        <v>8.3325617998323484E-6</v>
      </c>
      <c r="BN9">
        <f t="shared" si="13"/>
        <v>2.4791859389454278E-4</v>
      </c>
      <c r="BO9">
        <f t="shared" si="13"/>
        <v>2.4914244448456444E-4</v>
      </c>
      <c r="BQ9" s="7" t="str">
        <f t="shared" si="18"/>
        <v>ALLE</v>
      </c>
      <c r="BR9" s="7">
        <v>0.2</v>
      </c>
      <c r="BS9" s="7">
        <v>0.2</v>
      </c>
      <c r="BT9" s="7">
        <v>0.2</v>
      </c>
      <c r="BU9" s="7">
        <v>0.2</v>
      </c>
      <c r="BV9" s="7">
        <v>0.2</v>
      </c>
      <c r="BW9" s="7">
        <v>0.01</v>
      </c>
      <c r="BY9">
        <f t="shared" si="19"/>
        <v>-6.1274509803920579E-3</v>
      </c>
      <c r="BZ9">
        <f t="shared" si="20"/>
        <v>30</v>
      </c>
      <c r="CA9">
        <f t="shared" si="21"/>
        <v>2</v>
      </c>
      <c r="CB9">
        <f t="shared" si="22"/>
        <v>0.11999999999999997</v>
      </c>
      <c r="CC9">
        <f t="shared" si="23"/>
        <v>0</v>
      </c>
      <c r="CD9">
        <f t="shared" si="24"/>
        <v>1</v>
      </c>
      <c r="CE9">
        <f t="shared" si="25"/>
        <v>0</v>
      </c>
      <c r="CF9">
        <f t="shared" si="26"/>
        <v>0</v>
      </c>
      <c r="CG9">
        <f t="shared" si="27"/>
        <v>0</v>
      </c>
      <c r="CI9">
        <f t="shared" si="28"/>
        <v>0</v>
      </c>
      <c r="CJ9">
        <f t="shared" si="29"/>
        <v>1</v>
      </c>
      <c r="CK9">
        <f t="shared" si="14"/>
        <v>1</v>
      </c>
      <c r="CL9">
        <f t="shared" si="14"/>
        <v>1</v>
      </c>
      <c r="CM9">
        <f t="shared" si="14"/>
        <v>1</v>
      </c>
      <c r="CN9">
        <f t="shared" si="30"/>
        <v>0.2</v>
      </c>
      <c r="CO9">
        <f t="shared" si="15"/>
        <v>0.4</v>
      </c>
      <c r="CP9">
        <f t="shared" si="15"/>
        <v>0.60000000000000009</v>
      </c>
      <c r="CQ9">
        <f t="shared" si="15"/>
        <v>0.8</v>
      </c>
      <c r="CR9">
        <f t="shared" si="15"/>
        <v>1</v>
      </c>
    </row>
    <row r="10" spans="1:96" x14ac:dyDescent="0.25">
      <c r="A10" t="s">
        <v>8</v>
      </c>
      <c r="B10">
        <f>VLOOKUP(CONCATENATE($A10,"_",B$4),assets_m6!$A:$D,4,FALSE)</f>
        <v>110.081</v>
      </c>
      <c r="C10">
        <f>VLOOKUP(CONCATENATE($A10,"_",C$4),assets_m6!$A:$D,4,FALSE)</f>
        <v>112.694</v>
      </c>
      <c r="D10">
        <f>VLOOKUP(CONCATENATE($A10,"_",D$4),assets_m6!$A:$D,4,FALSE)</f>
        <v>113.52200000000001</v>
      </c>
      <c r="E10">
        <f>VLOOKUP(CONCATENATE($A10,"_",E$4),assets_m6!$A:$D,4,FALSE)</f>
        <v>118.52</v>
      </c>
      <c r="F10">
        <f>VLOOKUP(CONCATENATE($A10,"_",F$4),assets_m6!$A:$D,4,FALSE)</f>
        <v>113.193</v>
      </c>
      <c r="G10">
        <f>VLOOKUP(CONCATENATE($A10,"_",G$4),assets_m6!$A:$D,4,FALSE)</f>
        <v>112.226</v>
      </c>
      <c r="H10">
        <f>VLOOKUP(CONCATENATE($A10,"_",H$4),assets_m6!$A:$D,4,FALSE)</f>
        <v>105.492</v>
      </c>
      <c r="I10">
        <f>VLOOKUP(CONCATENATE($A10,"_",I$4),assets_m6!$A:$D,4,FALSE)</f>
        <v>106.919</v>
      </c>
      <c r="J10">
        <f>VLOOKUP(CONCATENATE($A10,"_",J$4),assets_m6!$A:$D,4,FALSE)</f>
        <v>103.666</v>
      </c>
      <c r="K10">
        <f>VLOOKUP(CONCATENATE($A10,"_",K$4),assets_m6!$A:$D,4,FALSE)</f>
        <v>106.5</v>
      </c>
      <c r="L10">
        <f>VLOOKUP(CONCATENATE($A10,"_",L$4),assets_m6!$A:$D,4,FALSE)</f>
        <v>111.587</v>
      </c>
      <c r="M10">
        <f>VLOOKUP(CONCATENATE($A10,"_",M$4),assets_m6!$A:$D,4,FALSE)</f>
        <v>110.21</v>
      </c>
      <c r="N10">
        <f>VLOOKUP(CONCATENATE($A10,"_",N$4),assets_m6!$A:$D,4,FALSE)</f>
        <v>116.55500000000001</v>
      </c>
      <c r="O10">
        <f>VLOOKUP(CONCATENATE($A10,"_",O$4),assets_m6!$A:$D,4,FALSE)</f>
        <v>111.068</v>
      </c>
      <c r="P10">
        <f>VLOOKUP(CONCATENATE($A10,"_",P$4),assets_m6!$A:$D,4,FALSE)</f>
        <v>110.47</v>
      </c>
      <c r="Q10">
        <f>VLOOKUP(CONCATENATE($A10,"_",Q$4),assets_m6!$A:$D,4,FALSE)</f>
        <v>106.2</v>
      </c>
      <c r="R10">
        <f>VLOOKUP(CONCATENATE($A10,"_",R$4),assets_m6!$A:$D,4,FALSE)</f>
        <v>109.66200000000001</v>
      </c>
      <c r="S10">
        <f>VLOOKUP(CONCATENATE($A10,"_",S$4),assets_m6!$A:$D,4,FALSE)</f>
        <v>106.33</v>
      </c>
      <c r="T10">
        <f>VLOOKUP(CONCATENATE($A10,"_",T$4),assets_m6!$A:$D,4,FALSE)</f>
        <v>108.53</v>
      </c>
      <c r="U10">
        <f>VLOOKUP(CONCATENATE($A10,"_",U$4),assets_m6!$A:$D,4,FALSE)</f>
        <v>115.07</v>
      </c>
      <c r="V10">
        <f>VLOOKUP(CONCATENATE($A10,"_",V$4),assets_m6!$A:$D,4,FALSE)</f>
        <v>119.48</v>
      </c>
      <c r="X10" t="str">
        <f t="shared" si="16"/>
        <v>AMAT</v>
      </c>
      <c r="Y10">
        <f t="shared" si="7"/>
        <v>110.081</v>
      </c>
      <c r="Z10">
        <f t="shared" si="10"/>
        <v>112.694</v>
      </c>
      <c r="AA10">
        <f t="shared" si="10"/>
        <v>113.52200000000001</v>
      </c>
      <c r="AB10">
        <f t="shared" si="10"/>
        <v>118.52</v>
      </c>
      <c r="AC10">
        <f t="shared" si="10"/>
        <v>113.193</v>
      </c>
      <c r="AD10">
        <f t="shared" si="10"/>
        <v>112.226</v>
      </c>
      <c r="AE10">
        <f t="shared" si="10"/>
        <v>105.492</v>
      </c>
      <c r="AF10">
        <f t="shared" si="10"/>
        <v>106.919</v>
      </c>
      <c r="AG10">
        <f t="shared" si="10"/>
        <v>103.666</v>
      </c>
      <c r="AH10">
        <f t="shared" si="10"/>
        <v>106.5</v>
      </c>
      <c r="AI10">
        <f t="shared" si="10"/>
        <v>111.587</v>
      </c>
      <c r="AJ10">
        <f t="shared" si="10"/>
        <v>110.21</v>
      </c>
      <c r="AK10">
        <f t="shared" si="10"/>
        <v>116.55500000000001</v>
      </c>
      <c r="AL10">
        <f t="shared" si="10"/>
        <v>111.068</v>
      </c>
      <c r="AM10">
        <f t="shared" si="10"/>
        <v>110.47</v>
      </c>
      <c r="AN10">
        <f t="shared" si="10"/>
        <v>106.2</v>
      </c>
      <c r="AO10">
        <f t="shared" si="10"/>
        <v>109.66200000000001</v>
      </c>
      <c r="AP10">
        <f t="shared" si="11"/>
        <v>106.33</v>
      </c>
      <c r="AQ10">
        <f t="shared" si="11"/>
        <v>108.53</v>
      </c>
      <c r="AR10">
        <f t="shared" si="11"/>
        <v>115.07</v>
      </c>
      <c r="AS10">
        <f t="shared" si="11"/>
        <v>119.48</v>
      </c>
      <c r="AU10" t="s">
        <v>8</v>
      </c>
      <c r="AV10">
        <f t="shared" si="17"/>
        <v>2.373706634205721E-4</v>
      </c>
      <c r="AW10">
        <f t="shared" si="12"/>
        <v>7.3473299377074474E-5</v>
      </c>
      <c r="AX10">
        <f t="shared" si="12"/>
        <v>4.4026708479413595E-4</v>
      </c>
      <c r="AY10">
        <f t="shared" si="12"/>
        <v>-4.4946000674991551E-4</v>
      </c>
      <c r="AZ10">
        <f t="shared" si="12"/>
        <v>-8.5429310999796701E-5</v>
      </c>
      <c r="BA10">
        <f t="shared" si="12"/>
        <v>-6.0003920660096541E-4</v>
      </c>
      <c r="BB10">
        <f t="shared" si="12"/>
        <v>1.3527092101770679E-4</v>
      </c>
      <c r="BC10">
        <f t="shared" si="12"/>
        <v>-3.0424901093351048E-4</v>
      </c>
      <c r="BD10">
        <f t="shared" si="12"/>
        <v>2.7337796384542697E-4</v>
      </c>
      <c r="BE10">
        <f t="shared" si="12"/>
        <v>4.7765258215962472E-4</v>
      </c>
      <c r="BF10">
        <f t="shared" si="12"/>
        <v>-1.2340147149757675E-4</v>
      </c>
      <c r="BG10">
        <f t="shared" si="12"/>
        <v>5.7571908175301824E-4</v>
      </c>
      <c r="BH10">
        <f t="shared" si="12"/>
        <v>-4.7076487495174027E-4</v>
      </c>
      <c r="BI10">
        <f t="shared" si="12"/>
        <v>-5.3840890265422891E-5</v>
      </c>
      <c r="BJ10">
        <f t="shared" si="12"/>
        <v>-3.8653027971394911E-4</v>
      </c>
      <c r="BK10">
        <f t="shared" si="12"/>
        <v>3.2598870056497206E-4</v>
      </c>
      <c r="BL10">
        <f t="shared" si="12"/>
        <v>-3.0384271671135012E-4</v>
      </c>
      <c r="BM10">
        <f t="shared" si="13"/>
        <v>2.0690303771278126E-4</v>
      </c>
      <c r="BN10">
        <f t="shared" si="13"/>
        <v>6.0259835990048754E-4</v>
      </c>
      <c r="BO10">
        <f t="shared" si="13"/>
        <v>3.8324498131572186E-4</v>
      </c>
      <c r="BQ10" s="7" t="str">
        <f t="shared" si="18"/>
        <v>AMAT</v>
      </c>
      <c r="BR10" s="7">
        <v>0.2</v>
      </c>
      <c r="BS10" s="7">
        <v>0.2</v>
      </c>
      <c r="BT10" s="7">
        <v>0.2</v>
      </c>
      <c r="BU10" s="7">
        <v>0.2</v>
      </c>
      <c r="BV10" s="7">
        <v>0.2</v>
      </c>
      <c r="BW10" s="7">
        <v>0.01</v>
      </c>
      <c r="BY10">
        <f t="shared" si="19"/>
        <v>8.5382581916952069E-2</v>
      </c>
      <c r="BZ10">
        <f t="shared" si="20"/>
        <v>91</v>
      </c>
      <c r="CA10">
        <f t="shared" si="21"/>
        <v>5</v>
      </c>
      <c r="CB10">
        <f t="shared" si="22"/>
        <v>0.24000000000000005</v>
      </c>
      <c r="CC10">
        <f t="shared" si="23"/>
        <v>0</v>
      </c>
      <c r="CD10">
        <f t="shared" si="24"/>
        <v>0</v>
      </c>
      <c r="CE10">
        <f t="shared" si="25"/>
        <v>0</v>
      </c>
      <c r="CF10">
        <f t="shared" si="26"/>
        <v>0</v>
      </c>
      <c r="CG10">
        <f t="shared" si="27"/>
        <v>1</v>
      </c>
      <c r="CI10">
        <f t="shared" si="28"/>
        <v>0</v>
      </c>
      <c r="CJ10">
        <f t="shared" si="29"/>
        <v>0</v>
      </c>
      <c r="CK10">
        <f t="shared" si="14"/>
        <v>0</v>
      </c>
      <c r="CL10">
        <f t="shared" si="14"/>
        <v>0</v>
      </c>
      <c r="CM10">
        <f t="shared" si="14"/>
        <v>1</v>
      </c>
      <c r="CN10">
        <f t="shared" si="30"/>
        <v>0.2</v>
      </c>
      <c r="CO10">
        <f t="shared" si="15"/>
        <v>0.4</v>
      </c>
      <c r="CP10">
        <f t="shared" si="15"/>
        <v>0.60000000000000009</v>
      </c>
      <c r="CQ10">
        <f t="shared" si="15"/>
        <v>0.8</v>
      </c>
      <c r="CR10">
        <f t="shared" si="15"/>
        <v>1</v>
      </c>
    </row>
    <row r="11" spans="1:96" x14ac:dyDescent="0.25">
      <c r="A11" t="s">
        <v>9</v>
      </c>
      <c r="B11">
        <f>VLOOKUP(CONCATENATE($A11,"_",B$4),assets_m6!$A:$D,4,FALSE)</f>
        <v>264.26400000000001</v>
      </c>
      <c r="C11">
        <f>VLOOKUP(CONCATENATE($A11,"_",C$4),assets_m6!$A:$D,4,FALSE)</f>
        <v>267.56900000000002</v>
      </c>
      <c r="D11">
        <f>VLOOKUP(CONCATENATE($A11,"_",D$4),assets_m6!$A:$D,4,FALSE)</f>
        <v>270.834</v>
      </c>
      <c r="E11">
        <f>VLOOKUP(CONCATENATE($A11,"_",E$4),assets_m6!$A:$D,4,FALSE)</f>
        <v>282.21100000000001</v>
      </c>
      <c r="F11">
        <f>VLOOKUP(CONCATENATE($A11,"_",F$4),assets_m6!$A:$D,4,FALSE)</f>
        <v>269.45</v>
      </c>
      <c r="G11">
        <f>VLOOKUP(CONCATENATE($A11,"_",G$4),assets_m6!$A:$D,4,FALSE)</f>
        <v>266.60000000000002</v>
      </c>
      <c r="H11">
        <f>VLOOKUP(CONCATENATE($A11,"_",H$4),assets_m6!$A:$D,4,FALSE)</f>
        <v>259.64</v>
      </c>
      <c r="I11">
        <f>VLOOKUP(CONCATENATE($A11,"_",I$4),assets_m6!$A:$D,4,FALSE)</f>
        <v>259.39</v>
      </c>
      <c r="J11">
        <f>VLOOKUP(CONCATENATE($A11,"_",J$4),assets_m6!$A:$D,4,FALSE)</f>
        <v>256.41000000000003</v>
      </c>
      <c r="K11">
        <f>VLOOKUP(CONCATENATE($A11,"_",K$4),assets_m6!$A:$D,4,FALSE)</f>
        <v>250.97</v>
      </c>
      <c r="L11">
        <f>VLOOKUP(CONCATENATE($A11,"_",L$4),assets_m6!$A:$D,4,FALSE)</f>
        <v>261.61</v>
      </c>
      <c r="M11">
        <f>VLOOKUP(CONCATENATE($A11,"_",M$4),assets_m6!$A:$D,4,FALSE)</f>
        <v>260.56</v>
      </c>
      <c r="N11">
        <f>VLOOKUP(CONCATENATE($A11,"_",N$4),assets_m6!$A:$D,4,FALSE)</f>
        <v>269.05</v>
      </c>
      <c r="O11">
        <f>VLOOKUP(CONCATENATE($A11,"_",O$4),assets_m6!$A:$D,4,FALSE)</f>
        <v>259.92</v>
      </c>
      <c r="P11">
        <f>VLOOKUP(CONCATENATE($A11,"_",P$4),assets_m6!$A:$D,4,FALSE)</f>
        <v>253.92</v>
      </c>
      <c r="Q11">
        <f>VLOOKUP(CONCATENATE($A11,"_",Q$4),assets_m6!$A:$D,4,FALSE)</f>
        <v>256.01</v>
      </c>
      <c r="R11">
        <f>VLOOKUP(CONCATENATE($A11,"_",R$4),assets_m6!$A:$D,4,FALSE)</f>
        <v>263.04000000000002</v>
      </c>
      <c r="S11">
        <f>VLOOKUP(CONCATENATE($A11,"_",S$4),assets_m6!$A:$D,4,FALSE)</f>
        <v>260.63</v>
      </c>
      <c r="T11">
        <f>VLOOKUP(CONCATENATE($A11,"_",T$4),assets_m6!$A:$D,4,FALSE)</f>
        <v>265.25</v>
      </c>
      <c r="U11">
        <f>VLOOKUP(CONCATENATE($A11,"_",U$4),assets_m6!$A:$D,4,FALSE)</f>
        <v>274.33</v>
      </c>
      <c r="V11">
        <f>VLOOKUP(CONCATENATE($A11,"_",V$4),assets_m6!$A:$D,4,FALSE)</f>
        <v>278.49</v>
      </c>
      <c r="X11" t="str">
        <f t="shared" si="16"/>
        <v>AMP</v>
      </c>
      <c r="Y11">
        <f t="shared" si="7"/>
        <v>264.26400000000001</v>
      </c>
      <c r="Z11">
        <f t="shared" si="10"/>
        <v>267.56900000000002</v>
      </c>
      <c r="AA11">
        <f t="shared" si="10"/>
        <v>270.834</v>
      </c>
      <c r="AB11">
        <f t="shared" si="10"/>
        <v>282.21100000000001</v>
      </c>
      <c r="AC11">
        <f t="shared" si="10"/>
        <v>269.45</v>
      </c>
      <c r="AD11">
        <f t="shared" si="10"/>
        <v>266.60000000000002</v>
      </c>
      <c r="AE11">
        <f t="shared" si="10"/>
        <v>259.64</v>
      </c>
      <c r="AF11">
        <f t="shared" si="10"/>
        <v>259.39</v>
      </c>
      <c r="AG11">
        <f t="shared" si="10"/>
        <v>256.41000000000003</v>
      </c>
      <c r="AH11">
        <f t="shared" si="10"/>
        <v>250.97</v>
      </c>
      <c r="AI11">
        <f t="shared" si="10"/>
        <v>261.61</v>
      </c>
      <c r="AJ11">
        <f t="shared" si="10"/>
        <v>260.56</v>
      </c>
      <c r="AK11">
        <f t="shared" si="10"/>
        <v>269.05</v>
      </c>
      <c r="AL11">
        <f t="shared" si="10"/>
        <v>259.92</v>
      </c>
      <c r="AM11">
        <f t="shared" si="10"/>
        <v>253.92</v>
      </c>
      <c r="AN11">
        <f t="shared" si="10"/>
        <v>256.01</v>
      </c>
      <c r="AO11">
        <f t="shared" si="10"/>
        <v>263.04000000000002</v>
      </c>
      <c r="AP11">
        <f t="shared" si="11"/>
        <v>260.63</v>
      </c>
      <c r="AQ11">
        <f t="shared" si="11"/>
        <v>265.25</v>
      </c>
      <c r="AR11">
        <f t="shared" si="11"/>
        <v>274.33</v>
      </c>
      <c r="AS11">
        <f t="shared" si="11"/>
        <v>278.49</v>
      </c>
      <c r="AU11" t="s">
        <v>9</v>
      </c>
      <c r="AV11">
        <f t="shared" si="17"/>
        <v>1.2506432960978441E-4</v>
      </c>
      <c r="AW11">
        <f t="shared" si="12"/>
        <v>1.2202459926224587E-4</v>
      </c>
      <c r="AX11">
        <f t="shared" si="12"/>
        <v>4.200728121284628E-4</v>
      </c>
      <c r="AY11">
        <f t="shared" si="12"/>
        <v>-4.5217939768471197E-4</v>
      </c>
      <c r="AZ11">
        <f t="shared" si="12"/>
        <v>-1.0577101503061667E-4</v>
      </c>
      <c r="BA11">
        <f t="shared" si="12"/>
        <v>-2.6106526631658049E-4</v>
      </c>
      <c r="BB11">
        <f t="shared" si="12"/>
        <v>-9.628716684640272E-6</v>
      </c>
      <c r="BC11">
        <f t="shared" si="12"/>
        <v>-1.14884922317744E-4</v>
      </c>
      <c r="BD11">
        <f t="shared" si="12"/>
        <v>-2.1216021216021315E-4</v>
      </c>
      <c r="BE11">
        <f t="shared" si="12"/>
        <v>4.2395505438897136E-4</v>
      </c>
      <c r="BF11">
        <f t="shared" si="12"/>
        <v>-4.0136080425060637E-5</v>
      </c>
      <c r="BG11">
        <f t="shared" si="12"/>
        <v>3.258366595026101E-4</v>
      </c>
      <c r="BH11">
        <f t="shared" si="12"/>
        <v>-3.3934212971566602E-4</v>
      </c>
      <c r="BI11">
        <f t="shared" si="12"/>
        <v>-2.3084025854109064E-4</v>
      </c>
      <c r="BJ11">
        <f t="shared" si="12"/>
        <v>8.2309388783869072E-5</v>
      </c>
      <c r="BK11">
        <f t="shared" si="12"/>
        <v>2.7459864849029448E-4</v>
      </c>
      <c r="BL11">
        <f t="shared" si="12"/>
        <v>-9.1621046228711406E-5</v>
      </c>
      <c r="BM11">
        <f t="shared" si="13"/>
        <v>1.7726278632544239E-4</v>
      </c>
      <c r="BN11">
        <f t="shared" si="13"/>
        <v>3.4231856738925481E-4</v>
      </c>
      <c r="BO11">
        <f t="shared" si="13"/>
        <v>1.516421827725741E-4</v>
      </c>
      <c r="BQ11" s="7" t="str">
        <f t="shared" si="18"/>
        <v>AMP</v>
      </c>
      <c r="BR11" s="7">
        <v>0.2</v>
      </c>
      <c r="BS11" s="7">
        <v>0.2</v>
      </c>
      <c r="BT11" s="7">
        <v>0.2</v>
      </c>
      <c r="BU11" s="7">
        <v>0.2</v>
      </c>
      <c r="BV11" s="7">
        <v>0.2</v>
      </c>
      <c r="BW11" s="7">
        <v>0.01</v>
      </c>
      <c r="BY11">
        <f t="shared" si="19"/>
        <v>5.3832531105258374E-2</v>
      </c>
      <c r="BZ11">
        <f t="shared" si="20"/>
        <v>80</v>
      </c>
      <c r="CA11">
        <f t="shared" si="21"/>
        <v>4</v>
      </c>
      <c r="CB11">
        <f t="shared" si="22"/>
        <v>0.12000000000000002</v>
      </c>
      <c r="CC11">
        <f t="shared" si="23"/>
        <v>0</v>
      </c>
      <c r="CD11">
        <f t="shared" si="24"/>
        <v>0</v>
      </c>
      <c r="CE11">
        <f t="shared" si="25"/>
        <v>0</v>
      </c>
      <c r="CF11">
        <f t="shared" si="26"/>
        <v>1</v>
      </c>
      <c r="CG11">
        <f t="shared" si="27"/>
        <v>0</v>
      </c>
      <c r="CI11">
        <f t="shared" si="28"/>
        <v>0</v>
      </c>
      <c r="CJ11">
        <f t="shared" si="29"/>
        <v>0</v>
      </c>
      <c r="CK11">
        <f t="shared" si="14"/>
        <v>0</v>
      </c>
      <c r="CL11">
        <f t="shared" si="14"/>
        <v>1</v>
      </c>
      <c r="CM11">
        <f t="shared" si="14"/>
        <v>1</v>
      </c>
      <c r="CN11">
        <f t="shared" si="30"/>
        <v>0.2</v>
      </c>
      <c r="CO11">
        <f t="shared" si="15"/>
        <v>0.4</v>
      </c>
      <c r="CP11">
        <f t="shared" si="15"/>
        <v>0.60000000000000009</v>
      </c>
      <c r="CQ11">
        <f t="shared" si="15"/>
        <v>0.8</v>
      </c>
      <c r="CR11">
        <f t="shared" si="15"/>
        <v>1</v>
      </c>
    </row>
    <row r="12" spans="1:96" x14ac:dyDescent="0.25">
      <c r="A12" t="s">
        <v>10</v>
      </c>
      <c r="B12">
        <f>VLOOKUP(CONCATENATE($A12,"_",B$4),assets_m6!$A:$D,4,FALSE)</f>
        <v>2485.63</v>
      </c>
      <c r="C12">
        <f>VLOOKUP(CONCATENATE($A12,"_",C$4),assets_m6!$A:$D,4,FALSE)</f>
        <v>2490</v>
      </c>
      <c r="D12">
        <f>VLOOKUP(CONCATENATE($A12,"_",D$4),assets_m6!$A:$D,4,FALSE)</f>
        <v>2485.0700000000002</v>
      </c>
      <c r="E12">
        <f>VLOOKUP(CONCATENATE($A12,"_",E$4),assets_m6!$A:$D,4,FALSE)</f>
        <v>2518.5700000000002</v>
      </c>
      <c r="F12">
        <f>VLOOKUP(CONCATENATE($A12,"_",F$4),assets_m6!$A:$D,4,FALSE)</f>
        <v>2328.14</v>
      </c>
      <c r="G12">
        <f>VLOOKUP(CONCATENATE($A12,"_",G$4),assets_m6!$A:$D,4,FALSE)</f>
        <v>2295.4499999999998</v>
      </c>
      <c r="H12">
        <f>VLOOKUP(CONCATENATE($A12,"_",H$4),assets_m6!$A:$D,4,FALSE)</f>
        <v>2175.7800000000002</v>
      </c>
      <c r="I12">
        <f>VLOOKUP(CONCATENATE($A12,"_",I$4),assets_m6!$A:$D,4,FALSE)</f>
        <v>2177.1799999999998</v>
      </c>
      <c r="J12">
        <f>VLOOKUP(CONCATENATE($A12,"_",J$4),assets_m6!$A:$D,4,FALSE)</f>
        <v>2107.44</v>
      </c>
      <c r="K12">
        <f>VLOOKUP(CONCATENATE($A12,"_",K$4),assets_m6!$A:$D,4,FALSE)</f>
        <v>2138.61</v>
      </c>
      <c r="L12">
        <f>VLOOKUP(CONCATENATE($A12,"_",L$4),assets_m6!$A:$D,4,FALSE)</f>
        <v>2261.1</v>
      </c>
      <c r="M12">
        <f>VLOOKUP(CONCATENATE($A12,"_",M$4),assets_m6!$A:$D,4,FALSE)</f>
        <v>2216.21</v>
      </c>
      <c r="N12">
        <f>VLOOKUP(CONCATENATE($A12,"_",N$4),assets_m6!$A:$D,4,FALSE)</f>
        <v>2307.37</v>
      </c>
      <c r="O12">
        <f>VLOOKUP(CONCATENATE($A12,"_",O$4),assets_m6!$A:$D,4,FALSE)</f>
        <v>2142.25</v>
      </c>
      <c r="P12">
        <f>VLOOKUP(CONCATENATE($A12,"_",P$4),assets_m6!$A:$D,4,FALSE)</f>
        <v>2146.38</v>
      </c>
      <c r="Q12">
        <f>VLOOKUP(CONCATENATE($A12,"_",Q$4),assets_m6!$A:$D,4,FALSE)</f>
        <v>2151.8200000000002</v>
      </c>
      <c r="R12">
        <f>VLOOKUP(CONCATENATE($A12,"_",R$4),assets_m6!$A:$D,4,FALSE)</f>
        <v>2151.14</v>
      </c>
      <c r="S12">
        <f>VLOOKUP(CONCATENATE($A12,"_",S$4),assets_m6!$A:$D,4,FALSE)</f>
        <v>2082</v>
      </c>
      <c r="T12">
        <f>VLOOKUP(CONCATENATE($A12,"_",T$4),assets_m6!$A:$D,4,FALSE)</f>
        <v>2135.5</v>
      </c>
      <c r="U12">
        <f>VLOOKUP(CONCATENATE($A12,"_",U$4),assets_m6!$A:$D,4,FALSE)</f>
        <v>2221.5500000000002</v>
      </c>
      <c r="V12">
        <f>VLOOKUP(CONCATENATE($A12,"_",V$4),assets_m6!$A:$D,4,FALSE)</f>
        <v>2302.9299999999998</v>
      </c>
      <c r="X12" t="str">
        <f t="shared" si="16"/>
        <v>AMZN</v>
      </c>
      <c r="Y12">
        <f t="shared" si="7"/>
        <v>2485.63</v>
      </c>
      <c r="Z12">
        <f t="shared" si="10"/>
        <v>2490</v>
      </c>
      <c r="AA12">
        <f t="shared" si="10"/>
        <v>2485.0700000000002</v>
      </c>
      <c r="AB12">
        <f t="shared" si="10"/>
        <v>2518.5700000000002</v>
      </c>
      <c r="AC12">
        <f t="shared" si="10"/>
        <v>2328.14</v>
      </c>
      <c r="AD12">
        <f t="shared" si="10"/>
        <v>2295.4499999999998</v>
      </c>
      <c r="AE12">
        <f t="shared" si="10"/>
        <v>2175.7800000000002</v>
      </c>
      <c r="AF12">
        <f t="shared" si="10"/>
        <v>2177.1799999999998</v>
      </c>
      <c r="AG12">
        <f t="shared" si="10"/>
        <v>2107.44</v>
      </c>
      <c r="AH12">
        <f t="shared" si="10"/>
        <v>2138.61</v>
      </c>
      <c r="AI12">
        <f t="shared" si="10"/>
        <v>2261.1</v>
      </c>
      <c r="AJ12">
        <f t="shared" si="10"/>
        <v>2216.21</v>
      </c>
      <c r="AK12">
        <f t="shared" si="10"/>
        <v>2307.37</v>
      </c>
      <c r="AL12">
        <f t="shared" si="10"/>
        <v>2142.25</v>
      </c>
      <c r="AM12">
        <f t="shared" si="10"/>
        <v>2146.38</v>
      </c>
      <c r="AN12">
        <f t="shared" si="10"/>
        <v>2151.8200000000002</v>
      </c>
      <c r="AO12">
        <f t="shared" si="10"/>
        <v>2151.14</v>
      </c>
      <c r="AP12">
        <f t="shared" si="11"/>
        <v>2082</v>
      </c>
      <c r="AQ12">
        <f t="shared" si="11"/>
        <v>2135.5</v>
      </c>
      <c r="AR12">
        <f t="shared" si="11"/>
        <v>2221.5500000000002</v>
      </c>
      <c r="AS12">
        <f t="shared" si="11"/>
        <v>2302.9299999999998</v>
      </c>
      <c r="AU12" t="s">
        <v>10</v>
      </c>
      <c r="AV12">
        <f t="shared" si="17"/>
        <v>1.75810559093666E-5</v>
      </c>
      <c r="AW12">
        <f t="shared" si="12"/>
        <v>-1.9799196787147939E-5</v>
      </c>
      <c r="AX12">
        <f t="shared" si="12"/>
        <v>1.3480505579319696E-4</v>
      </c>
      <c r="AY12">
        <f t="shared" si="12"/>
        <v>-7.56103661998675E-4</v>
      </c>
      <c r="AZ12">
        <f t="shared" si="12"/>
        <v>-1.4041251814753434E-4</v>
      </c>
      <c r="BA12">
        <f t="shared" si="12"/>
        <v>-5.2133568581323763E-4</v>
      </c>
      <c r="BB12">
        <f t="shared" si="12"/>
        <v>6.434474073663864E-6</v>
      </c>
      <c r="BC12">
        <f t="shared" si="12"/>
        <v>-3.2032261916791345E-4</v>
      </c>
      <c r="BD12">
        <f t="shared" si="12"/>
        <v>1.4790456667805526E-4</v>
      </c>
      <c r="BE12">
        <f t="shared" si="12"/>
        <v>5.7275520080800042E-4</v>
      </c>
      <c r="BF12">
        <f t="shared" si="12"/>
        <v>-1.9853168811640297E-4</v>
      </c>
      <c r="BG12">
        <f t="shared" si="12"/>
        <v>4.1133286105558522E-4</v>
      </c>
      <c r="BH12">
        <f t="shared" si="12"/>
        <v>-7.1561994825277222E-4</v>
      </c>
      <c r="BI12">
        <f t="shared" si="12"/>
        <v>1.9278795658770495E-5</v>
      </c>
      <c r="BJ12">
        <f t="shared" si="12"/>
        <v>2.5344999487509453E-5</v>
      </c>
      <c r="BK12">
        <f t="shared" si="12"/>
        <v>-3.1601156230553253E-6</v>
      </c>
      <c r="BL12">
        <f t="shared" si="12"/>
        <v>-3.2141097278652196E-4</v>
      </c>
      <c r="BM12">
        <f t="shared" si="13"/>
        <v>2.5696445725264172E-4</v>
      </c>
      <c r="BN12">
        <f t="shared" si="13"/>
        <v>4.0295012877546328E-4</v>
      </c>
      <c r="BO12">
        <f t="shared" si="13"/>
        <v>3.6632081204564221E-4</v>
      </c>
      <c r="BQ12" s="7" t="str">
        <f t="shared" si="18"/>
        <v>AMZN</v>
      </c>
      <c r="BR12" s="7">
        <v>0.2</v>
      </c>
      <c r="BS12" s="7">
        <v>0.2</v>
      </c>
      <c r="BT12" s="7">
        <v>0.2</v>
      </c>
      <c r="BU12" s="7">
        <v>0.2</v>
      </c>
      <c r="BV12" s="7">
        <v>0.2</v>
      </c>
      <c r="BW12" s="7">
        <v>0.01</v>
      </c>
      <c r="BY12">
        <f t="shared" si="19"/>
        <v>-7.3502492325889318E-2</v>
      </c>
      <c r="BZ12">
        <f t="shared" si="20"/>
        <v>6</v>
      </c>
      <c r="CA12">
        <f t="shared" si="21"/>
        <v>1</v>
      </c>
      <c r="CB12">
        <f t="shared" si="22"/>
        <v>0.24</v>
      </c>
      <c r="CC12">
        <f t="shared" si="23"/>
        <v>1</v>
      </c>
      <c r="CD12">
        <f t="shared" si="24"/>
        <v>0</v>
      </c>
      <c r="CE12">
        <f t="shared" si="25"/>
        <v>0</v>
      </c>
      <c r="CF12">
        <f t="shared" si="26"/>
        <v>0</v>
      </c>
      <c r="CG12">
        <f t="shared" si="27"/>
        <v>0</v>
      </c>
      <c r="CI12">
        <f t="shared" si="28"/>
        <v>1</v>
      </c>
      <c r="CJ12">
        <f t="shared" si="29"/>
        <v>1</v>
      </c>
      <c r="CK12">
        <f t="shared" si="14"/>
        <v>1</v>
      </c>
      <c r="CL12">
        <f t="shared" si="14"/>
        <v>1</v>
      </c>
      <c r="CM12">
        <f t="shared" si="14"/>
        <v>1</v>
      </c>
      <c r="CN12">
        <f t="shared" si="30"/>
        <v>0.2</v>
      </c>
      <c r="CO12">
        <f t="shared" si="15"/>
        <v>0.4</v>
      </c>
      <c r="CP12">
        <f t="shared" si="15"/>
        <v>0.60000000000000009</v>
      </c>
      <c r="CQ12">
        <f t="shared" si="15"/>
        <v>0.8</v>
      </c>
      <c r="CR12">
        <f t="shared" si="15"/>
        <v>1</v>
      </c>
    </row>
    <row r="13" spans="1:96" x14ac:dyDescent="0.25">
      <c r="A13" t="s">
        <v>11</v>
      </c>
      <c r="B13">
        <f>VLOOKUP(CONCATENATE($A13,"_",B$4),assets_m6!$A:$D,4,FALSE)</f>
        <v>227.48</v>
      </c>
      <c r="C13">
        <f>VLOOKUP(CONCATENATE($A13,"_",C$4),assets_m6!$A:$D,4,FALSE)</f>
        <v>221.15</v>
      </c>
      <c r="D13">
        <f>VLOOKUP(CONCATENATE($A13,"_",D$4),assets_m6!$A:$D,4,FALSE)</f>
        <v>222.44</v>
      </c>
      <c r="E13">
        <f>VLOOKUP(CONCATENATE($A13,"_",E$4),assets_m6!$A:$D,4,FALSE)</f>
        <v>222.48</v>
      </c>
      <c r="F13">
        <f>VLOOKUP(CONCATENATE($A13,"_",F$4),assets_m6!$A:$D,4,FALSE)</f>
        <v>216.72</v>
      </c>
      <c r="G13">
        <f>VLOOKUP(CONCATENATE($A13,"_",G$4),assets_m6!$A:$D,4,FALSE)</f>
        <v>212.43</v>
      </c>
      <c r="H13">
        <f>VLOOKUP(CONCATENATE($A13,"_",H$4),assets_m6!$A:$D,4,FALSE)</f>
        <v>203.72</v>
      </c>
      <c r="I13">
        <f>VLOOKUP(CONCATENATE($A13,"_",I$4),assets_m6!$A:$D,4,FALSE)</f>
        <v>200.09</v>
      </c>
      <c r="J13">
        <f>VLOOKUP(CONCATENATE($A13,"_",J$4),assets_m6!$A:$D,4,FALSE)</f>
        <v>203.48</v>
      </c>
      <c r="K13">
        <f>VLOOKUP(CONCATENATE($A13,"_",K$4),assets_m6!$A:$D,4,FALSE)</f>
        <v>204.09</v>
      </c>
      <c r="L13">
        <f>VLOOKUP(CONCATENATE($A13,"_",L$4),assets_m6!$A:$D,4,FALSE)</f>
        <v>207.21</v>
      </c>
      <c r="M13">
        <f>VLOOKUP(CONCATENATE($A13,"_",M$4),assets_m6!$A:$D,4,FALSE)</f>
        <v>204.85</v>
      </c>
      <c r="N13">
        <f>VLOOKUP(CONCATENATE($A13,"_",N$4),assets_m6!$A:$D,4,FALSE)</f>
        <v>207.84</v>
      </c>
      <c r="O13">
        <f>VLOOKUP(CONCATENATE($A13,"_",O$4),assets_m6!$A:$D,4,FALSE)</f>
        <v>201.56</v>
      </c>
      <c r="P13">
        <f>VLOOKUP(CONCATENATE($A13,"_",P$4),assets_m6!$A:$D,4,FALSE)</f>
        <v>199.36</v>
      </c>
      <c r="Q13">
        <f>VLOOKUP(CONCATENATE($A13,"_",Q$4),assets_m6!$A:$D,4,FALSE)</f>
        <v>200.95</v>
      </c>
      <c r="R13">
        <f>VLOOKUP(CONCATENATE($A13,"_",R$4),assets_m6!$A:$D,4,FALSE)</f>
        <v>204.19</v>
      </c>
      <c r="S13">
        <f>VLOOKUP(CONCATENATE($A13,"_",S$4),assets_m6!$A:$D,4,FALSE)</f>
        <v>205.01</v>
      </c>
      <c r="T13">
        <f>VLOOKUP(CONCATENATE($A13,"_",T$4),assets_m6!$A:$D,4,FALSE)</f>
        <v>204.94</v>
      </c>
      <c r="U13">
        <f>VLOOKUP(CONCATENATE($A13,"_",U$4),assets_m6!$A:$D,4,FALSE)</f>
        <v>205.45</v>
      </c>
      <c r="V13">
        <f>VLOOKUP(CONCATENATE($A13,"_",V$4),assets_m6!$A:$D,4,FALSE)</f>
        <v>210.91</v>
      </c>
      <c r="X13" t="str">
        <f t="shared" si="16"/>
        <v>AVB</v>
      </c>
      <c r="Y13">
        <f t="shared" si="7"/>
        <v>227.48</v>
      </c>
      <c r="Z13">
        <f t="shared" si="10"/>
        <v>221.15</v>
      </c>
      <c r="AA13">
        <f t="shared" si="10"/>
        <v>222.44</v>
      </c>
      <c r="AB13">
        <f t="shared" si="10"/>
        <v>222.48</v>
      </c>
      <c r="AC13">
        <f t="shared" si="10"/>
        <v>216.72</v>
      </c>
      <c r="AD13">
        <f t="shared" si="10"/>
        <v>212.43</v>
      </c>
      <c r="AE13">
        <f t="shared" si="10"/>
        <v>203.72</v>
      </c>
      <c r="AF13">
        <f t="shared" si="10"/>
        <v>200.09</v>
      </c>
      <c r="AG13">
        <f t="shared" si="10"/>
        <v>203.48</v>
      </c>
      <c r="AH13">
        <f t="shared" si="10"/>
        <v>204.09</v>
      </c>
      <c r="AI13">
        <f t="shared" si="10"/>
        <v>207.21</v>
      </c>
      <c r="AJ13">
        <f t="shared" si="10"/>
        <v>204.85</v>
      </c>
      <c r="AK13">
        <f t="shared" si="10"/>
        <v>207.84</v>
      </c>
      <c r="AL13">
        <f t="shared" si="10"/>
        <v>201.56</v>
      </c>
      <c r="AM13">
        <f t="shared" si="10"/>
        <v>199.36</v>
      </c>
      <c r="AN13">
        <f t="shared" si="10"/>
        <v>200.95</v>
      </c>
      <c r="AO13">
        <f t="shared" si="10"/>
        <v>204.19</v>
      </c>
      <c r="AP13">
        <f t="shared" si="11"/>
        <v>205.01</v>
      </c>
      <c r="AQ13">
        <f t="shared" si="11"/>
        <v>204.94</v>
      </c>
      <c r="AR13">
        <f t="shared" si="11"/>
        <v>205.45</v>
      </c>
      <c r="AS13">
        <f t="shared" si="11"/>
        <v>210.91</v>
      </c>
      <c r="AU13" t="s">
        <v>11</v>
      </c>
      <c r="AV13">
        <f t="shared" si="17"/>
        <v>-2.782662212062592E-4</v>
      </c>
      <c r="AW13">
        <f t="shared" si="12"/>
        <v>5.8331449242595158E-5</v>
      </c>
      <c r="AX13">
        <f t="shared" si="12"/>
        <v>1.7982377270271554E-6</v>
      </c>
      <c r="AY13">
        <f t="shared" si="12"/>
        <v>-2.5889967637540413E-4</v>
      </c>
      <c r="AZ13">
        <f t="shared" si="12"/>
        <v>-1.9795127353266852E-4</v>
      </c>
      <c r="BA13">
        <f t="shared" si="12"/>
        <v>-4.1001741750223638E-4</v>
      </c>
      <c r="BB13">
        <f t="shared" si="12"/>
        <v>-1.7818574514038855E-4</v>
      </c>
      <c r="BC13">
        <f t="shared" si="12"/>
        <v>1.694237593083106E-4</v>
      </c>
      <c r="BD13">
        <f t="shared" si="12"/>
        <v>2.997837625319509E-5</v>
      </c>
      <c r="BE13">
        <f t="shared" si="12"/>
        <v>1.5287373217698098E-4</v>
      </c>
      <c r="BF13">
        <f t="shared" si="12"/>
        <v>-1.138941170792922E-4</v>
      </c>
      <c r="BG13">
        <f t="shared" si="12"/>
        <v>1.4596045887234609E-4</v>
      </c>
      <c r="BH13">
        <f t="shared" si="12"/>
        <v>-3.0215550423402619E-4</v>
      </c>
      <c r="BI13">
        <f t="shared" si="12"/>
        <v>-1.0914864060329375E-4</v>
      </c>
      <c r="BJ13">
        <f t="shared" si="12"/>
        <v>7.9755216693417683E-5</v>
      </c>
      <c r="BK13">
        <f t="shared" si="12"/>
        <v>1.6123413784523559E-4</v>
      </c>
      <c r="BL13">
        <f t="shared" si="12"/>
        <v>4.0158675743180037E-5</v>
      </c>
      <c r="BM13">
        <f t="shared" si="13"/>
        <v>-3.4144675869466457E-6</v>
      </c>
      <c r="BN13">
        <f t="shared" si="13"/>
        <v>2.4885332292377814E-5</v>
      </c>
      <c r="BO13">
        <f t="shared" si="13"/>
        <v>2.6575809199318607E-4</v>
      </c>
      <c r="BQ13" s="7" t="str">
        <f t="shared" si="18"/>
        <v>AVB</v>
      </c>
      <c r="BR13" s="7">
        <v>0.2</v>
      </c>
      <c r="BS13" s="7">
        <v>0.2</v>
      </c>
      <c r="BT13" s="7">
        <v>0.2</v>
      </c>
      <c r="BU13" s="7">
        <v>0.2</v>
      </c>
      <c r="BV13" s="7">
        <v>0.2</v>
      </c>
      <c r="BW13" s="7">
        <v>0.01</v>
      </c>
      <c r="BY13">
        <f t="shared" si="19"/>
        <v>-7.2841568489537517E-2</v>
      </c>
      <c r="BZ13">
        <f t="shared" si="20"/>
        <v>7</v>
      </c>
      <c r="CA13">
        <f t="shared" si="21"/>
        <v>1</v>
      </c>
      <c r="CB13">
        <f t="shared" si="22"/>
        <v>0.24</v>
      </c>
      <c r="CC13">
        <f t="shared" si="23"/>
        <v>1</v>
      </c>
      <c r="CD13">
        <f t="shared" si="24"/>
        <v>0</v>
      </c>
      <c r="CE13">
        <f t="shared" si="25"/>
        <v>0</v>
      </c>
      <c r="CF13">
        <f t="shared" si="26"/>
        <v>0</v>
      </c>
      <c r="CG13">
        <f t="shared" si="27"/>
        <v>0</v>
      </c>
      <c r="CI13">
        <f t="shared" si="28"/>
        <v>1</v>
      </c>
      <c r="CJ13">
        <f t="shared" si="29"/>
        <v>1</v>
      </c>
      <c r="CK13">
        <f t="shared" si="14"/>
        <v>1</v>
      </c>
      <c r="CL13">
        <f t="shared" si="14"/>
        <v>1</v>
      </c>
      <c r="CM13">
        <f t="shared" si="14"/>
        <v>1</v>
      </c>
      <c r="CN13">
        <f t="shared" si="30"/>
        <v>0.2</v>
      </c>
      <c r="CO13">
        <f t="shared" si="15"/>
        <v>0.4</v>
      </c>
      <c r="CP13">
        <f t="shared" si="15"/>
        <v>0.60000000000000009</v>
      </c>
      <c r="CQ13">
        <f t="shared" si="15"/>
        <v>0.8</v>
      </c>
      <c r="CR13">
        <f t="shared" si="15"/>
        <v>1</v>
      </c>
    </row>
    <row r="14" spans="1:96" x14ac:dyDescent="0.25">
      <c r="A14" t="s">
        <v>12</v>
      </c>
      <c r="B14">
        <f>VLOOKUP(CONCATENATE($A14,"_",B$4),assets_m6!$A:$D,4,FALSE)</f>
        <v>180.6</v>
      </c>
      <c r="C14">
        <f>VLOOKUP(CONCATENATE($A14,"_",C$4),assets_m6!$A:$D,4,FALSE)</f>
        <v>179.25</v>
      </c>
      <c r="D14">
        <f>VLOOKUP(CONCATENATE($A14,"_",D$4),assets_m6!$A:$D,4,FALSE)</f>
        <v>181.17</v>
      </c>
      <c r="E14">
        <f>VLOOKUP(CONCATENATE($A14,"_",E$4),assets_m6!$A:$D,4,FALSE)</f>
        <v>185.41</v>
      </c>
      <c r="F14">
        <f>VLOOKUP(CONCATENATE($A14,"_",F$4),assets_m6!$A:$D,4,FALSE)</f>
        <v>179.27</v>
      </c>
      <c r="G14">
        <f>VLOOKUP(CONCATENATE($A14,"_",G$4),assets_m6!$A:$D,4,FALSE)</f>
        <v>177.34</v>
      </c>
      <c r="H14">
        <f>VLOOKUP(CONCATENATE($A14,"_",H$4),assets_m6!$A:$D,4,FALSE)</f>
        <v>176.41</v>
      </c>
      <c r="I14">
        <f>VLOOKUP(CONCATENATE($A14,"_",I$4),assets_m6!$A:$D,4,FALSE)</f>
        <v>171.74</v>
      </c>
      <c r="J14">
        <f>VLOOKUP(CONCATENATE($A14,"_",J$4),assets_m6!$A:$D,4,FALSE)</f>
        <v>171.74</v>
      </c>
      <c r="K14">
        <f>VLOOKUP(CONCATENATE($A14,"_",K$4),assets_m6!$A:$D,4,FALSE)</f>
        <v>172.45</v>
      </c>
      <c r="L14">
        <f>VLOOKUP(CONCATENATE($A14,"_",L$4),assets_m6!$A:$D,4,FALSE)</f>
        <v>174.29</v>
      </c>
      <c r="M14">
        <f>VLOOKUP(CONCATENATE($A14,"_",M$4),assets_m6!$A:$D,4,FALSE)</f>
        <v>173.47</v>
      </c>
      <c r="N14">
        <f>VLOOKUP(CONCATENATE($A14,"_",N$4),assets_m6!$A:$D,4,FALSE)</f>
        <v>178.15</v>
      </c>
      <c r="O14">
        <f>VLOOKUP(CONCATENATE($A14,"_",O$4),assets_m6!$A:$D,4,FALSE)</f>
        <v>168.47</v>
      </c>
      <c r="P14">
        <f>VLOOKUP(CONCATENATE($A14,"_",P$4),assets_m6!$A:$D,4,FALSE)</f>
        <v>167.82</v>
      </c>
      <c r="Q14">
        <f>VLOOKUP(CONCATENATE($A14,"_",Q$4),assets_m6!$A:$D,4,FALSE)</f>
        <v>164.5</v>
      </c>
      <c r="R14">
        <f>VLOOKUP(CONCATENATE($A14,"_",R$4),assets_m6!$A:$D,4,FALSE)</f>
        <v>166.7</v>
      </c>
      <c r="S14">
        <f>VLOOKUP(CONCATENATE($A14,"_",S$4),assets_m6!$A:$D,4,FALSE)</f>
        <v>162.83000000000001</v>
      </c>
      <c r="T14">
        <f>VLOOKUP(CONCATENATE($A14,"_",T$4),assets_m6!$A:$D,4,FALSE)</f>
        <v>165.35</v>
      </c>
      <c r="U14">
        <f>VLOOKUP(CONCATENATE($A14,"_",U$4),assets_m6!$A:$D,4,FALSE)</f>
        <v>168.85</v>
      </c>
      <c r="V14">
        <f>VLOOKUP(CONCATENATE($A14,"_",V$4),assets_m6!$A:$D,4,FALSE)</f>
        <v>173.61</v>
      </c>
      <c r="X14" t="str">
        <f t="shared" si="16"/>
        <v>AVY</v>
      </c>
      <c r="Y14">
        <f t="shared" si="7"/>
        <v>180.6</v>
      </c>
      <c r="Z14">
        <f t="shared" si="10"/>
        <v>179.25</v>
      </c>
      <c r="AA14">
        <f t="shared" si="10"/>
        <v>181.17</v>
      </c>
      <c r="AB14">
        <f t="shared" si="10"/>
        <v>185.41</v>
      </c>
      <c r="AC14">
        <f t="shared" si="10"/>
        <v>179.27</v>
      </c>
      <c r="AD14">
        <f t="shared" si="10"/>
        <v>177.34</v>
      </c>
      <c r="AE14">
        <f t="shared" si="10"/>
        <v>176.41</v>
      </c>
      <c r="AF14">
        <f t="shared" si="10"/>
        <v>171.74</v>
      </c>
      <c r="AG14">
        <f t="shared" si="10"/>
        <v>171.74</v>
      </c>
      <c r="AH14">
        <f t="shared" si="10"/>
        <v>172.45</v>
      </c>
      <c r="AI14">
        <f t="shared" si="10"/>
        <v>174.29</v>
      </c>
      <c r="AJ14">
        <f t="shared" si="10"/>
        <v>173.47</v>
      </c>
      <c r="AK14">
        <f t="shared" si="10"/>
        <v>178.15</v>
      </c>
      <c r="AL14">
        <f t="shared" si="10"/>
        <v>168.47</v>
      </c>
      <c r="AM14">
        <f t="shared" si="10"/>
        <v>167.82</v>
      </c>
      <c r="AN14">
        <f t="shared" si="10"/>
        <v>164.5</v>
      </c>
      <c r="AO14">
        <f t="shared" si="10"/>
        <v>166.7</v>
      </c>
      <c r="AP14">
        <f t="shared" si="11"/>
        <v>162.83000000000001</v>
      </c>
      <c r="AQ14">
        <f t="shared" si="11"/>
        <v>165.35</v>
      </c>
      <c r="AR14">
        <f t="shared" si="11"/>
        <v>168.85</v>
      </c>
      <c r="AS14">
        <f t="shared" si="11"/>
        <v>173.61</v>
      </c>
      <c r="AU14" t="s">
        <v>12</v>
      </c>
      <c r="AV14">
        <f t="shared" si="17"/>
        <v>-7.4750830564783739E-5</v>
      </c>
      <c r="AW14">
        <f t="shared" si="12"/>
        <v>1.0711297071129638E-4</v>
      </c>
      <c r="AX14">
        <f t="shared" si="12"/>
        <v>2.3403433239498864E-4</v>
      </c>
      <c r="AY14">
        <f t="shared" si="12"/>
        <v>-3.3115797421929703E-4</v>
      </c>
      <c r="AZ14">
        <f t="shared" si="12"/>
        <v>-1.0765883862330599E-4</v>
      </c>
      <c r="BA14">
        <f t="shared" si="12"/>
        <v>-5.2441637532423976E-5</v>
      </c>
      <c r="BB14">
        <f t="shared" si="12"/>
        <v>-2.6472422198288008E-4</v>
      </c>
      <c r="BC14">
        <f t="shared" si="12"/>
        <v>0</v>
      </c>
      <c r="BD14">
        <f t="shared" si="12"/>
        <v>4.1341562827528794E-5</v>
      </c>
      <c r="BE14">
        <f t="shared" si="12"/>
        <v>1.0669759350536408E-4</v>
      </c>
      <c r="BF14">
        <f t="shared" si="12"/>
        <v>-4.7048023409260039E-5</v>
      </c>
      <c r="BG14">
        <f t="shared" si="12"/>
        <v>2.697872831037071E-4</v>
      </c>
      <c r="BH14">
        <f t="shared" si="12"/>
        <v>-5.4336233511086194E-4</v>
      </c>
      <c r="BI14">
        <f t="shared" si="12"/>
        <v>-3.8582536950199186E-5</v>
      </c>
      <c r="BJ14">
        <f t="shared" si="12"/>
        <v>-1.9783100941484885E-4</v>
      </c>
      <c r="BK14">
        <f t="shared" si="12"/>
        <v>1.3373860182370751E-4</v>
      </c>
      <c r="BL14">
        <f t="shared" si="12"/>
        <v>-2.3215356928614136E-4</v>
      </c>
      <c r="BM14">
        <f t="shared" si="13"/>
        <v>1.5476263587790835E-4</v>
      </c>
      <c r="BN14">
        <f t="shared" si="13"/>
        <v>2.11672210462655E-4</v>
      </c>
      <c r="BO14">
        <f t="shared" si="13"/>
        <v>2.8190701806337103E-4</v>
      </c>
      <c r="BQ14" s="7" t="str">
        <f t="shared" si="18"/>
        <v>AVY</v>
      </c>
      <c r="BR14" s="7">
        <v>0.2</v>
      </c>
      <c r="BS14" s="7">
        <v>0.2</v>
      </c>
      <c r="BT14" s="7">
        <v>0.2</v>
      </c>
      <c r="BU14" s="7">
        <v>0.2</v>
      </c>
      <c r="BV14" s="7">
        <v>0.2</v>
      </c>
      <c r="BW14" s="7">
        <v>0.01</v>
      </c>
      <c r="BY14">
        <f t="shared" si="19"/>
        <v>-3.8704318936876973E-2</v>
      </c>
      <c r="BZ14">
        <f t="shared" si="20"/>
        <v>11</v>
      </c>
      <c r="CA14">
        <f t="shared" si="21"/>
        <v>1</v>
      </c>
      <c r="CB14">
        <f t="shared" si="22"/>
        <v>0.24</v>
      </c>
      <c r="CC14">
        <f t="shared" si="23"/>
        <v>1</v>
      </c>
      <c r="CD14">
        <f t="shared" si="24"/>
        <v>0</v>
      </c>
      <c r="CE14">
        <f t="shared" si="25"/>
        <v>0</v>
      </c>
      <c r="CF14">
        <f t="shared" si="26"/>
        <v>0</v>
      </c>
      <c r="CG14">
        <f t="shared" si="27"/>
        <v>0</v>
      </c>
      <c r="CI14">
        <f t="shared" si="28"/>
        <v>1</v>
      </c>
      <c r="CJ14">
        <f t="shared" si="29"/>
        <v>1</v>
      </c>
      <c r="CK14">
        <f t="shared" si="14"/>
        <v>1</v>
      </c>
      <c r="CL14">
        <f t="shared" si="14"/>
        <v>1</v>
      </c>
      <c r="CM14">
        <f t="shared" si="14"/>
        <v>1</v>
      </c>
      <c r="CN14">
        <f t="shared" si="30"/>
        <v>0.2</v>
      </c>
      <c r="CO14">
        <f t="shared" si="15"/>
        <v>0.4</v>
      </c>
      <c r="CP14">
        <f t="shared" si="15"/>
        <v>0.60000000000000009</v>
      </c>
      <c r="CQ14">
        <f t="shared" si="15"/>
        <v>0.8</v>
      </c>
      <c r="CR14">
        <f t="shared" si="15"/>
        <v>1</v>
      </c>
    </row>
    <row r="15" spans="1:96" x14ac:dyDescent="0.25">
      <c r="A15" t="s">
        <v>13</v>
      </c>
      <c r="B15">
        <f>VLOOKUP(CONCATENATE($A15,"_",B$4),assets_m6!$A:$D,4,FALSE)</f>
        <v>174.71</v>
      </c>
      <c r="C15">
        <f>VLOOKUP(CONCATENATE($A15,"_",C$4),assets_m6!$A:$D,4,FALSE)</f>
        <v>171.62</v>
      </c>
      <c r="D15">
        <f>VLOOKUP(CONCATENATE($A15,"_",D$4),assets_m6!$A:$D,4,FALSE)</f>
        <v>172.11</v>
      </c>
      <c r="E15">
        <f>VLOOKUP(CONCATENATE($A15,"_",E$4),assets_m6!$A:$D,4,FALSE)</f>
        <v>177.82</v>
      </c>
      <c r="F15">
        <f>VLOOKUP(CONCATENATE($A15,"_",F$4),assets_m6!$A:$D,4,FALSE)</f>
        <v>171.01</v>
      </c>
      <c r="G15">
        <f>VLOOKUP(CONCATENATE($A15,"_",G$4),assets_m6!$A:$D,4,FALSE)</f>
        <v>167.15</v>
      </c>
      <c r="H15">
        <f>VLOOKUP(CONCATENATE($A15,"_",H$4),assets_m6!$A:$D,4,FALSE)</f>
        <v>161.02000000000001</v>
      </c>
      <c r="I15">
        <f>VLOOKUP(CONCATENATE($A15,"_",I$4),assets_m6!$A:$D,4,FALSE)</f>
        <v>161.83000000000001</v>
      </c>
      <c r="J15">
        <f>VLOOKUP(CONCATENATE($A15,"_",J$4),assets_m6!$A:$D,4,FALSE)</f>
        <v>159.38999999999999</v>
      </c>
      <c r="K15">
        <f>VLOOKUP(CONCATENATE($A15,"_",K$4),assets_m6!$A:$D,4,FALSE)</f>
        <v>153.27000000000001</v>
      </c>
      <c r="L15">
        <f>VLOOKUP(CONCATENATE($A15,"_",L$4),assets_m6!$A:$D,4,FALSE)</f>
        <v>158.75</v>
      </c>
      <c r="M15">
        <f>VLOOKUP(CONCATENATE($A15,"_",M$4),assets_m6!$A:$D,4,FALSE)</f>
        <v>156.43</v>
      </c>
      <c r="N15">
        <f>VLOOKUP(CONCATENATE($A15,"_",N$4),assets_m6!$A:$D,4,FALSE)</f>
        <v>161.85</v>
      </c>
      <c r="O15">
        <f>VLOOKUP(CONCATENATE($A15,"_",O$4),assets_m6!$A:$D,4,FALSE)</f>
        <v>156.1</v>
      </c>
      <c r="P15">
        <f>VLOOKUP(CONCATENATE($A15,"_",P$4),assets_m6!$A:$D,4,FALSE)</f>
        <v>154</v>
      </c>
      <c r="Q15">
        <f>VLOOKUP(CONCATENATE($A15,"_",Q$4),assets_m6!$A:$D,4,FALSE)</f>
        <v>153.24</v>
      </c>
      <c r="R15">
        <f>VLOOKUP(CONCATENATE($A15,"_",R$4),assets_m6!$A:$D,4,FALSE)</f>
        <v>159.04</v>
      </c>
      <c r="S15">
        <f>VLOOKUP(CONCATENATE($A15,"_",S$4),assets_m6!$A:$D,4,FALSE)</f>
        <v>155.63</v>
      </c>
      <c r="T15">
        <f>VLOOKUP(CONCATENATE($A15,"_",T$4),assets_m6!$A:$D,4,FALSE)</f>
        <v>160.51</v>
      </c>
      <c r="U15">
        <f>VLOOKUP(CONCATENATE($A15,"_",U$4),assets_m6!$A:$D,4,FALSE)</f>
        <v>165.37</v>
      </c>
      <c r="V15">
        <f>VLOOKUP(CONCATENATE($A15,"_",V$4),assets_m6!$A:$D,4,FALSE)</f>
        <v>169.6</v>
      </c>
      <c r="X15" t="str">
        <f t="shared" si="16"/>
        <v>AXP</v>
      </c>
      <c r="Y15">
        <f t="shared" si="7"/>
        <v>174.71</v>
      </c>
      <c r="Z15">
        <f t="shared" si="10"/>
        <v>171.62</v>
      </c>
      <c r="AA15">
        <f t="shared" si="10"/>
        <v>172.11</v>
      </c>
      <c r="AB15">
        <f t="shared" si="10"/>
        <v>177.82</v>
      </c>
      <c r="AC15">
        <f t="shared" si="10"/>
        <v>171.01</v>
      </c>
      <c r="AD15">
        <f t="shared" si="10"/>
        <v>167.15</v>
      </c>
      <c r="AE15">
        <f t="shared" si="10"/>
        <v>161.02000000000001</v>
      </c>
      <c r="AF15">
        <f t="shared" si="10"/>
        <v>161.83000000000001</v>
      </c>
      <c r="AG15">
        <f t="shared" si="10"/>
        <v>159.38999999999999</v>
      </c>
      <c r="AH15">
        <f t="shared" si="10"/>
        <v>153.27000000000001</v>
      </c>
      <c r="AI15">
        <f t="shared" si="10"/>
        <v>158.75</v>
      </c>
      <c r="AJ15">
        <f t="shared" si="10"/>
        <v>156.43</v>
      </c>
      <c r="AK15">
        <f t="shared" si="10"/>
        <v>161.85</v>
      </c>
      <c r="AL15">
        <f t="shared" si="10"/>
        <v>156.1</v>
      </c>
      <c r="AM15">
        <f t="shared" si="10"/>
        <v>154</v>
      </c>
      <c r="AN15">
        <f t="shared" si="10"/>
        <v>153.24</v>
      </c>
      <c r="AO15">
        <f t="shared" si="10"/>
        <v>159.04</v>
      </c>
      <c r="AP15">
        <f t="shared" si="11"/>
        <v>155.63</v>
      </c>
      <c r="AQ15">
        <f t="shared" si="11"/>
        <v>160.51</v>
      </c>
      <c r="AR15">
        <f t="shared" si="11"/>
        <v>165.37</v>
      </c>
      <c r="AS15">
        <f t="shared" si="11"/>
        <v>169.6</v>
      </c>
      <c r="AU15" t="s">
        <v>13</v>
      </c>
      <c r="AV15">
        <f t="shared" si="17"/>
        <v>-1.7686451834468566E-4</v>
      </c>
      <c r="AW15">
        <f t="shared" si="12"/>
        <v>2.8551450879851363E-5</v>
      </c>
      <c r="AX15">
        <f t="shared" si="12"/>
        <v>3.3176456917087787E-4</v>
      </c>
      <c r="AY15">
        <f t="shared" si="12"/>
        <v>-3.8297154425823881E-4</v>
      </c>
      <c r="AZ15">
        <f t="shared" si="12"/>
        <v>-2.2571779428103532E-4</v>
      </c>
      <c r="BA15">
        <f t="shared" si="12"/>
        <v>-3.667364642536641E-4</v>
      </c>
      <c r="BB15">
        <f t="shared" si="12"/>
        <v>5.0304310023599686E-5</v>
      </c>
      <c r="BC15">
        <f t="shared" si="12"/>
        <v>-1.5077550515973714E-4</v>
      </c>
      <c r="BD15">
        <f t="shared" si="12"/>
        <v>-3.8396386222473033E-4</v>
      </c>
      <c r="BE15">
        <f t="shared" si="12"/>
        <v>3.5753898349318128E-4</v>
      </c>
      <c r="BF15">
        <f t="shared" si="12"/>
        <v>-1.4614173228346414E-4</v>
      </c>
      <c r="BG15">
        <f t="shared" si="12"/>
        <v>3.4648085405612652E-4</v>
      </c>
      <c r="BH15">
        <f t="shared" si="12"/>
        <v>-3.5526722273710229E-4</v>
      </c>
      <c r="BI15">
        <f t="shared" si="12"/>
        <v>-1.3452914798206241E-4</v>
      </c>
      <c r="BJ15">
        <f t="shared" si="12"/>
        <v>-4.9350649350648759E-5</v>
      </c>
      <c r="BK15">
        <f t="shared" si="12"/>
        <v>3.7849125554685349E-4</v>
      </c>
      <c r="BL15">
        <f t="shared" si="12"/>
        <v>-2.1441146881287705E-4</v>
      </c>
      <c r="BM15">
        <f t="shared" si="13"/>
        <v>3.1356422283621379E-4</v>
      </c>
      <c r="BN15">
        <f t="shared" si="13"/>
        <v>3.0278487321662288E-4</v>
      </c>
      <c r="BO15">
        <f t="shared" si="13"/>
        <v>2.5579004656225372E-4</v>
      </c>
      <c r="BQ15" s="7" t="str">
        <f t="shared" si="18"/>
        <v>AXP</v>
      </c>
      <c r="BR15" s="7">
        <v>0.2</v>
      </c>
      <c r="BS15" s="7">
        <v>0.2</v>
      </c>
      <c r="BT15" s="7">
        <v>0.2</v>
      </c>
      <c r="BU15" s="7">
        <v>0.2</v>
      </c>
      <c r="BV15" s="7">
        <v>0.2</v>
      </c>
      <c r="BW15" s="7">
        <v>0.01</v>
      </c>
      <c r="BY15">
        <f t="shared" si="19"/>
        <v>-2.9248468891305668E-2</v>
      </c>
      <c r="BZ15">
        <f t="shared" si="20"/>
        <v>18</v>
      </c>
      <c r="CA15">
        <f t="shared" si="21"/>
        <v>1</v>
      </c>
      <c r="CB15">
        <f t="shared" si="22"/>
        <v>0.24</v>
      </c>
      <c r="CC15">
        <f t="shared" si="23"/>
        <v>1</v>
      </c>
      <c r="CD15">
        <f t="shared" si="24"/>
        <v>0</v>
      </c>
      <c r="CE15">
        <f t="shared" si="25"/>
        <v>0</v>
      </c>
      <c r="CF15">
        <f t="shared" si="26"/>
        <v>0</v>
      </c>
      <c r="CG15">
        <f t="shared" si="27"/>
        <v>0</v>
      </c>
      <c r="CI15">
        <f t="shared" si="28"/>
        <v>1</v>
      </c>
      <c r="CJ15">
        <f t="shared" si="29"/>
        <v>1</v>
      </c>
      <c r="CK15">
        <f t="shared" si="14"/>
        <v>1</v>
      </c>
      <c r="CL15">
        <f t="shared" si="14"/>
        <v>1</v>
      </c>
      <c r="CM15">
        <f t="shared" si="14"/>
        <v>1</v>
      </c>
      <c r="CN15">
        <f t="shared" si="30"/>
        <v>0.2</v>
      </c>
      <c r="CO15">
        <f t="shared" si="15"/>
        <v>0.4</v>
      </c>
      <c r="CP15">
        <f t="shared" si="15"/>
        <v>0.60000000000000009</v>
      </c>
      <c r="CQ15">
        <f t="shared" si="15"/>
        <v>0.8</v>
      </c>
      <c r="CR15">
        <f t="shared" si="15"/>
        <v>1</v>
      </c>
    </row>
    <row r="16" spans="1:96" x14ac:dyDescent="0.25">
      <c r="A16" t="s">
        <v>14</v>
      </c>
      <c r="B16">
        <f>VLOOKUP(CONCATENATE($A16,"_",B$4),assets_m6!$A:$D,4,FALSE)</f>
        <v>247.19</v>
      </c>
      <c r="C16">
        <f>VLOOKUP(CONCATENATE($A16,"_",C$4),assets_m6!$A:$D,4,FALSE)</f>
        <v>245.58</v>
      </c>
      <c r="D16">
        <f>VLOOKUP(CONCATENATE($A16,"_",D$4),assets_m6!$A:$D,4,FALSE)</f>
        <v>248.83</v>
      </c>
      <c r="E16">
        <f>VLOOKUP(CONCATENATE($A16,"_",E$4),assets_m6!$A:$D,4,FALSE)</f>
        <v>253.54</v>
      </c>
      <c r="F16">
        <f>VLOOKUP(CONCATENATE($A16,"_",F$4),assets_m6!$A:$D,4,FALSE)</f>
        <v>259.64</v>
      </c>
      <c r="G16">
        <f>VLOOKUP(CONCATENATE($A16,"_",G$4),assets_m6!$A:$D,4,FALSE)</f>
        <v>257.97000000000003</v>
      </c>
      <c r="H16">
        <f>VLOOKUP(CONCATENATE($A16,"_",H$4),assets_m6!$A:$D,4,FALSE)</f>
        <v>252.2</v>
      </c>
      <c r="I16">
        <f>VLOOKUP(CONCATENATE($A16,"_",I$4),assets_m6!$A:$D,4,FALSE)</f>
        <v>250.1</v>
      </c>
      <c r="J16">
        <f>VLOOKUP(CONCATENATE($A16,"_",J$4),assets_m6!$A:$D,4,FALSE)</f>
        <v>248.99</v>
      </c>
      <c r="K16">
        <f>VLOOKUP(CONCATENATE($A16,"_",K$4),assets_m6!$A:$D,4,FALSE)</f>
        <v>249.72</v>
      </c>
      <c r="L16">
        <f>VLOOKUP(CONCATENATE($A16,"_",L$4),assets_m6!$A:$D,4,FALSE)</f>
        <v>248.44</v>
      </c>
      <c r="M16">
        <f>VLOOKUP(CONCATENATE($A16,"_",M$4),assets_m6!$A:$D,4,FALSE)</f>
        <v>252.89</v>
      </c>
      <c r="N16">
        <f>VLOOKUP(CONCATENATE($A16,"_",N$4),assets_m6!$A:$D,4,FALSE)</f>
        <v>256.26</v>
      </c>
      <c r="O16">
        <f>VLOOKUP(CONCATENATE($A16,"_",O$4),assets_m6!$A:$D,4,FALSE)</f>
        <v>251.1</v>
      </c>
      <c r="P16">
        <f>VLOOKUP(CONCATENATE($A16,"_",P$4),assets_m6!$A:$D,4,FALSE)</f>
        <v>251.14</v>
      </c>
      <c r="Q16">
        <f>VLOOKUP(CONCATENATE($A16,"_",Q$4),assets_m6!$A:$D,4,FALSE)</f>
        <v>252.3</v>
      </c>
      <c r="R16">
        <f>VLOOKUP(CONCATENATE($A16,"_",R$4),assets_m6!$A:$D,4,FALSE)</f>
        <v>257</v>
      </c>
      <c r="S16">
        <f>VLOOKUP(CONCATENATE($A16,"_",S$4),assets_m6!$A:$D,4,FALSE)</f>
        <v>257.45</v>
      </c>
      <c r="T16">
        <f>VLOOKUP(CONCATENATE($A16,"_",T$4),assets_m6!$A:$D,4,FALSE)</f>
        <v>252.16</v>
      </c>
      <c r="U16">
        <f>VLOOKUP(CONCATENATE($A16,"_",U$4),assets_m6!$A:$D,4,FALSE)</f>
        <v>252.5</v>
      </c>
      <c r="V16">
        <f>VLOOKUP(CONCATENATE($A16,"_",V$4),assets_m6!$A:$D,4,FALSE)</f>
        <v>256.45999999999998</v>
      </c>
      <c r="X16" t="str">
        <f t="shared" si="16"/>
        <v>BDX</v>
      </c>
      <c r="Y16">
        <f t="shared" si="7"/>
        <v>247.19</v>
      </c>
      <c r="Z16">
        <f t="shared" si="10"/>
        <v>245.58</v>
      </c>
      <c r="AA16">
        <f t="shared" si="10"/>
        <v>248.83</v>
      </c>
      <c r="AB16">
        <f t="shared" si="10"/>
        <v>253.54</v>
      </c>
      <c r="AC16">
        <f t="shared" si="10"/>
        <v>259.64</v>
      </c>
      <c r="AD16">
        <f t="shared" si="10"/>
        <v>257.97000000000003</v>
      </c>
      <c r="AE16">
        <f t="shared" si="10"/>
        <v>252.2</v>
      </c>
      <c r="AF16">
        <f t="shared" si="10"/>
        <v>250.1</v>
      </c>
      <c r="AG16">
        <f t="shared" si="10"/>
        <v>248.99</v>
      </c>
      <c r="AH16">
        <f t="shared" si="10"/>
        <v>249.72</v>
      </c>
      <c r="AI16">
        <f t="shared" si="10"/>
        <v>248.44</v>
      </c>
      <c r="AJ16">
        <f t="shared" si="10"/>
        <v>252.89</v>
      </c>
      <c r="AK16">
        <f t="shared" si="10"/>
        <v>256.26</v>
      </c>
      <c r="AL16">
        <f t="shared" si="10"/>
        <v>251.1</v>
      </c>
      <c r="AM16">
        <f t="shared" si="10"/>
        <v>251.14</v>
      </c>
      <c r="AN16">
        <f t="shared" si="10"/>
        <v>252.3</v>
      </c>
      <c r="AO16">
        <f t="shared" si="10"/>
        <v>257</v>
      </c>
      <c r="AP16">
        <f t="shared" si="11"/>
        <v>257.45</v>
      </c>
      <c r="AQ16">
        <f t="shared" si="11"/>
        <v>252.16</v>
      </c>
      <c r="AR16">
        <f t="shared" si="11"/>
        <v>252.5</v>
      </c>
      <c r="AS16">
        <f t="shared" si="11"/>
        <v>256.45999999999998</v>
      </c>
      <c r="AU16" t="s">
        <v>14</v>
      </c>
      <c r="AV16">
        <f t="shared" si="17"/>
        <v>-6.5132084631254721E-5</v>
      </c>
      <c r="AW16">
        <f t="shared" si="12"/>
        <v>1.3233976708200993E-4</v>
      </c>
      <c r="AX16">
        <f t="shared" si="12"/>
        <v>1.8928585781457136E-4</v>
      </c>
      <c r="AY16">
        <f t="shared" si="12"/>
        <v>2.4059320028397863E-4</v>
      </c>
      <c r="AZ16">
        <f t="shared" si="12"/>
        <v>-6.431982745339544E-5</v>
      </c>
      <c r="BA16">
        <f t="shared" si="12"/>
        <v>-2.2366941892468264E-4</v>
      </c>
      <c r="BB16">
        <f t="shared" si="12"/>
        <v>-8.3267248215701601E-5</v>
      </c>
      <c r="BC16">
        <f t="shared" si="12"/>
        <v>-4.4382247101158948E-5</v>
      </c>
      <c r="BD16">
        <f t="shared" si="12"/>
        <v>2.9318446523956373E-5</v>
      </c>
      <c r="BE16">
        <f t="shared" si="12"/>
        <v>-5.125740829729301E-5</v>
      </c>
      <c r="BF16">
        <f t="shared" si="12"/>
        <v>1.7911769441313752E-4</v>
      </c>
      <c r="BG16">
        <f t="shared" si="12"/>
        <v>1.332595199493853E-4</v>
      </c>
      <c r="BH16">
        <f t="shared" si="12"/>
        <v>-2.013579957855302E-4</v>
      </c>
      <c r="BI16">
        <f t="shared" si="12"/>
        <v>1.5929908403023514E-6</v>
      </c>
      <c r="BJ16">
        <f t="shared" si="12"/>
        <v>4.6189376443419013E-5</v>
      </c>
      <c r="BK16">
        <f t="shared" si="12"/>
        <v>1.8628616726119654E-4</v>
      </c>
      <c r="BL16">
        <f t="shared" si="12"/>
        <v>1.75097276264587E-5</v>
      </c>
      <c r="BM16">
        <f t="shared" si="13"/>
        <v>-2.0547679161002106E-4</v>
      </c>
      <c r="BN16">
        <f t="shared" si="13"/>
        <v>1.3483502538071201E-5</v>
      </c>
      <c r="BO16">
        <f t="shared" si="13"/>
        <v>1.5683168316831602E-4</v>
      </c>
      <c r="BQ16" s="7" t="str">
        <f t="shared" si="18"/>
        <v>BDX</v>
      </c>
      <c r="BR16" s="7">
        <v>0.2</v>
      </c>
      <c r="BS16" s="7">
        <v>0.2</v>
      </c>
      <c r="BT16" s="7">
        <v>0.2</v>
      </c>
      <c r="BU16" s="7">
        <v>0.2</v>
      </c>
      <c r="BV16" s="7">
        <v>0.2</v>
      </c>
      <c r="BW16" s="7">
        <v>0.01</v>
      </c>
      <c r="BY16">
        <f t="shared" si="19"/>
        <v>3.7501517051660591E-2</v>
      </c>
      <c r="BZ16">
        <f t="shared" si="20"/>
        <v>71</v>
      </c>
      <c r="CA16">
        <f t="shared" si="21"/>
        <v>4</v>
      </c>
      <c r="CB16">
        <f t="shared" si="22"/>
        <v>0.12000000000000002</v>
      </c>
      <c r="CC16">
        <f t="shared" si="23"/>
        <v>0</v>
      </c>
      <c r="CD16">
        <f t="shared" si="24"/>
        <v>0</v>
      </c>
      <c r="CE16">
        <f t="shared" si="25"/>
        <v>0</v>
      </c>
      <c r="CF16">
        <f t="shared" si="26"/>
        <v>1</v>
      </c>
      <c r="CG16">
        <f t="shared" si="27"/>
        <v>0</v>
      </c>
      <c r="CI16">
        <f t="shared" si="28"/>
        <v>0</v>
      </c>
      <c r="CJ16">
        <f t="shared" si="29"/>
        <v>0</v>
      </c>
      <c r="CK16">
        <f t="shared" si="14"/>
        <v>0</v>
      </c>
      <c r="CL16">
        <f t="shared" si="14"/>
        <v>1</v>
      </c>
      <c r="CM16">
        <f t="shared" si="14"/>
        <v>1</v>
      </c>
      <c r="CN16">
        <f t="shared" si="30"/>
        <v>0.2</v>
      </c>
      <c r="CO16">
        <f t="shared" si="15"/>
        <v>0.4</v>
      </c>
      <c r="CP16">
        <f t="shared" si="15"/>
        <v>0.60000000000000009</v>
      </c>
      <c r="CQ16">
        <f t="shared" si="15"/>
        <v>0.8</v>
      </c>
      <c r="CR16">
        <f t="shared" si="15"/>
        <v>1</v>
      </c>
    </row>
    <row r="17" spans="1:96" x14ac:dyDescent="0.25">
      <c r="A17" t="s">
        <v>15</v>
      </c>
      <c r="B17">
        <f>VLOOKUP(CONCATENATE($A17,"_",B$4),assets_m6!$A:$D,4,FALSE)</f>
        <v>67.44</v>
      </c>
      <c r="C17">
        <f>VLOOKUP(CONCATENATE($A17,"_",C$4),assets_m6!$A:$D,4,FALSE)</f>
        <v>65.319999999999993</v>
      </c>
      <c r="D17">
        <f>VLOOKUP(CONCATENATE($A17,"_",D$4),assets_m6!$A:$D,4,FALSE)</f>
        <v>66.16</v>
      </c>
      <c r="E17">
        <f>VLOOKUP(CONCATENATE($A17,"_",E$4),assets_m6!$A:$D,4,FALSE)</f>
        <v>67.25</v>
      </c>
      <c r="F17">
        <f>VLOOKUP(CONCATENATE($A17,"_",F$4),assets_m6!$A:$D,4,FALSE)</f>
        <v>65.19</v>
      </c>
      <c r="G17">
        <f>VLOOKUP(CONCATENATE($A17,"_",G$4),assets_m6!$A:$D,4,FALSE)</f>
        <v>64.62</v>
      </c>
      <c r="H17">
        <f>VLOOKUP(CONCATENATE($A17,"_",H$4),assets_m6!$A:$D,4,FALSE)</f>
        <v>64.84</v>
      </c>
      <c r="I17">
        <f>VLOOKUP(CONCATENATE($A17,"_",I$4),assets_m6!$A:$D,4,FALSE)</f>
        <v>65.14</v>
      </c>
      <c r="J17">
        <f>VLOOKUP(CONCATENATE($A17,"_",J$4),assets_m6!$A:$D,4,FALSE)</f>
        <v>64.89</v>
      </c>
      <c r="K17">
        <f>VLOOKUP(CONCATENATE($A17,"_",K$4),assets_m6!$A:$D,4,FALSE)</f>
        <v>65.2</v>
      </c>
      <c r="L17">
        <f>VLOOKUP(CONCATENATE($A17,"_",L$4),assets_m6!$A:$D,4,FALSE)</f>
        <v>66.8</v>
      </c>
      <c r="M17">
        <f>VLOOKUP(CONCATENATE($A17,"_",M$4),assets_m6!$A:$D,4,FALSE)</f>
        <v>66.989999999999995</v>
      </c>
      <c r="N17">
        <f>VLOOKUP(CONCATENATE($A17,"_",N$4),assets_m6!$A:$D,4,FALSE)</f>
        <v>67.290000000000006</v>
      </c>
      <c r="O17">
        <f>VLOOKUP(CONCATENATE($A17,"_",O$4),assets_m6!$A:$D,4,FALSE)</f>
        <v>62.47</v>
      </c>
      <c r="P17">
        <f>VLOOKUP(CONCATENATE($A17,"_",P$4),assets_m6!$A:$D,4,FALSE)</f>
        <v>61.92</v>
      </c>
      <c r="Q17">
        <f>VLOOKUP(CONCATENATE($A17,"_",Q$4),assets_m6!$A:$D,4,FALSE)</f>
        <v>62.91</v>
      </c>
      <c r="R17">
        <f>VLOOKUP(CONCATENATE($A17,"_",R$4),assets_m6!$A:$D,4,FALSE)</f>
        <v>63.35</v>
      </c>
      <c r="S17">
        <f>VLOOKUP(CONCATENATE($A17,"_",S$4),assets_m6!$A:$D,4,FALSE)</f>
        <v>64.040000000000006</v>
      </c>
      <c r="T17">
        <f>VLOOKUP(CONCATENATE($A17,"_",T$4),assets_m6!$A:$D,4,FALSE)</f>
        <v>64.34</v>
      </c>
      <c r="U17">
        <f>VLOOKUP(CONCATENATE($A17,"_",U$4),assets_m6!$A:$D,4,FALSE)</f>
        <v>65.2</v>
      </c>
      <c r="V17">
        <f>VLOOKUP(CONCATENATE($A17,"_",V$4),assets_m6!$A:$D,4,FALSE)</f>
        <v>66.56</v>
      </c>
      <c r="X17" t="str">
        <f t="shared" si="16"/>
        <v>BF-B</v>
      </c>
      <c r="Y17">
        <f t="shared" si="7"/>
        <v>67.44</v>
      </c>
      <c r="Z17">
        <f t="shared" si="10"/>
        <v>65.319999999999993</v>
      </c>
      <c r="AA17">
        <f t="shared" si="10"/>
        <v>66.16</v>
      </c>
      <c r="AB17">
        <f t="shared" si="10"/>
        <v>67.25</v>
      </c>
      <c r="AC17">
        <f t="shared" si="10"/>
        <v>65.19</v>
      </c>
      <c r="AD17">
        <f t="shared" si="10"/>
        <v>64.62</v>
      </c>
      <c r="AE17">
        <f t="shared" si="10"/>
        <v>64.84</v>
      </c>
      <c r="AF17">
        <f t="shared" si="10"/>
        <v>65.14</v>
      </c>
      <c r="AG17">
        <f t="shared" si="10"/>
        <v>64.89</v>
      </c>
      <c r="AH17">
        <f t="shared" si="10"/>
        <v>65.2</v>
      </c>
      <c r="AI17">
        <f t="shared" si="10"/>
        <v>66.8</v>
      </c>
      <c r="AJ17">
        <f t="shared" si="10"/>
        <v>66.989999999999995</v>
      </c>
      <c r="AK17">
        <f t="shared" si="10"/>
        <v>67.290000000000006</v>
      </c>
      <c r="AL17">
        <f t="shared" si="10"/>
        <v>62.47</v>
      </c>
      <c r="AM17">
        <f t="shared" si="10"/>
        <v>61.92</v>
      </c>
      <c r="AN17">
        <f t="shared" si="10"/>
        <v>62.91</v>
      </c>
      <c r="AO17">
        <f t="shared" si="10"/>
        <v>63.35</v>
      </c>
      <c r="AP17">
        <f t="shared" si="11"/>
        <v>64.040000000000006</v>
      </c>
      <c r="AQ17">
        <f t="shared" si="11"/>
        <v>64.34</v>
      </c>
      <c r="AR17">
        <f t="shared" si="11"/>
        <v>65.2</v>
      </c>
      <c r="AS17">
        <f t="shared" si="11"/>
        <v>66.56</v>
      </c>
      <c r="AU17" t="s">
        <v>15</v>
      </c>
      <c r="AV17">
        <f t="shared" si="17"/>
        <v>-3.1435349940688088E-4</v>
      </c>
      <c r="AW17">
        <f t="shared" si="12"/>
        <v>1.285976729944892E-4</v>
      </c>
      <c r="AX17">
        <f t="shared" si="12"/>
        <v>1.6475211608222545E-4</v>
      </c>
      <c r="AY17">
        <f t="shared" si="12"/>
        <v>-3.0631970260223084E-4</v>
      </c>
      <c r="AZ17">
        <f t="shared" si="12"/>
        <v>-8.7436723423836969E-5</v>
      </c>
      <c r="BA17">
        <f t="shared" si="12"/>
        <v>3.4045187248529694E-5</v>
      </c>
      <c r="BB17">
        <f t="shared" si="12"/>
        <v>4.6267735965452978E-5</v>
      </c>
      <c r="BC17">
        <f t="shared" si="12"/>
        <v>-3.8378876266502919E-5</v>
      </c>
      <c r="BD17">
        <f t="shared" si="12"/>
        <v>4.7773154569271429E-5</v>
      </c>
      <c r="BE17">
        <f t="shared" si="12"/>
        <v>2.4539877300613412E-4</v>
      </c>
      <c r="BF17">
        <f t="shared" si="12"/>
        <v>2.844311377245475E-5</v>
      </c>
      <c r="BG17">
        <f t="shared" si="12"/>
        <v>4.4782803403494759E-5</v>
      </c>
      <c r="BH17">
        <f t="shared" si="12"/>
        <v>-7.1630257096151097E-4</v>
      </c>
      <c r="BI17">
        <f t="shared" si="12"/>
        <v>-8.8042260284936326E-5</v>
      </c>
      <c r="BJ17">
        <f t="shared" si="12"/>
        <v>1.5988372093023173E-4</v>
      </c>
      <c r="BK17">
        <f t="shared" si="12"/>
        <v>6.9941185821014934E-5</v>
      </c>
      <c r="BL17">
        <f t="shared" si="12"/>
        <v>1.0891870560378924E-4</v>
      </c>
      <c r="BM17">
        <f t="shared" si="13"/>
        <v>4.684572142410948E-5</v>
      </c>
      <c r="BN17">
        <f t="shared" si="13"/>
        <v>1.336649051911718E-4</v>
      </c>
      <c r="BO17">
        <f t="shared" si="13"/>
        <v>2.0858895705521462E-4</v>
      </c>
      <c r="BQ17" s="7" t="str">
        <f t="shared" si="18"/>
        <v>BF-B</v>
      </c>
      <c r="BR17" s="7">
        <v>0.2</v>
      </c>
      <c r="BS17" s="7">
        <v>0.2</v>
      </c>
      <c r="BT17" s="7">
        <v>0.2</v>
      </c>
      <c r="BU17" s="7">
        <v>0.2</v>
      </c>
      <c r="BV17" s="7">
        <v>0.2</v>
      </c>
      <c r="BW17" s="7">
        <v>0.01</v>
      </c>
      <c r="BY17">
        <f t="shared" si="19"/>
        <v>-1.304863582443647E-2</v>
      </c>
      <c r="BZ17">
        <f t="shared" si="20"/>
        <v>27</v>
      </c>
      <c r="CA17">
        <f t="shared" si="21"/>
        <v>2</v>
      </c>
      <c r="CB17">
        <f t="shared" si="22"/>
        <v>0.11999999999999997</v>
      </c>
      <c r="CC17">
        <f t="shared" si="23"/>
        <v>0</v>
      </c>
      <c r="CD17">
        <f t="shared" si="24"/>
        <v>1</v>
      </c>
      <c r="CE17">
        <f t="shared" si="25"/>
        <v>0</v>
      </c>
      <c r="CF17">
        <f t="shared" si="26"/>
        <v>0</v>
      </c>
      <c r="CG17">
        <f t="shared" si="27"/>
        <v>0</v>
      </c>
      <c r="CI17">
        <f t="shared" si="28"/>
        <v>0</v>
      </c>
      <c r="CJ17">
        <f t="shared" si="29"/>
        <v>1</v>
      </c>
      <c r="CK17">
        <f t="shared" si="14"/>
        <v>1</v>
      </c>
      <c r="CL17">
        <f t="shared" si="14"/>
        <v>1</v>
      </c>
      <c r="CM17">
        <f t="shared" si="14"/>
        <v>1</v>
      </c>
      <c r="CN17">
        <f t="shared" si="30"/>
        <v>0.2</v>
      </c>
      <c r="CO17">
        <f t="shared" si="15"/>
        <v>0.4</v>
      </c>
      <c r="CP17">
        <f t="shared" si="15"/>
        <v>0.60000000000000009</v>
      </c>
      <c r="CQ17">
        <f t="shared" si="15"/>
        <v>0.8</v>
      </c>
      <c r="CR17">
        <f t="shared" si="15"/>
        <v>1</v>
      </c>
    </row>
    <row r="18" spans="1:96" x14ac:dyDescent="0.25">
      <c r="A18" t="s">
        <v>16</v>
      </c>
      <c r="B18">
        <f>VLOOKUP(CONCATENATE($A18,"_",B$4),assets_m6!$A:$D,4,FALSE)</f>
        <v>75.27</v>
      </c>
      <c r="C18">
        <f>VLOOKUP(CONCATENATE($A18,"_",C$4),assets_m6!$A:$D,4,FALSE)</f>
        <v>75.08</v>
      </c>
      <c r="D18">
        <f>VLOOKUP(CONCATENATE($A18,"_",D$4),assets_m6!$A:$D,4,FALSE)</f>
        <v>75.05</v>
      </c>
      <c r="E18">
        <f>VLOOKUP(CONCATENATE($A18,"_",E$4),assets_m6!$A:$D,4,FALSE)</f>
        <v>76.31</v>
      </c>
      <c r="F18">
        <f>VLOOKUP(CONCATENATE($A18,"_",F$4),assets_m6!$A:$D,4,FALSE)</f>
        <v>76.25</v>
      </c>
      <c r="G18">
        <f>VLOOKUP(CONCATENATE($A18,"_",G$4),assets_m6!$A:$D,4,FALSE)</f>
        <v>76.67</v>
      </c>
      <c r="H18">
        <f>VLOOKUP(CONCATENATE($A18,"_",H$4),assets_m6!$A:$D,4,FALSE)</f>
        <v>76.27</v>
      </c>
      <c r="I18">
        <f>VLOOKUP(CONCATENATE($A18,"_",I$4),assets_m6!$A:$D,4,FALSE)</f>
        <v>76.290000000000006</v>
      </c>
      <c r="J18">
        <f>VLOOKUP(CONCATENATE($A18,"_",J$4),assets_m6!$A:$D,4,FALSE)</f>
        <v>76.150000000000006</v>
      </c>
      <c r="K18">
        <f>VLOOKUP(CONCATENATE($A18,"_",K$4),assets_m6!$A:$D,4,FALSE)</f>
        <v>76.3</v>
      </c>
      <c r="L18">
        <f>VLOOKUP(CONCATENATE($A18,"_",L$4),assets_m6!$A:$D,4,FALSE)</f>
        <v>75.8</v>
      </c>
      <c r="M18">
        <f>VLOOKUP(CONCATENATE($A18,"_",M$4),assets_m6!$A:$D,4,FALSE)</f>
        <v>76.91</v>
      </c>
      <c r="N18">
        <f>VLOOKUP(CONCATENATE($A18,"_",N$4),assets_m6!$A:$D,4,FALSE)</f>
        <v>78.22</v>
      </c>
      <c r="O18">
        <f>VLOOKUP(CONCATENATE($A18,"_",O$4),assets_m6!$A:$D,4,FALSE)</f>
        <v>77.02</v>
      </c>
      <c r="P18">
        <f>VLOOKUP(CONCATENATE($A18,"_",P$4),assets_m6!$A:$D,4,FALSE)</f>
        <v>75.959999999999994</v>
      </c>
      <c r="Q18">
        <f>VLOOKUP(CONCATENATE($A18,"_",Q$4),assets_m6!$A:$D,4,FALSE)</f>
        <v>76.19</v>
      </c>
      <c r="R18">
        <f>VLOOKUP(CONCATENATE($A18,"_",R$4),assets_m6!$A:$D,4,FALSE)</f>
        <v>76.7</v>
      </c>
      <c r="S18">
        <f>VLOOKUP(CONCATENATE($A18,"_",S$4),assets_m6!$A:$D,4,FALSE)</f>
        <v>77.13</v>
      </c>
      <c r="T18">
        <f>VLOOKUP(CONCATENATE($A18,"_",T$4),assets_m6!$A:$D,4,FALSE)</f>
        <v>77.239999999999995</v>
      </c>
      <c r="U18">
        <f>VLOOKUP(CONCATENATE($A18,"_",U$4),assets_m6!$A:$D,4,FALSE)</f>
        <v>77.59</v>
      </c>
      <c r="V18">
        <f>VLOOKUP(CONCATENATE($A18,"_",V$4),assets_m6!$A:$D,4,FALSE)</f>
        <v>76.14</v>
      </c>
      <c r="X18" t="str">
        <f t="shared" si="16"/>
        <v>BMY</v>
      </c>
      <c r="Y18">
        <f t="shared" si="7"/>
        <v>75.27</v>
      </c>
      <c r="Z18">
        <f t="shared" si="10"/>
        <v>75.08</v>
      </c>
      <c r="AA18">
        <f t="shared" si="10"/>
        <v>75.05</v>
      </c>
      <c r="AB18">
        <f t="shared" si="10"/>
        <v>76.31</v>
      </c>
      <c r="AC18">
        <f t="shared" si="10"/>
        <v>76.25</v>
      </c>
      <c r="AD18">
        <f t="shared" si="10"/>
        <v>76.67</v>
      </c>
      <c r="AE18">
        <f t="shared" si="10"/>
        <v>76.27</v>
      </c>
      <c r="AF18">
        <f t="shared" si="10"/>
        <v>76.290000000000006</v>
      </c>
      <c r="AG18">
        <f t="shared" si="10"/>
        <v>76.150000000000006</v>
      </c>
      <c r="AH18">
        <f t="shared" si="10"/>
        <v>76.3</v>
      </c>
      <c r="AI18">
        <f t="shared" si="10"/>
        <v>75.8</v>
      </c>
      <c r="AJ18">
        <f t="shared" si="10"/>
        <v>76.91</v>
      </c>
      <c r="AK18">
        <f t="shared" si="10"/>
        <v>78.22</v>
      </c>
      <c r="AL18">
        <f t="shared" si="10"/>
        <v>77.02</v>
      </c>
      <c r="AM18">
        <f t="shared" si="10"/>
        <v>75.959999999999994</v>
      </c>
      <c r="AN18">
        <f t="shared" si="10"/>
        <v>76.19</v>
      </c>
      <c r="AO18">
        <f t="shared" si="10"/>
        <v>76.7</v>
      </c>
      <c r="AP18">
        <f t="shared" si="11"/>
        <v>77.13</v>
      </c>
      <c r="AQ18">
        <f t="shared" si="11"/>
        <v>77.239999999999995</v>
      </c>
      <c r="AR18">
        <f t="shared" si="11"/>
        <v>77.59</v>
      </c>
      <c r="AS18">
        <f t="shared" si="11"/>
        <v>76.14</v>
      </c>
      <c r="AU18" t="s">
        <v>16</v>
      </c>
      <c r="AV18">
        <f t="shared" si="17"/>
        <v>-2.5242460475620796E-5</v>
      </c>
      <c r="AW18">
        <f t="shared" si="12"/>
        <v>-3.9957378795952503E-6</v>
      </c>
      <c r="AX18">
        <f t="shared" si="12"/>
        <v>1.6788807461692276E-4</v>
      </c>
      <c r="AY18">
        <f t="shared" si="12"/>
        <v>-7.8626654435856735E-6</v>
      </c>
      <c r="AZ18">
        <f t="shared" si="12"/>
        <v>5.5081967213114975E-5</v>
      </c>
      <c r="BA18">
        <f t="shared" si="12"/>
        <v>-5.2171644711100267E-5</v>
      </c>
      <c r="BB18">
        <f t="shared" si="12"/>
        <v>2.6222630129815438E-6</v>
      </c>
      <c r="BC18">
        <f t="shared" si="12"/>
        <v>-1.8351028968410086E-5</v>
      </c>
      <c r="BD18">
        <f t="shared" si="12"/>
        <v>1.9697964543662702E-5</v>
      </c>
      <c r="BE18">
        <f t="shared" si="12"/>
        <v>-6.5530799475753602E-5</v>
      </c>
      <c r="BF18">
        <f t="shared" si="12"/>
        <v>1.464379947229551E-4</v>
      </c>
      <c r="BG18">
        <f t="shared" si="12"/>
        <v>1.7032895592250714E-4</v>
      </c>
      <c r="BH18">
        <f t="shared" si="12"/>
        <v>-1.5341344924571756E-4</v>
      </c>
      <c r="BI18">
        <f t="shared" si="12"/>
        <v>-1.3762659049597537E-4</v>
      </c>
      <c r="BJ18">
        <f t="shared" si="12"/>
        <v>3.0279094260137442E-5</v>
      </c>
      <c r="BK18">
        <f t="shared" si="12"/>
        <v>6.6937918361990444E-5</v>
      </c>
      <c r="BL18">
        <f t="shared" si="12"/>
        <v>5.6062581486309339E-5</v>
      </c>
      <c r="BM18">
        <f t="shared" si="13"/>
        <v>1.4261636198625626E-5</v>
      </c>
      <c r="BN18">
        <f t="shared" si="13"/>
        <v>4.5313309166236223E-5</v>
      </c>
      <c r="BO18">
        <f t="shared" si="13"/>
        <v>-1.8687975254543147E-4</v>
      </c>
      <c r="BQ18" s="7" t="str">
        <f t="shared" si="18"/>
        <v>BMY</v>
      </c>
      <c r="BR18" s="7">
        <v>0.2</v>
      </c>
      <c r="BS18" s="7">
        <v>0.2</v>
      </c>
      <c r="BT18" s="7">
        <v>0.2</v>
      </c>
      <c r="BU18" s="7">
        <v>0.2</v>
      </c>
      <c r="BV18" s="7">
        <v>0.2</v>
      </c>
      <c r="BW18" s="7">
        <v>0.01</v>
      </c>
      <c r="BY18">
        <f t="shared" si="19"/>
        <v>1.1558389796731827E-2</v>
      </c>
      <c r="BZ18">
        <f t="shared" si="20"/>
        <v>50</v>
      </c>
      <c r="CA18">
        <f t="shared" si="21"/>
        <v>3</v>
      </c>
      <c r="CB18">
        <f t="shared" si="22"/>
        <v>7.9999999999999988E-2</v>
      </c>
      <c r="CC18">
        <f t="shared" si="23"/>
        <v>0</v>
      </c>
      <c r="CD18">
        <f t="shared" si="24"/>
        <v>0</v>
      </c>
      <c r="CE18">
        <f t="shared" si="25"/>
        <v>1</v>
      </c>
      <c r="CF18">
        <f t="shared" si="26"/>
        <v>0</v>
      </c>
      <c r="CG18">
        <f t="shared" si="27"/>
        <v>0</v>
      </c>
      <c r="CI18">
        <f t="shared" si="28"/>
        <v>0</v>
      </c>
      <c r="CJ18">
        <f t="shared" si="29"/>
        <v>0</v>
      </c>
      <c r="CK18">
        <f t="shared" si="14"/>
        <v>1</v>
      </c>
      <c r="CL18">
        <f t="shared" si="14"/>
        <v>1</v>
      </c>
      <c r="CM18">
        <f t="shared" si="14"/>
        <v>1</v>
      </c>
      <c r="CN18">
        <f t="shared" si="30"/>
        <v>0.2</v>
      </c>
      <c r="CO18">
        <f t="shared" si="15"/>
        <v>0.4</v>
      </c>
      <c r="CP18">
        <f t="shared" si="15"/>
        <v>0.60000000000000009</v>
      </c>
      <c r="CQ18">
        <f t="shared" si="15"/>
        <v>0.8</v>
      </c>
      <c r="CR18">
        <f t="shared" si="15"/>
        <v>1</v>
      </c>
    </row>
    <row r="19" spans="1:96" x14ac:dyDescent="0.25">
      <c r="A19" t="s">
        <v>17</v>
      </c>
      <c r="B19">
        <f>VLOOKUP(CONCATENATE($A19,"_",B$4),assets_m6!$A:$D,4,FALSE)</f>
        <v>144.13</v>
      </c>
      <c r="C19">
        <f>VLOOKUP(CONCATENATE($A19,"_",C$4),assets_m6!$A:$D,4,FALSE)</f>
        <v>143.26</v>
      </c>
      <c r="D19">
        <f>VLOOKUP(CONCATENATE($A19,"_",D$4),assets_m6!$A:$D,4,FALSE)</f>
        <v>146.44</v>
      </c>
      <c r="E19">
        <f>VLOOKUP(CONCATENATE($A19,"_",E$4),assets_m6!$A:$D,4,FALSE)</f>
        <v>149.35</v>
      </c>
      <c r="F19">
        <f>VLOOKUP(CONCATENATE($A19,"_",F$4),assets_m6!$A:$D,4,FALSE)</f>
        <v>143.07</v>
      </c>
      <c r="G19">
        <f>VLOOKUP(CONCATENATE($A19,"_",G$4),assets_m6!$A:$D,4,FALSE)</f>
        <v>141.84</v>
      </c>
      <c r="H19">
        <f>VLOOKUP(CONCATENATE($A19,"_",H$4),assets_m6!$A:$D,4,FALSE)</f>
        <v>137.71</v>
      </c>
      <c r="I19">
        <f>VLOOKUP(CONCATENATE($A19,"_",I$4),assets_m6!$A:$D,4,FALSE)</f>
        <v>136.77000000000001</v>
      </c>
      <c r="J19">
        <f>VLOOKUP(CONCATENATE($A19,"_",J$4),assets_m6!$A:$D,4,FALSE)</f>
        <v>134.93</v>
      </c>
      <c r="K19">
        <f>VLOOKUP(CONCATENATE($A19,"_",K$4),assets_m6!$A:$D,4,FALSE)</f>
        <v>136.41</v>
      </c>
      <c r="L19">
        <f>VLOOKUP(CONCATENATE($A19,"_",L$4),assets_m6!$A:$D,4,FALSE)</f>
        <v>139.34</v>
      </c>
      <c r="M19">
        <f>VLOOKUP(CONCATENATE($A19,"_",M$4),assets_m6!$A:$D,4,FALSE)</f>
        <v>138.96</v>
      </c>
      <c r="N19">
        <f>VLOOKUP(CONCATENATE($A19,"_",N$4),assets_m6!$A:$D,4,FALSE)</f>
        <v>140.47999999999999</v>
      </c>
      <c r="O19">
        <f>VLOOKUP(CONCATENATE($A19,"_",O$4),assets_m6!$A:$D,4,FALSE)</f>
        <v>136.6</v>
      </c>
      <c r="P19">
        <f>VLOOKUP(CONCATENATE($A19,"_",P$4),assets_m6!$A:$D,4,FALSE)</f>
        <v>138.02000000000001</v>
      </c>
      <c r="Q19">
        <f>VLOOKUP(CONCATENATE($A19,"_",Q$4),assets_m6!$A:$D,4,FALSE)</f>
        <v>138.97999999999999</v>
      </c>
      <c r="R19">
        <f>VLOOKUP(CONCATENATE($A19,"_",R$4),assets_m6!$A:$D,4,FALSE)</f>
        <v>140.38999999999999</v>
      </c>
      <c r="S19">
        <f>VLOOKUP(CONCATENATE($A19,"_",S$4),assets_m6!$A:$D,4,FALSE)</f>
        <v>139.69</v>
      </c>
      <c r="T19">
        <f>VLOOKUP(CONCATENATE($A19,"_",T$4),assets_m6!$A:$D,4,FALSE)</f>
        <v>140.52000000000001</v>
      </c>
      <c r="U19">
        <f>VLOOKUP(CONCATENATE($A19,"_",U$4),assets_m6!$A:$D,4,FALSE)</f>
        <v>144.44</v>
      </c>
      <c r="V19">
        <f>VLOOKUP(CONCATENATE($A19,"_",V$4),assets_m6!$A:$D,4,FALSE)</f>
        <v>146.80000000000001</v>
      </c>
      <c r="X19" t="str">
        <f t="shared" si="16"/>
        <v>BR</v>
      </c>
      <c r="Y19">
        <f t="shared" si="7"/>
        <v>144.13</v>
      </c>
      <c r="Z19">
        <f t="shared" si="10"/>
        <v>143.26</v>
      </c>
      <c r="AA19">
        <f t="shared" si="10"/>
        <v>146.44</v>
      </c>
      <c r="AB19">
        <f t="shared" si="10"/>
        <v>149.35</v>
      </c>
      <c r="AC19">
        <f t="shared" si="10"/>
        <v>143.07</v>
      </c>
      <c r="AD19">
        <f t="shared" si="10"/>
        <v>141.84</v>
      </c>
      <c r="AE19">
        <f t="shared" si="10"/>
        <v>137.71</v>
      </c>
      <c r="AF19">
        <f t="shared" si="10"/>
        <v>136.77000000000001</v>
      </c>
      <c r="AG19">
        <f t="shared" si="10"/>
        <v>134.93</v>
      </c>
      <c r="AH19">
        <f t="shared" si="10"/>
        <v>136.41</v>
      </c>
      <c r="AI19">
        <f t="shared" si="10"/>
        <v>139.34</v>
      </c>
      <c r="AJ19">
        <f t="shared" si="10"/>
        <v>138.96</v>
      </c>
      <c r="AK19">
        <f t="shared" si="10"/>
        <v>140.47999999999999</v>
      </c>
      <c r="AL19">
        <f t="shared" si="10"/>
        <v>136.6</v>
      </c>
      <c r="AM19">
        <f t="shared" si="10"/>
        <v>138.02000000000001</v>
      </c>
      <c r="AN19">
        <f t="shared" si="10"/>
        <v>138.97999999999999</v>
      </c>
      <c r="AO19">
        <f t="shared" si="10"/>
        <v>140.38999999999999</v>
      </c>
      <c r="AP19">
        <f t="shared" si="11"/>
        <v>139.69</v>
      </c>
      <c r="AQ19">
        <f t="shared" si="11"/>
        <v>140.52000000000001</v>
      </c>
      <c r="AR19">
        <f t="shared" si="11"/>
        <v>144.44</v>
      </c>
      <c r="AS19">
        <f t="shared" si="11"/>
        <v>146.80000000000001</v>
      </c>
      <c r="AU19" t="s">
        <v>17</v>
      </c>
      <c r="AV19">
        <f t="shared" si="17"/>
        <v>-6.0362173038229696E-5</v>
      </c>
      <c r="AW19">
        <f t="shared" si="12"/>
        <v>2.2197403322630235E-4</v>
      </c>
      <c r="AX19">
        <f t="shared" si="12"/>
        <v>1.987161977601746E-4</v>
      </c>
      <c r="AY19">
        <f t="shared" si="12"/>
        <v>-4.2048878473384675E-4</v>
      </c>
      <c r="AZ19">
        <f t="shared" si="12"/>
        <v>-8.5971901866218622E-5</v>
      </c>
      <c r="BA19">
        <f t="shared" si="12"/>
        <v>-2.9117315284827943E-4</v>
      </c>
      <c r="BB19">
        <f t="shared" si="12"/>
        <v>-6.8259385665528848E-5</v>
      </c>
      <c r="BC19">
        <f t="shared" si="12"/>
        <v>-1.3453242670176234E-4</v>
      </c>
      <c r="BD19">
        <f t="shared" si="12"/>
        <v>1.0968650411324314E-4</v>
      </c>
      <c r="BE19">
        <f t="shared" si="12"/>
        <v>2.1479363683014492E-4</v>
      </c>
      <c r="BF19">
        <f t="shared" si="12"/>
        <v>-2.7271422419979577E-5</v>
      </c>
      <c r="BG19">
        <f t="shared" si="12"/>
        <v>1.0938399539435678E-4</v>
      </c>
      <c r="BH19">
        <f t="shared" si="12"/>
        <v>-2.7619589977220923E-4</v>
      </c>
      <c r="BI19">
        <f t="shared" si="12"/>
        <v>1.0395314787701434E-4</v>
      </c>
      <c r="BJ19">
        <f t="shared" si="12"/>
        <v>6.9555136936674369E-5</v>
      </c>
      <c r="BK19">
        <f t="shared" si="12"/>
        <v>1.0145344653907014E-4</v>
      </c>
      <c r="BL19">
        <f t="shared" si="12"/>
        <v>-4.9861101218034668E-5</v>
      </c>
      <c r="BM19">
        <f t="shared" si="13"/>
        <v>5.9417281122486398E-5</v>
      </c>
      <c r="BN19">
        <f t="shared" si="13"/>
        <v>2.7896384856248131E-4</v>
      </c>
      <c r="BO19">
        <f t="shared" si="13"/>
        <v>1.6338964275823968E-4</v>
      </c>
      <c r="BQ19" s="7" t="str">
        <f t="shared" si="18"/>
        <v>BR</v>
      </c>
      <c r="BR19" s="7">
        <v>0.2</v>
      </c>
      <c r="BS19" s="7">
        <v>0.2</v>
      </c>
      <c r="BT19" s="7">
        <v>0.2</v>
      </c>
      <c r="BU19" s="7">
        <v>0.2</v>
      </c>
      <c r="BV19" s="7">
        <v>0.2</v>
      </c>
      <c r="BW19" s="7">
        <v>0.01</v>
      </c>
      <c r="BY19">
        <f t="shared" si="19"/>
        <v>1.8524942760008437E-2</v>
      </c>
      <c r="BZ19">
        <f t="shared" si="20"/>
        <v>59</v>
      </c>
      <c r="CA19">
        <f t="shared" si="21"/>
        <v>3</v>
      </c>
      <c r="CB19">
        <f t="shared" si="22"/>
        <v>7.9999999999999988E-2</v>
      </c>
      <c r="CC19">
        <f t="shared" si="23"/>
        <v>0</v>
      </c>
      <c r="CD19">
        <f t="shared" si="24"/>
        <v>0</v>
      </c>
      <c r="CE19">
        <f t="shared" si="25"/>
        <v>1</v>
      </c>
      <c r="CF19">
        <f t="shared" si="26"/>
        <v>0</v>
      </c>
      <c r="CG19">
        <f t="shared" si="27"/>
        <v>0</v>
      </c>
      <c r="CI19">
        <f t="shared" si="28"/>
        <v>0</v>
      </c>
      <c r="CJ19">
        <f t="shared" si="29"/>
        <v>0</v>
      </c>
      <c r="CK19">
        <f t="shared" si="14"/>
        <v>1</v>
      </c>
      <c r="CL19">
        <f t="shared" si="14"/>
        <v>1</v>
      </c>
      <c r="CM19">
        <f t="shared" si="14"/>
        <v>1</v>
      </c>
      <c r="CN19">
        <f t="shared" si="30"/>
        <v>0.2</v>
      </c>
      <c r="CO19">
        <f t="shared" si="15"/>
        <v>0.4</v>
      </c>
      <c r="CP19">
        <f t="shared" si="15"/>
        <v>0.60000000000000009</v>
      </c>
      <c r="CQ19">
        <f t="shared" si="15"/>
        <v>0.8</v>
      </c>
      <c r="CR19">
        <f t="shared" si="15"/>
        <v>1</v>
      </c>
    </row>
    <row r="20" spans="1:96" x14ac:dyDescent="0.25">
      <c r="A20" t="s">
        <v>18</v>
      </c>
      <c r="B20">
        <f>VLOOKUP(CONCATENATE($A20,"_",B$4),assets_m6!$A:$D,4,FALSE)</f>
        <v>38.270000000000003</v>
      </c>
      <c r="C20">
        <f>VLOOKUP(CONCATENATE($A20,"_",C$4),assets_m6!$A:$D,4,FALSE)</f>
        <v>38.6</v>
      </c>
      <c r="D20">
        <f>VLOOKUP(CONCATENATE($A20,"_",D$4),assets_m6!$A:$D,4,FALSE)</f>
        <v>38.380000000000003</v>
      </c>
      <c r="E20">
        <f>VLOOKUP(CONCATENATE($A20,"_",E$4),assets_m6!$A:$D,4,FALSE)</f>
        <v>39.409999999999997</v>
      </c>
      <c r="F20">
        <f>VLOOKUP(CONCATENATE($A20,"_",F$4),assets_m6!$A:$D,4,FALSE)</f>
        <v>37.96</v>
      </c>
      <c r="G20">
        <f>VLOOKUP(CONCATENATE($A20,"_",G$4),assets_m6!$A:$D,4,FALSE)</f>
        <v>37.78</v>
      </c>
      <c r="H20">
        <f>VLOOKUP(CONCATENATE($A20,"_",H$4),assets_m6!$A:$D,4,FALSE)</f>
        <v>38.130000000000003</v>
      </c>
      <c r="I20">
        <f>VLOOKUP(CONCATENATE($A20,"_",I$4),assets_m6!$A:$D,4,FALSE)</f>
        <v>38.090000000000003</v>
      </c>
      <c r="J20">
        <f>VLOOKUP(CONCATENATE($A20,"_",J$4),assets_m6!$A:$D,4,FALSE)</f>
        <v>37.590000000000003</v>
      </c>
      <c r="K20">
        <f>VLOOKUP(CONCATENATE($A20,"_",K$4),assets_m6!$A:$D,4,FALSE)</f>
        <v>39.1</v>
      </c>
      <c r="L20">
        <f>VLOOKUP(CONCATENATE($A20,"_",L$4),assets_m6!$A:$D,4,FALSE)</f>
        <v>40.19</v>
      </c>
      <c r="M20">
        <f>VLOOKUP(CONCATENATE($A20,"_",M$4),assets_m6!$A:$D,4,FALSE)</f>
        <v>39.86</v>
      </c>
      <c r="N20">
        <f>VLOOKUP(CONCATENATE($A20,"_",N$4),assets_m6!$A:$D,4,FALSE)</f>
        <v>40.18</v>
      </c>
      <c r="O20">
        <f>VLOOKUP(CONCATENATE($A20,"_",O$4),assets_m6!$A:$D,4,FALSE)</f>
        <v>37.36</v>
      </c>
      <c r="P20">
        <f>VLOOKUP(CONCATENATE($A20,"_",P$4),assets_m6!$A:$D,4,FALSE)</f>
        <v>37.409999999999997</v>
      </c>
      <c r="Q20">
        <f>VLOOKUP(CONCATENATE($A20,"_",Q$4),assets_m6!$A:$D,4,FALSE)</f>
        <v>37.96</v>
      </c>
      <c r="R20">
        <f>VLOOKUP(CONCATENATE($A20,"_",R$4),assets_m6!$A:$D,4,FALSE)</f>
        <v>38.270000000000003</v>
      </c>
      <c r="S20">
        <f>VLOOKUP(CONCATENATE($A20,"_",S$4),assets_m6!$A:$D,4,FALSE)</f>
        <v>37.94</v>
      </c>
      <c r="T20">
        <f>VLOOKUP(CONCATENATE($A20,"_",T$4),assets_m6!$A:$D,4,FALSE)</f>
        <v>38.29</v>
      </c>
      <c r="U20">
        <f>VLOOKUP(CONCATENATE($A20,"_",U$4),assets_m6!$A:$D,4,FALSE)</f>
        <v>39.33</v>
      </c>
      <c r="V20">
        <f>VLOOKUP(CONCATENATE($A20,"_",V$4),assets_m6!$A:$D,4,FALSE)</f>
        <v>40.229999999999997</v>
      </c>
      <c r="X20" t="str">
        <f t="shared" si="16"/>
        <v>CARR</v>
      </c>
      <c r="Y20">
        <f t="shared" si="16"/>
        <v>38.270000000000003</v>
      </c>
      <c r="Z20">
        <f t="shared" si="10"/>
        <v>38.6</v>
      </c>
      <c r="AA20">
        <f t="shared" si="10"/>
        <v>38.380000000000003</v>
      </c>
      <c r="AB20">
        <f t="shared" si="10"/>
        <v>39.409999999999997</v>
      </c>
      <c r="AC20">
        <f t="shared" si="10"/>
        <v>37.96</v>
      </c>
      <c r="AD20">
        <f t="shared" si="10"/>
        <v>37.78</v>
      </c>
      <c r="AE20">
        <f t="shared" si="10"/>
        <v>38.130000000000003</v>
      </c>
      <c r="AF20">
        <f t="shared" si="10"/>
        <v>38.090000000000003</v>
      </c>
      <c r="AG20">
        <f t="shared" si="10"/>
        <v>37.590000000000003</v>
      </c>
      <c r="AH20">
        <f t="shared" si="10"/>
        <v>39.1</v>
      </c>
      <c r="AI20">
        <f t="shared" si="10"/>
        <v>40.19</v>
      </c>
      <c r="AJ20">
        <f t="shared" si="10"/>
        <v>39.86</v>
      </c>
      <c r="AK20">
        <f t="shared" si="10"/>
        <v>40.18</v>
      </c>
      <c r="AL20">
        <f t="shared" si="10"/>
        <v>37.36</v>
      </c>
      <c r="AM20">
        <f t="shared" si="10"/>
        <v>37.409999999999997</v>
      </c>
      <c r="AN20">
        <f t="shared" si="10"/>
        <v>37.96</v>
      </c>
      <c r="AO20">
        <f t="shared" ref="AO20:AS51" si="31">IFERROR(R20,AN20)</f>
        <v>38.270000000000003</v>
      </c>
      <c r="AP20">
        <f t="shared" si="11"/>
        <v>37.94</v>
      </c>
      <c r="AQ20">
        <f t="shared" si="11"/>
        <v>38.29</v>
      </c>
      <c r="AR20">
        <f t="shared" si="11"/>
        <v>39.33</v>
      </c>
      <c r="AS20">
        <f t="shared" si="11"/>
        <v>40.229999999999997</v>
      </c>
      <c r="AU20" t="s">
        <v>18</v>
      </c>
      <c r="AV20">
        <f t="shared" si="17"/>
        <v>8.6229422524169926E-5</v>
      </c>
      <c r="AW20">
        <f t="shared" si="12"/>
        <v>-5.6994818652849453E-5</v>
      </c>
      <c r="AX20">
        <f t="shared" si="12"/>
        <v>2.6836894215737209E-4</v>
      </c>
      <c r="AY20">
        <f t="shared" si="12"/>
        <v>-3.6792692210098853E-4</v>
      </c>
      <c r="AZ20">
        <f t="shared" si="12"/>
        <v>-4.7418335089567888E-5</v>
      </c>
      <c r="BA20">
        <f t="shared" si="12"/>
        <v>9.2641609317099376E-5</v>
      </c>
      <c r="BB20">
        <f t="shared" si="12"/>
        <v>-1.0490427484919787E-5</v>
      </c>
      <c r="BC20">
        <f t="shared" si="12"/>
        <v>-1.3126804935678654E-4</v>
      </c>
      <c r="BD20">
        <f t="shared" si="12"/>
        <v>4.0170258047352963E-4</v>
      </c>
      <c r="BE20">
        <f t="shared" si="12"/>
        <v>2.7877237851662309E-4</v>
      </c>
      <c r="BF20">
        <f t="shared" si="12"/>
        <v>-8.2109977606369334E-5</v>
      </c>
      <c r="BG20">
        <f t="shared" si="12"/>
        <v>8.0280983442047236E-5</v>
      </c>
      <c r="BH20">
        <f t="shared" si="12"/>
        <v>-7.0184171229467401E-4</v>
      </c>
      <c r="BI20">
        <f t="shared" si="12"/>
        <v>1.3383297644538855E-5</v>
      </c>
      <c r="BJ20">
        <f t="shared" si="12"/>
        <v>1.4701951349906558E-4</v>
      </c>
      <c r="BK20">
        <f t="shared" si="12"/>
        <v>8.1664910432034324E-5</v>
      </c>
      <c r="BL20">
        <f t="shared" ref="BL20:BO51" si="32">$BW20*(AP20-AO20)/AO20</f>
        <v>-8.6229422524171782E-5</v>
      </c>
      <c r="BM20">
        <f t="shared" si="13"/>
        <v>9.2250922509225483E-5</v>
      </c>
      <c r="BN20">
        <f t="shared" si="13"/>
        <v>2.7161138678506112E-4</v>
      </c>
      <c r="BO20">
        <f t="shared" si="13"/>
        <v>2.2883295194507972E-4</v>
      </c>
      <c r="BQ20" s="7" t="str">
        <f t="shared" si="18"/>
        <v>CARR</v>
      </c>
      <c r="BR20" s="7">
        <v>0.2</v>
      </c>
      <c r="BS20" s="7">
        <v>0.2</v>
      </c>
      <c r="BT20" s="7">
        <v>0.2</v>
      </c>
      <c r="BU20" s="7">
        <v>0.2</v>
      </c>
      <c r="BV20" s="7">
        <v>0.2</v>
      </c>
      <c r="BW20" s="7">
        <v>0.01</v>
      </c>
      <c r="BY20">
        <f t="shared" si="19"/>
        <v>5.1215050953749508E-2</v>
      </c>
      <c r="BZ20">
        <f t="shared" si="20"/>
        <v>76</v>
      </c>
      <c r="CA20">
        <f t="shared" si="21"/>
        <v>4</v>
      </c>
      <c r="CB20">
        <f t="shared" si="22"/>
        <v>0.12000000000000002</v>
      </c>
      <c r="CC20">
        <f t="shared" si="23"/>
        <v>0</v>
      </c>
      <c r="CD20">
        <f t="shared" si="24"/>
        <v>0</v>
      </c>
      <c r="CE20">
        <f t="shared" si="25"/>
        <v>0</v>
      </c>
      <c r="CF20">
        <f t="shared" si="26"/>
        <v>1</v>
      </c>
      <c r="CG20">
        <f t="shared" si="27"/>
        <v>0</v>
      </c>
      <c r="CI20">
        <f t="shared" si="28"/>
        <v>0</v>
      </c>
      <c r="CJ20">
        <f t="shared" si="29"/>
        <v>0</v>
      </c>
      <c r="CK20">
        <f t="shared" si="14"/>
        <v>0</v>
      </c>
      <c r="CL20">
        <f t="shared" si="14"/>
        <v>1</v>
      </c>
      <c r="CM20">
        <f t="shared" si="14"/>
        <v>1</v>
      </c>
      <c r="CN20">
        <f t="shared" si="30"/>
        <v>0.2</v>
      </c>
      <c r="CO20">
        <f t="shared" si="15"/>
        <v>0.4</v>
      </c>
      <c r="CP20">
        <f t="shared" si="15"/>
        <v>0.60000000000000009</v>
      </c>
      <c r="CQ20">
        <f t="shared" si="15"/>
        <v>0.8</v>
      </c>
      <c r="CR20">
        <f t="shared" si="15"/>
        <v>1</v>
      </c>
    </row>
    <row r="21" spans="1:96" x14ac:dyDescent="0.25">
      <c r="A21" t="s">
        <v>19</v>
      </c>
      <c r="B21">
        <f>VLOOKUP(CONCATENATE($A21,"_",B$4),assets_m6!$A:$D,4,FALSE)</f>
        <v>162.67400000000001</v>
      </c>
      <c r="C21">
        <f>VLOOKUP(CONCATENATE($A21,"_",C$4),assets_m6!$A:$D,4,FALSE)</f>
        <v>163.62100000000001</v>
      </c>
      <c r="D21">
        <f>VLOOKUP(CONCATENATE($A21,"_",D$4),assets_m6!$A:$D,4,FALSE)</f>
        <v>167.16</v>
      </c>
      <c r="E21">
        <f>VLOOKUP(CONCATENATE($A21,"_",E$4),assets_m6!$A:$D,4,FALSE)</f>
        <v>176.56100000000001</v>
      </c>
      <c r="F21">
        <f>VLOOKUP(CONCATENATE($A21,"_",F$4),assets_m6!$A:$D,4,FALSE)</f>
        <v>170.679</v>
      </c>
      <c r="G21">
        <f>VLOOKUP(CONCATENATE($A21,"_",G$4),assets_m6!$A:$D,4,FALSE)</f>
        <v>170.09100000000001</v>
      </c>
      <c r="H21">
        <f>VLOOKUP(CONCATENATE($A21,"_",H$4),assets_m6!$A:$D,4,FALSE)</f>
        <v>164.28899999999999</v>
      </c>
      <c r="I21">
        <f>VLOOKUP(CONCATENATE($A21,"_",I$4),assets_m6!$A:$D,4,FALSE)</f>
        <v>166.03399999999999</v>
      </c>
      <c r="J21">
        <f>VLOOKUP(CONCATENATE($A21,"_",J$4),assets_m6!$A:$D,4,FALSE)</f>
        <v>163.94</v>
      </c>
      <c r="K21">
        <f>VLOOKUP(CONCATENATE($A21,"_",K$4),assets_m6!$A:$D,4,FALSE)</f>
        <v>166.273</v>
      </c>
      <c r="L21">
        <f>VLOOKUP(CONCATENATE($A21,"_",L$4),assets_m6!$A:$D,4,FALSE)</f>
        <v>168.815</v>
      </c>
      <c r="M21">
        <f>VLOOKUP(CONCATENATE($A21,"_",M$4),assets_m6!$A:$D,4,FALSE)</f>
        <v>168.64500000000001</v>
      </c>
      <c r="N21">
        <f>VLOOKUP(CONCATENATE($A21,"_",N$4),assets_m6!$A:$D,4,FALSE)</f>
        <v>172.11500000000001</v>
      </c>
      <c r="O21">
        <f>VLOOKUP(CONCATENATE($A21,"_",O$4),assets_m6!$A:$D,4,FALSE)</f>
        <v>163.22200000000001</v>
      </c>
      <c r="P21">
        <f>VLOOKUP(CONCATENATE($A21,"_",P$4),assets_m6!$A:$D,4,FALSE)</f>
        <v>161.44800000000001</v>
      </c>
      <c r="Q21">
        <f>VLOOKUP(CONCATENATE($A21,"_",Q$4),assets_m6!$A:$D,4,FALSE)</f>
        <v>159.703</v>
      </c>
      <c r="R21">
        <f>VLOOKUP(CONCATENATE($A21,"_",R$4),assets_m6!$A:$D,4,FALSE)</f>
        <v>160.75</v>
      </c>
      <c r="S21">
        <f>VLOOKUP(CONCATENATE($A21,"_",S$4),assets_m6!$A:$D,4,FALSE)</f>
        <v>158.81</v>
      </c>
      <c r="T21">
        <f>VLOOKUP(CONCATENATE($A21,"_",T$4),assets_m6!$A:$D,4,FALSE)</f>
        <v>161.26</v>
      </c>
      <c r="U21">
        <f>VLOOKUP(CONCATENATE($A21,"_",U$4),assets_m6!$A:$D,4,FALSE)</f>
        <v>166.52</v>
      </c>
      <c r="V21">
        <f>VLOOKUP(CONCATENATE($A21,"_",V$4),assets_m6!$A:$D,4,FALSE)</f>
        <v>171.1</v>
      </c>
      <c r="X21" t="str">
        <f t="shared" si="16"/>
        <v>CDW</v>
      </c>
      <c r="Y21">
        <f t="shared" si="16"/>
        <v>162.67400000000001</v>
      </c>
      <c r="Z21">
        <f t="shared" ref="Z21:AN37" si="33">IFERROR(C21,Y21)</f>
        <v>163.62100000000001</v>
      </c>
      <c r="AA21">
        <f t="shared" si="33"/>
        <v>167.16</v>
      </c>
      <c r="AB21">
        <f t="shared" si="33"/>
        <v>176.56100000000001</v>
      </c>
      <c r="AC21">
        <f t="shared" si="33"/>
        <v>170.679</v>
      </c>
      <c r="AD21">
        <f t="shared" si="33"/>
        <v>170.09100000000001</v>
      </c>
      <c r="AE21">
        <f t="shared" si="33"/>
        <v>164.28899999999999</v>
      </c>
      <c r="AF21">
        <f t="shared" si="33"/>
        <v>166.03399999999999</v>
      </c>
      <c r="AG21">
        <f t="shared" si="33"/>
        <v>163.94</v>
      </c>
      <c r="AH21">
        <f t="shared" si="33"/>
        <v>166.273</v>
      </c>
      <c r="AI21">
        <f t="shared" si="33"/>
        <v>168.815</v>
      </c>
      <c r="AJ21">
        <f t="shared" si="33"/>
        <v>168.64500000000001</v>
      </c>
      <c r="AK21">
        <f t="shared" si="33"/>
        <v>172.11500000000001</v>
      </c>
      <c r="AL21">
        <f t="shared" si="33"/>
        <v>163.22200000000001</v>
      </c>
      <c r="AM21">
        <f t="shared" si="33"/>
        <v>161.44800000000001</v>
      </c>
      <c r="AN21">
        <f t="shared" si="33"/>
        <v>159.703</v>
      </c>
      <c r="AO21">
        <f t="shared" si="31"/>
        <v>160.75</v>
      </c>
      <c r="AP21">
        <f t="shared" si="11"/>
        <v>158.81</v>
      </c>
      <c r="AQ21">
        <f t="shared" si="11"/>
        <v>161.26</v>
      </c>
      <c r="AR21">
        <f t="shared" si="11"/>
        <v>166.52</v>
      </c>
      <c r="AS21">
        <f t="shared" si="11"/>
        <v>171.1</v>
      </c>
      <c r="AU21" t="s">
        <v>19</v>
      </c>
      <c r="AV21">
        <f t="shared" si="17"/>
        <v>5.8214588686575766E-5</v>
      </c>
      <c r="AW21">
        <f t="shared" si="17"/>
        <v>2.1629252968750876E-4</v>
      </c>
      <c r="AX21">
        <f t="shared" si="17"/>
        <v>5.6239530988274776E-4</v>
      </c>
      <c r="AY21">
        <f t="shared" si="17"/>
        <v>-3.3314265324731993E-4</v>
      </c>
      <c r="AZ21">
        <f t="shared" si="17"/>
        <v>-3.4450635403300576E-5</v>
      </c>
      <c r="BA21">
        <f t="shared" si="17"/>
        <v>-3.4111152265552092E-4</v>
      </c>
      <c r="BB21">
        <f t="shared" si="17"/>
        <v>1.0621526699900813E-4</v>
      </c>
      <c r="BC21">
        <f t="shared" si="17"/>
        <v>-1.261187467627109E-4</v>
      </c>
      <c r="BD21">
        <f t="shared" si="17"/>
        <v>1.4230816152250816E-4</v>
      </c>
      <c r="BE21">
        <f t="shared" si="17"/>
        <v>1.5288110517041261E-4</v>
      </c>
      <c r="BF21">
        <f t="shared" si="17"/>
        <v>-1.0070195184076504E-5</v>
      </c>
      <c r="BG21">
        <f t="shared" si="17"/>
        <v>2.0575765661596837E-4</v>
      </c>
      <c r="BH21">
        <f t="shared" si="17"/>
        <v>-5.1668942276965986E-4</v>
      </c>
      <c r="BI21">
        <f t="shared" si="17"/>
        <v>-1.0868632904878024E-4</v>
      </c>
      <c r="BJ21">
        <f t="shared" si="17"/>
        <v>-1.0808433675239114E-4</v>
      </c>
      <c r="BK21">
        <f t="shared" si="17"/>
        <v>6.555919425433442E-5</v>
      </c>
      <c r="BL21">
        <f t="shared" si="32"/>
        <v>-1.2068429237947108E-4</v>
      </c>
      <c r="BM21">
        <f t="shared" si="13"/>
        <v>1.5427240098230517E-4</v>
      </c>
      <c r="BN21">
        <f t="shared" si="13"/>
        <v>3.2618132208855389E-4</v>
      </c>
      <c r="BO21">
        <f t="shared" si="13"/>
        <v>2.7504203699255249E-4</v>
      </c>
      <c r="BQ21" s="7" t="str">
        <f t="shared" si="18"/>
        <v>CDW</v>
      </c>
      <c r="BR21" s="7">
        <v>0.2</v>
      </c>
      <c r="BS21" s="7">
        <v>0.2</v>
      </c>
      <c r="BT21" s="7">
        <v>0.2</v>
      </c>
      <c r="BU21" s="7">
        <v>0.2</v>
      </c>
      <c r="BV21" s="7">
        <v>0.2</v>
      </c>
      <c r="BW21" s="7">
        <v>0.01</v>
      </c>
      <c r="BY21">
        <f t="shared" si="19"/>
        <v>5.1796845224190632E-2</v>
      </c>
      <c r="BZ21">
        <f t="shared" si="20"/>
        <v>77</v>
      </c>
      <c r="CA21">
        <f t="shared" si="21"/>
        <v>4</v>
      </c>
      <c r="CB21">
        <f t="shared" si="22"/>
        <v>0.12000000000000002</v>
      </c>
      <c r="CC21">
        <f t="shared" si="23"/>
        <v>0</v>
      </c>
      <c r="CD21">
        <f t="shared" si="24"/>
        <v>0</v>
      </c>
      <c r="CE21">
        <f t="shared" si="25"/>
        <v>0</v>
      </c>
      <c r="CF21">
        <f t="shared" si="26"/>
        <v>1</v>
      </c>
      <c r="CG21">
        <f t="shared" si="27"/>
        <v>0</v>
      </c>
      <c r="CI21">
        <f t="shared" si="28"/>
        <v>0</v>
      </c>
      <c r="CJ21">
        <f t="shared" si="29"/>
        <v>0</v>
      </c>
      <c r="CK21">
        <f t="shared" si="29"/>
        <v>0</v>
      </c>
      <c r="CL21">
        <f t="shared" si="29"/>
        <v>1</v>
      </c>
      <c r="CM21">
        <f t="shared" si="29"/>
        <v>1</v>
      </c>
      <c r="CN21">
        <f t="shared" si="30"/>
        <v>0.2</v>
      </c>
      <c r="CO21">
        <f t="shared" si="15"/>
        <v>0.4</v>
      </c>
      <c r="CP21">
        <f t="shared" si="15"/>
        <v>0.60000000000000009</v>
      </c>
      <c r="CQ21">
        <f t="shared" si="15"/>
        <v>0.8</v>
      </c>
      <c r="CR21">
        <f t="shared" si="15"/>
        <v>1</v>
      </c>
    </row>
    <row r="22" spans="1:96" x14ac:dyDescent="0.25">
      <c r="A22" t="s">
        <v>20</v>
      </c>
      <c r="B22">
        <f>VLOOKUP(CONCATENATE($A22,"_",B$4),assets_m6!$A:$D,4,FALSE)</f>
        <v>146.94</v>
      </c>
      <c r="C22">
        <f>VLOOKUP(CONCATENATE($A22,"_",C$4),assets_m6!$A:$D,4,FALSE)</f>
        <v>145.94999999999999</v>
      </c>
      <c r="D22">
        <f>VLOOKUP(CONCATENATE($A22,"_",D$4),assets_m6!$A:$D,4,FALSE)</f>
        <v>150.34</v>
      </c>
      <c r="E22">
        <f>VLOOKUP(CONCATENATE($A22,"_",E$4),assets_m6!$A:$D,4,FALSE)</f>
        <v>156.08000000000001</v>
      </c>
      <c r="F22">
        <f>VLOOKUP(CONCATENATE($A22,"_",F$4),assets_m6!$A:$D,4,FALSE)</f>
        <v>151.55000000000001</v>
      </c>
      <c r="G22">
        <f>VLOOKUP(CONCATENATE($A22,"_",G$4),assets_m6!$A:$D,4,FALSE)</f>
        <v>148.99</v>
      </c>
      <c r="H22">
        <f>VLOOKUP(CONCATENATE($A22,"_",H$4),assets_m6!$A:$D,4,FALSE)</f>
        <v>142.91999999999999</v>
      </c>
      <c r="I22">
        <f>VLOOKUP(CONCATENATE($A22,"_",I$4),assets_m6!$A:$D,4,FALSE)</f>
        <v>140.86000000000001</v>
      </c>
      <c r="J22">
        <f>VLOOKUP(CONCATENATE($A22,"_",J$4),assets_m6!$A:$D,4,FALSE)</f>
        <v>141.53</v>
      </c>
      <c r="K22">
        <f>VLOOKUP(CONCATENATE($A22,"_",K$4),assets_m6!$A:$D,4,FALSE)</f>
        <v>139.02000000000001</v>
      </c>
      <c r="L22">
        <f>VLOOKUP(CONCATENATE($A22,"_",L$4),assets_m6!$A:$D,4,FALSE)</f>
        <v>142.52000000000001</v>
      </c>
      <c r="M22">
        <f>VLOOKUP(CONCATENATE($A22,"_",M$4),assets_m6!$A:$D,4,FALSE)</f>
        <v>144.68</v>
      </c>
      <c r="N22">
        <f>VLOOKUP(CONCATENATE($A22,"_",N$4),assets_m6!$A:$D,4,FALSE)</f>
        <v>155.51</v>
      </c>
      <c r="O22">
        <f>VLOOKUP(CONCATENATE($A22,"_",O$4),assets_m6!$A:$D,4,FALSE)</f>
        <v>151.31</v>
      </c>
      <c r="P22">
        <f>VLOOKUP(CONCATENATE($A22,"_",P$4),assets_m6!$A:$D,4,FALSE)</f>
        <v>150.02000000000001</v>
      </c>
      <c r="Q22">
        <f>VLOOKUP(CONCATENATE($A22,"_",Q$4),assets_m6!$A:$D,4,FALSE)</f>
        <v>150.72999999999999</v>
      </c>
      <c r="R22">
        <f>VLOOKUP(CONCATENATE($A22,"_",R$4),assets_m6!$A:$D,4,FALSE)</f>
        <v>151.79</v>
      </c>
      <c r="S22">
        <f>VLOOKUP(CONCATENATE($A22,"_",S$4),assets_m6!$A:$D,4,FALSE)</f>
        <v>149.47</v>
      </c>
      <c r="T22">
        <f>VLOOKUP(CONCATENATE($A22,"_",T$4),assets_m6!$A:$D,4,FALSE)</f>
        <v>151.47</v>
      </c>
      <c r="U22">
        <f>VLOOKUP(CONCATENATE($A22,"_",U$4),assets_m6!$A:$D,4,FALSE)</f>
        <v>155.75</v>
      </c>
      <c r="V22">
        <f>VLOOKUP(CONCATENATE($A22,"_",V$4),assets_m6!$A:$D,4,FALSE)</f>
        <v>159.21</v>
      </c>
      <c r="X22" t="str">
        <f t="shared" si="16"/>
        <v>CE</v>
      </c>
      <c r="Y22">
        <f t="shared" si="16"/>
        <v>146.94</v>
      </c>
      <c r="Z22">
        <f t="shared" si="33"/>
        <v>145.94999999999999</v>
      </c>
      <c r="AA22">
        <f t="shared" si="33"/>
        <v>150.34</v>
      </c>
      <c r="AB22">
        <f t="shared" si="33"/>
        <v>156.08000000000001</v>
      </c>
      <c r="AC22">
        <f t="shared" si="33"/>
        <v>151.55000000000001</v>
      </c>
      <c r="AD22">
        <f t="shared" si="33"/>
        <v>148.99</v>
      </c>
      <c r="AE22">
        <f t="shared" si="33"/>
        <v>142.91999999999999</v>
      </c>
      <c r="AF22">
        <f t="shared" si="33"/>
        <v>140.86000000000001</v>
      </c>
      <c r="AG22">
        <f t="shared" si="33"/>
        <v>141.53</v>
      </c>
      <c r="AH22">
        <f t="shared" si="33"/>
        <v>139.02000000000001</v>
      </c>
      <c r="AI22">
        <f t="shared" si="33"/>
        <v>142.52000000000001</v>
      </c>
      <c r="AJ22">
        <f t="shared" si="33"/>
        <v>144.68</v>
      </c>
      <c r="AK22">
        <f t="shared" si="33"/>
        <v>155.51</v>
      </c>
      <c r="AL22">
        <f t="shared" si="33"/>
        <v>151.31</v>
      </c>
      <c r="AM22">
        <f t="shared" si="33"/>
        <v>150.02000000000001</v>
      </c>
      <c r="AN22">
        <f t="shared" si="33"/>
        <v>150.72999999999999</v>
      </c>
      <c r="AO22">
        <f t="shared" si="31"/>
        <v>151.79</v>
      </c>
      <c r="AP22">
        <f t="shared" si="11"/>
        <v>149.47</v>
      </c>
      <c r="AQ22">
        <f t="shared" si="11"/>
        <v>151.47</v>
      </c>
      <c r="AR22">
        <f t="shared" si="11"/>
        <v>155.75</v>
      </c>
      <c r="AS22">
        <f t="shared" si="11"/>
        <v>159.21</v>
      </c>
      <c r="AU22" t="s">
        <v>20</v>
      </c>
      <c r="AV22">
        <f t="shared" si="17"/>
        <v>-6.737443854634607E-5</v>
      </c>
      <c r="AW22">
        <f t="shared" si="17"/>
        <v>3.0078794107571188E-4</v>
      </c>
      <c r="AX22">
        <f t="shared" si="17"/>
        <v>3.8180125049886983E-4</v>
      </c>
      <c r="AY22">
        <f t="shared" si="17"/>
        <v>-2.9023577652485913E-4</v>
      </c>
      <c r="AZ22">
        <f t="shared" si="17"/>
        <v>-1.6892114813592886E-4</v>
      </c>
      <c r="BA22">
        <f t="shared" si="17"/>
        <v>-4.0740989328142974E-4</v>
      </c>
      <c r="BB22">
        <f t="shared" si="17"/>
        <v>-1.4413657990484005E-4</v>
      </c>
      <c r="BC22">
        <f t="shared" si="17"/>
        <v>4.7564958114438977E-5</v>
      </c>
      <c r="BD22">
        <f t="shared" si="17"/>
        <v>-1.7734755882145066E-4</v>
      </c>
      <c r="BE22">
        <f t="shared" si="17"/>
        <v>2.5176233635448137E-4</v>
      </c>
      <c r="BF22">
        <f t="shared" si="17"/>
        <v>1.5155767611563264E-4</v>
      </c>
      <c r="BG22">
        <f t="shared" si="17"/>
        <v>7.485485208736511E-4</v>
      </c>
      <c r="BH22">
        <f t="shared" si="17"/>
        <v>-2.7007909459198691E-4</v>
      </c>
      <c r="BI22">
        <f t="shared" si="17"/>
        <v>-8.5255435860154117E-5</v>
      </c>
      <c r="BJ22">
        <f t="shared" si="17"/>
        <v>4.7327023063590157E-5</v>
      </c>
      <c r="BK22">
        <f t="shared" si="17"/>
        <v>7.032442115040154E-5</v>
      </c>
      <c r="BL22">
        <f t="shared" si="32"/>
        <v>-1.5284274326371917E-4</v>
      </c>
      <c r="BM22">
        <f t="shared" si="13"/>
        <v>1.3380611493945274E-4</v>
      </c>
      <c r="BN22">
        <f t="shared" si="13"/>
        <v>2.8256420413283164E-4</v>
      </c>
      <c r="BO22">
        <f t="shared" si="13"/>
        <v>2.2215088282504064E-4</v>
      </c>
      <c r="BQ22" s="7" t="str">
        <f t="shared" si="18"/>
        <v>CE</v>
      </c>
      <c r="BR22" s="7">
        <v>0.2</v>
      </c>
      <c r="BS22" s="7">
        <v>0.2</v>
      </c>
      <c r="BT22" s="7">
        <v>0.2</v>
      </c>
      <c r="BU22" s="7">
        <v>0.2</v>
      </c>
      <c r="BV22" s="7">
        <v>0.2</v>
      </c>
      <c r="BW22" s="7">
        <v>0.01</v>
      </c>
      <c r="BY22">
        <f t="shared" si="19"/>
        <v>8.3503470804410035E-2</v>
      </c>
      <c r="BZ22">
        <f t="shared" si="20"/>
        <v>90</v>
      </c>
      <c r="CA22">
        <f t="shared" si="21"/>
        <v>5</v>
      </c>
      <c r="CB22">
        <f t="shared" si="22"/>
        <v>0.24000000000000005</v>
      </c>
      <c r="CC22">
        <f t="shared" si="23"/>
        <v>0</v>
      </c>
      <c r="CD22">
        <f t="shared" si="24"/>
        <v>0</v>
      </c>
      <c r="CE22">
        <f t="shared" si="25"/>
        <v>0</v>
      </c>
      <c r="CF22">
        <f t="shared" si="26"/>
        <v>0</v>
      </c>
      <c r="CG22">
        <f t="shared" si="27"/>
        <v>1</v>
      </c>
      <c r="CI22">
        <f t="shared" si="28"/>
        <v>0</v>
      </c>
      <c r="CJ22">
        <f t="shared" si="29"/>
        <v>0</v>
      </c>
      <c r="CK22">
        <f t="shared" si="29"/>
        <v>0</v>
      </c>
      <c r="CL22">
        <f t="shared" si="29"/>
        <v>0</v>
      </c>
      <c r="CM22">
        <f t="shared" si="29"/>
        <v>1</v>
      </c>
      <c r="CN22">
        <f t="shared" si="30"/>
        <v>0.2</v>
      </c>
      <c r="CO22">
        <f t="shared" si="15"/>
        <v>0.4</v>
      </c>
      <c r="CP22">
        <f t="shared" si="15"/>
        <v>0.60000000000000009</v>
      </c>
      <c r="CQ22">
        <f t="shared" si="15"/>
        <v>0.8</v>
      </c>
      <c r="CR22">
        <f t="shared" si="15"/>
        <v>1</v>
      </c>
    </row>
    <row r="23" spans="1:96" x14ac:dyDescent="0.25">
      <c r="A23" t="s">
        <v>21</v>
      </c>
      <c r="B23">
        <f>VLOOKUP(CONCATENATE($A23,"_",B$4),assets_m6!$A:$D,4,FALSE)</f>
        <v>428.49</v>
      </c>
      <c r="C23">
        <f>VLOOKUP(CONCATENATE($A23,"_",C$4),assets_m6!$A:$D,4,FALSE)</f>
        <v>432.54</v>
      </c>
      <c r="D23">
        <f>VLOOKUP(CONCATENATE($A23,"_",D$4),assets_m6!$A:$D,4,FALSE)</f>
        <v>425.62</v>
      </c>
      <c r="E23">
        <f>VLOOKUP(CONCATENATE($A23,"_",E$4),assets_m6!$A:$D,4,FALSE)</f>
        <v>448.34</v>
      </c>
      <c r="F23">
        <f>VLOOKUP(CONCATENATE($A23,"_",F$4),assets_m6!$A:$D,4,FALSE)</f>
        <v>456.2</v>
      </c>
      <c r="G23">
        <f>VLOOKUP(CONCATENATE($A23,"_",G$4),assets_m6!$A:$D,4,FALSE)</f>
        <v>459.77</v>
      </c>
      <c r="H23">
        <f>VLOOKUP(CONCATENATE($A23,"_",H$4),assets_m6!$A:$D,4,FALSE)</f>
        <v>463.67</v>
      </c>
      <c r="I23">
        <f>VLOOKUP(CONCATENATE($A23,"_",I$4),assets_m6!$A:$D,4,FALSE)</f>
        <v>468.23</v>
      </c>
      <c r="J23">
        <f>VLOOKUP(CONCATENATE($A23,"_",J$4),assets_m6!$A:$D,4,FALSE)</f>
        <v>448.35</v>
      </c>
      <c r="K23">
        <f>VLOOKUP(CONCATENATE($A23,"_",K$4),assets_m6!$A:$D,4,FALSE)</f>
        <v>465.26</v>
      </c>
      <c r="L23">
        <f>VLOOKUP(CONCATENATE($A23,"_",L$4),assets_m6!$A:$D,4,FALSE)</f>
        <v>471.39</v>
      </c>
      <c r="M23">
        <f>VLOOKUP(CONCATENATE($A23,"_",M$4),assets_m6!$A:$D,4,FALSE)</f>
        <v>463.34</v>
      </c>
      <c r="N23">
        <f>VLOOKUP(CONCATENATE($A23,"_",N$4),assets_m6!$A:$D,4,FALSE)</f>
        <v>472.13</v>
      </c>
      <c r="O23">
        <f>VLOOKUP(CONCATENATE($A23,"_",O$4),assets_m6!$A:$D,4,FALSE)</f>
        <v>469.5</v>
      </c>
      <c r="P23">
        <f>VLOOKUP(CONCATENATE($A23,"_",P$4),assets_m6!$A:$D,4,FALSE)</f>
        <v>474.57</v>
      </c>
      <c r="Q23">
        <f>VLOOKUP(CONCATENATE($A23,"_",Q$4),assets_m6!$A:$D,4,FALSE)</f>
        <v>479.03</v>
      </c>
      <c r="R23">
        <f>VLOOKUP(CONCATENATE($A23,"_",R$4),assets_m6!$A:$D,4,FALSE)</f>
        <v>473.67</v>
      </c>
      <c r="S23">
        <f>VLOOKUP(CONCATENATE($A23,"_",S$4),assets_m6!$A:$D,4,FALSE)</f>
        <v>479.02</v>
      </c>
      <c r="T23">
        <f>VLOOKUP(CONCATENATE($A23,"_",T$4),assets_m6!$A:$D,4,FALSE)</f>
        <v>487.61</v>
      </c>
      <c r="U23">
        <f>VLOOKUP(CONCATENATE($A23,"_",U$4),assets_m6!$A:$D,4,FALSE)</f>
        <v>502.84</v>
      </c>
      <c r="V23">
        <f>VLOOKUP(CONCATENATE($A23,"_",V$4),assets_m6!$A:$D,4,FALSE)</f>
        <v>509.94</v>
      </c>
      <c r="X23" t="str">
        <f t="shared" si="16"/>
        <v>CHTR</v>
      </c>
      <c r="Y23">
        <f t="shared" si="16"/>
        <v>428.49</v>
      </c>
      <c r="Z23">
        <f t="shared" si="33"/>
        <v>432.54</v>
      </c>
      <c r="AA23">
        <f t="shared" si="33"/>
        <v>425.62</v>
      </c>
      <c r="AB23">
        <f t="shared" si="33"/>
        <v>448.34</v>
      </c>
      <c r="AC23">
        <f t="shared" si="33"/>
        <v>456.2</v>
      </c>
      <c r="AD23">
        <f t="shared" si="33"/>
        <v>459.77</v>
      </c>
      <c r="AE23">
        <f t="shared" si="33"/>
        <v>463.67</v>
      </c>
      <c r="AF23">
        <f t="shared" si="33"/>
        <v>468.23</v>
      </c>
      <c r="AG23">
        <f t="shared" si="33"/>
        <v>448.35</v>
      </c>
      <c r="AH23">
        <f t="shared" si="33"/>
        <v>465.26</v>
      </c>
      <c r="AI23">
        <f t="shared" si="33"/>
        <v>471.39</v>
      </c>
      <c r="AJ23">
        <f t="shared" si="33"/>
        <v>463.34</v>
      </c>
      <c r="AK23">
        <f t="shared" si="33"/>
        <v>472.13</v>
      </c>
      <c r="AL23">
        <f t="shared" si="33"/>
        <v>469.5</v>
      </c>
      <c r="AM23">
        <f t="shared" si="33"/>
        <v>474.57</v>
      </c>
      <c r="AN23">
        <f t="shared" si="33"/>
        <v>479.03</v>
      </c>
      <c r="AO23">
        <f t="shared" si="31"/>
        <v>473.67</v>
      </c>
      <c r="AP23">
        <f t="shared" si="11"/>
        <v>479.02</v>
      </c>
      <c r="AQ23">
        <f t="shared" si="11"/>
        <v>487.61</v>
      </c>
      <c r="AR23">
        <f t="shared" si="11"/>
        <v>502.84</v>
      </c>
      <c r="AS23">
        <f t="shared" si="11"/>
        <v>509.94</v>
      </c>
      <c r="AU23" t="s">
        <v>21</v>
      </c>
      <c r="AV23">
        <f t="shared" si="17"/>
        <v>9.4517958412098561E-5</v>
      </c>
      <c r="AW23">
        <f t="shared" si="17"/>
        <v>-1.5998520368058482E-4</v>
      </c>
      <c r="AX23">
        <f t="shared" si="17"/>
        <v>5.3380950143320268E-4</v>
      </c>
      <c r="AY23">
        <f t="shared" si="17"/>
        <v>1.7531337823972911E-4</v>
      </c>
      <c r="AZ23">
        <f t="shared" si="17"/>
        <v>7.8255151249451849E-5</v>
      </c>
      <c r="BA23">
        <f t="shared" si="17"/>
        <v>8.4825021206256046E-5</v>
      </c>
      <c r="BB23">
        <f t="shared" si="17"/>
        <v>9.8345806284642141E-5</v>
      </c>
      <c r="BC23">
        <f t="shared" si="17"/>
        <v>-4.2457766482284335E-4</v>
      </c>
      <c r="BD23">
        <f t="shared" si="17"/>
        <v>3.7716070034571136E-4</v>
      </c>
      <c r="BE23">
        <f t="shared" si="17"/>
        <v>1.3175428792503108E-4</v>
      </c>
      <c r="BF23">
        <f t="shared" si="17"/>
        <v>-1.7077154797513761E-4</v>
      </c>
      <c r="BG23">
        <f t="shared" si="17"/>
        <v>1.8970950058272586E-4</v>
      </c>
      <c r="BH23">
        <f t="shared" si="17"/>
        <v>-5.5704996505199742E-5</v>
      </c>
      <c r="BI23">
        <f t="shared" si="17"/>
        <v>1.079872204472842E-4</v>
      </c>
      <c r="BJ23">
        <f t="shared" si="17"/>
        <v>9.3979813304675386E-5</v>
      </c>
      <c r="BK23">
        <f t="shared" si="17"/>
        <v>-1.1189278333298452E-4</v>
      </c>
      <c r="BL23">
        <f t="shared" si="32"/>
        <v>1.129478328794301E-4</v>
      </c>
      <c r="BM23">
        <f t="shared" si="13"/>
        <v>1.7932445409377546E-4</v>
      </c>
      <c r="BN23">
        <f t="shared" si="13"/>
        <v>3.1233977974200617E-4</v>
      </c>
      <c r="BO23">
        <f t="shared" si="13"/>
        <v>1.4119799538620681E-4</v>
      </c>
      <c r="BQ23" s="7" t="str">
        <f t="shared" si="18"/>
        <v>CHTR</v>
      </c>
      <c r="BR23" s="7">
        <v>0.2</v>
      </c>
      <c r="BS23" s="7">
        <v>0.2</v>
      </c>
      <c r="BT23" s="7">
        <v>0.2</v>
      </c>
      <c r="BU23" s="7">
        <v>0.2</v>
      </c>
      <c r="BV23" s="7">
        <v>0.2</v>
      </c>
      <c r="BW23" s="7">
        <v>0.01</v>
      </c>
      <c r="BY23">
        <f t="shared" si="19"/>
        <v>0.19008611636210876</v>
      </c>
      <c r="BZ23">
        <f t="shared" si="20"/>
        <v>97</v>
      </c>
      <c r="CA23">
        <f t="shared" si="21"/>
        <v>5</v>
      </c>
      <c r="CB23">
        <f t="shared" si="22"/>
        <v>0.24000000000000005</v>
      </c>
      <c r="CC23">
        <f t="shared" si="23"/>
        <v>0</v>
      </c>
      <c r="CD23">
        <f t="shared" si="24"/>
        <v>0</v>
      </c>
      <c r="CE23">
        <f t="shared" si="25"/>
        <v>0</v>
      </c>
      <c r="CF23">
        <f t="shared" si="26"/>
        <v>0</v>
      </c>
      <c r="CG23">
        <f t="shared" si="27"/>
        <v>1</v>
      </c>
      <c r="CI23">
        <f t="shared" si="28"/>
        <v>0</v>
      </c>
      <c r="CJ23">
        <f t="shared" si="29"/>
        <v>0</v>
      </c>
      <c r="CK23">
        <f t="shared" si="29"/>
        <v>0</v>
      </c>
      <c r="CL23">
        <f t="shared" si="29"/>
        <v>0</v>
      </c>
      <c r="CM23">
        <f t="shared" si="29"/>
        <v>1</v>
      </c>
      <c r="CN23">
        <f t="shared" si="30"/>
        <v>0.2</v>
      </c>
      <c r="CO23">
        <f t="shared" si="15"/>
        <v>0.4</v>
      </c>
      <c r="CP23">
        <f t="shared" si="15"/>
        <v>0.60000000000000009</v>
      </c>
      <c r="CQ23">
        <f t="shared" si="15"/>
        <v>0.8</v>
      </c>
      <c r="CR23">
        <f t="shared" si="15"/>
        <v>1</v>
      </c>
    </row>
    <row r="24" spans="1:96" x14ac:dyDescent="0.25">
      <c r="A24" t="s">
        <v>22</v>
      </c>
      <c r="B24">
        <f>VLOOKUP(CONCATENATE($A24,"_",B$4),assets_m6!$A:$D,4,FALSE)</f>
        <v>80.55</v>
      </c>
      <c r="C24">
        <f>VLOOKUP(CONCATENATE($A24,"_",C$4),assets_m6!$A:$D,4,FALSE)</f>
        <v>79.06</v>
      </c>
      <c r="D24">
        <f>VLOOKUP(CONCATENATE($A24,"_",D$4),assets_m6!$A:$D,4,FALSE)</f>
        <v>80.34</v>
      </c>
      <c r="E24">
        <f>VLOOKUP(CONCATENATE($A24,"_",E$4),assets_m6!$A:$D,4,FALSE)</f>
        <v>82.91</v>
      </c>
      <c r="F24">
        <f>VLOOKUP(CONCATENATE($A24,"_",F$4),assets_m6!$A:$D,4,FALSE)</f>
        <v>84.82</v>
      </c>
      <c r="G24">
        <f>VLOOKUP(CONCATENATE($A24,"_",G$4),assets_m6!$A:$D,4,FALSE)</f>
        <v>84.03</v>
      </c>
      <c r="H24">
        <f>VLOOKUP(CONCATENATE($A24,"_",H$4),assets_m6!$A:$D,4,FALSE)</f>
        <v>79.19</v>
      </c>
      <c r="I24">
        <f>VLOOKUP(CONCATENATE($A24,"_",I$4),assets_m6!$A:$D,4,FALSE)</f>
        <v>79.959999999999994</v>
      </c>
      <c r="J24">
        <f>VLOOKUP(CONCATENATE($A24,"_",J$4),assets_m6!$A:$D,4,FALSE)</f>
        <v>80.650000000000006</v>
      </c>
      <c r="K24">
        <f>VLOOKUP(CONCATENATE($A24,"_",K$4),assets_m6!$A:$D,4,FALSE)</f>
        <v>81.23</v>
      </c>
      <c r="L24">
        <f>VLOOKUP(CONCATENATE($A24,"_",L$4),assets_m6!$A:$D,4,FALSE)</f>
        <v>82.32</v>
      </c>
      <c r="M24">
        <f>VLOOKUP(CONCATENATE($A24,"_",M$4),assets_m6!$A:$D,4,FALSE)</f>
        <v>84.72</v>
      </c>
      <c r="N24">
        <f>VLOOKUP(CONCATENATE($A24,"_",N$4),assets_m6!$A:$D,4,FALSE)</f>
        <v>84.1</v>
      </c>
      <c r="O24">
        <f>VLOOKUP(CONCATENATE($A24,"_",O$4),assets_m6!$A:$D,4,FALSE)</f>
        <v>81.77</v>
      </c>
      <c r="P24">
        <f>VLOOKUP(CONCATENATE($A24,"_",P$4),assets_m6!$A:$D,4,FALSE)</f>
        <v>82.64</v>
      </c>
      <c r="Q24">
        <f>VLOOKUP(CONCATENATE($A24,"_",Q$4),assets_m6!$A:$D,4,FALSE)</f>
        <v>84.96</v>
      </c>
      <c r="R24">
        <f>VLOOKUP(CONCATENATE($A24,"_",R$4),assets_m6!$A:$D,4,FALSE)</f>
        <v>86.04</v>
      </c>
      <c r="S24">
        <f>VLOOKUP(CONCATENATE($A24,"_",S$4),assets_m6!$A:$D,4,FALSE)</f>
        <v>87.21</v>
      </c>
      <c r="T24">
        <f>VLOOKUP(CONCATENATE($A24,"_",T$4),assets_m6!$A:$D,4,FALSE)</f>
        <v>85.31</v>
      </c>
      <c r="U24">
        <f>VLOOKUP(CONCATENATE($A24,"_",U$4),assets_m6!$A:$D,4,FALSE)</f>
        <v>81.89</v>
      </c>
      <c r="V24">
        <f>VLOOKUP(CONCATENATE($A24,"_",V$4),assets_m6!$A:$D,4,FALSE)</f>
        <v>84.41</v>
      </c>
      <c r="X24" t="str">
        <f t="shared" si="16"/>
        <v>CNC</v>
      </c>
      <c r="Y24">
        <f t="shared" si="16"/>
        <v>80.55</v>
      </c>
      <c r="Z24">
        <f t="shared" si="33"/>
        <v>79.06</v>
      </c>
      <c r="AA24">
        <f t="shared" si="33"/>
        <v>80.34</v>
      </c>
      <c r="AB24">
        <f t="shared" si="33"/>
        <v>82.91</v>
      </c>
      <c r="AC24">
        <f t="shared" si="33"/>
        <v>84.82</v>
      </c>
      <c r="AD24">
        <f t="shared" si="33"/>
        <v>84.03</v>
      </c>
      <c r="AE24">
        <f t="shared" si="33"/>
        <v>79.19</v>
      </c>
      <c r="AF24">
        <f t="shared" si="33"/>
        <v>79.959999999999994</v>
      </c>
      <c r="AG24">
        <f t="shared" si="33"/>
        <v>80.650000000000006</v>
      </c>
      <c r="AH24">
        <f t="shared" si="33"/>
        <v>81.23</v>
      </c>
      <c r="AI24">
        <f t="shared" si="33"/>
        <v>82.32</v>
      </c>
      <c r="AJ24">
        <f t="shared" si="33"/>
        <v>84.72</v>
      </c>
      <c r="AK24">
        <f t="shared" si="33"/>
        <v>84.1</v>
      </c>
      <c r="AL24">
        <f t="shared" si="33"/>
        <v>81.77</v>
      </c>
      <c r="AM24">
        <f t="shared" si="33"/>
        <v>82.64</v>
      </c>
      <c r="AN24">
        <f t="shared" si="33"/>
        <v>84.96</v>
      </c>
      <c r="AO24">
        <f t="shared" si="31"/>
        <v>86.04</v>
      </c>
      <c r="AP24">
        <f t="shared" si="11"/>
        <v>87.21</v>
      </c>
      <c r="AQ24">
        <f t="shared" si="11"/>
        <v>85.31</v>
      </c>
      <c r="AR24">
        <f t="shared" si="11"/>
        <v>81.89</v>
      </c>
      <c r="AS24">
        <f t="shared" si="11"/>
        <v>84.41</v>
      </c>
      <c r="AU24" t="s">
        <v>22</v>
      </c>
      <c r="AV24">
        <f t="shared" si="17"/>
        <v>-1.849782743637486E-4</v>
      </c>
      <c r="AW24">
        <f t="shared" si="17"/>
        <v>1.6190235264356198E-4</v>
      </c>
      <c r="AX24">
        <f t="shared" si="17"/>
        <v>3.1989046552153259E-4</v>
      </c>
      <c r="AY24">
        <f t="shared" si="17"/>
        <v>2.3037028102761994E-4</v>
      </c>
      <c r="AZ24">
        <f t="shared" si="17"/>
        <v>-9.3138410752180168E-5</v>
      </c>
      <c r="BA24">
        <f t="shared" si="17"/>
        <v>-5.7598476734499623E-4</v>
      </c>
      <c r="BB24">
        <f t="shared" si="17"/>
        <v>9.7234499305467358E-5</v>
      </c>
      <c r="BC24">
        <f t="shared" si="17"/>
        <v>8.6293146573288143E-5</v>
      </c>
      <c r="BD24">
        <f t="shared" si="17"/>
        <v>7.1915685058896253E-5</v>
      </c>
      <c r="BE24">
        <f t="shared" si="17"/>
        <v>1.3418687676966504E-4</v>
      </c>
      <c r="BF24">
        <f t="shared" si="17"/>
        <v>2.9154518950437388E-4</v>
      </c>
      <c r="BG24">
        <f t="shared" si="17"/>
        <v>-7.3182247403211123E-5</v>
      </c>
      <c r="BH24">
        <f t="shared" si="17"/>
        <v>-2.770511296076098E-4</v>
      </c>
      <c r="BI24">
        <f t="shared" si="17"/>
        <v>1.063959887489305E-4</v>
      </c>
      <c r="BJ24">
        <f t="shared" si="17"/>
        <v>2.8073572120038641E-4</v>
      </c>
      <c r="BK24">
        <f t="shared" si="17"/>
        <v>1.271186440677981E-4</v>
      </c>
      <c r="BL24">
        <f t="shared" si="32"/>
        <v>1.3598326359832489E-4</v>
      </c>
      <c r="BM24">
        <f t="shared" si="13"/>
        <v>-2.1786492374727573E-4</v>
      </c>
      <c r="BN24">
        <f t="shared" si="13"/>
        <v>-4.0089086859688213E-4</v>
      </c>
      <c r="BO24">
        <f t="shared" si="13"/>
        <v>3.0772988154841816E-4</v>
      </c>
      <c r="BQ24" s="7" t="str">
        <f t="shared" si="18"/>
        <v>CNC</v>
      </c>
      <c r="BR24" s="7">
        <v>0.2</v>
      </c>
      <c r="BS24" s="7">
        <v>0.2</v>
      </c>
      <c r="BT24" s="7">
        <v>0.2</v>
      </c>
      <c r="BU24" s="7">
        <v>0.2</v>
      </c>
      <c r="BV24" s="7">
        <v>0.2</v>
      </c>
      <c r="BW24" s="7">
        <v>0.01</v>
      </c>
      <c r="BY24">
        <f t="shared" si="19"/>
        <v>4.7920546244568589E-2</v>
      </c>
      <c r="BZ24">
        <f t="shared" si="20"/>
        <v>74</v>
      </c>
      <c r="CA24">
        <f t="shared" si="21"/>
        <v>4</v>
      </c>
      <c r="CB24">
        <f t="shared" si="22"/>
        <v>0.12000000000000002</v>
      </c>
      <c r="CC24">
        <f t="shared" si="23"/>
        <v>0</v>
      </c>
      <c r="CD24">
        <f t="shared" si="24"/>
        <v>0</v>
      </c>
      <c r="CE24">
        <f t="shared" si="25"/>
        <v>0</v>
      </c>
      <c r="CF24">
        <f t="shared" si="26"/>
        <v>1</v>
      </c>
      <c r="CG24">
        <f t="shared" si="27"/>
        <v>0</v>
      </c>
      <c r="CI24">
        <f t="shared" si="28"/>
        <v>0</v>
      </c>
      <c r="CJ24">
        <f t="shared" si="29"/>
        <v>0</v>
      </c>
      <c r="CK24">
        <f t="shared" si="29"/>
        <v>0</v>
      </c>
      <c r="CL24">
        <f t="shared" si="29"/>
        <v>1</v>
      </c>
      <c r="CM24">
        <f t="shared" si="29"/>
        <v>1</v>
      </c>
      <c r="CN24">
        <f t="shared" si="30"/>
        <v>0.2</v>
      </c>
      <c r="CO24">
        <f t="shared" si="15"/>
        <v>0.4</v>
      </c>
      <c r="CP24">
        <f t="shared" si="15"/>
        <v>0.60000000000000009</v>
      </c>
      <c r="CQ24">
        <f t="shared" si="15"/>
        <v>0.8</v>
      </c>
      <c r="CR24">
        <f t="shared" si="15"/>
        <v>1</v>
      </c>
    </row>
    <row r="25" spans="1:96" x14ac:dyDescent="0.25">
      <c r="A25" t="s">
        <v>23</v>
      </c>
      <c r="B25">
        <f>VLOOKUP(CONCATENATE($A25,"_",B$4),assets_m6!$A:$D,4,FALSE)</f>
        <v>30.443999999999999</v>
      </c>
      <c r="C25">
        <f>VLOOKUP(CONCATENATE($A25,"_",C$4),assets_m6!$A:$D,4,FALSE)</f>
        <v>30.056000000000001</v>
      </c>
      <c r="D25">
        <f>VLOOKUP(CONCATENATE($A25,"_",D$4),assets_m6!$A:$D,4,FALSE)</f>
        <v>30.373999999999999</v>
      </c>
      <c r="E25">
        <f>VLOOKUP(CONCATENATE($A25,"_",E$4),assets_m6!$A:$D,4,FALSE)</f>
        <v>31.17</v>
      </c>
      <c r="F25">
        <f>VLOOKUP(CONCATENATE($A25,"_",F$4),assets_m6!$A:$D,4,FALSE)</f>
        <v>30.771999999999998</v>
      </c>
      <c r="G25">
        <f>VLOOKUP(CONCATENATE($A25,"_",G$4),assets_m6!$A:$D,4,FALSE)</f>
        <v>30.564</v>
      </c>
      <c r="H25">
        <f>VLOOKUP(CONCATENATE($A25,"_",H$4),assets_m6!$A:$D,4,FALSE)</f>
        <v>30.215</v>
      </c>
      <c r="I25">
        <f>VLOOKUP(CONCATENATE($A25,"_",I$4),assets_m6!$A:$D,4,FALSE)</f>
        <v>30.315000000000001</v>
      </c>
      <c r="J25">
        <f>VLOOKUP(CONCATENATE($A25,"_",J$4),assets_m6!$A:$D,4,FALSE)</f>
        <v>30.234999999999999</v>
      </c>
      <c r="K25">
        <f>VLOOKUP(CONCATENATE($A25,"_",K$4),assets_m6!$A:$D,4,FALSE)</f>
        <v>30.225000000000001</v>
      </c>
      <c r="L25">
        <f>VLOOKUP(CONCATENATE($A25,"_",L$4),assets_m6!$A:$D,4,FALSE)</f>
        <v>30.861999999999998</v>
      </c>
      <c r="M25">
        <f>VLOOKUP(CONCATENATE($A25,"_",M$4),assets_m6!$A:$D,4,FALSE)</f>
        <v>30.802</v>
      </c>
      <c r="N25">
        <f>VLOOKUP(CONCATENATE($A25,"_",N$4),assets_m6!$A:$D,4,FALSE)</f>
        <v>31.2</v>
      </c>
      <c r="O25">
        <f>VLOOKUP(CONCATENATE($A25,"_",O$4),assets_m6!$A:$D,4,FALSE)</f>
        <v>30.67</v>
      </c>
      <c r="P25">
        <f>VLOOKUP(CONCATENATE($A25,"_",P$4),assets_m6!$A:$D,4,FALSE)</f>
        <v>30.66</v>
      </c>
      <c r="Q25">
        <f>VLOOKUP(CONCATENATE($A25,"_",Q$4),assets_m6!$A:$D,4,FALSE)</f>
        <v>30.58</v>
      </c>
      <c r="R25">
        <f>VLOOKUP(CONCATENATE($A25,"_",R$4),assets_m6!$A:$D,4,FALSE)</f>
        <v>30.84</v>
      </c>
      <c r="S25">
        <f>VLOOKUP(CONCATENATE($A25,"_",S$4),assets_m6!$A:$D,4,FALSE)</f>
        <v>31.31</v>
      </c>
      <c r="T25">
        <f>VLOOKUP(CONCATENATE($A25,"_",T$4),assets_m6!$A:$D,4,FALSE)</f>
        <v>31.84</v>
      </c>
      <c r="U25">
        <f>VLOOKUP(CONCATENATE($A25,"_",U$4),assets_m6!$A:$D,4,FALSE)</f>
        <v>31.98</v>
      </c>
      <c r="V25">
        <f>VLOOKUP(CONCATENATE($A25,"_",V$4),assets_m6!$A:$D,4,FALSE)</f>
        <v>32.42</v>
      </c>
      <c r="X25" t="str">
        <f t="shared" si="16"/>
        <v>CNP</v>
      </c>
      <c r="Y25">
        <f t="shared" si="16"/>
        <v>30.443999999999999</v>
      </c>
      <c r="Z25">
        <f t="shared" si="33"/>
        <v>30.056000000000001</v>
      </c>
      <c r="AA25">
        <f t="shared" si="33"/>
        <v>30.373999999999999</v>
      </c>
      <c r="AB25">
        <f t="shared" si="33"/>
        <v>31.17</v>
      </c>
      <c r="AC25">
        <f t="shared" si="33"/>
        <v>30.771999999999998</v>
      </c>
      <c r="AD25">
        <f t="shared" si="33"/>
        <v>30.564</v>
      </c>
      <c r="AE25">
        <f t="shared" si="33"/>
        <v>30.215</v>
      </c>
      <c r="AF25">
        <f t="shared" si="33"/>
        <v>30.315000000000001</v>
      </c>
      <c r="AG25">
        <f t="shared" si="33"/>
        <v>30.234999999999999</v>
      </c>
      <c r="AH25">
        <f t="shared" si="33"/>
        <v>30.225000000000001</v>
      </c>
      <c r="AI25">
        <f t="shared" si="33"/>
        <v>30.861999999999998</v>
      </c>
      <c r="AJ25">
        <f t="shared" si="33"/>
        <v>30.802</v>
      </c>
      <c r="AK25">
        <f t="shared" si="33"/>
        <v>31.2</v>
      </c>
      <c r="AL25">
        <f t="shared" si="33"/>
        <v>30.67</v>
      </c>
      <c r="AM25">
        <f t="shared" si="33"/>
        <v>30.66</v>
      </c>
      <c r="AN25">
        <f t="shared" si="33"/>
        <v>30.58</v>
      </c>
      <c r="AO25">
        <f t="shared" si="31"/>
        <v>30.84</v>
      </c>
      <c r="AP25">
        <f t="shared" si="11"/>
        <v>31.31</v>
      </c>
      <c r="AQ25">
        <f t="shared" si="11"/>
        <v>31.84</v>
      </c>
      <c r="AR25">
        <f t="shared" si="11"/>
        <v>31.98</v>
      </c>
      <c r="AS25">
        <f t="shared" si="11"/>
        <v>32.42</v>
      </c>
      <c r="AU25" t="s">
        <v>23</v>
      </c>
      <c r="AV25">
        <f t="shared" si="17"/>
        <v>-1.2744711601629159E-4</v>
      </c>
      <c r="AW25">
        <f t="shared" si="17"/>
        <v>1.0580250199627291E-4</v>
      </c>
      <c r="AX25">
        <f t="shared" si="17"/>
        <v>2.6206624086389776E-4</v>
      </c>
      <c r="AY25">
        <f t="shared" si="17"/>
        <v>-1.2768687840872736E-4</v>
      </c>
      <c r="AZ25">
        <f t="shared" si="17"/>
        <v>-6.7593916547510212E-5</v>
      </c>
      <c r="BA25">
        <f t="shared" si="17"/>
        <v>-1.1418662478733158E-4</v>
      </c>
      <c r="BB25">
        <f t="shared" si="17"/>
        <v>3.3096144299189618E-5</v>
      </c>
      <c r="BC25">
        <f t="shared" si="17"/>
        <v>-2.6389576117434223E-5</v>
      </c>
      <c r="BD25">
        <f t="shared" si="17"/>
        <v>-3.3074251695048821E-6</v>
      </c>
      <c r="BE25">
        <f t="shared" si="17"/>
        <v>2.1075268817204198E-4</v>
      </c>
      <c r="BF25">
        <f t="shared" si="17"/>
        <v>-1.9441384226556519E-5</v>
      </c>
      <c r="BG25">
        <f t="shared" si="17"/>
        <v>1.2921238880592159E-4</v>
      </c>
      <c r="BH25">
        <f t="shared" si="17"/>
        <v>-1.698717948717941E-4</v>
      </c>
      <c r="BI25">
        <f t="shared" si="17"/>
        <v>-3.2605151613960101E-6</v>
      </c>
      <c r="BJ25">
        <f t="shared" si="17"/>
        <v>-2.6092628832355464E-5</v>
      </c>
      <c r="BK25">
        <f t="shared" si="17"/>
        <v>8.5022890778286975E-5</v>
      </c>
      <c r="BL25">
        <f t="shared" si="32"/>
        <v>1.5239948119325517E-4</v>
      </c>
      <c r="BM25">
        <f t="shared" si="13"/>
        <v>1.6927499201533093E-4</v>
      </c>
      <c r="BN25">
        <f t="shared" si="13"/>
        <v>4.3969849246231334E-5</v>
      </c>
      <c r="BO25">
        <f t="shared" si="13"/>
        <v>1.3758599124452824E-4</v>
      </c>
      <c r="BQ25" s="7" t="str">
        <f t="shared" si="18"/>
        <v>CNP</v>
      </c>
      <c r="BR25" s="7">
        <v>0.2</v>
      </c>
      <c r="BS25" s="7">
        <v>0.2</v>
      </c>
      <c r="BT25" s="7">
        <v>0.2</v>
      </c>
      <c r="BU25" s="7">
        <v>0.2</v>
      </c>
      <c r="BV25" s="7">
        <v>0.2</v>
      </c>
      <c r="BW25" s="7">
        <v>0.01</v>
      </c>
      <c r="BY25">
        <f t="shared" si="19"/>
        <v>6.4906057022730348E-2</v>
      </c>
      <c r="BZ25">
        <f t="shared" si="20"/>
        <v>83</v>
      </c>
      <c r="CA25">
        <f t="shared" si="21"/>
        <v>5</v>
      </c>
      <c r="CB25">
        <f t="shared" si="22"/>
        <v>0.24000000000000005</v>
      </c>
      <c r="CC25">
        <f t="shared" si="23"/>
        <v>0</v>
      </c>
      <c r="CD25">
        <f t="shared" si="24"/>
        <v>0</v>
      </c>
      <c r="CE25">
        <f t="shared" si="25"/>
        <v>0</v>
      </c>
      <c r="CF25">
        <f t="shared" si="26"/>
        <v>0</v>
      </c>
      <c r="CG25">
        <f t="shared" si="27"/>
        <v>1</v>
      </c>
      <c r="CI25">
        <f t="shared" si="28"/>
        <v>0</v>
      </c>
      <c r="CJ25">
        <f t="shared" si="29"/>
        <v>0</v>
      </c>
      <c r="CK25">
        <f t="shared" si="29"/>
        <v>0</v>
      </c>
      <c r="CL25">
        <f t="shared" si="29"/>
        <v>0</v>
      </c>
      <c r="CM25">
        <f t="shared" si="29"/>
        <v>1</v>
      </c>
      <c r="CN25">
        <f t="shared" si="30"/>
        <v>0.2</v>
      </c>
      <c r="CO25">
        <f t="shared" si="15"/>
        <v>0.4</v>
      </c>
      <c r="CP25">
        <f t="shared" si="15"/>
        <v>0.60000000000000009</v>
      </c>
      <c r="CQ25">
        <f t="shared" si="15"/>
        <v>0.8</v>
      </c>
      <c r="CR25">
        <f t="shared" si="15"/>
        <v>1</v>
      </c>
    </row>
    <row r="26" spans="1:96" x14ac:dyDescent="0.25">
      <c r="A26" t="s">
        <v>24</v>
      </c>
      <c r="B26">
        <f>VLOOKUP(CONCATENATE($A26,"_",B$4),assets_m6!$A:$D,4,FALSE)</f>
        <v>95.093000000000004</v>
      </c>
      <c r="C26">
        <f>VLOOKUP(CONCATENATE($A26,"_",C$4),assets_m6!$A:$D,4,FALSE)</f>
        <v>95.491</v>
      </c>
      <c r="D26">
        <f>VLOOKUP(CONCATENATE($A26,"_",D$4),assets_m6!$A:$D,4,FALSE)</f>
        <v>98.488</v>
      </c>
      <c r="E26">
        <f>VLOOKUP(CONCATENATE($A26,"_",E$4),assets_m6!$A:$D,4,FALSE)</f>
        <v>103.396</v>
      </c>
      <c r="F26">
        <f>VLOOKUP(CONCATENATE($A26,"_",F$4),assets_m6!$A:$D,4,FALSE)</f>
        <v>102.4</v>
      </c>
      <c r="G26">
        <f>VLOOKUP(CONCATENATE($A26,"_",G$4),assets_m6!$A:$D,4,FALSE)</f>
        <v>107.209</v>
      </c>
      <c r="H26">
        <f>VLOOKUP(CONCATENATE($A26,"_",H$4),assets_m6!$A:$D,4,FALSE)</f>
        <v>96.766000000000005</v>
      </c>
      <c r="I26">
        <f>VLOOKUP(CONCATENATE($A26,"_",I$4),assets_m6!$A:$D,4,FALSE)</f>
        <v>97.561999999999998</v>
      </c>
      <c r="J26">
        <f>VLOOKUP(CONCATENATE($A26,"_",J$4),assets_m6!$A:$D,4,FALSE)</f>
        <v>98.596999999999994</v>
      </c>
      <c r="K26">
        <f>VLOOKUP(CONCATENATE($A26,"_",K$4),assets_m6!$A:$D,4,FALSE)</f>
        <v>99.155000000000001</v>
      </c>
      <c r="L26">
        <f>VLOOKUP(CONCATENATE($A26,"_",L$4),assets_m6!$A:$D,4,FALSE)</f>
        <v>102.45</v>
      </c>
      <c r="M26">
        <f>VLOOKUP(CONCATENATE($A26,"_",M$4),assets_m6!$A:$D,4,FALSE)</f>
        <v>105.5</v>
      </c>
      <c r="N26">
        <f>VLOOKUP(CONCATENATE($A26,"_",N$4),assets_m6!$A:$D,4,FALSE)</f>
        <v>107.02</v>
      </c>
      <c r="O26">
        <f>VLOOKUP(CONCATENATE($A26,"_",O$4),assets_m6!$A:$D,4,FALSE)</f>
        <v>104.48</v>
      </c>
      <c r="P26">
        <f>VLOOKUP(CONCATENATE($A26,"_",P$4),assets_m6!$A:$D,4,FALSE)</f>
        <v>104.61</v>
      </c>
      <c r="Q26">
        <f>VLOOKUP(CONCATENATE($A26,"_",Q$4),assets_m6!$A:$D,4,FALSE)</f>
        <v>105.02</v>
      </c>
      <c r="R26">
        <f>VLOOKUP(CONCATENATE($A26,"_",R$4),assets_m6!$A:$D,4,FALSE)</f>
        <v>109.02</v>
      </c>
      <c r="S26">
        <f>VLOOKUP(CONCATENATE($A26,"_",S$4),assets_m6!$A:$D,4,FALSE)</f>
        <v>109.48</v>
      </c>
      <c r="T26">
        <f>VLOOKUP(CONCATENATE($A26,"_",T$4),assets_m6!$A:$D,4,FALSE)</f>
        <v>111.2</v>
      </c>
      <c r="U26">
        <f>VLOOKUP(CONCATENATE($A26,"_",U$4),assets_m6!$A:$D,4,FALSE)</f>
        <v>113.15</v>
      </c>
      <c r="V26">
        <f>VLOOKUP(CONCATENATE($A26,"_",V$4),assets_m6!$A:$D,4,FALSE)</f>
        <v>114.6</v>
      </c>
      <c r="X26" t="str">
        <f t="shared" si="16"/>
        <v>COP</v>
      </c>
      <c r="Y26">
        <f t="shared" si="16"/>
        <v>95.093000000000004</v>
      </c>
      <c r="Z26">
        <f t="shared" si="33"/>
        <v>95.491</v>
      </c>
      <c r="AA26">
        <f t="shared" si="33"/>
        <v>98.488</v>
      </c>
      <c r="AB26">
        <f t="shared" si="33"/>
        <v>103.396</v>
      </c>
      <c r="AC26">
        <f t="shared" si="33"/>
        <v>102.4</v>
      </c>
      <c r="AD26">
        <f t="shared" si="33"/>
        <v>107.209</v>
      </c>
      <c r="AE26">
        <f t="shared" si="33"/>
        <v>96.766000000000005</v>
      </c>
      <c r="AF26">
        <f t="shared" si="33"/>
        <v>97.561999999999998</v>
      </c>
      <c r="AG26">
        <f t="shared" si="33"/>
        <v>98.596999999999994</v>
      </c>
      <c r="AH26">
        <f t="shared" si="33"/>
        <v>99.155000000000001</v>
      </c>
      <c r="AI26">
        <f t="shared" si="33"/>
        <v>102.45</v>
      </c>
      <c r="AJ26">
        <f t="shared" si="33"/>
        <v>105.5</v>
      </c>
      <c r="AK26">
        <f t="shared" si="33"/>
        <v>107.02</v>
      </c>
      <c r="AL26">
        <f t="shared" si="33"/>
        <v>104.48</v>
      </c>
      <c r="AM26">
        <f t="shared" si="33"/>
        <v>104.61</v>
      </c>
      <c r="AN26">
        <f t="shared" si="33"/>
        <v>105.02</v>
      </c>
      <c r="AO26">
        <f t="shared" si="31"/>
        <v>109.02</v>
      </c>
      <c r="AP26">
        <f t="shared" si="11"/>
        <v>109.48</v>
      </c>
      <c r="AQ26">
        <f t="shared" si="11"/>
        <v>111.2</v>
      </c>
      <c r="AR26">
        <f t="shared" si="11"/>
        <v>113.15</v>
      </c>
      <c r="AS26">
        <f t="shared" si="11"/>
        <v>114.6</v>
      </c>
      <c r="AU26" t="s">
        <v>24</v>
      </c>
      <c r="AV26">
        <f t="shared" si="17"/>
        <v>4.1853764209773182E-5</v>
      </c>
      <c r="AW26">
        <f t="shared" si="17"/>
        <v>3.138515671633976E-4</v>
      </c>
      <c r="AX26">
        <f t="shared" si="17"/>
        <v>4.9833482251644885E-4</v>
      </c>
      <c r="AY26">
        <f t="shared" si="17"/>
        <v>-9.6328678091995359E-5</v>
      </c>
      <c r="AZ26">
        <f t="shared" si="17"/>
        <v>4.6962890624999972E-4</v>
      </c>
      <c r="BA26">
        <f t="shared" si="17"/>
        <v>-9.7407866876848001E-4</v>
      </c>
      <c r="BB26">
        <f t="shared" si="17"/>
        <v>8.2260298038566457E-5</v>
      </c>
      <c r="BC26">
        <f t="shared" si="17"/>
        <v>1.0608638609294569E-4</v>
      </c>
      <c r="BD26">
        <f t="shared" si="17"/>
        <v>5.6594014016654354E-5</v>
      </c>
      <c r="BE26">
        <f t="shared" si="17"/>
        <v>3.3230800262215745E-4</v>
      </c>
      <c r="BF26">
        <f t="shared" si="17"/>
        <v>2.9770619814543649E-4</v>
      </c>
      <c r="BG26">
        <f t="shared" si="17"/>
        <v>1.4407582938388589E-4</v>
      </c>
      <c r="BH26">
        <f t="shared" si="17"/>
        <v>-2.3733881517473297E-4</v>
      </c>
      <c r="BI26">
        <f t="shared" si="17"/>
        <v>1.2442572741194053E-5</v>
      </c>
      <c r="BJ26">
        <f t="shared" si="17"/>
        <v>3.9193193767325931E-5</v>
      </c>
      <c r="BK26">
        <f t="shared" si="17"/>
        <v>3.8087983241287375E-4</v>
      </c>
      <c r="BL26">
        <f t="shared" si="32"/>
        <v>4.2194092827004949E-5</v>
      </c>
      <c r="BM26">
        <f t="shared" si="13"/>
        <v>1.5710632078918513E-4</v>
      </c>
      <c r="BN26">
        <f t="shared" si="13"/>
        <v>1.7535971223021606E-4</v>
      </c>
      <c r="BO26">
        <f t="shared" si="13"/>
        <v>1.2814847547503214E-4</v>
      </c>
      <c r="BQ26" s="7" t="str">
        <f t="shared" si="18"/>
        <v>COP</v>
      </c>
      <c r="BR26" s="7">
        <v>0.2</v>
      </c>
      <c r="BS26" s="7">
        <v>0.2</v>
      </c>
      <c r="BT26" s="7">
        <v>0.2</v>
      </c>
      <c r="BU26" s="7">
        <v>0.2</v>
      </c>
      <c r="BV26" s="7">
        <v>0.2</v>
      </c>
      <c r="BW26" s="7">
        <v>0.01</v>
      </c>
      <c r="BY26">
        <f t="shared" si="19"/>
        <v>0.20513602473368167</v>
      </c>
      <c r="BZ26">
        <f t="shared" si="20"/>
        <v>98</v>
      </c>
      <c r="CA26">
        <f t="shared" si="21"/>
        <v>5</v>
      </c>
      <c r="CB26">
        <f t="shared" si="22"/>
        <v>0.24000000000000005</v>
      </c>
      <c r="CC26">
        <f t="shared" si="23"/>
        <v>0</v>
      </c>
      <c r="CD26">
        <f t="shared" si="24"/>
        <v>0</v>
      </c>
      <c r="CE26">
        <f t="shared" si="25"/>
        <v>0</v>
      </c>
      <c r="CF26">
        <f t="shared" si="26"/>
        <v>0</v>
      </c>
      <c r="CG26">
        <f t="shared" si="27"/>
        <v>1</v>
      </c>
      <c r="CI26">
        <f t="shared" si="28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1</v>
      </c>
      <c r="CN26">
        <f t="shared" si="30"/>
        <v>0.2</v>
      </c>
      <c r="CO26">
        <f t="shared" si="15"/>
        <v>0.4</v>
      </c>
      <c r="CP26">
        <f t="shared" si="15"/>
        <v>0.60000000000000009</v>
      </c>
      <c r="CQ26">
        <f t="shared" si="15"/>
        <v>0.8</v>
      </c>
      <c r="CR26">
        <f t="shared" si="15"/>
        <v>1</v>
      </c>
    </row>
    <row r="27" spans="1:96" x14ac:dyDescent="0.25">
      <c r="A27" t="s">
        <v>25</v>
      </c>
      <c r="B27">
        <f>VLOOKUP(CONCATENATE($A27,"_",B$4),assets_m6!$A:$D,4,FALSE)</f>
        <v>396.23200000000003</v>
      </c>
      <c r="C27">
        <f>VLOOKUP(CONCATENATE($A27,"_",C$4),assets_m6!$A:$D,4,FALSE)</f>
        <v>390.447</v>
      </c>
      <c r="D27">
        <f>VLOOKUP(CONCATENATE($A27,"_",D$4),assets_m6!$A:$D,4,FALSE)</f>
        <v>389.3</v>
      </c>
      <c r="E27">
        <f>VLOOKUP(CONCATENATE($A27,"_",E$4),assets_m6!$A:$D,4,FALSE)</f>
        <v>399.99200000000002</v>
      </c>
      <c r="F27">
        <f>VLOOKUP(CONCATENATE($A27,"_",F$4),assets_m6!$A:$D,4,FALSE)</f>
        <v>385.73899999999998</v>
      </c>
      <c r="G27">
        <f>VLOOKUP(CONCATENATE($A27,"_",G$4),assets_m6!$A:$D,4,FALSE)</f>
        <v>382.947</v>
      </c>
      <c r="H27">
        <f>VLOOKUP(CONCATENATE($A27,"_",H$4),assets_m6!$A:$D,4,FALSE)</f>
        <v>373.262</v>
      </c>
      <c r="I27">
        <f>VLOOKUP(CONCATENATE($A27,"_",I$4),assets_m6!$A:$D,4,FALSE)</f>
        <v>377.25099999999998</v>
      </c>
      <c r="J27">
        <f>VLOOKUP(CONCATENATE($A27,"_",J$4),assets_m6!$A:$D,4,FALSE)</f>
        <v>369.98</v>
      </c>
      <c r="K27">
        <f>VLOOKUP(CONCATENATE($A27,"_",K$4),assets_m6!$A:$D,4,FALSE)</f>
        <v>366.21</v>
      </c>
      <c r="L27">
        <f>VLOOKUP(CONCATENATE($A27,"_",L$4),assets_m6!$A:$D,4,FALSE)</f>
        <v>375.97</v>
      </c>
      <c r="M27">
        <f>VLOOKUP(CONCATENATE($A27,"_",M$4),assets_m6!$A:$D,4,FALSE)</f>
        <v>377.73</v>
      </c>
      <c r="N27">
        <f>VLOOKUP(CONCATENATE($A27,"_",N$4),assets_m6!$A:$D,4,FALSE)</f>
        <v>381.31</v>
      </c>
      <c r="O27">
        <f>VLOOKUP(CONCATENATE($A27,"_",O$4),assets_m6!$A:$D,4,FALSE)</f>
        <v>358.26</v>
      </c>
      <c r="P27">
        <f>VLOOKUP(CONCATENATE($A27,"_",P$4),assets_m6!$A:$D,4,FALSE)</f>
        <v>358.8</v>
      </c>
      <c r="Q27">
        <f>VLOOKUP(CONCATENATE($A27,"_",Q$4),assets_m6!$A:$D,4,FALSE)</f>
        <v>363.62</v>
      </c>
      <c r="R27">
        <f>VLOOKUP(CONCATENATE($A27,"_",R$4),assets_m6!$A:$D,4,FALSE)</f>
        <v>370.28</v>
      </c>
      <c r="S27">
        <f>VLOOKUP(CONCATENATE($A27,"_",S$4),assets_m6!$A:$D,4,FALSE)</f>
        <v>370.94</v>
      </c>
      <c r="T27">
        <f>VLOOKUP(CONCATENATE($A27,"_",T$4),assets_m6!$A:$D,4,FALSE)</f>
        <v>367.65</v>
      </c>
      <c r="U27">
        <f>VLOOKUP(CONCATENATE($A27,"_",U$4),assets_m6!$A:$D,4,FALSE)</f>
        <v>383.43</v>
      </c>
      <c r="V27">
        <f>VLOOKUP(CONCATENATE($A27,"_",V$4),assets_m6!$A:$D,4,FALSE)</f>
        <v>396.91</v>
      </c>
      <c r="X27" t="str">
        <f t="shared" si="16"/>
        <v>CTAS</v>
      </c>
      <c r="Y27">
        <f t="shared" si="16"/>
        <v>396.23200000000003</v>
      </c>
      <c r="Z27">
        <f t="shared" si="33"/>
        <v>390.447</v>
      </c>
      <c r="AA27">
        <f t="shared" si="33"/>
        <v>389.3</v>
      </c>
      <c r="AB27">
        <f t="shared" si="33"/>
        <v>399.99200000000002</v>
      </c>
      <c r="AC27">
        <f t="shared" si="33"/>
        <v>385.73899999999998</v>
      </c>
      <c r="AD27">
        <f t="shared" si="33"/>
        <v>382.947</v>
      </c>
      <c r="AE27">
        <f t="shared" si="33"/>
        <v>373.262</v>
      </c>
      <c r="AF27">
        <f t="shared" si="33"/>
        <v>377.25099999999998</v>
      </c>
      <c r="AG27">
        <f t="shared" si="33"/>
        <v>369.98</v>
      </c>
      <c r="AH27">
        <f t="shared" si="33"/>
        <v>366.21</v>
      </c>
      <c r="AI27">
        <f t="shared" si="33"/>
        <v>375.97</v>
      </c>
      <c r="AJ27">
        <f t="shared" si="33"/>
        <v>377.73</v>
      </c>
      <c r="AK27">
        <f t="shared" si="33"/>
        <v>381.31</v>
      </c>
      <c r="AL27">
        <f t="shared" si="33"/>
        <v>358.26</v>
      </c>
      <c r="AM27">
        <f t="shared" si="33"/>
        <v>358.8</v>
      </c>
      <c r="AN27">
        <f t="shared" si="33"/>
        <v>363.62</v>
      </c>
      <c r="AO27">
        <f t="shared" si="31"/>
        <v>370.28</v>
      </c>
      <c r="AP27">
        <f t="shared" si="11"/>
        <v>370.94</v>
      </c>
      <c r="AQ27">
        <f t="shared" si="11"/>
        <v>367.65</v>
      </c>
      <c r="AR27">
        <f t="shared" si="11"/>
        <v>383.43</v>
      </c>
      <c r="AS27">
        <f t="shared" si="11"/>
        <v>396.91</v>
      </c>
      <c r="AU27" t="s">
        <v>25</v>
      </c>
      <c r="AV27">
        <f t="shared" si="17"/>
        <v>-1.4600032304306631E-4</v>
      </c>
      <c r="AW27">
        <f t="shared" si="17"/>
        <v>-2.9376586322855381E-5</v>
      </c>
      <c r="AX27">
        <f t="shared" si="17"/>
        <v>2.746468019522221E-4</v>
      </c>
      <c r="AY27">
        <f t="shared" si="17"/>
        <v>-3.5633212664253392E-4</v>
      </c>
      <c r="AZ27">
        <f t="shared" si="17"/>
        <v>-7.2380547468624466E-5</v>
      </c>
      <c r="BA27">
        <f t="shared" si="17"/>
        <v>-2.5290706024593489E-4</v>
      </c>
      <c r="BB27">
        <f t="shared" si="17"/>
        <v>1.0686863382824868E-4</v>
      </c>
      <c r="BC27">
        <f t="shared" si="17"/>
        <v>-1.9273640096381344E-4</v>
      </c>
      <c r="BD27">
        <f t="shared" si="17"/>
        <v>-1.018973998594529E-4</v>
      </c>
      <c r="BE27">
        <f t="shared" si="17"/>
        <v>2.665137489418653E-4</v>
      </c>
      <c r="BF27">
        <f t="shared" si="17"/>
        <v>4.6812245657897993E-5</v>
      </c>
      <c r="BG27">
        <f t="shared" si="17"/>
        <v>9.4776692346384557E-5</v>
      </c>
      <c r="BH27">
        <f t="shared" si="17"/>
        <v>-6.0449503029031532E-4</v>
      </c>
      <c r="BI27">
        <f t="shared" si="17"/>
        <v>1.5072852118573675E-5</v>
      </c>
      <c r="BJ27">
        <f t="shared" si="17"/>
        <v>1.3433667781493849E-4</v>
      </c>
      <c r="BK27">
        <f t="shared" si="17"/>
        <v>1.8315824212089457E-4</v>
      </c>
      <c r="BL27">
        <f t="shared" si="32"/>
        <v>1.7824349141191128E-5</v>
      </c>
      <c r="BM27">
        <f t="shared" si="13"/>
        <v>-8.8693589259719117E-5</v>
      </c>
      <c r="BN27">
        <f t="shared" si="13"/>
        <v>4.2921256629947048E-4</v>
      </c>
      <c r="BO27">
        <f t="shared" si="13"/>
        <v>3.5156351876483371E-4</v>
      </c>
      <c r="BQ27" s="7" t="str">
        <f t="shared" si="18"/>
        <v>CTAS</v>
      </c>
      <c r="BR27" s="7">
        <v>0.2</v>
      </c>
      <c r="BS27" s="7">
        <v>0.2</v>
      </c>
      <c r="BT27" s="7">
        <v>0.2</v>
      </c>
      <c r="BU27" s="7">
        <v>0.2</v>
      </c>
      <c r="BV27" s="7">
        <v>0.2</v>
      </c>
      <c r="BW27" s="7">
        <v>0.01</v>
      </c>
      <c r="BY27">
        <f t="shared" si="19"/>
        <v>1.7111187385168215E-3</v>
      </c>
      <c r="BZ27">
        <f t="shared" si="20"/>
        <v>41</v>
      </c>
      <c r="CA27">
        <f t="shared" si="21"/>
        <v>3</v>
      </c>
      <c r="CB27">
        <f t="shared" si="22"/>
        <v>7.9999999999999988E-2</v>
      </c>
      <c r="CC27">
        <f t="shared" si="23"/>
        <v>0</v>
      </c>
      <c r="CD27">
        <f t="shared" si="24"/>
        <v>0</v>
      </c>
      <c r="CE27">
        <f t="shared" si="25"/>
        <v>1</v>
      </c>
      <c r="CF27">
        <f t="shared" si="26"/>
        <v>0</v>
      </c>
      <c r="CG27">
        <f t="shared" si="27"/>
        <v>0</v>
      </c>
      <c r="CI27">
        <f t="shared" si="28"/>
        <v>0</v>
      </c>
      <c r="CJ27">
        <f t="shared" si="29"/>
        <v>0</v>
      </c>
      <c r="CK27">
        <f t="shared" si="29"/>
        <v>1</v>
      </c>
      <c r="CL27">
        <f t="shared" si="29"/>
        <v>1</v>
      </c>
      <c r="CM27">
        <f t="shared" si="29"/>
        <v>1</v>
      </c>
      <c r="CN27">
        <f t="shared" si="30"/>
        <v>0.2</v>
      </c>
      <c r="CO27">
        <f t="shared" si="15"/>
        <v>0.4</v>
      </c>
      <c r="CP27">
        <f t="shared" si="15"/>
        <v>0.60000000000000009</v>
      </c>
      <c r="CQ27">
        <f t="shared" si="15"/>
        <v>0.8</v>
      </c>
      <c r="CR27">
        <f t="shared" si="15"/>
        <v>1</v>
      </c>
    </row>
    <row r="28" spans="1:96" x14ac:dyDescent="0.25">
      <c r="A28" t="s">
        <v>26</v>
      </c>
      <c r="B28">
        <f>VLOOKUP(CONCATENATE($A28,"_",B$4),assets_m6!$A:$D,4,FALSE)</f>
        <v>66.28</v>
      </c>
      <c r="C28">
        <f>VLOOKUP(CONCATENATE($A28,"_",C$4),assets_m6!$A:$D,4,FALSE)</f>
        <v>68.349999999999994</v>
      </c>
      <c r="D28">
        <f>VLOOKUP(CONCATENATE($A28,"_",D$4),assets_m6!$A:$D,4,FALSE)</f>
        <v>67.650000000000006</v>
      </c>
      <c r="E28">
        <f>VLOOKUP(CONCATENATE($A28,"_",E$4),assets_m6!$A:$D,4,FALSE)</f>
        <v>66.39</v>
      </c>
      <c r="F28">
        <f>VLOOKUP(CONCATENATE($A28,"_",F$4),assets_m6!$A:$D,4,FALSE)</f>
        <v>62.95</v>
      </c>
      <c r="G28">
        <f>VLOOKUP(CONCATENATE($A28,"_",G$4),assets_m6!$A:$D,4,FALSE)</f>
        <v>59.95</v>
      </c>
      <c r="H28">
        <f>VLOOKUP(CONCATENATE($A28,"_",H$4),assets_m6!$A:$D,4,FALSE)</f>
        <v>52.95</v>
      </c>
      <c r="I28">
        <f>VLOOKUP(CONCATENATE($A28,"_",I$4),assets_m6!$A:$D,4,FALSE)</f>
        <v>50.77</v>
      </c>
      <c r="J28">
        <f>VLOOKUP(CONCATENATE($A28,"_",J$4),assets_m6!$A:$D,4,FALSE)</f>
        <v>48.36</v>
      </c>
      <c r="K28">
        <f>VLOOKUP(CONCATENATE($A28,"_",K$4),assets_m6!$A:$D,4,FALSE)</f>
        <v>49.83</v>
      </c>
      <c r="L28">
        <f>VLOOKUP(CONCATENATE($A28,"_",L$4),assets_m6!$A:$D,4,FALSE)</f>
        <v>54.99</v>
      </c>
      <c r="M28">
        <f>VLOOKUP(CONCATENATE($A28,"_",M$4),assets_m6!$A:$D,4,FALSE)</f>
        <v>51.99</v>
      </c>
      <c r="N28">
        <f>VLOOKUP(CONCATENATE($A28,"_",N$4),assets_m6!$A:$D,4,FALSE)</f>
        <v>51.4</v>
      </c>
      <c r="O28">
        <f>VLOOKUP(CONCATENATE($A28,"_",O$4),assets_m6!$A:$D,4,FALSE)</f>
        <v>47.95</v>
      </c>
      <c r="P28">
        <f>VLOOKUP(CONCATENATE($A28,"_",P$4),assets_m6!$A:$D,4,FALSE)</f>
        <v>48.63</v>
      </c>
      <c r="Q28">
        <f>VLOOKUP(CONCATENATE($A28,"_",Q$4),assets_m6!$A:$D,4,FALSE)</f>
        <v>50.11</v>
      </c>
      <c r="R28">
        <f>VLOOKUP(CONCATENATE($A28,"_",R$4),assets_m6!$A:$D,4,FALSE)</f>
        <v>48.25</v>
      </c>
      <c r="S28">
        <f>VLOOKUP(CONCATENATE($A28,"_",S$4),assets_m6!$A:$D,4,FALSE)</f>
        <v>43.14</v>
      </c>
      <c r="T28">
        <f>VLOOKUP(CONCATENATE($A28,"_",T$4),assets_m6!$A:$D,4,FALSE)</f>
        <v>46.4</v>
      </c>
      <c r="U28">
        <f>VLOOKUP(CONCATENATE($A28,"_",U$4),assets_m6!$A:$D,4,FALSE)</f>
        <v>51.02</v>
      </c>
      <c r="V28">
        <f>VLOOKUP(CONCATENATE($A28,"_",V$4),assets_m6!$A:$D,4,FALSE)</f>
        <v>51.6</v>
      </c>
      <c r="X28" t="str">
        <f t="shared" si="16"/>
        <v>CZR</v>
      </c>
      <c r="Y28">
        <f t="shared" si="16"/>
        <v>66.28</v>
      </c>
      <c r="Z28">
        <f t="shared" si="33"/>
        <v>68.349999999999994</v>
      </c>
      <c r="AA28">
        <f t="shared" si="33"/>
        <v>67.650000000000006</v>
      </c>
      <c r="AB28">
        <f t="shared" si="33"/>
        <v>66.39</v>
      </c>
      <c r="AC28">
        <f t="shared" si="33"/>
        <v>62.95</v>
      </c>
      <c r="AD28">
        <f t="shared" si="33"/>
        <v>59.95</v>
      </c>
      <c r="AE28">
        <f t="shared" si="33"/>
        <v>52.95</v>
      </c>
      <c r="AF28">
        <f t="shared" si="33"/>
        <v>50.77</v>
      </c>
      <c r="AG28">
        <f t="shared" si="33"/>
        <v>48.36</v>
      </c>
      <c r="AH28">
        <f t="shared" si="33"/>
        <v>49.83</v>
      </c>
      <c r="AI28">
        <f t="shared" si="33"/>
        <v>54.99</v>
      </c>
      <c r="AJ28">
        <f t="shared" si="33"/>
        <v>51.99</v>
      </c>
      <c r="AK28">
        <f t="shared" si="33"/>
        <v>51.4</v>
      </c>
      <c r="AL28">
        <f t="shared" si="33"/>
        <v>47.95</v>
      </c>
      <c r="AM28">
        <f t="shared" si="33"/>
        <v>48.63</v>
      </c>
      <c r="AN28">
        <f t="shared" si="33"/>
        <v>50.11</v>
      </c>
      <c r="AO28">
        <f t="shared" si="31"/>
        <v>48.25</v>
      </c>
      <c r="AP28">
        <f t="shared" si="11"/>
        <v>43.14</v>
      </c>
      <c r="AQ28">
        <f t="shared" si="11"/>
        <v>46.4</v>
      </c>
      <c r="AR28">
        <f t="shared" si="11"/>
        <v>51.02</v>
      </c>
      <c r="AS28">
        <f t="shared" si="11"/>
        <v>51.6</v>
      </c>
      <c r="AU28" t="s">
        <v>26</v>
      </c>
      <c r="AV28">
        <f t="shared" si="17"/>
        <v>3.1231140615570207E-4</v>
      </c>
      <c r="AW28">
        <f t="shared" si="17"/>
        <v>-1.0241404535478987E-4</v>
      </c>
      <c r="AX28">
        <f t="shared" si="17"/>
        <v>-1.8625277161862604E-4</v>
      </c>
      <c r="AY28">
        <f t="shared" si="17"/>
        <v>-5.1815032384395208E-4</v>
      </c>
      <c r="AZ28">
        <f t="shared" si="17"/>
        <v>-4.7656870532168384E-4</v>
      </c>
      <c r="BA28">
        <f t="shared" si="17"/>
        <v>-1.1676396997497916E-3</v>
      </c>
      <c r="BB28">
        <f t="shared" si="17"/>
        <v>-4.1170915958451358E-4</v>
      </c>
      <c r="BC28">
        <f t="shared" si="17"/>
        <v>-4.7468977742761543E-4</v>
      </c>
      <c r="BD28">
        <f t="shared" si="17"/>
        <v>3.0397022332506182E-4</v>
      </c>
      <c r="BE28">
        <f t="shared" si="17"/>
        <v>1.035520770620109E-3</v>
      </c>
      <c r="BF28">
        <f t="shared" si="17"/>
        <v>-5.455537370430987E-4</v>
      </c>
      <c r="BG28">
        <f t="shared" si="17"/>
        <v>-1.1348336218503625E-4</v>
      </c>
      <c r="BH28">
        <f t="shared" si="17"/>
        <v>-6.7120622568093307E-4</v>
      </c>
      <c r="BI28">
        <f t="shared" si="17"/>
        <v>1.4181438998957241E-4</v>
      </c>
      <c r="BJ28">
        <f t="shared" si="17"/>
        <v>3.0433888546164853E-4</v>
      </c>
      <c r="BK28">
        <f t="shared" si="17"/>
        <v>-3.7118339652763909E-4</v>
      </c>
      <c r="BL28">
        <f t="shared" si="32"/>
        <v>-1.0590673575129532E-3</v>
      </c>
      <c r="BM28">
        <f t="shared" si="13"/>
        <v>7.5567918405192354E-4</v>
      </c>
      <c r="BN28">
        <f t="shared" si="13"/>
        <v>9.9568965517241492E-4</v>
      </c>
      <c r="BO28">
        <f t="shared" si="13"/>
        <v>1.1368090944727524E-4</v>
      </c>
      <c r="BQ28" s="7" t="str">
        <f t="shared" si="18"/>
        <v>CZR</v>
      </c>
      <c r="BR28" s="7">
        <v>0.2</v>
      </c>
      <c r="BS28" s="7">
        <v>0.2</v>
      </c>
      <c r="BT28" s="7">
        <v>0.2</v>
      </c>
      <c r="BU28" s="7">
        <v>0.2</v>
      </c>
      <c r="BV28" s="7">
        <v>0.2</v>
      </c>
      <c r="BW28" s="7">
        <v>0.01</v>
      </c>
      <c r="BY28">
        <f t="shared" si="19"/>
        <v>-0.22148461074230535</v>
      </c>
      <c r="BZ28">
        <f t="shared" si="20"/>
        <v>1</v>
      </c>
      <c r="CA28">
        <f t="shared" si="21"/>
        <v>1</v>
      </c>
      <c r="CB28">
        <f t="shared" si="22"/>
        <v>0.24</v>
      </c>
      <c r="CC28">
        <f t="shared" si="23"/>
        <v>1</v>
      </c>
      <c r="CD28">
        <f t="shared" si="24"/>
        <v>0</v>
      </c>
      <c r="CE28">
        <f t="shared" si="25"/>
        <v>0</v>
      </c>
      <c r="CF28">
        <f t="shared" si="26"/>
        <v>0</v>
      </c>
      <c r="CG28">
        <f t="shared" si="27"/>
        <v>0</v>
      </c>
      <c r="CI28">
        <f t="shared" si="28"/>
        <v>1</v>
      </c>
      <c r="CJ28">
        <f t="shared" si="29"/>
        <v>1</v>
      </c>
      <c r="CK28">
        <f t="shared" si="29"/>
        <v>1</v>
      </c>
      <c r="CL28">
        <f t="shared" si="29"/>
        <v>1</v>
      </c>
      <c r="CM28">
        <f t="shared" si="29"/>
        <v>1</v>
      </c>
      <c r="CN28">
        <f t="shared" si="30"/>
        <v>0.2</v>
      </c>
      <c r="CO28">
        <f t="shared" si="15"/>
        <v>0.4</v>
      </c>
      <c r="CP28">
        <f t="shared" si="15"/>
        <v>0.60000000000000009</v>
      </c>
      <c r="CQ28">
        <f t="shared" si="15"/>
        <v>0.8</v>
      </c>
      <c r="CR28">
        <f t="shared" si="15"/>
        <v>1</v>
      </c>
    </row>
    <row r="29" spans="1:96" x14ac:dyDescent="0.25">
      <c r="A29" t="s">
        <v>27</v>
      </c>
      <c r="B29">
        <f>VLOOKUP(CONCATENATE($A29,"_",B$4),assets_m6!$A:$D,4,FALSE)</f>
        <v>237.53</v>
      </c>
      <c r="C29">
        <f>VLOOKUP(CONCATENATE($A29,"_",C$4),assets_m6!$A:$D,4,FALSE)</f>
        <v>236.17</v>
      </c>
      <c r="D29">
        <f>VLOOKUP(CONCATENATE($A29,"_",D$4),assets_m6!$A:$D,4,FALSE)</f>
        <v>236.96</v>
      </c>
      <c r="E29">
        <f>VLOOKUP(CONCATENATE($A29,"_",E$4),assets_m6!$A:$D,4,FALSE)</f>
        <v>241.91</v>
      </c>
      <c r="F29">
        <f>VLOOKUP(CONCATENATE($A29,"_",F$4),assets_m6!$A:$D,4,FALSE)</f>
        <v>233.64</v>
      </c>
      <c r="G29">
        <f>VLOOKUP(CONCATENATE($A29,"_",G$4),assets_m6!$A:$D,4,FALSE)</f>
        <v>233.56</v>
      </c>
      <c r="H29">
        <f>VLOOKUP(CONCATENATE($A29,"_",H$4),assets_m6!$A:$D,4,FALSE)</f>
        <v>231.37</v>
      </c>
      <c r="I29">
        <f>VLOOKUP(CONCATENATE($A29,"_",I$4),assets_m6!$A:$D,4,FALSE)</f>
        <v>227.5</v>
      </c>
      <c r="J29">
        <f>VLOOKUP(CONCATENATE($A29,"_",J$4),assets_m6!$A:$D,4,FALSE)</f>
        <v>228.37</v>
      </c>
      <c r="K29">
        <f>VLOOKUP(CONCATENATE($A29,"_",K$4),assets_m6!$A:$D,4,FALSE)</f>
        <v>231.86</v>
      </c>
      <c r="L29">
        <f>VLOOKUP(CONCATENATE($A29,"_",L$4),assets_m6!$A:$D,4,FALSE)</f>
        <v>232.33</v>
      </c>
      <c r="M29">
        <f>VLOOKUP(CONCATENATE($A29,"_",M$4),assets_m6!$A:$D,4,FALSE)</f>
        <v>234.17</v>
      </c>
      <c r="N29">
        <f>VLOOKUP(CONCATENATE($A29,"_",N$4),assets_m6!$A:$D,4,FALSE)</f>
        <v>227.55</v>
      </c>
      <c r="O29">
        <f>VLOOKUP(CONCATENATE($A29,"_",O$4),assets_m6!$A:$D,4,FALSE)</f>
        <v>202.26</v>
      </c>
      <c r="P29">
        <f>VLOOKUP(CONCATENATE($A29,"_",P$4),assets_m6!$A:$D,4,FALSE)</f>
        <v>201.33</v>
      </c>
      <c r="Q29">
        <f>VLOOKUP(CONCATENATE($A29,"_",Q$4),assets_m6!$A:$D,4,FALSE)</f>
        <v>187.6</v>
      </c>
      <c r="R29">
        <f>VLOOKUP(CONCATENATE($A29,"_",R$4),assets_m6!$A:$D,4,FALSE)</f>
        <v>194.42</v>
      </c>
      <c r="S29">
        <f>VLOOKUP(CONCATENATE($A29,"_",S$4),assets_m6!$A:$D,4,FALSE)</f>
        <v>195.95</v>
      </c>
      <c r="T29">
        <f>VLOOKUP(CONCATENATE($A29,"_",T$4),assets_m6!$A:$D,4,FALSE)</f>
        <v>195.34</v>
      </c>
      <c r="U29">
        <f>VLOOKUP(CONCATENATE($A29,"_",U$4),assets_m6!$A:$D,4,FALSE)</f>
        <v>222.13</v>
      </c>
      <c r="V29">
        <f>VLOOKUP(CONCATENATE($A29,"_",V$4),assets_m6!$A:$D,4,FALSE)</f>
        <v>228.38</v>
      </c>
      <c r="X29" t="str">
        <f t="shared" si="16"/>
        <v>DG</v>
      </c>
      <c r="Y29">
        <f t="shared" si="16"/>
        <v>237.53</v>
      </c>
      <c r="Z29">
        <f t="shared" si="33"/>
        <v>236.17</v>
      </c>
      <c r="AA29">
        <f t="shared" si="33"/>
        <v>236.96</v>
      </c>
      <c r="AB29">
        <f t="shared" si="33"/>
        <v>241.91</v>
      </c>
      <c r="AC29">
        <f t="shared" si="33"/>
        <v>233.64</v>
      </c>
      <c r="AD29">
        <f t="shared" si="33"/>
        <v>233.56</v>
      </c>
      <c r="AE29">
        <f t="shared" si="33"/>
        <v>231.37</v>
      </c>
      <c r="AF29">
        <f t="shared" si="33"/>
        <v>227.5</v>
      </c>
      <c r="AG29">
        <f t="shared" si="33"/>
        <v>228.37</v>
      </c>
      <c r="AH29">
        <f t="shared" si="33"/>
        <v>231.86</v>
      </c>
      <c r="AI29">
        <f t="shared" si="33"/>
        <v>232.33</v>
      </c>
      <c r="AJ29">
        <f t="shared" si="33"/>
        <v>234.17</v>
      </c>
      <c r="AK29">
        <f t="shared" si="33"/>
        <v>227.55</v>
      </c>
      <c r="AL29">
        <f t="shared" si="33"/>
        <v>202.26</v>
      </c>
      <c r="AM29">
        <f t="shared" si="33"/>
        <v>201.33</v>
      </c>
      <c r="AN29">
        <f t="shared" si="33"/>
        <v>187.6</v>
      </c>
      <c r="AO29">
        <f t="shared" si="31"/>
        <v>194.42</v>
      </c>
      <c r="AP29">
        <f t="shared" si="11"/>
        <v>195.95</v>
      </c>
      <c r="AQ29">
        <f t="shared" si="11"/>
        <v>195.34</v>
      </c>
      <c r="AR29">
        <f t="shared" si="11"/>
        <v>222.13</v>
      </c>
      <c r="AS29">
        <f t="shared" si="11"/>
        <v>228.38</v>
      </c>
      <c r="AU29" t="s">
        <v>27</v>
      </c>
      <c r="AV29">
        <f t="shared" si="17"/>
        <v>-5.7255925567297338E-5</v>
      </c>
      <c r="AW29">
        <f t="shared" si="17"/>
        <v>3.3450480586019419E-5</v>
      </c>
      <c r="AX29">
        <f t="shared" si="17"/>
        <v>2.0889601620526621E-4</v>
      </c>
      <c r="AY29">
        <f t="shared" si="17"/>
        <v>-3.418626762018937E-4</v>
      </c>
      <c r="AZ29">
        <f t="shared" si="17"/>
        <v>-3.4240712206807093E-6</v>
      </c>
      <c r="BA29">
        <f t="shared" si="17"/>
        <v>-9.3766055831477906E-5</v>
      </c>
      <c r="BB29">
        <f t="shared" si="17"/>
        <v>-1.6726455460950015E-4</v>
      </c>
      <c r="BC29">
        <f t="shared" si="17"/>
        <v>3.8241758241758445E-5</v>
      </c>
      <c r="BD29">
        <f t="shared" si="17"/>
        <v>1.5282217454131494E-4</v>
      </c>
      <c r="BE29">
        <f t="shared" si="17"/>
        <v>2.0270853101009181E-5</v>
      </c>
      <c r="BF29">
        <f t="shared" si="17"/>
        <v>7.9197692936769888E-5</v>
      </c>
      <c r="BG29">
        <f t="shared" si="17"/>
        <v>-2.8270060212665912E-4</v>
      </c>
      <c r="BH29">
        <f t="shared" si="17"/>
        <v>-1.1114040870138441E-3</v>
      </c>
      <c r="BI29">
        <f t="shared" si="17"/>
        <v>-4.5980421239987069E-5</v>
      </c>
      <c r="BJ29">
        <f t="shared" si="17"/>
        <v>-6.8196493319425903E-4</v>
      </c>
      <c r="BK29">
        <f t="shared" si="17"/>
        <v>3.6353944562899748E-4</v>
      </c>
      <c r="BL29">
        <f t="shared" si="32"/>
        <v>7.86956074477935E-5</v>
      </c>
      <c r="BM29">
        <f t="shared" si="13"/>
        <v>-3.1130390405714994E-5</v>
      </c>
      <c r="BN29">
        <f t="shared" si="13"/>
        <v>1.3714548991501992E-3</v>
      </c>
      <c r="BO29">
        <f t="shared" si="13"/>
        <v>2.8136676720839151E-4</v>
      </c>
      <c r="BQ29" s="7" t="str">
        <f t="shared" si="18"/>
        <v>DG</v>
      </c>
      <c r="BR29" s="7">
        <v>0.2</v>
      </c>
      <c r="BS29" s="7">
        <v>0.2</v>
      </c>
      <c r="BT29" s="7">
        <v>0.2</v>
      </c>
      <c r="BU29" s="7">
        <v>0.2</v>
      </c>
      <c r="BV29" s="7">
        <v>0.2</v>
      </c>
      <c r="BW29" s="7">
        <v>0.01</v>
      </c>
      <c r="BY29">
        <f t="shared" si="19"/>
        <v>-3.8521449922115127E-2</v>
      </c>
      <c r="BZ29">
        <f t="shared" si="20"/>
        <v>12</v>
      </c>
      <c r="CA29">
        <f t="shared" si="21"/>
        <v>1</v>
      </c>
      <c r="CB29">
        <f t="shared" si="22"/>
        <v>0.24</v>
      </c>
      <c r="CC29">
        <f t="shared" si="23"/>
        <v>1</v>
      </c>
      <c r="CD29">
        <f t="shared" si="24"/>
        <v>0</v>
      </c>
      <c r="CE29">
        <f t="shared" si="25"/>
        <v>0</v>
      </c>
      <c r="CF29">
        <f t="shared" si="26"/>
        <v>0</v>
      </c>
      <c r="CG29">
        <f t="shared" si="27"/>
        <v>0</v>
      </c>
      <c r="CI29">
        <f t="shared" si="28"/>
        <v>1</v>
      </c>
      <c r="CJ29">
        <f t="shared" si="29"/>
        <v>1</v>
      </c>
      <c r="CK29">
        <f t="shared" si="29"/>
        <v>1</v>
      </c>
      <c r="CL29">
        <f t="shared" si="29"/>
        <v>1</v>
      </c>
      <c r="CM29">
        <f t="shared" si="29"/>
        <v>1</v>
      </c>
      <c r="CN29">
        <f t="shared" si="30"/>
        <v>0.2</v>
      </c>
      <c r="CO29">
        <f t="shared" si="15"/>
        <v>0.4</v>
      </c>
      <c r="CP29">
        <f t="shared" si="15"/>
        <v>0.60000000000000009</v>
      </c>
      <c r="CQ29">
        <f t="shared" si="15"/>
        <v>0.8</v>
      </c>
      <c r="CR29">
        <f t="shared" si="15"/>
        <v>1</v>
      </c>
    </row>
    <row r="30" spans="1:96" x14ac:dyDescent="0.25">
      <c r="A30" t="s">
        <v>28</v>
      </c>
      <c r="B30">
        <f>VLOOKUP(CONCATENATE($A30,"_",B$4),assets_m6!$A:$D,4,FALSE)</f>
        <v>338</v>
      </c>
      <c r="C30">
        <f>VLOOKUP(CONCATENATE($A30,"_",C$4),assets_m6!$A:$D,4,FALSE)</f>
        <v>351.12</v>
      </c>
      <c r="D30">
        <f>VLOOKUP(CONCATENATE($A30,"_",D$4),assets_m6!$A:$D,4,FALSE)</f>
        <v>343.84</v>
      </c>
      <c r="E30">
        <f>VLOOKUP(CONCATENATE($A30,"_",E$4),assets_m6!$A:$D,4,FALSE)</f>
        <v>353.2</v>
      </c>
      <c r="F30">
        <f>VLOOKUP(CONCATENATE($A30,"_",F$4),assets_m6!$A:$D,4,FALSE)</f>
        <v>341.69</v>
      </c>
      <c r="G30">
        <f>VLOOKUP(CONCATENATE($A30,"_",G$4),assets_m6!$A:$D,4,FALSE)</f>
        <v>341.79</v>
      </c>
      <c r="H30">
        <f>VLOOKUP(CONCATENATE($A30,"_",H$4),assets_m6!$A:$D,4,FALSE)</f>
        <v>333.6</v>
      </c>
      <c r="I30">
        <f>VLOOKUP(CONCATENATE($A30,"_",I$4),assets_m6!$A:$D,4,FALSE)</f>
        <v>335.72</v>
      </c>
      <c r="J30">
        <f>VLOOKUP(CONCATENATE($A30,"_",J$4),assets_m6!$A:$D,4,FALSE)</f>
        <v>325.13</v>
      </c>
      <c r="K30">
        <f>VLOOKUP(CONCATENATE($A30,"_",K$4),assets_m6!$A:$D,4,FALSE)</f>
        <v>327.85</v>
      </c>
      <c r="L30">
        <f>VLOOKUP(CONCATENATE($A30,"_",L$4),assets_m6!$A:$D,4,FALSE)</f>
        <v>340.94</v>
      </c>
      <c r="M30">
        <f>VLOOKUP(CONCATENATE($A30,"_",M$4),assets_m6!$A:$D,4,FALSE)</f>
        <v>336.45</v>
      </c>
      <c r="N30">
        <f>VLOOKUP(CONCATENATE($A30,"_",N$4),assets_m6!$A:$D,4,FALSE)</f>
        <v>336.46</v>
      </c>
      <c r="O30">
        <f>VLOOKUP(CONCATENATE($A30,"_",O$4),assets_m6!$A:$D,4,FALSE)</f>
        <v>328.02</v>
      </c>
      <c r="P30">
        <f>VLOOKUP(CONCATENATE($A30,"_",P$4),assets_m6!$A:$D,4,FALSE)</f>
        <v>336.43</v>
      </c>
      <c r="Q30">
        <f>VLOOKUP(CONCATENATE($A30,"_",Q$4),assets_m6!$A:$D,4,FALSE)</f>
        <v>341.69</v>
      </c>
      <c r="R30">
        <f>VLOOKUP(CONCATENATE($A30,"_",R$4),assets_m6!$A:$D,4,FALSE)</f>
        <v>343.01</v>
      </c>
      <c r="S30">
        <f>VLOOKUP(CONCATENATE($A30,"_",S$4),assets_m6!$A:$D,4,FALSE)</f>
        <v>342.17</v>
      </c>
      <c r="T30">
        <f>VLOOKUP(CONCATENATE($A30,"_",T$4),assets_m6!$A:$D,4,FALSE)</f>
        <v>352.57</v>
      </c>
      <c r="U30">
        <f>VLOOKUP(CONCATENATE($A30,"_",U$4),assets_m6!$A:$D,4,FALSE)</f>
        <v>355.61</v>
      </c>
      <c r="V30">
        <f>VLOOKUP(CONCATENATE($A30,"_",V$4),assets_m6!$A:$D,4,FALSE)</f>
        <v>365.91</v>
      </c>
      <c r="X30" t="str">
        <f t="shared" si="16"/>
        <v>DPZ</v>
      </c>
      <c r="Y30">
        <f t="shared" si="16"/>
        <v>338</v>
      </c>
      <c r="Z30">
        <f t="shared" si="33"/>
        <v>351.12</v>
      </c>
      <c r="AA30">
        <f t="shared" si="33"/>
        <v>343.84</v>
      </c>
      <c r="AB30">
        <f t="shared" si="33"/>
        <v>353.2</v>
      </c>
      <c r="AC30">
        <f t="shared" si="33"/>
        <v>341.69</v>
      </c>
      <c r="AD30">
        <f t="shared" si="33"/>
        <v>341.79</v>
      </c>
      <c r="AE30">
        <f t="shared" si="33"/>
        <v>333.6</v>
      </c>
      <c r="AF30">
        <f t="shared" si="33"/>
        <v>335.72</v>
      </c>
      <c r="AG30">
        <f t="shared" si="33"/>
        <v>325.13</v>
      </c>
      <c r="AH30">
        <f t="shared" si="33"/>
        <v>327.85</v>
      </c>
      <c r="AI30">
        <f t="shared" si="33"/>
        <v>340.94</v>
      </c>
      <c r="AJ30">
        <f t="shared" si="33"/>
        <v>336.45</v>
      </c>
      <c r="AK30">
        <f t="shared" si="33"/>
        <v>336.46</v>
      </c>
      <c r="AL30">
        <f t="shared" si="33"/>
        <v>328.02</v>
      </c>
      <c r="AM30">
        <f t="shared" si="33"/>
        <v>336.43</v>
      </c>
      <c r="AN30">
        <f t="shared" si="33"/>
        <v>341.69</v>
      </c>
      <c r="AO30">
        <f t="shared" si="31"/>
        <v>343.01</v>
      </c>
      <c r="AP30">
        <f t="shared" si="11"/>
        <v>342.17</v>
      </c>
      <c r="AQ30">
        <f t="shared" si="11"/>
        <v>352.57</v>
      </c>
      <c r="AR30">
        <f t="shared" si="11"/>
        <v>355.61</v>
      </c>
      <c r="AS30">
        <f t="shared" si="11"/>
        <v>365.91</v>
      </c>
      <c r="AU30" t="s">
        <v>28</v>
      </c>
      <c r="AV30">
        <f t="shared" si="17"/>
        <v>3.881656804733729E-4</v>
      </c>
      <c r="AW30">
        <f t="shared" si="17"/>
        <v>-2.0733652312599765E-4</v>
      </c>
      <c r="AX30">
        <f t="shared" si="17"/>
        <v>2.7221963704048436E-4</v>
      </c>
      <c r="AY30">
        <f t="shared" si="17"/>
        <v>-3.2587768969422401E-4</v>
      </c>
      <c r="AZ30">
        <f t="shared" si="17"/>
        <v>2.9266294009196275E-6</v>
      </c>
      <c r="BA30">
        <f t="shared" si="17"/>
        <v>-2.3962081980163249E-4</v>
      </c>
      <c r="BB30">
        <f t="shared" si="17"/>
        <v>6.3549160671462962E-5</v>
      </c>
      <c r="BC30">
        <f t="shared" si="17"/>
        <v>-3.1544143929465124E-4</v>
      </c>
      <c r="BD30">
        <f t="shared" si="17"/>
        <v>8.3658844154646674E-5</v>
      </c>
      <c r="BE30">
        <f t="shared" si="17"/>
        <v>3.9926795790757886E-4</v>
      </c>
      <c r="BF30">
        <f t="shared" si="17"/>
        <v>-1.3169472634481168E-4</v>
      </c>
      <c r="BG30">
        <f t="shared" si="17"/>
        <v>2.972209838011861E-7</v>
      </c>
      <c r="BH30">
        <f t="shared" si="17"/>
        <v>-2.5084705462759309E-4</v>
      </c>
      <c r="BI30">
        <f t="shared" si="17"/>
        <v>2.5638680568258114E-4</v>
      </c>
      <c r="BJ30">
        <f t="shared" si="17"/>
        <v>1.5634753143298728E-4</v>
      </c>
      <c r="BK30">
        <f t="shared" si="17"/>
        <v>3.8631508092130093E-5</v>
      </c>
      <c r="BL30">
        <f t="shared" si="32"/>
        <v>-2.4489081950962799E-5</v>
      </c>
      <c r="BM30">
        <f t="shared" si="13"/>
        <v>3.0394248472981198E-4</v>
      </c>
      <c r="BN30">
        <f t="shared" si="13"/>
        <v>8.6224012252886537E-5</v>
      </c>
      <c r="BO30">
        <f t="shared" si="13"/>
        <v>2.8964314839290264E-4</v>
      </c>
      <c r="BQ30" s="7" t="str">
        <f t="shared" si="18"/>
        <v>DPZ</v>
      </c>
      <c r="BR30" s="7">
        <v>0.2</v>
      </c>
      <c r="BS30" s="7">
        <v>0.2</v>
      </c>
      <c r="BT30" s="7">
        <v>0.2</v>
      </c>
      <c r="BU30" s="7">
        <v>0.2</v>
      </c>
      <c r="BV30" s="7">
        <v>0.2</v>
      </c>
      <c r="BW30" s="7">
        <v>0.01</v>
      </c>
      <c r="BY30">
        <f t="shared" si="19"/>
        <v>8.2573964497041491E-2</v>
      </c>
      <c r="BZ30">
        <f t="shared" si="20"/>
        <v>89</v>
      </c>
      <c r="CA30">
        <f t="shared" si="21"/>
        <v>5</v>
      </c>
      <c r="CB30">
        <f t="shared" si="22"/>
        <v>0.24000000000000005</v>
      </c>
      <c r="CC30">
        <f t="shared" si="23"/>
        <v>0</v>
      </c>
      <c r="CD30">
        <f t="shared" si="24"/>
        <v>0</v>
      </c>
      <c r="CE30">
        <f t="shared" si="25"/>
        <v>0</v>
      </c>
      <c r="CF30">
        <f t="shared" si="26"/>
        <v>0</v>
      </c>
      <c r="CG30">
        <f t="shared" si="27"/>
        <v>1</v>
      </c>
      <c r="CI30">
        <f t="shared" si="28"/>
        <v>0</v>
      </c>
      <c r="CJ30">
        <f t="shared" si="29"/>
        <v>0</v>
      </c>
      <c r="CK30">
        <f t="shared" si="29"/>
        <v>0</v>
      </c>
      <c r="CL30">
        <f t="shared" si="29"/>
        <v>0</v>
      </c>
      <c r="CM30">
        <f t="shared" si="29"/>
        <v>1</v>
      </c>
      <c r="CN30">
        <f t="shared" si="30"/>
        <v>0.2</v>
      </c>
      <c r="CO30">
        <f t="shared" si="15"/>
        <v>0.4</v>
      </c>
      <c r="CP30">
        <f t="shared" si="15"/>
        <v>0.60000000000000009</v>
      </c>
      <c r="CQ30">
        <f t="shared" si="15"/>
        <v>0.8</v>
      </c>
      <c r="CR30">
        <f t="shared" si="15"/>
        <v>1</v>
      </c>
    </row>
    <row r="31" spans="1:96" x14ac:dyDescent="0.25">
      <c r="A31" t="s">
        <v>29</v>
      </c>
      <c r="B31">
        <f>VLOOKUP(CONCATENATE($A31,"_",B$4),assets_m6!$A:$D,4,FALSE)</f>
        <v>54.457000000000001</v>
      </c>
      <c r="C31">
        <f>VLOOKUP(CONCATENATE($A31,"_",C$4),assets_m6!$A:$D,4,FALSE)</f>
        <v>52.706000000000003</v>
      </c>
      <c r="D31">
        <f>VLOOKUP(CONCATENATE($A31,"_",D$4),assets_m6!$A:$D,4,FALSE)</f>
        <v>52.835000000000001</v>
      </c>
      <c r="E31">
        <f>VLOOKUP(CONCATENATE($A31,"_",E$4),assets_m6!$A:$D,4,FALSE)</f>
        <v>52.725999999999999</v>
      </c>
      <c r="F31">
        <f>VLOOKUP(CONCATENATE($A31,"_",F$4),assets_m6!$A:$D,4,FALSE)</f>
        <v>50.747</v>
      </c>
      <c r="G31">
        <f>VLOOKUP(CONCATENATE($A31,"_",G$4),assets_m6!$A:$D,4,FALSE)</f>
        <v>49.493000000000002</v>
      </c>
      <c r="H31">
        <f>VLOOKUP(CONCATENATE($A31,"_",H$4),assets_m6!$A:$D,4,FALSE)</f>
        <v>47.454000000000001</v>
      </c>
      <c r="I31">
        <f>VLOOKUP(CONCATENATE($A31,"_",I$4),assets_m6!$A:$D,4,FALSE)</f>
        <v>49.314</v>
      </c>
      <c r="J31">
        <f>VLOOKUP(CONCATENATE($A31,"_",J$4),assets_m6!$A:$D,4,FALSE)</f>
        <v>53.173999999999999</v>
      </c>
      <c r="K31">
        <f>VLOOKUP(CONCATENATE($A31,"_",K$4),assets_m6!$A:$D,4,FALSE)</f>
        <v>51.97</v>
      </c>
      <c r="L31">
        <f>VLOOKUP(CONCATENATE($A31,"_",L$4),assets_m6!$A:$D,4,FALSE)</f>
        <v>53.62</v>
      </c>
      <c r="M31">
        <f>VLOOKUP(CONCATENATE($A31,"_",M$4),assets_m6!$A:$D,4,FALSE)</f>
        <v>53.44</v>
      </c>
      <c r="N31">
        <f>VLOOKUP(CONCATENATE($A31,"_",N$4),assets_m6!$A:$D,4,FALSE)</f>
        <v>54.5</v>
      </c>
      <c r="O31">
        <f>VLOOKUP(CONCATENATE($A31,"_",O$4),assets_m6!$A:$D,4,FALSE)</f>
        <v>51.74</v>
      </c>
      <c r="P31">
        <f>VLOOKUP(CONCATENATE($A31,"_",P$4),assets_m6!$A:$D,4,FALSE)</f>
        <v>51.07</v>
      </c>
      <c r="Q31">
        <f>VLOOKUP(CONCATENATE($A31,"_",Q$4),assets_m6!$A:$D,4,FALSE)</f>
        <v>50.91</v>
      </c>
      <c r="R31">
        <f>VLOOKUP(CONCATENATE($A31,"_",R$4),assets_m6!$A:$D,4,FALSE)</f>
        <v>51.03</v>
      </c>
      <c r="S31">
        <f>VLOOKUP(CONCATENATE($A31,"_",S$4),assets_m6!$A:$D,4,FALSE)</f>
        <v>50.49</v>
      </c>
      <c r="T31">
        <f>VLOOKUP(CONCATENATE($A31,"_",T$4),assets_m6!$A:$D,4,FALSE)</f>
        <v>51.21</v>
      </c>
      <c r="U31">
        <f>VLOOKUP(CONCATENATE($A31,"_",U$4),assets_m6!$A:$D,4,FALSE)</f>
        <v>51.59</v>
      </c>
      <c r="V31">
        <f>VLOOKUP(CONCATENATE($A31,"_",V$4),assets_m6!$A:$D,4,FALSE)</f>
        <v>53.42</v>
      </c>
      <c r="X31" t="str">
        <f t="shared" si="16"/>
        <v>DRE</v>
      </c>
      <c r="Y31">
        <f t="shared" si="16"/>
        <v>54.457000000000001</v>
      </c>
      <c r="Z31">
        <f t="shared" si="33"/>
        <v>52.706000000000003</v>
      </c>
      <c r="AA31">
        <f t="shared" si="33"/>
        <v>52.835000000000001</v>
      </c>
      <c r="AB31">
        <f t="shared" si="33"/>
        <v>52.725999999999999</v>
      </c>
      <c r="AC31">
        <f t="shared" si="33"/>
        <v>50.747</v>
      </c>
      <c r="AD31">
        <f t="shared" si="33"/>
        <v>49.493000000000002</v>
      </c>
      <c r="AE31">
        <f t="shared" si="33"/>
        <v>47.454000000000001</v>
      </c>
      <c r="AF31">
        <f t="shared" si="33"/>
        <v>49.314</v>
      </c>
      <c r="AG31">
        <f t="shared" si="33"/>
        <v>53.173999999999999</v>
      </c>
      <c r="AH31">
        <f t="shared" si="33"/>
        <v>51.97</v>
      </c>
      <c r="AI31">
        <f t="shared" si="33"/>
        <v>53.62</v>
      </c>
      <c r="AJ31">
        <f t="shared" si="33"/>
        <v>53.44</v>
      </c>
      <c r="AK31">
        <f t="shared" si="33"/>
        <v>54.5</v>
      </c>
      <c r="AL31">
        <f t="shared" si="33"/>
        <v>51.74</v>
      </c>
      <c r="AM31">
        <f t="shared" si="33"/>
        <v>51.07</v>
      </c>
      <c r="AN31">
        <f t="shared" si="33"/>
        <v>50.91</v>
      </c>
      <c r="AO31">
        <f t="shared" si="31"/>
        <v>51.03</v>
      </c>
      <c r="AP31">
        <f t="shared" si="11"/>
        <v>50.49</v>
      </c>
      <c r="AQ31">
        <f t="shared" si="11"/>
        <v>51.21</v>
      </c>
      <c r="AR31">
        <f t="shared" si="11"/>
        <v>51.59</v>
      </c>
      <c r="AS31">
        <f t="shared" si="11"/>
        <v>53.42</v>
      </c>
      <c r="AU31" t="s">
        <v>29</v>
      </c>
      <c r="AV31">
        <f t="shared" si="17"/>
        <v>-3.2153809427621749E-4</v>
      </c>
      <c r="AW31">
        <f t="shared" si="17"/>
        <v>2.4475391796000034E-5</v>
      </c>
      <c r="AX31">
        <f t="shared" si="17"/>
        <v>-2.0630264029526216E-5</v>
      </c>
      <c r="AY31">
        <f t="shared" si="17"/>
        <v>-3.7533664605697364E-4</v>
      </c>
      <c r="AZ31">
        <f t="shared" si="17"/>
        <v>-2.4710820344059706E-4</v>
      </c>
      <c r="BA31">
        <f t="shared" si="17"/>
        <v>-4.119774513567578E-4</v>
      </c>
      <c r="BB31">
        <f t="shared" si="17"/>
        <v>3.9195852825894541E-4</v>
      </c>
      <c r="BC31">
        <f t="shared" si="17"/>
        <v>7.8273918157115618E-4</v>
      </c>
      <c r="BD31">
        <f t="shared" si="17"/>
        <v>-2.2642644901643675E-4</v>
      </c>
      <c r="BE31">
        <f t="shared" si="17"/>
        <v>3.1749086011160263E-4</v>
      </c>
      <c r="BF31">
        <f t="shared" si="17"/>
        <v>-3.3569563595673206E-5</v>
      </c>
      <c r="BG31">
        <f t="shared" si="17"/>
        <v>1.9835329341317409E-4</v>
      </c>
      <c r="BH31">
        <f t="shared" si="17"/>
        <v>-5.0642201834862348E-4</v>
      </c>
      <c r="BI31">
        <f t="shared" si="17"/>
        <v>-1.2949362195593386E-4</v>
      </c>
      <c r="BJ31">
        <f t="shared" si="17"/>
        <v>-3.13295476796561E-5</v>
      </c>
      <c r="BK31">
        <f t="shared" si="17"/>
        <v>2.3571007660578384E-5</v>
      </c>
      <c r="BL31">
        <f t="shared" si="32"/>
        <v>-1.0582010582010565E-4</v>
      </c>
      <c r="BM31">
        <f t="shared" si="13"/>
        <v>1.4260249554367177E-4</v>
      </c>
      <c r="BN31">
        <f t="shared" si="13"/>
        <v>7.4204256981058879E-5</v>
      </c>
      <c r="BO31">
        <f t="shared" si="13"/>
        <v>3.5471990695871259E-4</v>
      </c>
      <c r="BQ31" s="7" t="str">
        <f t="shared" si="18"/>
        <v>DRE</v>
      </c>
      <c r="BR31" s="7">
        <v>0.2</v>
      </c>
      <c r="BS31" s="7">
        <v>0.2</v>
      </c>
      <c r="BT31" s="7">
        <v>0.2</v>
      </c>
      <c r="BU31" s="7">
        <v>0.2</v>
      </c>
      <c r="BV31" s="7">
        <v>0.2</v>
      </c>
      <c r="BW31" s="7">
        <v>0.01</v>
      </c>
      <c r="BY31">
        <f t="shared" si="19"/>
        <v>-1.9042547330921627E-2</v>
      </c>
      <c r="BZ31">
        <f t="shared" si="20"/>
        <v>22</v>
      </c>
      <c r="CA31">
        <f t="shared" si="21"/>
        <v>2</v>
      </c>
      <c r="CB31">
        <f t="shared" si="22"/>
        <v>0.11999999999999997</v>
      </c>
      <c r="CC31">
        <f t="shared" si="23"/>
        <v>0</v>
      </c>
      <c r="CD31">
        <f t="shared" si="24"/>
        <v>1</v>
      </c>
      <c r="CE31">
        <f t="shared" si="25"/>
        <v>0</v>
      </c>
      <c r="CF31">
        <f t="shared" si="26"/>
        <v>0</v>
      </c>
      <c r="CG31">
        <f t="shared" si="27"/>
        <v>0</v>
      </c>
      <c r="CI31">
        <f t="shared" si="28"/>
        <v>0</v>
      </c>
      <c r="CJ31">
        <f t="shared" si="29"/>
        <v>1</v>
      </c>
      <c r="CK31">
        <f t="shared" si="29"/>
        <v>1</v>
      </c>
      <c r="CL31">
        <f t="shared" si="29"/>
        <v>1</v>
      </c>
      <c r="CM31">
        <f t="shared" si="29"/>
        <v>1</v>
      </c>
      <c r="CN31">
        <f t="shared" si="30"/>
        <v>0.2</v>
      </c>
      <c r="CO31">
        <f t="shared" si="15"/>
        <v>0.4</v>
      </c>
      <c r="CP31">
        <f t="shared" si="15"/>
        <v>0.60000000000000009</v>
      </c>
      <c r="CQ31">
        <f t="shared" si="15"/>
        <v>0.8</v>
      </c>
      <c r="CR31">
        <f t="shared" si="15"/>
        <v>1</v>
      </c>
    </row>
    <row r="32" spans="1:96" x14ac:dyDescent="0.25">
      <c r="A32" t="s">
        <v>30</v>
      </c>
      <c r="B32">
        <f>VLOOKUP(CONCATENATE($A32,"_",B$4),assets_m6!$A:$D,4,FALSE)</f>
        <v>28.7</v>
      </c>
      <c r="C32">
        <f>VLOOKUP(CONCATENATE($A32,"_",C$4),assets_m6!$A:$D,4,FALSE)</f>
        <v>29.37</v>
      </c>
      <c r="D32">
        <f>VLOOKUP(CONCATENATE($A32,"_",D$4),assets_m6!$A:$D,4,FALSE)</f>
        <v>29.89</v>
      </c>
      <c r="E32">
        <f>VLOOKUP(CONCATENATE($A32,"_",E$4),assets_m6!$A:$D,4,FALSE)</f>
        <v>30.89</v>
      </c>
      <c r="F32">
        <f>VLOOKUP(CONCATENATE($A32,"_",F$4),assets_m6!$A:$D,4,FALSE)</f>
        <v>29.73</v>
      </c>
      <c r="G32">
        <f>VLOOKUP(CONCATENATE($A32,"_",G$4),assets_m6!$A:$D,4,FALSE)</f>
        <v>29.42</v>
      </c>
      <c r="H32">
        <f>VLOOKUP(CONCATENATE($A32,"_",H$4),assets_m6!$A:$D,4,FALSE)</f>
        <v>28.19</v>
      </c>
      <c r="I32">
        <f>VLOOKUP(CONCATENATE($A32,"_",I$4),assets_m6!$A:$D,4,FALSE)</f>
        <v>28.29</v>
      </c>
      <c r="J32">
        <f>VLOOKUP(CONCATENATE($A32,"_",J$4),assets_m6!$A:$D,4,FALSE)</f>
        <v>27.55</v>
      </c>
      <c r="K32">
        <f>VLOOKUP(CONCATENATE($A32,"_",K$4),assets_m6!$A:$D,4,FALSE)</f>
        <v>28.12</v>
      </c>
      <c r="L32">
        <f>VLOOKUP(CONCATENATE($A32,"_",L$4),assets_m6!$A:$D,4,FALSE)</f>
        <v>29.67</v>
      </c>
      <c r="M32">
        <f>VLOOKUP(CONCATENATE($A32,"_",M$4),assets_m6!$A:$D,4,FALSE)</f>
        <v>29.63</v>
      </c>
      <c r="N32">
        <f>VLOOKUP(CONCATENATE($A32,"_",N$4),assets_m6!$A:$D,4,FALSE)</f>
        <v>30.69</v>
      </c>
      <c r="O32">
        <f>VLOOKUP(CONCATENATE($A32,"_",O$4),assets_m6!$A:$D,4,FALSE)</f>
        <v>29.14</v>
      </c>
      <c r="P32">
        <f>VLOOKUP(CONCATENATE($A32,"_",P$4),assets_m6!$A:$D,4,FALSE)</f>
        <v>29.64</v>
      </c>
      <c r="Q32">
        <f>VLOOKUP(CONCATENATE($A32,"_",Q$4),assets_m6!$A:$D,4,FALSE)</f>
        <v>29.6</v>
      </c>
      <c r="R32">
        <f>VLOOKUP(CONCATENATE($A32,"_",R$4),assets_m6!$A:$D,4,FALSE)</f>
        <v>30.06</v>
      </c>
      <c r="S32">
        <f>VLOOKUP(CONCATENATE($A32,"_",S$4),assets_m6!$A:$D,4,FALSE)</f>
        <v>29.44</v>
      </c>
      <c r="T32">
        <f>VLOOKUP(CONCATENATE($A32,"_",T$4),assets_m6!$A:$D,4,FALSE)</f>
        <v>29.45</v>
      </c>
      <c r="U32">
        <f>VLOOKUP(CONCATENATE($A32,"_",U$4),assets_m6!$A:$D,4,FALSE)</f>
        <v>34.159999999999997</v>
      </c>
      <c r="V32">
        <f>VLOOKUP(CONCATENATE($A32,"_",V$4),assets_m6!$A:$D,4,FALSE)</f>
        <v>35.08</v>
      </c>
      <c r="X32" t="str">
        <f t="shared" si="16"/>
        <v>DXC</v>
      </c>
      <c r="Y32">
        <f t="shared" si="16"/>
        <v>28.7</v>
      </c>
      <c r="Z32">
        <f t="shared" si="33"/>
        <v>29.37</v>
      </c>
      <c r="AA32">
        <f t="shared" si="33"/>
        <v>29.89</v>
      </c>
      <c r="AB32">
        <f t="shared" si="33"/>
        <v>30.89</v>
      </c>
      <c r="AC32">
        <f t="shared" si="33"/>
        <v>29.73</v>
      </c>
      <c r="AD32">
        <f t="shared" si="33"/>
        <v>29.42</v>
      </c>
      <c r="AE32">
        <f t="shared" si="33"/>
        <v>28.19</v>
      </c>
      <c r="AF32">
        <f t="shared" si="33"/>
        <v>28.29</v>
      </c>
      <c r="AG32">
        <f t="shared" si="33"/>
        <v>27.55</v>
      </c>
      <c r="AH32">
        <f t="shared" si="33"/>
        <v>28.12</v>
      </c>
      <c r="AI32">
        <f t="shared" si="33"/>
        <v>29.67</v>
      </c>
      <c r="AJ32">
        <f t="shared" si="33"/>
        <v>29.63</v>
      </c>
      <c r="AK32">
        <f t="shared" si="33"/>
        <v>30.69</v>
      </c>
      <c r="AL32">
        <f t="shared" si="33"/>
        <v>29.14</v>
      </c>
      <c r="AM32">
        <f t="shared" si="33"/>
        <v>29.64</v>
      </c>
      <c r="AN32">
        <f t="shared" si="33"/>
        <v>29.6</v>
      </c>
      <c r="AO32">
        <f t="shared" si="31"/>
        <v>30.06</v>
      </c>
      <c r="AP32">
        <f t="shared" si="11"/>
        <v>29.44</v>
      </c>
      <c r="AQ32">
        <f t="shared" si="11"/>
        <v>29.45</v>
      </c>
      <c r="AR32">
        <f t="shared" si="11"/>
        <v>34.159999999999997</v>
      </c>
      <c r="AS32">
        <f t="shared" si="11"/>
        <v>35.08</v>
      </c>
      <c r="AU32" t="s">
        <v>30</v>
      </c>
      <c r="AV32">
        <f t="shared" si="17"/>
        <v>2.3344947735191699E-4</v>
      </c>
      <c r="AW32">
        <f t="shared" si="17"/>
        <v>1.7705141300646901E-4</v>
      </c>
      <c r="AX32">
        <f t="shared" si="17"/>
        <v>3.3456005352960856E-4</v>
      </c>
      <c r="AY32">
        <f t="shared" si="17"/>
        <v>-3.7552606021366142E-4</v>
      </c>
      <c r="AZ32">
        <f t="shared" si="17"/>
        <v>-1.0427177934746005E-4</v>
      </c>
      <c r="BA32">
        <f t="shared" si="17"/>
        <v>-4.1808293677770241E-4</v>
      </c>
      <c r="BB32">
        <f t="shared" si="17"/>
        <v>3.5473572188718651E-5</v>
      </c>
      <c r="BC32">
        <f t="shared" si="17"/>
        <v>-2.6157652880876584E-4</v>
      </c>
      <c r="BD32">
        <f t="shared" si="17"/>
        <v>2.0689655172413803E-4</v>
      </c>
      <c r="BE32">
        <f t="shared" si="17"/>
        <v>5.51209103840683E-4</v>
      </c>
      <c r="BF32">
        <f t="shared" si="17"/>
        <v>-1.3481631277385473E-5</v>
      </c>
      <c r="BG32">
        <f t="shared" si="17"/>
        <v>3.5774552818089851E-4</v>
      </c>
      <c r="BH32">
        <f t="shared" si="17"/>
        <v>-5.0505050505050527E-4</v>
      </c>
      <c r="BI32">
        <f t="shared" si="17"/>
        <v>1.7158544955387783E-4</v>
      </c>
      <c r="BJ32">
        <f t="shared" si="17"/>
        <v>-1.3495276653171102E-5</v>
      </c>
      <c r="BK32">
        <f t="shared" si="17"/>
        <v>1.5540540540540448E-4</v>
      </c>
      <c r="BL32">
        <f t="shared" si="32"/>
        <v>-2.0625415834996591E-4</v>
      </c>
      <c r="BM32">
        <f t="shared" si="13"/>
        <v>3.3967391304341068E-6</v>
      </c>
      <c r="BN32">
        <f t="shared" si="13"/>
        <v>1.5993208828522913E-3</v>
      </c>
      <c r="BO32">
        <f t="shared" si="13"/>
        <v>2.6932084309133544E-4</v>
      </c>
      <c r="BQ32" s="7" t="str">
        <f t="shared" si="18"/>
        <v>DXC</v>
      </c>
      <c r="BR32" s="7">
        <v>0.2</v>
      </c>
      <c r="BS32" s="7">
        <v>0.2</v>
      </c>
      <c r="BT32" s="7">
        <v>0.2</v>
      </c>
      <c r="BU32" s="7">
        <v>0.2</v>
      </c>
      <c r="BV32" s="7">
        <v>0.2</v>
      </c>
      <c r="BW32" s="7">
        <v>0.01</v>
      </c>
      <c r="BY32">
        <f t="shared" si="19"/>
        <v>0.22229965156794423</v>
      </c>
      <c r="BZ32">
        <f t="shared" si="20"/>
        <v>100</v>
      </c>
      <c r="CA32">
        <f t="shared" si="21"/>
        <v>5</v>
      </c>
      <c r="CB32">
        <f t="shared" si="22"/>
        <v>0.24000000000000005</v>
      </c>
      <c r="CC32">
        <f t="shared" si="23"/>
        <v>0</v>
      </c>
      <c r="CD32">
        <f t="shared" si="24"/>
        <v>0</v>
      </c>
      <c r="CE32">
        <f t="shared" si="25"/>
        <v>0</v>
      </c>
      <c r="CF32">
        <f t="shared" si="26"/>
        <v>0</v>
      </c>
      <c r="CG32">
        <f t="shared" si="27"/>
        <v>1</v>
      </c>
      <c r="CI32">
        <f t="shared" si="28"/>
        <v>0</v>
      </c>
      <c r="CJ32">
        <f t="shared" si="29"/>
        <v>0</v>
      </c>
      <c r="CK32">
        <f t="shared" si="29"/>
        <v>0</v>
      </c>
      <c r="CL32">
        <f t="shared" si="29"/>
        <v>0</v>
      </c>
      <c r="CM32">
        <f t="shared" si="29"/>
        <v>1</v>
      </c>
      <c r="CN32">
        <f t="shared" si="30"/>
        <v>0.2</v>
      </c>
      <c r="CO32">
        <f t="shared" si="15"/>
        <v>0.4</v>
      </c>
      <c r="CP32">
        <f t="shared" si="15"/>
        <v>0.60000000000000009</v>
      </c>
      <c r="CQ32">
        <f t="shared" si="15"/>
        <v>0.8</v>
      </c>
      <c r="CR32">
        <f t="shared" si="15"/>
        <v>1</v>
      </c>
    </row>
    <row r="33" spans="1:96" x14ac:dyDescent="0.25">
      <c r="A33" t="s">
        <v>31</v>
      </c>
      <c r="B33">
        <f>VLOOKUP(CONCATENATE($A33,"_",B$4),assets_m6!$A:$D,4,FALSE)</f>
        <v>24.58</v>
      </c>
      <c r="C33">
        <f>VLOOKUP(CONCATENATE($A33,"_",C$4),assets_m6!$A:$D,4,FALSE)</f>
        <v>24.51</v>
      </c>
      <c r="D33">
        <f>VLOOKUP(CONCATENATE($A33,"_",D$4),assets_m6!$A:$D,4,FALSE)</f>
        <v>24.79</v>
      </c>
      <c r="E33">
        <f>VLOOKUP(CONCATENATE($A33,"_",E$4),assets_m6!$A:$D,4,FALSE)</f>
        <v>25.37</v>
      </c>
      <c r="F33">
        <f>VLOOKUP(CONCATENATE($A33,"_",F$4),assets_m6!$A:$D,4,FALSE)</f>
        <v>24.45</v>
      </c>
      <c r="G33">
        <f>VLOOKUP(CONCATENATE($A33,"_",G$4),assets_m6!$A:$D,4,FALSE)</f>
        <v>24.09</v>
      </c>
      <c r="H33">
        <f>VLOOKUP(CONCATENATE($A33,"_",H$4),assets_m6!$A:$D,4,FALSE)</f>
        <v>23.29</v>
      </c>
      <c r="I33">
        <f>VLOOKUP(CONCATENATE($A33,"_",I$4),assets_m6!$A:$D,4,FALSE)</f>
        <v>23.31</v>
      </c>
      <c r="J33">
        <f>VLOOKUP(CONCATENATE($A33,"_",J$4),assets_m6!$A:$D,4,FALSE)</f>
        <v>23.24</v>
      </c>
      <c r="K33">
        <f>VLOOKUP(CONCATENATE($A33,"_",K$4),assets_m6!$A:$D,4,FALSE)</f>
        <v>22.8</v>
      </c>
      <c r="L33">
        <f>VLOOKUP(CONCATENATE($A33,"_",L$4),assets_m6!$A:$D,4,FALSE)</f>
        <v>23.63</v>
      </c>
      <c r="M33">
        <f>VLOOKUP(CONCATENATE($A33,"_",M$4),assets_m6!$A:$D,4,FALSE)</f>
        <v>23.72</v>
      </c>
      <c r="N33">
        <f>VLOOKUP(CONCATENATE($A33,"_",N$4),assets_m6!$A:$D,4,FALSE)</f>
        <v>24.12</v>
      </c>
      <c r="O33">
        <f>VLOOKUP(CONCATENATE($A33,"_",O$4),assets_m6!$A:$D,4,FALSE)</f>
        <v>23.52</v>
      </c>
      <c r="P33">
        <f>VLOOKUP(CONCATENATE($A33,"_",P$4),assets_m6!$A:$D,4,FALSE)</f>
        <v>23.83</v>
      </c>
      <c r="Q33">
        <f>VLOOKUP(CONCATENATE($A33,"_",Q$4),assets_m6!$A:$D,4,FALSE)</f>
        <v>24.04</v>
      </c>
      <c r="R33">
        <f>VLOOKUP(CONCATENATE($A33,"_",R$4),assets_m6!$A:$D,4,FALSE)</f>
        <v>24.35</v>
      </c>
      <c r="S33">
        <f>VLOOKUP(CONCATENATE($A33,"_",S$4),assets_m6!$A:$D,4,FALSE)</f>
        <v>24.32</v>
      </c>
      <c r="T33">
        <f>VLOOKUP(CONCATENATE($A33,"_",T$4),assets_m6!$A:$D,4,FALSE)</f>
        <v>24.4</v>
      </c>
      <c r="U33">
        <f>VLOOKUP(CONCATENATE($A33,"_",U$4),assets_m6!$A:$D,4,FALSE)</f>
        <v>24.43</v>
      </c>
      <c r="V33">
        <f>VLOOKUP(CONCATENATE($A33,"_",V$4),assets_m6!$A:$D,4,FALSE)</f>
        <v>24.95</v>
      </c>
      <c r="X33" t="str">
        <f t="shared" si="16"/>
        <v>EWA</v>
      </c>
      <c r="Y33">
        <f t="shared" si="16"/>
        <v>24.58</v>
      </c>
      <c r="Z33">
        <f t="shared" si="33"/>
        <v>24.51</v>
      </c>
      <c r="AA33">
        <f t="shared" si="33"/>
        <v>24.79</v>
      </c>
      <c r="AB33">
        <f t="shared" si="33"/>
        <v>25.37</v>
      </c>
      <c r="AC33">
        <f t="shared" si="33"/>
        <v>24.45</v>
      </c>
      <c r="AD33">
        <f t="shared" si="33"/>
        <v>24.09</v>
      </c>
      <c r="AE33">
        <f t="shared" si="33"/>
        <v>23.29</v>
      </c>
      <c r="AF33">
        <f t="shared" si="33"/>
        <v>23.31</v>
      </c>
      <c r="AG33">
        <f t="shared" si="33"/>
        <v>23.24</v>
      </c>
      <c r="AH33">
        <f t="shared" si="33"/>
        <v>22.8</v>
      </c>
      <c r="AI33">
        <f t="shared" si="33"/>
        <v>23.63</v>
      </c>
      <c r="AJ33">
        <f t="shared" si="33"/>
        <v>23.72</v>
      </c>
      <c r="AK33">
        <f t="shared" si="33"/>
        <v>24.12</v>
      </c>
      <c r="AL33">
        <f t="shared" si="33"/>
        <v>23.52</v>
      </c>
      <c r="AM33">
        <f t="shared" si="33"/>
        <v>23.83</v>
      </c>
      <c r="AN33">
        <f t="shared" si="33"/>
        <v>24.04</v>
      </c>
      <c r="AO33">
        <f t="shared" si="31"/>
        <v>24.35</v>
      </c>
      <c r="AP33">
        <f t="shared" si="11"/>
        <v>24.32</v>
      </c>
      <c r="AQ33">
        <f t="shared" si="11"/>
        <v>24.4</v>
      </c>
      <c r="AR33">
        <f t="shared" si="11"/>
        <v>24.43</v>
      </c>
      <c r="AS33">
        <f t="shared" si="11"/>
        <v>24.95</v>
      </c>
      <c r="AU33" t="s">
        <v>42</v>
      </c>
      <c r="AV33">
        <f t="shared" si="17"/>
        <v>-2.8478437754270438E-5</v>
      </c>
      <c r="AW33">
        <f t="shared" si="17"/>
        <v>1.142390860873103E-4</v>
      </c>
      <c r="AX33">
        <f t="shared" si="17"/>
        <v>2.3396530859217502E-4</v>
      </c>
      <c r="AY33">
        <f t="shared" si="17"/>
        <v>-3.626330311391414E-4</v>
      </c>
      <c r="AZ33">
        <f t="shared" si="17"/>
        <v>-1.4723926380368074E-4</v>
      </c>
      <c r="BA33">
        <f t="shared" si="17"/>
        <v>-3.3208800332088032E-4</v>
      </c>
      <c r="BB33">
        <f t="shared" si="17"/>
        <v>8.5873765564618195E-6</v>
      </c>
      <c r="BC33">
        <f t="shared" si="17"/>
        <v>-3.0030030030030151E-5</v>
      </c>
      <c r="BD33">
        <f t="shared" si="17"/>
        <v>-1.8932874354561007E-4</v>
      </c>
      <c r="BE33">
        <f t="shared" si="17"/>
        <v>3.640350877192975E-4</v>
      </c>
      <c r="BF33">
        <f t="shared" si="17"/>
        <v>3.8087177316969894E-5</v>
      </c>
      <c r="BG33">
        <f t="shared" si="17"/>
        <v>1.6863406408094527E-4</v>
      </c>
      <c r="BH33">
        <f t="shared" si="17"/>
        <v>-2.4875621890547322E-4</v>
      </c>
      <c r="BI33">
        <f t="shared" si="17"/>
        <v>1.3180272108843485E-4</v>
      </c>
      <c r="BJ33">
        <f t="shared" si="17"/>
        <v>8.8124213176668428E-5</v>
      </c>
      <c r="BK33">
        <f t="shared" si="17"/>
        <v>1.289517470881873E-4</v>
      </c>
      <c r="BL33">
        <f t="shared" si="32"/>
        <v>-1.2320328542094921E-5</v>
      </c>
      <c r="BM33">
        <f t="shared" si="13"/>
        <v>3.2894736842104564E-5</v>
      </c>
      <c r="BN33">
        <f t="shared" si="13"/>
        <v>1.2295081967213582E-5</v>
      </c>
      <c r="BO33">
        <f t="shared" si="13"/>
        <v>2.128530495292671E-4</v>
      </c>
      <c r="BQ33" s="7" t="str">
        <f t="shared" si="18"/>
        <v>EWA</v>
      </c>
      <c r="BR33" s="7">
        <v>0.2</v>
      </c>
      <c r="BS33" s="7">
        <v>0.2</v>
      </c>
      <c r="BT33" s="7">
        <v>0.2</v>
      </c>
      <c r="BU33" s="7">
        <v>0.2</v>
      </c>
      <c r="BV33" s="7">
        <v>0.2</v>
      </c>
      <c r="BW33" s="7">
        <v>0.01</v>
      </c>
      <c r="BY33">
        <f t="shared" si="19"/>
        <v>1.5052888527257976E-2</v>
      </c>
      <c r="BZ33">
        <f t="shared" si="20"/>
        <v>54</v>
      </c>
      <c r="CA33">
        <f t="shared" si="21"/>
        <v>3</v>
      </c>
      <c r="CB33">
        <f t="shared" si="22"/>
        <v>7.9999999999999988E-2</v>
      </c>
      <c r="CC33">
        <f t="shared" si="23"/>
        <v>0</v>
      </c>
      <c r="CD33">
        <f t="shared" si="24"/>
        <v>0</v>
      </c>
      <c r="CE33">
        <f t="shared" si="25"/>
        <v>1</v>
      </c>
      <c r="CF33">
        <f t="shared" si="26"/>
        <v>0</v>
      </c>
      <c r="CG33">
        <f t="shared" si="27"/>
        <v>0</v>
      </c>
      <c r="CI33">
        <f t="shared" si="28"/>
        <v>0</v>
      </c>
      <c r="CJ33">
        <f t="shared" si="29"/>
        <v>0</v>
      </c>
      <c r="CK33">
        <f t="shared" si="29"/>
        <v>1</v>
      </c>
      <c r="CL33">
        <f t="shared" si="29"/>
        <v>1</v>
      </c>
      <c r="CM33">
        <f t="shared" si="29"/>
        <v>1</v>
      </c>
      <c r="CN33">
        <f t="shared" si="30"/>
        <v>0.2</v>
      </c>
      <c r="CO33">
        <f t="shared" si="15"/>
        <v>0.4</v>
      </c>
      <c r="CP33">
        <f t="shared" si="15"/>
        <v>0.60000000000000009</v>
      </c>
      <c r="CQ33">
        <f t="shared" si="15"/>
        <v>0.8</v>
      </c>
      <c r="CR33">
        <f t="shared" si="15"/>
        <v>1</v>
      </c>
    </row>
    <row r="34" spans="1:96" x14ac:dyDescent="0.25">
      <c r="A34" t="s">
        <v>32</v>
      </c>
      <c r="B34">
        <f>VLOOKUP(CONCATENATE($A34,"_",B$4),assets_m6!$A:$D,4,FALSE)</f>
        <v>37.049999999999997</v>
      </c>
      <c r="C34">
        <f>VLOOKUP(CONCATENATE($A34,"_",C$4),assets_m6!$A:$D,4,FALSE)</f>
        <v>36.96</v>
      </c>
      <c r="D34">
        <f>VLOOKUP(CONCATENATE($A34,"_",D$4),assets_m6!$A:$D,4,FALSE)</f>
        <v>37.46</v>
      </c>
      <c r="E34">
        <f>VLOOKUP(CONCATENATE($A34,"_",E$4),assets_m6!$A:$D,4,FALSE)</f>
        <v>38.29</v>
      </c>
      <c r="F34">
        <f>VLOOKUP(CONCATENATE($A34,"_",F$4),assets_m6!$A:$D,4,FALSE)</f>
        <v>37.07</v>
      </c>
      <c r="G34">
        <f>VLOOKUP(CONCATENATE($A34,"_",G$4),assets_m6!$A:$D,4,FALSE)</f>
        <v>36.82</v>
      </c>
      <c r="H34">
        <f>VLOOKUP(CONCATENATE($A34,"_",H$4),assets_m6!$A:$D,4,FALSE)</f>
        <v>35.39</v>
      </c>
      <c r="I34">
        <f>VLOOKUP(CONCATENATE($A34,"_",I$4),assets_m6!$A:$D,4,FALSE)</f>
        <v>35.159999999999997</v>
      </c>
      <c r="J34">
        <f>VLOOKUP(CONCATENATE($A34,"_",J$4),assets_m6!$A:$D,4,FALSE)</f>
        <v>35.19</v>
      </c>
      <c r="K34">
        <f>VLOOKUP(CONCATENATE($A34,"_",K$4),assets_m6!$A:$D,4,FALSE)</f>
        <v>34.880000000000003</v>
      </c>
      <c r="L34">
        <f>VLOOKUP(CONCATENATE($A34,"_",L$4),assets_m6!$A:$D,4,FALSE)</f>
        <v>35.9</v>
      </c>
      <c r="M34">
        <f>VLOOKUP(CONCATENATE($A34,"_",M$4),assets_m6!$A:$D,4,FALSE)</f>
        <v>36.24</v>
      </c>
      <c r="N34">
        <f>VLOOKUP(CONCATENATE($A34,"_",N$4),assets_m6!$A:$D,4,FALSE)</f>
        <v>36.840000000000003</v>
      </c>
      <c r="O34">
        <f>VLOOKUP(CONCATENATE($A34,"_",O$4),assets_m6!$A:$D,4,FALSE)</f>
        <v>35.909999999999997</v>
      </c>
      <c r="P34">
        <f>VLOOKUP(CONCATENATE($A34,"_",P$4),assets_m6!$A:$D,4,FALSE)</f>
        <v>36.32</v>
      </c>
      <c r="Q34">
        <f>VLOOKUP(CONCATENATE($A34,"_",Q$4),assets_m6!$A:$D,4,FALSE)</f>
        <v>36.21</v>
      </c>
      <c r="R34">
        <f>VLOOKUP(CONCATENATE($A34,"_",R$4),assets_m6!$A:$D,4,FALSE)</f>
        <v>36.840000000000003</v>
      </c>
      <c r="S34">
        <f>VLOOKUP(CONCATENATE($A34,"_",S$4),assets_m6!$A:$D,4,FALSE)</f>
        <v>36.47</v>
      </c>
      <c r="T34">
        <f>VLOOKUP(CONCATENATE($A34,"_",T$4),assets_m6!$A:$D,4,FALSE)</f>
        <v>36.65</v>
      </c>
      <c r="U34">
        <f>VLOOKUP(CONCATENATE($A34,"_",U$4),assets_m6!$A:$D,4,FALSE)</f>
        <v>37.03</v>
      </c>
      <c r="V34">
        <f>VLOOKUP(CONCATENATE($A34,"_",V$4),assets_m6!$A:$D,4,FALSE)</f>
        <v>37.619999999999997</v>
      </c>
      <c r="X34" t="str">
        <f t="shared" si="16"/>
        <v>EWC</v>
      </c>
      <c r="Y34">
        <f t="shared" si="16"/>
        <v>37.049999999999997</v>
      </c>
      <c r="Z34">
        <f t="shared" si="33"/>
        <v>36.96</v>
      </c>
      <c r="AA34">
        <f t="shared" si="33"/>
        <v>37.46</v>
      </c>
      <c r="AB34">
        <f t="shared" si="33"/>
        <v>38.29</v>
      </c>
      <c r="AC34">
        <f t="shared" si="33"/>
        <v>37.07</v>
      </c>
      <c r="AD34">
        <f t="shared" si="33"/>
        <v>36.82</v>
      </c>
      <c r="AE34">
        <f t="shared" si="33"/>
        <v>35.39</v>
      </c>
      <c r="AF34">
        <f t="shared" si="33"/>
        <v>35.159999999999997</v>
      </c>
      <c r="AG34">
        <f t="shared" si="33"/>
        <v>35.19</v>
      </c>
      <c r="AH34">
        <f t="shared" si="33"/>
        <v>34.880000000000003</v>
      </c>
      <c r="AI34">
        <f t="shared" si="33"/>
        <v>35.9</v>
      </c>
      <c r="AJ34">
        <f t="shared" si="33"/>
        <v>36.24</v>
      </c>
      <c r="AK34">
        <f t="shared" si="33"/>
        <v>36.840000000000003</v>
      </c>
      <c r="AL34">
        <f t="shared" si="33"/>
        <v>35.909999999999997</v>
      </c>
      <c r="AM34">
        <f t="shared" si="33"/>
        <v>36.32</v>
      </c>
      <c r="AN34">
        <f t="shared" si="33"/>
        <v>36.21</v>
      </c>
      <c r="AO34">
        <f t="shared" si="31"/>
        <v>36.840000000000003</v>
      </c>
      <c r="AP34">
        <f t="shared" si="11"/>
        <v>36.47</v>
      </c>
      <c r="AQ34">
        <f t="shared" si="11"/>
        <v>36.65</v>
      </c>
      <c r="AR34">
        <f t="shared" si="11"/>
        <v>37.03</v>
      </c>
      <c r="AS34">
        <f t="shared" si="11"/>
        <v>37.619999999999997</v>
      </c>
      <c r="AU34" t="s">
        <v>43</v>
      </c>
      <c r="AV34">
        <f t="shared" si="17"/>
        <v>-2.4291497975707509E-5</v>
      </c>
      <c r="AW34">
        <f t="shared" si="17"/>
        <v>1.3528138528138528E-4</v>
      </c>
      <c r="AX34">
        <f t="shared" si="17"/>
        <v>2.2156967431927343E-4</v>
      </c>
      <c r="AY34">
        <f t="shared" si="17"/>
        <v>-3.1862104988247553E-4</v>
      </c>
      <c r="AZ34">
        <f t="shared" si="17"/>
        <v>-6.7439978419206903E-5</v>
      </c>
      <c r="BA34">
        <f t="shared" si="17"/>
        <v>-3.8837588267246051E-4</v>
      </c>
      <c r="BB34">
        <f t="shared" si="17"/>
        <v>-6.4990110200622769E-5</v>
      </c>
      <c r="BC34">
        <f t="shared" si="17"/>
        <v>8.5324232081914499E-6</v>
      </c>
      <c r="BD34">
        <f t="shared" si="17"/>
        <v>-8.8093208297810517E-5</v>
      </c>
      <c r="BE34">
        <f t="shared" si="17"/>
        <v>2.924311926605493E-4</v>
      </c>
      <c r="BF34">
        <f t="shared" si="17"/>
        <v>9.4707520891365861E-5</v>
      </c>
      <c r="BG34">
        <f t="shared" si="17"/>
        <v>1.6556291390728515E-4</v>
      </c>
      <c r="BH34">
        <f t="shared" si="17"/>
        <v>-2.5244299674267285E-4</v>
      </c>
      <c r="BI34">
        <f t="shared" si="17"/>
        <v>1.1417432470064153E-4</v>
      </c>
      <c r="BJ34">
        <f t="shared" si="17"/>
        <v>-3.0286343612334649E-5</v>
      </c>
      <c r="BK34">
        <f t="shared" si="17"/>
        <v>1.739850869925442E-4</v>
      </c>
      <c r="BL34">
        <f t="shared" si="32"/>
        <v>-1.0043431053203163E-4</v>
      </c>
      <c r="BM34">
        <f t="shared" si="13"/>
        <v>4.9355634768302636E-5</v>
      </c>
      <c r="BN34">
        <f t="shared" si="13"/>
        <v>1.0368349249659006E-4</v>
      </c>
      <c r="BO34">
        <f t="shared" si="13"/>
        <v>1.5933027275182184E-4</v>
      </c>
      <c r="BQ34" s="7" t="str">
        <f t="shared" si="18"/>
        <v>EWC</v>
      </c>
      <c r="BR34" s="7">
        <v>0.2</v>
      </c>
      <c r="BS34" s="7">
        <v>0.2</v>
      </c>
      <c r="BT34" s="7">
        <v>0.2</v>
      </c>
      <c r="BU34" s="7">
        <v>0.2</v>
      </c>
      <c r="BV34" s="7">
        <v>0.2</v>
      </c>
      <c r="BW34" s="7">
        <v>0.01</v>
      </c>
      <c r="BY34">
        <f t="shared" si="19"/>
        <v>1.5384615384615394E-2</v>
      </c>
      <c r="BZ34">
        <f t="shared" si="20"/>
        <v>55</v>
      </c>
      <c r="CA34">
        <f t="shared" si="21"/>
        <v>3</v>
      </c>
      <c r="CB34">
        <f t="shared" si="22"/>
        <v>7.9999999999999988E-2</v>
      </c>
      <c r="CC34">
        <f t="shared" si="23"/>
        <v>0</v>
      </c>
      <c r="CD34">
        <f t="shared" si="24"/>
        <v>0</v>
      </c>
      <c r="CE34">
        <f t="shared" si="25"/>
        <v>1</v>
      </c>
      <c r="CF34">
        <f t="shared" si="26"/>
        <v>0</v>
      </c>
      <c r="CG34">
        <f t="shared" si="27"/>
        <v>0</v>
      </c>
      <c r="CI34">
        <f t="shared" si="28"/>
        <v>0</v>
      </c>
      <c r="CJ34">
        <f t="shared" si="29"/>
        <v>0</v>
      </c>
      <c r="CK34">
        <f t="shared" si="29"/>
        <v>1</v>
      </c>
      <c r="CL34">
        <f t="shared" si="29"/>
        <v>1</v>
      </c>
      <c r="CM34">
        <f t="shared" si="29"/>
        <v>1</v>
      </c>
      <c r="CN34">
        <f t="shared" si="30"/>
        <v>0.2</v>
      </c>
      <c r="CO34">
        <f t="shared" si="15"/>
        <v>0.4</v>
      </c>
      <c r="CP34">
        <f t="shared" si="15"/>
        <v>0.60000000000000009</v>
      </c>
      <c r="CQ34">
        <f t="shared" si="15"/>
        <v>0.8</v>
      </c>
      <c r="CR34">
        <f t="shared" si="15"/>
        <v>1</v>
      </c>
    </row>
    <row r="35" spans="1:96" x14ac:dyDescent="0.25">
      <c r="A35" t="s">
        <v>33</v>
      </c>
      <c r="B35">
        <f>VLOOKUP(CONCATENATE($A35,"_",B$4),assets_m6!$A:$D,4,FALSE)</f>
        <v>26.01</v>
      </c>
      <c r="C35">
        <f>VLOOKUP(CONCATENATE($A35,"_",C$4),assets_m6!$A:$D,4,FALSE)</f>
        <v>25.96</v>
      </c>
      <c r="D35">
        <f>VLOOKUP(CONCATENATE($A35,"_",D$4),assets_m6!$A:$D,4,FALSE)</f>
        <v>26.1</v>
      </c>
      <c r="E35">
        <f>VLOOKUP(CONCATENATE($A35,"_",E$4),assets_m6!$A:$D,4,FALSE)</f>
        <v>26.72</v>
      </c>
      <c r="F35">
        <f>VLOOKUP(CONCATENATE($A35,"_",F$4),assets_m6!$A:$D,4,FALSE)</f>
        <v>25.8</v>
      </c>
      <c r="G35">
        <f>VLOOKUP(CONCATENATE($A35,"_",G$4),assets_m6!$A:$D,4,FALSE)</f>
        <v>25.42</v>
      </c>
      <c r="H35">
        <f>VLOOKUP(CONCATENATE($A35,"_",H$4),assets_m6!$A:$D,4,FALSE)</f>
        <v>24.91</v>
      </c>
      <c r="I35">
        <f>VLOOKUP(CONCATENATE($A35,"_",I$4),assets_m6!$A:$D,4,FALSE)</f>
        <v>25.26</v>
      </c>
      <c r="J35">
        <f>VLOOKUP(CONCATENATE($A35,"_",J$4),assets_m6!$A:$D,4,FALSE)</f>
        <v>25.24</v>
      </c>
      <c r="K35">
        <f>VLOOKUP(CONCATENATE($A35,"_",K$4),assets_m6!$A:$D,4,FALSE)</f>
        <v>25.1</v>
      </c>
      <c r="L35">
        <f>VLOOKUP(CONCATENATE($A35,"_",L$4),assets_m6!$A:$D,4,FALSE)</f>
        <v>25.78</v>
      </c>
      <c r="M35">
        <f>VLOOKUP(CONCATENATE($A35,"_",M$4),assets_m6!$A:$D,4,FALSE)</f>
        <v>25.77</v>
      </c>
      <c r="N35">
        <f>VLOOKUP(CONCATENATE($A35,"_",N$4),assets_m6!$A:$D,4,FALSE)</f>
        <v>26.46</v>
      </c>
      <c r="O35">
        <f>VLOOKUP(CONCATENATE($A35,"_",O$4),assets_m6!$A:$D,4,FALSE)</f>
        <v>25.56</v>
      </c>
      <c r="P35">
        <f>VLOOKUP(CONCATENATE($A35,"_",P$4),assets_m6!$A:$D,4,FALSE)</f>
        <v>25.95</v>
      </c>
      <c r="Q35">
        <f>VLOOKUP(CONCATENATE($A35,"_",Q$4),assets_m6!$A:$D,4,FALSE)</f>
        <v>26.09</v>
      </c>
      <c r="R35">
        <f>VLOOKUP(CONCATENATE($A35,"_",R$4),assets_m6!$A:$D,4,FALSE)</f>
        <v>26.69</v>
      </c>
      <c r="S35">
        <f>VLOOKUP(CONCATENATE($A35,"_",S$4),assets_m6!$A:$D,4,FALSE)</f>
        <v>26.51</v>
      </c>
      <c r="T35">
        <f>VLOOKUP(CONCATENATE($A35,"_",T$4),assets_m6!$A:$D,4,FALSE)</f>
        <v>26.49</v>
      </c>
      <c r="U35">
        <f>VLOOKUP(CONCATENATE($A35,"_",U$4),assets_m6!$A:$D,4,FALSE)</f>
        <v>26.97</v>
      </c>
      <c r="V35">
        <f>VLOOKUP(CONCATENATE($A35,"_",V$4),assets_m6!$A:$D,4,FALSE)</f>
        <v>27.36</v>
      </c>
      <c r="X35" t="str">
        <f t="shared" si="16"/>
        <v>EWG</v>
      </c>
      <c r="Y35">
        <f t="shared" si="16"/>
        <v>26.01</v>
      </c>
      <c r="Z35">
        <f t="shared" si="33"/>
        <v>25.96</v>
      </c>
      <c r="AA35">
        <f t="shared" si="33"/>
        <v>26.1</v>
      </c>
      <c r="AB35">
        <f t="shared" si="33"/>
        <v>26.72</v>
      </c>
      <c r="AC35">
        <f t="shared" si="33"/>
        <v>25.8</v>
      </c>
      <c r="AD35">
        <f t="shared" si="33"/>
        <v>25.42</v>
      </c>
      <c r="AE35">
        <f t="shared" si="33"/>
        <v>24.91</v>
      </c>
      <c r="AF35">
        <f t="shared" si="33"/>
        <v>25.26</v>
      </c>
      <c r="AG35">
        <f t="shared" si="33"/>
        <v>25.24</v>
      </c>
      <c r="AH35">
        <f t="shared" si="33"/>
        <v>25.1</v>
      </c>
      <c r="AI35">
        <f t="shared" si="33"/>
        <v>25.78</v>
      </c>
      <c r="AJ35">
        <f t="shared" si="33"/>
        <v>25.77</v>
      </c>
      <c r="AK35">
        <f t="shared" si="33"/>
        <v>26.46</v>
      </c>
      <c r="AL35">
        <f t="shared" si="33"/>
        <v>25.56</v>
      </c>
      <c r="AM35">
        <f t="shared" si="33"/>
        <v>25.95</v>
      </c>
      <c r="AN35">
        <f t="shared" si="33"/>
        <v>26.09</v>
      </c>
      <c r="AO35">
        <f t="shared" si="31"/>
        <v>26.69</v>
      </c>
      <c r="AP35">
        <f t="shared" si="11"/>
        <v>26.51</v>
      </c>
      <c r="AQ35">
        <f t="shared" si="11"/>
        <v>26.49</v>
      </c>
      <c r="AR35">
        <f t="shared" si="11"/>
        <v>26.97</v>
      </c>
      <c r="AS35">
        <f t="shared" si="11"/>
        <v>27.36</v>
      </c>
      <c r="AU35" t="s">
        <v>44</v>
      </c>
      <c r="AV35">
        <f t="shared" si="17"/>
        <v>-1.9223375624759984E-5</v>
      </c>
      <c r="AW35">
        <f t="shared" si="17"/>
        <v>5.3929121725732113E-5</v>
      </c>
      <c r="AX35">
        <f t="shared" si="17"/>
        <v>2.3754789272030554E-4</v>
      </c>
      <c r="AY35">
        <f t="shared" si="17"/>
        <v>-3.4431137724550835E-4</v>
      </c>
      <c r="AZ35">
        <f t="shared" si="17"/>
        <v>-1.4728682170542598E-4</v>
      </c>
      <c r="BA35">
        <f t="shared" si="17"/>
        <v>-2.0062942564909582E-4</v>
      </c>
      <c r="BB35">
        <f t="shared" si="17"/>
        <v>1.4050582095544015E-4</v>
      </c>
      <c r="BC35">
        <f t="shared" si="17"/>
        <v>-7.9176563737146176E-6</v>
      </c>
      <c r="BD35">
        <f t="shared" si="17"/>
        <v>-5.546751188589423E-5</v>
      </c>
      <c r="BE35">
        <f t="shared" si="17"/>
        <v>2.7091633466135446E-4</v>
      </c>
      <c r="BF35">
        <f t="shared" si="17"/>
        <v>-3.8789759503497143E-6</v>
      </c>
      <c r="BG35">
        <f t="shared" si="17"/>
        <v>2.6775320139697372E-4</v>
      </c>
      <c r="BH35">
        <f t="shared" si="17"/>
        <v>-3.401360544217695E-4</v>
      </c>
      <c r="BI35">
        <f t="shared" si="17"/>
        <v>1.5258215962441339E-4</v>
      </c>
      <c r="BJ35">
        <f t="shared" si="17"/>
        <v>5.3949903660886539E-5</v>
      </c>
      <c r="BK35">
        <f t="shared" si="17"/>
        <v>2.2997316979685758E-4</v>
      </c>
      <c r="BL35">
        <f t="shared" si="32"/>
        <v>-6.7440989134507189E-5</v>
      </c>
      <c r="BM35">
        <f t="shared" si="13"/>
        <v>-7.544322897021171E-6</v>
      </c>
      <c r="BN35">
        <f t="shared" si="13"/>
        <v>1.8120045300113269E-4</v>
      </c>
      <c r="BO35">
        <f t="shared" si="13"/>
        <v>1.4460511679644073E-4</v>
      </c>
      <c r="BQ35" s="7" t="str">
        <f t="shared" si="18"/>
        <v>EWG</v>
      </c>
      <c r="BR35" s="7">
        <v>0.2</v>
      </c>
      <c r="BS35" s="7">
        <v>0.2</v>
      </c>
      <c r="BT35" s="7">
        <v>0.2</v>
      </c>
      <c r="BU35" s="7">
        <v>0.2</v>
      </c>
      <c r="BV35" s="7">
        <v>0.2</v>
      </c>
      <c r="BW35" s="7">
        <v>0.01</v>
      </c>
      <c r="BY35">
        <f t="shared" si="19"/>
        <v>5.1903114186851125E-2</v>
      </c>
      <c r="BZ35">
        <f t="shared" si="20"/>
        <v>78</v>
      </c>
      <c r="CA35">
        <f t="shared" si="21"/>
        <v>4</v>
      </c>
      <c r="CB35">
        <f t="shared" si="22"/>
        <v>0.12000000000000002</v>
      </c>
      <c r="CC35">
        <f t="shared" si="23"/>
        <v>0</v>
      </c>
      <c r="CD35">
        <f t="shared" si="24"/>
        <v>0</v>
      </c>
      <c r="CE35">
        <f t="shared" si="25"/>
        <v>0</v>
      </c>
      <c r="CF35">
        <f t="shared" si="26"/>
        <v>1</v>
      </c>
      <c r="CG35">
        <f t="shared" si="27"/>
        <v>0</v>
      </c>
      <c r="CI35">
        <f t="shared" si="28"/>
        <v>0</v>
      </c>
      <c r="CJ35">
        <f t="shared" si="29"/>
        <v>0</v>
      </c>
      <c r="CK35">
        <f t="shared" si="29"/>
        <v>0</v>
      </c>
      <c r="CL35">
        <f t="shared" si="29"/>
        <v>1</v>
      </c>
      <c r="CM35">
        <f t="shared" si="29"/>
        <v>1</v>
      </c>
      <c r="CN35">
        <f t="shared" si="30"/>
        <v>0.2</v>
      </c>
      <c r="CO35">
        <f t="shared" si="15"/>
        <v>0.4</v>
      </c>
      <c r="CP35">
        <f t="shared" si="15"/>
        <v>0.60000000000000009</v>
      </c>
      <c r="CQ35">
        <f t="shared" si="15"/>
        <v>0.8</v>
      </c>
      <c r="CR35">
        <f t="shared" si="15"/>
        <v>1</v>
      </c>
    </row>
    <row r="36" spans="1:96" x14ac:dyDescent="0.25">
      <c r="A36" t="s">
        <v>34</v>
      </c>
      <c r="B36">
        <f>VLOOKUP(CONCATENATE($A36,"_",B$4),assets_m6!$A:$D,4,FALSE)</f>
        <v>21.37</v>
      </c>
      <c r="C36">
        <f>VLOOKUP(CONCATENATE($A36,"_",C$4),assets_m6!$A:$D,4,FALSE)</f>
        <v>21.32</v>
      </c>
      <c r="D36">
        <f>VLOOKUP(CONCATENATE($A36,"_",D$4),assets_m6!$A:$D,4,FALSE)</f>
        <v>21.67</v>
      </c>
      <c r="E36">
        <f>VLOOKUP(CONCATENATE($A36,"_",E$4),assets_m6!$A:$D,4,FALSE)</f>
        <v>21.79</v>
      </c>
      <c r="F36">
        <f>VLOOKUP(CONCATENATE($A36,"_",F$4),assets_m6!$A:$D,4,FALSE)</f>
        <v>21.23</v>
      </c>
      <c r="G36">
        <f>VLOOKUP(CONCATENATE($A36,"_",G$4),assets_m6!$A:$D,4,FALSE)</f>
        <v>20.91</v>
      </c>
      <c r="H36">
        <f>VLOOKUP(CONCATENATE($A36,"_",H$4),assets_m6!$A:$D,4,FALSE)</f>
        <v>20.51</v>
      </c>
      <c r="I36">
        <f>VLOOKUP(CONCATENATE($A36,"_",I$4),assets_m6!$A:$D,4,FALSE)</f>
        <v>20.67</v>
      </c>
      <c r="J36">
        <f>VLOOKUP(CONCATENATE($A36,"_",J$4),assets_m6!$A:$D,4,FALSE)</f>
        <v>20.57</v>
      </c>
      <c r="K36">
        <f>VLOOKUP(CONCATENATE($A36,"_",K$4),assets_m6!$A:$D,4,FALSE)</f>
        <v>20.68</v>
      </c>
      <c r="L36">
        <f>VLOOKUP(CONCATENATE($A36,"_",L$4),assets_m6!$A:$D,4,FALSE)</f>
        <v>21.12</v>
      </c>
      <c r="M36">
        <f>VLOOKUP(CONCATENATE($A36,"_",M$4),assets_m6!$A:$D,4,FALSE)</f>
        <v>21.14</v>
      </c>
      <c r="N36">
        <f>VLOOKUP(CONCATENATE($A36,"_",N$4),assets_m6!$A:$D,4,FALSE)</f>
        <v>21.6</v>
      </c>
      <c r="O36">
        <f>VLOOKUP(CONCATENATE($A36,"_",O$4),assets_m6!$A:$D,4,FALSE)</f>
        <v>21.39</v>
      </c>
      <c r="P36">
        <f>VLOOKUP(CONCATENATE($A36,"_",P$4),assets_m6!$A:$D,4,FALSE)</f>
        <v>21.55</v>
      </c>
      <c r="Q36">
        <f>VLOOKUP(CONCATENATE($A36,"_",Q$4),assets_m6!$A:$D,4,FALSE)</f>
        <v>21.78</v>
      </c>
      <c r="R36">
        <f>VLOOKUP(CONCATENATE($A36,"_",R$4),assets_m6!$A:$D,4,FALSE)</f>
        <v>21.78</v>
      </c>
      <c r="S36">
        <f>VLOOKUP(CONCATENATE($A36,"_",S$4),assets_m6!$A:$D,4,FALSE)</f>
        <v>21.5</v>
      </c>
      <c r="T36">
        <f>VLOOKUP(CONCATENATE($A36,"_",T$4),assets_m6!$A:$D,4,FALSE)</f>
        <v>21.53</v>
      </c>
      <c r="U36">
        <f>VLOOKUP(CONCATENATE($A36,"_",U$4),assets_m6!$A:$D,4,FALSE)</f>
        <v>21.74</v>
      </c>
      <c r="V36">
        <f>VLOOKUP(CONCATENATE($A36,"_",V$4),assets_m6!$A:$D,4,FALSE)</f>
        <v>22.13</v>
      </c>
      <c r="X36" t="str">
        <f t="shared" si="16"/>
        <v>EWH</v>
      </c>
      <c r="Y36">
        <f t="shared" si="16"/>
        <v>21.37</v>
      </c>
      <c r="Z36">
        <f t="shared" si="33"/>
        <v>21.32</v>
      </c>
      <c r="AA36">
        <f t="shared" si="33"/>
        <v>21.67</v>
      </c>
      <c r="AB36">
        <f t="shared" si="33"/>
        <v>21.79</v>
      </c>
      <c r="AC36">
        <f t="shared" si="33"/>
        <v>21.23</v>
      </c>
      <c r="AD36">
        <f t="shared" si="33"/>
        <v>20.91</v>
      </c>
      <c r="AE36">
        <f t="shared" si="33"/>
        <v>20.51</v>
      </c>
      <c r="AF36">
        <f t="shared" si="33"/>
        <v>20.67</v>
      </c>
      <c r="AG36">
        <f t="shared" si="33"/>
        <v>20.57</v>
      </c>
      <c r="AH36">
        <f t="shared" si="33"/>
        <v>20.68</v>
      </c>
      <c r="AI36">
        <f t="shared" si="33"/>
        <v>21.12</v>
      </c>
      <c r="AJ36">
        <f t="shared" si="33"/>
        <v>21.14</v>
      </c>
      <c r="AK36">
        <f t="shared" si="33"/>
        <v>21.6</v>
      </c>
      <c r="AL36">
        <f t="shared" si="33"/>
        <v>21.39</v>
      </c>
      <c r="AM36">
        <f t="shared" si="33"/>
        <v>21.55</v>
      </c>
      <c r="AN36">
        <f t="shared" si="33"/>
        <v>21.78</v>
      </c>
      <c r="AO36">
        <f t="shared" si="31"/>
        <v>21.78</v>
      </c>
      <c r="AP36">
        <f t="shared" si="11"/>
        <v>21.5</v>
      </c>
      <c r="AQ36">
        <f t="shared" si="11"/>
        <v>21.53</v>
      </c>
      <c r="AR36">
        <f t="shared" si="11"/>
        <v>21.74</v>
      </c>
      <c r="AS36">
        <f t="shared" si="11"/>
        <v>22.13</v>
      </c>
      <c r="AU36" t="s">
        <v>45</v>
      </c>
      <c r="AV36">
        <f t="shared" ref="AV36:BK51" si="34">$BW36*(Z36-Y36)/Y36</f>
        <v>-2.3397285914834214E-5</v>
      </c>
      <c r="AW36">
        <f t="shared" si="34"/>
        <v>1.6416510318949411E-4</v>
      </c>
      <c r="AX36">
        <f t="shared" si="34"/>
        <v>5.5376095985231861E-5</v>
      </c>
      <c r="AY36">
        <f t="shared" si="34"/>
        <v>-2.5699862322166073E-4</v>
      </c>
      <c r="AZ36">
        <f t="shared" si="34"/>
        <v>-1.5073009891662754E-4</v>
      </c>
      <c r="BA36">
        <f t="shared" si="34"/>
        <v>-1.9129603060736422E-4</v>
      </c>
      <c r="BB36">
        <f t="shared" si="34"/>
        <v>7.8010726474890356E-5</v>
      </c>
      <c r="BC36">
        <f t="shared" si="34"/>
        <v>-4.8379293662313222E-5</v>
      </c>
      <c r="BD36">
        <f t="shared" si="34"/>
        <v>5.3475935828876731E-5</v>
      </c>
      <c r="BE36">
        <f t="shared" si="34"/>
        <v>2.1276595744680916E-4</v>
      </c>
      <c r="BF36">
        <f t="shared" si="34"/>
        <v>9.4696969696967681E-6</v>
      </c>
      <c r="BG36">
        <f t="shared" si="34"/>
        <v>2.1759697256386039E-4</v>
      </c>
      <c r="BH36">
        <f t="shared" si="34"/>
        <v>-9.722222222222261E-5</v>
      </c>
      <c r="BI36">
        <f t="shared" si="34"/>
        <v>7.4801309022907962E-5</v>
      </c>
      <c r="BJ36">
        <f t="shared" si="34"/>
        <v>1.0672853828306284E-4</v>
      </c>
      <c r="BK36">
        <f t="shared" si="34"/>
        <v>0</v>
      </c>
      <c r="BL36">
        <f t="shared" si="32"/>
        <v>-1.2855831037649271E-4</v>
      </c>
      <c r="BM36">
        <f t="shared" si="13"/>
        <v>1.3953488372093552E-5</v>
      </c>
      <c r="BN36">
        <f t="shared" si="13"/>
        <v>9.7538318625172918E-5</v>
      </c>
      <c r="BO36">
        <f t="shared" si="13"/>
        <v>1.793928242870288E-4</v>
      </c>
      <c r="BQ36" s="7" t="str">
        <f t="shared" si="18"/>
        <v>EWH</v>
      </c>
      <c r="BR36" s="7">
        <v>0.2</v>
      </c>
      <c r="BS36" s="7">
        <v>0.2</v>
      </c>
      <c r="BT36" s="7">
        <v>0.2</v>
      </c>
      <c r="BU36" s="7">
        <v>0.2</v>
      </c>
      <c r="BV36" s="7">
        <v>0.2</v>
      </c>
      <c r="BW36" s="7">
        <v>0.01</v>
      </c>
      <c r="BY36">
        <f t="shared" si="19"/>
        <v>3.5563874590547405E-2</v>
      </c>
      <c r="BZ36">
        <f t="shared" si="20"/>
        <v>69</v>
      </c>
      <c r="CA36">
        <f t="shared" si="21"/>
        <v>4</v>
      </c>
      <c r="CB36">
        <f t="shared" si="22"/>
        <v>0.12000000000000002</v>
      </c>
      <c r="CC36">
        <f t="shared" si="23"/>
        <v>0</v>
      </c>
      <c r="CD36">
        <f t="shared" si="24"/>
        <v>0</v>
      </c>
      <c r="CE36">
        <f t="shared" si="25"/>
        <v>0</v>
      </c>
      <c r="CF36">
        <f t="shared" si="26"/>
        <v>1</v>
      </c>
      <c r="CG36">
        <f t="shared" si="27"/>
        <v>0</v>
      </c>
      <c r="CI36">
        <f t="shared" si="28"/>
        <v>0</v>
      </c>
      <c r="CJ36">
        <f t="shared" si="29"/>
        <v>0</v>
      </c>
      <c r="CK36">
        <f t="shared" si="29"/>
        <v>0</v>
      </c>
      <c r="CL36">
        <f t="shared" si="29"/>
        <v>1</v>
      </c>
      <c r="CM36">
        <f t="shared" si="29"/>
        <v>1</v>
      </c>
      <c r="CN36">
        <f t="shared" si="30"/>
        <v>0.2</v>
      </c>
      <c r="CO36">
        <f t="shared" si="15"/>
        <v>0.4</v>
      </c>
      <c r="CP36">
        <f t="shared" si="15"/>
        <v>0.60000000000000009</v>
      </c>
      <c r="CQ36">
        <f t="shared" si="15"/>
        <v>0.8</v>
      </c>
      <c r="CR36">
        <f t="shared" si="15"/>
        <v>1</v>
      </c>
    </row>
    <row r="37" spans="1:96" x14ac:dyDescent="0.25">
      <c r="A37" t="s">
        <v>35</v>
      </c>
      <c r="B37">
        <f>VLOOKUP(CONCATENATE($A37,"_",B$4),assets_m6!$A:$D,4,FALSE)</f>
        <v>56.62</v>
      </c>
      <c r="C37">
        <f>VLOOKUP(CONCATENATE($A37,"_",C$4),assets_m6!$A:$D,4,FALSE)</f>
        <v>56.6</v>
      </c>
      <c r="D37">
        <f>VLOOKUP(CONCATENATE($A37,"_",D$4),assets_m6!$A:$D,4,FALSE)</f>
        <v>57.05</v>
      </c>
      <c r="E37">
        <f>VLOOKUP(CONCATENATE($A37,"_",E$4),assets_m6!$A:$D,4,FALSE)</f>
        <v>58.06</v>
      </c>
      <c r="F37">
        <f>VLOOKUP(CONCATENATE($A37,"_",F$4),assets_m6!$A:$D,4,FALSE)</f>
        <v>56.47</v>
      </c>
      <c r="G37">
        <f>VLOOKUP(CONCATENATE($A37,"_",G$4),assets_m6!$A:$D,4,FALSE)</f>
        <v>56.69</v>
      </c>
      <c r="H37">
        <f>VLOOKUP(CONCATENATE($A37,"_",H$4),assets_m6!$A:$D,4,FALSE)</f>
        <v>55.09</v>
      </c>
      <c r="I37">
        <f>VLOOKUP(CONCATENATE($A37,"_",I$4),assets_m6!$A:$D,4,FALSE)</f>
        <v>55.17</v>
      </c>
      <c r="J37">
        <f>VLOOKUP(CONCATENATE($A37,"_",J$4),assets_m6!$A:$D,4,FALSE)</f>
        <v>54.57</v>
      </c>
      <c r="K37">
        <f>VLOOKUP(CONCATENATE($A37,"_",K$4),assets_m6!$A:$D,4,FALSE)</f>
        <v>55.18</v>
      </c>
      <c r="L37">
        <f>VLOOKUP(CONCATENATE($A37,"_",L$4),assets_m6!$A:$D,4,FALSE)</f>
        <v>56.32</v>
      </c>
      <c r="M37">
        <f>VLOOKUP(CONCATENATE($A37,"_",M$4),assets_m6!$A:$D,4,FALSE)</f>
        <v>56.02</v>
      </c>
      <c r="N37">
        <f>VLOOKUP(CONCATENATE($A37,"_",N$4),assets_m6!$A:$D,4,FALSE)</f>
        <v>56.43</v>
      </c>
      <c r="O37">
        <f>VLOOKUP(CONCATENATE($A37,"_",O$4),assets_m6!$A:$D,4,FALSE)</f>
        <v>55.89</v>
      </c>
      <c r="P37">
        <f>VLOOKUP(CONCATENATE($A37,"_",P$4),assets_m6!$A:$D,4,FALSE)</f>
        <v>56.37</v>
      </c>
      <c r="Q37">
        <f>VLOOKUP(CONCATENATE($A37,"_",Q$4),assets_m6!$A:$D,4,FALSE)</f>
        <v>57.09</v>
      </c>
      <c r="R37">
        <f>VLOOKUP(CONCATENATE($A37,"_",R$4),assets_m6!$A:$D,4,FALSE)</f>
        <v>57.64</v>
      </c>
      <c r="S37">
        <f>VLOOKUP(CONCATENATE($A37,"_",S$4),assets_m6!$A:$D,4,FALSE)</f>
        <v>57.42</v>
      </c>
      <c r="T37">
        <f>VLOOKUP(CONCATENATE($A37,"_",T$4),assets_m6!$A:$D,4,FALSE)</f>
        <v>57.54</v>
      </c>
      <c r="U37">
        <f>VLOOKUP(CONCATENATE($A37,"_",U$4),assets_m6!$A:$D,4,FALSE)</f>
        <v>57.99</v>
      </c>
      <c r="V37">
        <f>VLOOKUP(CONCATENATE($A37,"_",V$4),assets_m6!$A:$D,4,FALSE)</f>
        <v>58.34</v>
      </c>
      <c r="X37" t="str">
        <f t="shared" si="16"/>
        <v>EWJ</v>
      </c>
      <c r="Y37">
        <f t="shared" si="16"/>
        <v>56.62</v>
      </c>
      <c r="Z37">
        <f t="shared" si="33"/>
        <v>56.6</v>
      </c>
      <c r="AA37">
        <f t="shared" si="33"/>
        <v>57.05</v>
      </c>
      <c r="AB37">
        <f t="shared" si="33"/>
        <v>58.06</v>
      </c>
      <c r="AC37">
        <f t="shared" si="33"/>
        <v>56.47</v>
      </c>
      <c r="AD37">
        <f t="shared" si="33"/>
        <v>56.69</v>
      </c>
      <c r="AE37">
        <f t="shared" si="33"/>
        <v>55.09</v>
      </c>
      <c r="AF37">
        <f t="shared" si="33"/>
        <v>55.17</v>
      </c>
      <c r="AG37">
        <f t="shared" si="33"/>
        <v>54.57</v>
      </c>
      <c r="AH37">
        <f t="shared" si="33"/>
        <v>55.18</v>
      </c>
      <c r="AI37">
        <f t="shared" si="33"/>
        <v>56.32</v>
      </c>
      <c r="AJ37">
        <f t="shared" si="33"/>
        <v>56.02</v>
      </c>
      <c r="AK37">
        <f t="shared" si="33"/>
        <v>56.43</v>
      </c>
      <c r="AL37">
        <f t="shared" si="33"/>
        <v>55.89</v>
      </c>
      <c r="AM37">
        <f t="shared" si="33"/>
        <v>56.37</v>
      </c>
      <c r="AN37">
        <f t="shared" si="33"/>
        <v>57.09</v>
      </c>
      <c r="AO37">
        <f t="shared" si="31"/>
        <v>57.64</v>
      </c>
      <c r="AP37">
        <f t="shared" si="31"/>
        <v>57.42</v>
      </c>
      <c r="AQ37">
        <f t="shared" si="31"/>
        <v>57.54</v>
      </c>
      <c r="AR37">
        <f t="shared" si="31"/>
        <v>57.99</v>
      </c>
      <c r="AS37">
        <f t="shared" si="31"/>
        <v>58.34</v>
      </c>
      <c r="AU37" t="s">
        <v>47</v>
      </c>
      <c r="AV37">
        <f t="shared" si="34"/>
        <v>-3.5323207347220105E-6</v>
      </c>
      <c r="AW37">
        <f t="shared" si="34"/>
        <v>7.9505300353356138E-5</v>
      </c>
      <c r="AX37">
        <f t="shared" si="34"/>
        <v>1.7703768624014113E-4</v>
      </c>
      <c r="AY37">
        <f t="shared" si="34"/>
        <v>-2.7385463313813358E-4</v>
      </c>
      <c r="AZ37">
        <f t="shared" si="34"/>
        <v>3.8958739153532654E-5</v>
      </c>
      <c r="BA37">
        <f t="shared" si="34"/>
        <v>-2.8223672605397681E-4</v>
      </c>
      <c r="BB37">
        <f t="shared" si="34"/>
        <v>1.4521691777091721E-5</v>
      </c>
      <c r="BC37">
        <f t="shared" si="34"/>
        <v>-1.0875475802066365E-4</v>
      </c>
      <c r="BD37">
        <f t="shared" si="34"/>
        <v>1.1178303096939701E-4</v>
      </c>
      <c r="BE37">
        <f t="shared" si="34"/>
        <v>2.0659659296846694E-4</v>
      </c>
      <c r="BF37">
        <f t="shared" si="34"/>
        <v>-5.3267045454544951E-5</v>
      </c>
      <c r="BG37">
        <f t="shared" si="34"/>
        <v>7.3188147090324273E-5</v>
      </c>
      <c r="BH37">
        <f t="shared" si="34"/>
        <v>-9.5693779904306074E-5</v>
      </c>
      <c r="BI37">
        <f t="shared" si="34"/>
        <v>8.5882984433708517E-5</v>
      </c>
      <c r="BJ37">
        <f t="shared" si="34"/>
        <v>1.2772751463544546E-4</v>
      </c>
      <c r="BK37">
        <f t="shared" si="34"/>
        <v>9.6339113680153643E-5</v>
      </c>
      <c r="BL37">
        <f t="shared" si="32"/>
        <v>-3.8167938931297514E-5</v>
      </c>
      <c r="BM37">
        <f t="shared" si="32"/>
        <v>2.0898641588296317E-5</v>
      </c>
      <c r="BN37">
        <f t="shared" si="32"/>
        <v>7.8206465067779429E-5</v>
      </c>
      <c r="BO37">
        <f t="shared" si="32"/>
        <v>6.0355233660976277E-5</v>
      </c>
      <c r="BQ37" s="7" t="str">
        <f t="shared" si="18"/>
        <v>EWJ</v>
      </c>
      <c r="BR37" s="7">
        <v>0.2</v>
      </c>
      <c r="BS37" s="7">
        <v>0.2</v>
      </c>
      <c r="BT37" s="7">
        <v>0.2</v>
      </c>
      <c r="BU37" s="7">
        <v>0.2</v>
      </c>
      <c r="BV37" s="7">
        <v>0.2</v>
      </c>
      <c r="BW37" s="7">
        <v>0.01</v>
      </c>
      <c r="BY37">
        <f t="shared" si="19"/>
        <v>3.0377958318615436E-2</v>
      </c>
      <c r="BZ37">
        <f t="shared" si="20"/>
        <v>67</v>
      </c>
      <c r="CA37">
        <f t="shared" si="21"/>
        <v>4</v>
      </c>
      <c r="CB37">
        <f t="shared" si="22"/>
        <v>0.12000000000000002</v>
      </c>
      <c r="CC37">
        <f t="shared" si="23"/>
        <v>0</v>
      </c>
      <c r="CD37">
        <f t="shared" si="24"/>
        <v>0</v>
      </c>
      <c r="CE37">
        <f t="shared" si="25"/>
        <v>0</v>
      </c>
      <c r="CF37">
        <f t="shared" si="26"/>
        <v>1</v>
      </c>
      <c r="CG37">
        <f t="shared" si="27"/>
        <v>0</v>
      </c>
      <c r="CI37">
        <f t="shared" si="28"/>
        <v>0</v>
      </c>
      <c r="CJ37">
        <f t="shared" si="29"/>
        <v>0</v>
      </c>
      <c r="CK37">
        <f t="shared" si="29"/>
        <v>0</v>
      </c>
      <c r="CL37">
        <f t="shared" si="29"/>
        <v>1</v>
      </c>
      <c r="CM37">
        <f t="shared" si="29"/>
        <v>1</v>
      </c>
      <c r="CN37">
        <f t="shared" si="30"/>
        <v>0.2</v>
      </c>
      <c r="CO37">
        <f t="shared" ref="CO37:CR68" si="35">CN37+BS37</f>
        <v>0.4</v>
      </c>
      <c r="CP37">
        <f t="shared" si="35"/>
        <v>0.60000000000000009</v>
      </c>
      <c r="CQ37">
        <f t="shared" si="35"/>
        <v>0.8</v>
      </c>
      <c r="CR37">
        <f t="shared" si="35"/>
        <v>1</v>
      </c>
    </row>
    <row r="38" spans="1:96" x14ac:dyDescent="0.25">
      <c r="A38" t="s">
        <v>36</v>
      </c>
      <c r="B38">
        <f>VLOOKUP(CONCATENATE($A38,"_",B$4),assets_m6!$A:$D,4,FALSE)</f>
        <v>46.4</v>
      </c>
      <c r="C38">
        <f>VLOOKUP(CONCATENATE($A38,"_",C$4),assets_m6!$A:$D,4,FALSE)</f>
        <v>46.11</v>
      </c>
      <c r="D38">
        <f>VLOOKUP(CONCATENATE($A38,"_",D$4),assets_m6!$A:$D,4,FALSE)</f>
        <v>45.99</v>
      </c>
      <c r="E38">
        <f>VLOOKUP(CONCATENATE($A38,"_",E$4),assets_m6!$A:$D,4,FALSE)</f>
        <v>46.52</v>
      </c>
      <c r="F38">
        <f>VLOOKUP(CONCATENATE($A38,"_",F$4),assets_m6!$A:$D,4,FALSE)</f>
        <v>45.27</v>
      </c>
      <c r="G38">
        <f>VLOOKUP(CONCATENATE($A38,"_",G$4),assets_m6!$A:$D,4,FALSE)</f>
        <v>44.58</v>
      </c>
      <c r="H38">
        <f>VLOOKUP(CONCATENATE($A38,"_",H$4),assets_m6!$A:$D,4,FALSE)</f>
        <v>43.12</v>
      </c>
      <c r="I38">
        <f>VLOOKUP(CONCATENATE($A38,"_",I$4),assets_m6!$A:$D,4,FALSE)</f>
        <v>43.62</v>
      </c>
      <c r="J38">
        <f>VLOOKUP(CONCATENATE($A38,"_",J$4),assets_m6!$A:$D,4,FALSE)</f>
        <v>43.16</v>
      </c>
      <c r="K38">
        <f>VLOOKUP(CONCATENATE($A38,"_",K$4),assets_m6!$A:$D,4,FALSE)</f>
        <v>42.99</v>
      </c>
      <c r="L38">
        <f>VLOOKUP(CONCATENATE($A38,"_",L$4),assets_m6!$A:$D,4,FALSE)</f>
        <v>43.82</v>
      </c>
      <c r="M38">
        <f>VLOOKUP(CONCATENATE($A38,"_",M$4),assets_m6!$A:$D,4,FALSE)</f>
        <v>43.92</v>
      </c>
      <c r="N38">
        <f>VLOOKUP(CONCATENATE($A38,"_",N$4),assets_m6!$A:$D,4,FALSE)</f>
        <v>44.45</v>
      </c>
      <c r="O38">
        <f>VLOOKUP(CONCATENATE($A38,"_",O$4),assets_m6!$A:$D,4,FALSE)</f>
        <v>43.69</v>
      </c>
      <c r="P38">
        <f>VLOOKUP(CONCATENATE($A38,"_",P$4),assets_m6!$A:$D,4,FALSE)</f>
        <v>43.81</v>
      </c>
      <c r="Q38">
        <f>VLOOKUP(CONCATENATE($A38,"_",Q$4),assets_m6!$A:$D,4,FALSE)</f>
        <v>43.67</v>
      </c>
      <c r="R38">
        <f>VLOOKUP(CONCATENATE($A38,"_",R$4),assets_m6!$A:$D,4,FALSE)</f>
        <v>44.52</v>
      </c>
      <c r="S38">
        <f>VLOOKUP(CONCATENATE($A38,"_",S$4),assets_m6!$A:$D,4,FALSE)</f>
        <v>44.96</v>
      </c>
      <c r="T38">
        <f>VLOOKUP(CONCATENATE($A38,"_",T$4),assets_m6!$A:$D,4,FALSE)</f>
        <v>44.61</v>
      </c>
      <c r="U38">
        <f>VLOOKUP(CONCATENATE($A38,"_",U$4),assets_m6!$A:$D,4,FALSE)</f>
        <v>45.16</v>
      </c>
      <c r="V38">
        <f>VLOOKUP(CONCATENATE($A38,"_",V$4),assets_m6!$A:$D,4,FALSE)</f>
        <v>45.77</v>
      </c>
      <c r="X38" t="str">
        <f t="shared" si="16"/>
        <v>EWL</v>
      </c>
      <c r="Y38">
        <f t="shared" si="16"/>
        <v>46.4</v>
      </c>
      <c r="Z38">
        <f t="shared" ref="Z38:AO54" si="36">IFERROR(C38,Y38)</f>
        <v>46.11</v>
      </c>
      <c r="AA38">
        <f t="shared" si="36"/>
        <v>45.99</v>
      </c>
      <c r="AB38">
        <f t="shared" si="36"/>
        <v>46.52</v>
      </c>
      <c r="AC38">
        <f t="shared" si="36"/>
        <v>45.27</v>
      </c>
      <c r="AD38">
        <f t="shared" si="36"/>
        <v>44.58</v>
      </c>
      <c r="AE38">
        <f t="shared" si="36"/>
        <v>43.12</v>
      </c>
      <c r="AF38">
        <f t="shared" si="36"/>
        <v>43.62</v>
      </c>
      <c r="AG38">
        <f t="shared" si="36"/>
        <v>43.16</v>
      </c>
      <c r="AH38">
        <f t="shared" si="36"/>
        <v>42.99</v>
      </c>
      <c r="AI38">
        <f t="shared" si="36"/>
        <v>43.82</v>
      </c>
      <c r="AJ38">
        <f t="shared" si="36"/>
        <v>43.92</v>
      </c>
      <c r="AK38">
        <f t="shared" si="36"/>
        <v>44.45</v>
      </c>
      <c r="AL38">
        <f t="shared" si="36"/>
        <v>43.69</v>
      </c>
      <c r="AM38">
        <f t="shared" si="36"/>
        <v>43.81</v>
      </c>
      <c r="AN38">
        <f t="shared" si="36"/>
        <v>43.67</v>
      </c>
      <c r="AO38">
        <f t="shared" si="31"/>
        <v>44.52</v>
      </c>
      <c r="AP38">
        <f t="shared" si="31"/>
        <v>44.96</v>
      </c>
      <c r="AQ38">
        <f t="shared" si="31"/>
        <v>44.61</v>
      </c>
      <c r="AR38">
        <f t="shared" si="31"/>
        <v>45.16</v>
      </c>
      <c r="AS38">
        <f t="shared" si="31"/>
        <v>45.77</v>
      </c>
      <c r="AU38" t="s">
        <v>49</v>
      </c>
      <c r="AV38">
        <f t="shared" si="34"/>
        <v>-6.2499999999999825E-5</v>
      </c>
      <c r="AW38">
        <f t="shared" si="34"/>
        <v>-2.6024723487312394E-5</v>
      </c>
      <c r="AX38">
        <f t="shared" si="34"/>
        <v>1.1524244400956754E-4</v>
      </c>
      <c r="AY38">
        <f t="shared" si="34"/>
        <v>-2.6870163370593293E-4</v>
      </c>
      <c r="AZ38">
        <f t="shared" si="34"/>
        <v>-1.5241882041086918E-4</v>
      </c>
      <c r="BA38">
        <f t="shared" si="34"/>
        <v>-3.2750112157918369E-4</v>
      </c>
      <c r="BB38">
        <f t="shared" si="34"/>
        <v>1.1595547309833026E-4</v>
      </c>
      <c r="BC38">
        <f t="shared" si="34"/>
        <v>-1.0545621274644679E-4</v>
      </c>
      <c r="BD38">
        <f t="shared" si="34"/>
        <v>-3.9388322520851398E-5</v>
      </c>
      <c r="BE38">
        <f t="shared" si="34"/>
        <v>1.9306815538497284E-4</v>
      </c>
      <c r="BF38">
        <f t="shared" si="34"/>
        <v>2.2820629849384171E-5</v>
      </c>
      <c r="BG38">
        <f t="shared" si="34"/>
        <v>1.2067395264116601E-4</v>
      </c>
      <c r="BH38">
        <f t="shared" si="34"/>
        <v>-1.709786276715422E-4</v>
      </c>
      <c r="BI38">
        <f t="shared" si="34"/>
        <v>2.7466239414054602E-5</v>
      </c>
      <c r="BJ38">
        <f t="shared" si="34"/>
        <v>-3.1956174389408937E-5</v>
      </c>
      <c r="BK38">
        <f t="shared" si="34"/>
        <v>1.946416304098927E-4</v>
      </c>
      <c r="BL38">
        <f t="shared" si="32"/>
        <v>9.8831985624437944E-5</v>
      </c>
      <c r="BM38">
        <f t="shared" si="32"/>
        <v>-7.7846975088968296E-5</v>
      </c>
      <c r="BN38">
        <f t="shared" si="32"/>
        <v>1.2329074198610113E-4</v>
      </c>
      <c r="BO38">
        <f t="shared" si="32"/>
        <v>1.3507528786536904E-4</v>
      </c>
      <c r="BQ38" s="7" t="str">
        <f t="shared" si="18"/>
        <v>EWL</v>
      </c>
      <c r="BR38" s="7">
        <v>0.2</v>
      </c>
      <c r="BS38" s="7">
        <v>0.2</v>
      </c>
      <c r="BT38" s="7">
        <v>0.2</v>
      </c>
      <c r="BU38" s="7">
        <v>0.2</v>
      </c>
      <c r="BV38" s="7">
        <v>0.2</v>
      </c>
      <c r="BW38" s="7">
        <v>0.01</v>
      </c>
      <c r="BY38">
        <f t="shared" si="19"/>
        <v>-1.3577586206896454E-2</v>
      </c>
      <c r="BZ38">
        <f t="shared" si="20"/>
        <v>26</v>
      </c>
      <c r="CA38">
        <f t="shared" si="21"/>
        <v>2</v>
      </c>
      <c r="CB38">
        <f t="shared" si="22"/>
        <v>0.11999999999999997</v>
      </c>
      <c r="CC38">
        <f t="shared" si="23"/>
        <v>0</v>
      </c>
      <c r="CD38">
        <f t="shared" si="24"/>
        <v>1</v>
      </c>
      <c r="CE38">
        <f t="shared" si="25"/>
        <v>0</v>
      </c>
      <c r="CF38">
        <f t="shared" si="26"/>
        <v>0</v>
      </c>
      <c r="CG38">
        <f t="shared" si="27"/>
        <v>0</v>
      </c>
      <c r="CI38">
        <f t="shared" si="28"/>
        <v>0</v>
      </c>
      <c r="CJ38">
        <f t="shared" si="29"/>
        <v>1</v>
      </c>
      <c r="CK38">
        <f t="shared" si="29"/>
        <v>1</v>
      </c>
      <c r="CL38">
        <f t="shared" si="29"/>
        <v>1</v>
      </c>
      <c r="CM38">
        <f t="shared" si="29"/>
        <v>1</v>
      </c>
      <c r="CN38">
        <f t="shared" si="30"/>
        <v>0.2</v>
      </c>
      <c r="CO38">
        <f t="shared" si="35"/>
        <v>0.4</v>
      </c>
      <c r="CP38">
        <f t="shared" si="35"/>
        <v>0.60000000000000009</v>
      </c>
      <c r="CQ38">
        <f t="shared" si="35"/>
        <v>0.8</v>
      </c>
      <c r="CR38">
        <f t="shared" si="35"/>
        <v>1</v>
      </c>
    </row>
    <row r="39" spans="1:96" x14ac:dyDescent="0.25">
      <c r="A39" t="s">
        <v>37</v>
      </c>
      <c r="B39">
        <f>VLOOKUP(CONCATENATE($A39,"_",B$4),assets_m6!$A:$D,4,FALSE)</f>
        <v>32.950000000000003</v>
      </c>
      <c r="C39">
        <f>VLOOKUP(CONCATENATE($A39,"_",C$4),assets_m6!$A:$D,4,FALSE)</f>
        <v>32.83</v>
      </c>
      <c r="D39">
        <f>VLOOKUP(CONCATENATE($A39,"_",D$4),assets_m6!$A:$D,4,FALSE)</f>
        <v>33.119999999999997</v>
      </c>
      <c r="E39">
        <f>VLOOKUP(CONCATENATE($A39,"_",E$4),assets_m6!$A:$D,4,FALSE)</f>
        <v>33.79</v>
      </c>
      <c r="F39">
        <f>VLOOKUP(CONCATENATE($A39,"_",F$4),assets_m6!$A:$D,4,FALSE)</f>
        <v>32.75</v>
      </c>
      <c r="G39">
        <f>VLOOKUP(CONCATENATE($A39,"_",G$4),assets_m6!$A:$D,4,FALSE)</f>
        <v>32.29</v>
      </c>
      <c r="H39">
        <f>VLOOKUP(CONCATENATE($A39,"_",H$4),assets_m6!$A:$D,4,FALSE)</f>
        <v>31.47</v>
      </c>
      <c r="I39">
        <f>VLOOKUP(CONCATENATE($A39,"_",I$4),assets_m6!$A:$D,4,FALSE)</f>
        <v>31.76</v>
      </c>
      <c r="J39">
        <f>VLOOKUP(CONCATENATE($A39,"_",J$4),assets_m6!$A:$D,4,FALSE)</f>
        <v>31.68</v>
      </c>
      <c r="K39">
        <f>VLOOKUP(CONCATENATE($A39,"_",K$4),assets_m6!$A:$D,4,FALSE)</f>
        <v>31.45</v>
      </c>
      <c r="L39">
        <f>VLOOKUP(CONCATENATE($A39,"_",L$4),assets_m6!$A:$D,4,FALSE)</f>
        <v>32.43</v>
      </c>
      <c r="M39">
        <f>VLOOKUP(CONCATENATE($A39,"_",M$4),assets_m6!$A:$D,4,FALSE)</f>
        <v>32.57</v>
      </c>
      <c r="N39">
        <f>VLOOKUP(CONCATENATE($A39,"_",N$4),assets_m6!$A:$D,4,FALSE)</f>
        <v>33.42</v>
      </c>
      <c r="O39">
        <f>VLOOKUP(CONCATENATE($A39,"_",O$4),assets_m6!$A:$D,4,FALSE)</f>
        <v>32.380000000000003</v>
      </c>
      <c r="P39">
        <f>VLOOKUP(CONCATENATE($A39,"_",P$4),assets_m6!$A:$D,4,FALSE)</f>
        <v>32.69</v>
      </c>
      <c r="Q39">
        <f>VLOOKUP(CONCATENATE($A39,"_",Q$4),assets_m6!$A:$D,4,FALSE)</f>
        <v>32.68</v>
      </c>
      <c r="R39">
        <f>VLOOKUP(CONCATENATE($A39,"_",R$4),assets_m6!$A:$D,4,FALSE)</f>
        <v>33.43</v>
      </c>
      <c r="S39">
        <f>VLOOKUP(CONCATENATE($A39,"_",S$4),assets_m6!$A:$D,4,FALSE)</f>
        <v>33.32</v>
      </c>
      <c r="T39">
        <f>VLOOKUP(CONCATENATE($A39,"_",T$4),assets_m6!$A:$D,4,FALSE)</f>
        <v>33.299999999999997</v>
      </c>
      <c r="U39">
        <f>VLOOKUP(CONCATENATE($A39,"_",U$4),assets_m6!$A:$D,4,FALSE)</f>
        <v>33.950000000000003</v>
      </c>
      <c r="V39">
        <f>VLOOKUP(CONCATENATE($A39,"_",V$4),assets_m6!$A:$D,4,FALSE)</f>
        <v>34.549999999999997</v>
      </c>
      <c r="X39" t="str">
        <f t="shared" si="16"/>
        <v>EWQ</v>
      </c>
      <c r="Y39">
        <f t="shared" si="16"/>
        <v>32.950000000000003</v>
      </c>
      <c r="Z39">
        <f t="shared" si="36"/>
        <v>32.83</v>
      </c>
      <c r="AA39">
        <f t="shared" si="36"/>
        <v>33.119999999999997</v>
      </c>
      <c r="AB39">
        <f t="shared" si="36"/>
        <v>33.79</v>
      </c>
      <c r="AC39">
        <f t="shared" si="36"/>
        <v>32.75</v>
      </c>
      <c r="AD39">
        <f t="shared" si="36"/>
        <v>32.29</v>
      </c>
      <c r="AE39">
        <f t="shared" si="36"/>
        <v>31.47</v>
      </c>
      <c r="AF39">
        <f t="shared" si="36"/>
        <v>31.76</v>
      </c>
      <c r="AG39">
        <f t="shared" si="36"/>
        <v>31.68</v>
      </c>
      <c r="AH39">
        <f t="shared" si="36"/>
        <v>31.45</v>
      </c>
      <c r="AI39">
        <f t="shared" si="36"/>
        <v>32.43</v>
      </c>
      <c r="AJ39">
        <f t="shared" si="36"/>
        <v>32.57</v>
      </c>
      <c r="AK39">
        <f t="shared" si="36"/>
        <v>33.42</v>
      </c>
      <c r="AL39">
        <f t="shared" si="36"/>
        <v>32.380000000000003</v>
      </c>
      <c r="AM39">
        <f t="shared" si="36"/>
        <v>32.69</v>
      </c>
      <c r="AN39">
        <f t="shared" si="36"/>
        <v>32.68</v>
      </c>
      <c r="AO39">
        <f t="shared" si="31"/>
        <v>33.43</v>
      </c>
      <c r="AP39">
        <f t="shared" si="31"/>
        <v>33.32</v>
      </c>
      <c r="AQ39">
        <f t="shared" si="31"/>
        <v>33.299999999999997</v>
      </c>
      <c r="AR39">
        <f t="shared" si="31"/>
        <v>33.950000000000003</v>
      </c>
      <c r="AS39">
        <f t="shared" si="31"/>
        <v>34.549999999999997</v>
      </c>
      <c r="AU39" t="s">
        <v>67</v>
      </c>
      <c r="AV39">
        <f t="shared" si="34"/>
        <v>-3.6418816388468752E-5</v>
      </c>
      <c r="AW39">
        <f t="shared" si="34"/>
        <v>8.8333840999085946E-5</v>
      </c>
      <c r="AX39">
        <f t="shared" si="34"/>
        <v>2.0229468599033872E-4</v>
      </c>
      <c r="AY39">
        <f t="shared" si="34"/>
        <v>-3.0778336786031345E-4</v>
      </c>
      <c r="AZ39">
        <f t="shared" si="34"/>
        <v>-1.4045801526717583E-4</v>
      </c>
      <c r="BA39">
        <f t="shared" si="34"/>
        <v>-2.5394859089501401E-4</v>
      </c>
      <c r="BB39">
        <f t="shared" si="34"/>
        <v>9.2151255163648788E-5</v>
      </c>
      <c r="BC39">
        <f t="shared" si="34"/>
        <v>-2.5188916876574887E-5</v>
      </c>
      <c r="BD39">
        <f t="shared" si="34"/>
        <v>-7.2601010101010243E-5</v>
      </c>
      <c r="BE39">
        <f t="shared" si="34"/>
        <v>3.1160572337042943E-4</v>
      </c>
      <c r="BF39">
        <f t="shared" si="34"/>
        <v>4.3169904409497556E-5</v>
      </c>
      <c r="BG39">
        <f t="shared" si="34"/>
        <v>2.6097635861222027E-4</v>
      </c>
      <c r="BH39">
        <f t="shared" si="34"/>
        <v>-3.1119090365050841E-4</v>
      </c>
      <c r="BI39">
        <f t="shared" si="34"/>
        <v>9.5738109944408636E-5</v>
      </c>
      <c r="BJ39">
        <f t="shared" si="34"/>
        <v>-3.0590394616084464E-6</v>
      </c>
      <c r="BK39">
        <f t="shared" si="34"/>
        <v>2.2949816401468789E-4</v>
      </c>
      <c r="BL39">
        <f t="shared" si="32"/>
        <v>-3.2904576727490114E-5</v>
      </c>
      <c r="BM39">
        <f t="shared" si="32"/>
        <v>-6.0024009603850921E-6</v>
      </c>
      <c r="BN39">
        <f t="shared" si="32"/>
        <v>1.9519519519519692E-4</v>
      </c>
      <c r="BO39">
        <f t="shared" si="32"/>
        <v>1.7673048600883482E-4</v>
      </c>
      <c r="BQ39" s="7" t="str">
        <f t="shared" si="18"/>
        <v>EWQ</v>
      </c>
      <c r="BR39" s="7">
        <v>0.2</v>
      </c>
      <c r="BS39" s="7">
        <v>0.2</v>
      </c>
      <c r="BT39" s="7">
        <v>0.2</v>
      </c>
      <c r="BU39" s="7">
        <v>0.2</v>
      </c>
      <c r="BV39" s="7">
        <v>0.2</v>
      </c>
      <c r="BW39" s="7">
        <v>0.01</v>
      </c>
      <c r="BY39">
        <f t="shared" si="19"/>
        <v>4.8558421851289654E-2</v>
      </c>
      <c r="BZ39">
        <f t="shared" si="20"/>
        <v>75</v>
      </c>
      <c r="CA39">
        <f t="shared" si="21"/>
        <v>4</v>
      </c>
      <c r="CB39">
        <f t="shared" si="22"/>
        <v>0.12000000000000002</v>
      </c>
      <c r="CC39">
        <f t="shared" si="23"/>
        <v>0</v>
      </c>
      <c r="CD39">
        <f t="shared" si="24"/>
        <v>0</v>
      </c>
      <c r="CE39">
        <f t="shared" si="25"/>
        <v>0</v>
      </c>
      <c r="CF39">
        <f t="shared" si="26"/>
        <v>1</v>
      </c>
      <c r="CG39">
        <f t="shared" si="27"/>
        <v>0</v>
      </c>
      <c r="CI39">
        <f t="shared" si="28"/>
        <v>0</v>
      </c>
      <c r="CJ39">
        <f t="shared" si="29"/>
        <v>0</v>
      </c>
      <c r="CK39">
        <f t="shared" si="29"/>
        <v>0</v>
      </c>
      <c r="CL39">
        <f t="shared" si="29"/>
        <v>1</v>
      </c>
      <c r="CM39">
        <f t="shared" si="29"/>
        <v>1</v>
      </c>
      <c r="CN39">
        <f t="shared" si="30"/>
        <v>0.2</v>
      </c>
      <c r="CO39">
        <f t="shared" si="35"/>
        <v>0.4</v>
      </c>
      <c r="CP39">
        <f t="shared" si="35"/>
        <v>0.60000000000000009</v>
      </c>
      <c r="CQ39">
        <f t="shared" si="35"/>
        <v>0.8</v>
      </c>
      <c r="CR39">
        <f t="shared" si="35"/>
        <v>1</v>
      </c>
    </row>
    <row r="40" spans="1:96" x14ac:dyDescent="0.25">
      <c r="A40" t="s">
        <v>38</v>
      </c>
      <c r="B40">
        <f>VLOOKUP(CONCATENATE($A40,"_",B$4),assets_m6!$A:$D,4,FALSE)</f>
        <v>55.91</v>
      </c>
      <c r="C40">
        <f>VLOOKUP(CONCATENATE($A40,"_",C$4),assets_m6!$A:$D,4,FALSE)</f>
        <v>55.65</v>
      </c>
      <c r="D40">
        <f>VLOOKUP(CONCATENATE($A40,"_",D$4),assets_m6!$A:$D,4,FALSE)</f>
        <v>56.18</v>
      </c>
      <c r="E40">
        <f>VLOOKUP(CONCATENATE($A40,"_",E$4),assets_m6!$A:$D,4,FALSE)</f>
        <v>57.32</v>
      </c>
      <c r="F40">
        <f>VLOOKUP(CONCATENATE($A40,"_",F$4),assets_m6!$A:$D,4,FALSE)</f>
        <v>55.23</v>
      </c>
      <c r="G40">
        <f>VLOOKUP(CONCATENATE($A40,"_",G$4),assets_m6!$A:$D,4,FALSE)</f>
        <v>55.16</v>
      </c>
      <c r="H40">
        <f>VLOOKUP(CONCATENATE($A40,"_",H$4),assets_m6!$A:$D,4,FALSE)</f>
        <v>53.37</v>
      </c>
      <c r="I40">
        <f>VLOOKUP(CONCATENATE($A40,"_",I$4),assets_m6!$A:$D,4,FALSE)</f>
        <v>54</v>
      </c>
      <c r="J40">
        <f>VLOOKUP(CONCATENATE($A40,"_",J$4),assets_m6!$A:$D,4,FALSE)</f>
        <v>53.13</v>
      </c>
      <c r="K40">
        <f>VLOOKUP(CONCATENATE($A40,"_",K$4),assets_m6!$A:$D,4,FALSE)</f>
        <v>52.73</v>
      </c>
      <c r="L40">
        <f>VLOOKUP(CONCATENATE($A40,"_",L$4),assets_m6!$A:$D,4,FALSE)</f>
        <v>53.9</v>
      </c>
      <c r="M40">
        <f>VLOOKUP(CONCATENATE($A40,"_",M$4),assets_m6!$A:$D,4,FALSE)</f>
        <v>53.47</v>
      </c>
      <c r="N40">
        <f>VLOOKUP(CONCATENATE($A40,"_",N$4),assets_m6!$A:$D,4,FALSE)</f>
        <v>54.58</v>
      </c>
      <c r="O40">
        <f>VLOOKUP(CONCATENATE($A40,"_",O$4),assets_m6!$A:$D,4,FALSE)</f>
        <v>53.71</v>
      </c>
      <c r="P40">
        <f>VLOOKUP(CONCATENATE($A40,"_",P$4),assets_m6!$A:$D,4,FALSE)</f>
        <v>54.12</v>
      </c>
      <c r="Q40">
        <f>VLOOKUP(CONCATENATE($A40,"_",Q$4),assets_m6!$A:$D,4,FALSE)</f>
        <v>54.34</v>
      </c>
      <c r="R40">
        <f>VLOOKUP(CONCATENATE($A40,"_",R$4),assets_m6!$A:$D,4,FALSE)</f>
        <v>54.92</v>
      </c>
      <c r="S40">
        <f>VLOOKUP(CONCATENATE($A40,"_",S$4),assets_m6!$A:$D,4,FALSE)</f>
        <v>54.05</v>
      </c>
      <c r="T40">
        <f>VLOOKUP(CONCATENATE($A40,"_",T$4),assets_m6!$A:$D,4,FALSE)</f>
        <v>54.68</v>
      </c>
      <c r="U40">
        <f>VLOOKUP(CONCATENATE($A40,"_",U$4),assets_m6!$A:$D,4,FALSE)</f>
        <v>54.91</v>
      </c>
      <c r="V40">
        <f>VLOOKUP(CONCATENATE($A40,"_",V$4),assets_m6!$A:$D,4,FALSE)</f>
        <v>56.04</v>
      </c>
      <c r="X40" t="str">
        <f t="shared" si="16"/>
        <v>EWT</v>
      </c>
      <c r="Y40">
        <f t="shared" si="16"/>
        <v>55.91</v>
      </c>
      <c r="Z40">
        <f t="shared" si="36"/>
        <v>55.65</v>
      </c>
      <c r="AA40">
        <f t="shared" si="36"/>
        <v>56.18</v>
      </c>
      <c r="AB40">
        <f t="shared" si="36"/>
        <v>57.32</v>
      </c>
      <c r="AC40">
        <f t="shared" si="36"/>
        <v>55.23</v>
      </c>
      <c r="AD40">
        <f t="shared" si="36"/>
        <v>55.16</v>
      </c>
      <c r="AE40">
        <f t="shared" si="36"/>
        <v>53.37</v>
      </c>
      <c r="AF40">
        <f t="shared" si="36"/>
        <v>54</v>
      </c>
      <c r="AG40">
        <f t="shared" si="36"/>
        <v>53.13</v>
      </c>
      <c r="AH40">
        <f t="shared" si="36"/>
        <v>52.73</v>
      </c>
      <c r="AI40">
        <f t="shared" si="36"/>
        <v>53.9</v>
      </c>
      <c r="AJ40">
        <f t="shared" si="36"/>
        <v>53.47</v>
      </c>
      <c r="AK40">
        <f t="shared" si="36"/>
        <v>54.58</v>
      </c>
      <c r="AL40">
        <f t="shared" si="36"/>
        <v>53.71</v>
      </c>
      <c r="AM40">
        <f t="shared" si="36"/>
        <v>54.12</v>
      </c>
      <c r="AN40">
        <f t="shared" si="36"/>
        <v>54.34</v>
      </c>
      <c r="AO40">
        <f t="shared" si="31"/>
        <v>54.92</v>
      </c>
      <c r="AP40">
        <f t="shared" si="31"/>
        <v>54.05</v>
      </c>
      <c r="AQ40">
        <f t="shared" si="31"/>
        <v>54.68</v>
      </c>
      <c r="AR40">
        <f t="shared" si="31"/>
        <v>54.91</v>
      </c>
      <c r="AS40">
        <f t="shared" si="31"/>
        <v>56.04</v>
      </c>
      <c r="AU40" t="s">
        <v>68</v>
      </c>
      <c r="AV40">
        <f t="shared" si="34"/>
        <v>-4.6503308889286008E-5</v>
      </c>
      <c r="AW40">
        <f t="shared" si="34"/>
        <v>9.5238095238095444E-5</v>
      </c>
      <c r="AX40">
        <f t="shared" si="34"/>
        <v>2.0291918832324681E-4</v>
      </c>
      <c r="AY40">
        <f t="shared" si="34"/>
        <v>-3.6461967899511572E-4</v>
      </c>
      <c r="AZ40">
        <f t="shared" si="34"/>
        <v>-1.2674271229404361E-5</v>
      </c>
      <c r="BA40">
        <f t="shared" si="34"/>
        <v>-3.245105148658447E-4</v>
      </c>
      <c r="BB40">
        <f t="shared" si="34"/>
        <v>1.1804384485666154E-4</v>
      </c>
      <c r="BC40">
        <f t="shared" si="34"/>
        <v>-1.6111111111111065E-4</v>
      </c>
      <c r="BD40">
        <f t="shared" si="34"/>
        <v>-7.5287031808772019E-5</v>
      </c>
      <c r="BE40">
        <f t="shared" si="34"/>
        <v>2.218850749099188E-4</v>
      </c>
      <c r="BF40">
        <f t="shared" si="34"/>
        <v>-7.9777365491651164E-5</v>
      </c>
      <c r="BG40">
        <f t="shared" si="34"/>
        <v>2.075930428277538E-4</v>
      </c>
      <c r="BH40">
        <f t="shared" si="34"/>
        <v>-1.5939904727006184E-4</v>
      </c>
      <c r="BI40">
        <f t="shared" si="34"/>
        <v>7.6335877862594785E-5</v>
      </c>
      <c r="BJ40">
        <f t="shared" si="34"/>
        <v>4.0650406504066145E-5</v>
      </c>
      <c r="BK40">
        <f t="shared" si="34"/>
        <v>1.0673536989326431E-4</v>
      </c>
      <c r="BL40">
        <f t="shared" si="32"/>
        <v>-1.5841223597960755E-4</v>
      </c>
      <c r="BM40">
        <f t="shared" si="32"/>
        <v>1.1655874190564341E-4</v>
      </c>
      <c r="BN40">
        <f t="shared" si="32"/>
        <v>4.2062911485003087E-5</v>
      </c>
      <c r="BO40">
        <f t="shared" si="32"/>
        <v>2.057912948461123E-4</v>
      </c>
      <c r="BQ40" s="7" t="str">
        <f t="shared" si="18"/>
        <v>EWT</v>
      </c>
      <c r="BR40" s="7">
        <v>0.2</v>
      </c>
      <c r="BS40" s="7">
        <v>0.2</v>
      </c>
      <c r="BT40" s="7">
        <v>0.2</v>
      </c>
      <c r="BU40" s="7">
        <v>0.2</v>
      </c>
      <c r="BV40" s="7">
        <v>0.2</v>
      </c>
      <c r="BW40" s="7">
        <v>0.01</v>
      </c>
      <c r="BY40">
        <f t="shared" si="19"/>
        <v>2.3251654444643634E-3</v>
      </c>
      <c r="BZ40">
        <f t="shared" si="20"/>
        <v>42</v>
      </c>
      <c r="CA40">
        <f t="shared" si="21"/>
        <v>3</v>
      </c>
      <c r="CB40">
        <f t="shared" si="22"/>
        <v>7.9999999999999988E-2</v>
      </c>
      <c r="CC40">
        <f t="shared" si="23"/>
        <v>0</v>
      </c>
      <c r="CD40">
        <f t="shared" si="24"/>
        <v>0</v>
      </c>
      <c r="CE40">
        <f t="shared" si="25"/>
        <v>1</v>
      </c>
      <c r="CF40">
        <f t="shared" si="26"/>
        <v>0</v>
      </c>
      <c r="CG40">
        <f t="shared" si="27"/>
        <v>0</v>
      </c>
      <c r="CI40">
        <f t="shared" si="28"/>
        <v>0</v>
      </c>
      <c r="CJ40">
        <f t="shared" si="29"/>
        <v>0</v>
      </c>
      <c r="CK40">
        <f t="shared" si="29"/>
        <v>1</v>
      </c>
      <c r="CL40">
        <f t="shared" si="29"/>
        <v>1</v>
      </c>
      <c r="CM40">
        <f t="shared" si="29"/>
        <v>1</v>
      </c>
      <c r="CN40">
        <f t="shared" si="30"/>
        <v>0.2</v>
      </c>
      <c r="CO40">
        <f t="shared" si="35"/>
        <v>0.4</v>
      </c>
      <c r="CP40">
        <f t="shared" si="35"/>
        <v>0.60000000000000009</v>
      </c>
      <c r="CQ40">
        <f t="shared" si="35"/>
        <v>0.8</v>
      </c>
      <c r="CR40">
        <f t="shared" si="35"/>
        <v>1</v>
      </c>
    </row>
    <row r="41" spans="1:96" x14ac:dyDescent="0.25">
      <c r="A41" t="s">
        <v>39</v>
      </c>
      <c r="B41">
        <f>VLOOKUP(CONCATENATE($A41,"_",B$4),assets_m6!$A:$D,4,FALSE)</f>
        <v>32.299999999999997</v>
      </c>
      <c r="C41">
        <f>VLOOKUP(CONCATENATE($A41,"_",C$4),assets_m6!$A:$D,4,FALSE)</f>
        <v>32.130000000000003</v>
      </c>
      <c r="D41">
        <f>VLOOKUP(CONCATENATE($A41,"_",D$4),assets_m6!$A:$D,4,FALSE)</f>
        <v>32.590000000000003</v>
      </c>
      <c r="E41">
        <f>VLOOKUP(CONCATENATE($A41,"_",E$4),assets_m6!$A:$D,4,FALSE)</f>
        <v>33.04</v>
      </c>
      <c r="F41">
        <f>VLOOKUP(CONCATENATE($A41,"_",F$4),assets_m6!$A:$D,4,FALSE)</f>
        <v>32.04</v>
      </c>
      <c r="G41">
        <f>VLOOKUP(CONCATENATE($A41,"_",G$4),assets_m6!$A:$D,4,FALSE)</f>
        <v>31.59</v>
      </c>
      <c r="H41">
        <f>VLOOKUP(CONCATENATE($A41,"_",H$4),assets_m6!$A:$D,4,FALSE)</f>
        <v>30.71</v>
      </c>
      <c r="I41">
        <f>VLOOKUP(CONCATENATE($A41,"_",I$4),assets_m6!$A:$D,4,FALSE)</f>
        <v>30.95</v>
      </c>
      <c r="J41">
        <f>VLOOKUP(CONCATENATE($A41,"_",J$4),assets_m6!$A:$D,4,FALSE)</f>
        <v>30.71</v>
      </c>
      <c r="K41">
        <f>VLOOKUP(CONCATENATE($A41,"_",K$4),assets_m6!$A:$D,4,FALSE)</f>
        <v>30.56</v>
      </c>
      <c r="L41">
        <f>VLOOKUP(CONCATENATE($A41,"_",L$4),assets_m6!$A:$D,4,FALSE)</f>
        <v>31.53</v>
      </c>
      <c r="M41">
        <f>VLOOKUP(CONCATENATE($A41,"_",M$4),assets_m6!$A:$D,4,FALSE)</f>
        <v>31.9</v>
      </c>
      <c r="N41">
        <f>VLOOKUP(CONCATENATE($A41,"_",N$4),assets_m6!$A:$D,4,FALSE)</f>
        <v>32.54</v>
      </c>
      <c r="O41">
        <f>VLOOKUP(CONCATENATE($A41,"_",O$4),assets_m6!$A:$D,4,FALSE)</f>
        <v>31.64</v>
      </c>
      <c r="P41">
        <f>VLOOKUP(CONCATENATE($A41,"_",P$4),assets_m6!$A:$D,4,FALSE)</f>
        <v>31.76</v>
      </c>
      <c r="Q41">
        <f>VLOOKUP(CONCATENATE($A41,"_",Q$4),assets_m6!$A:$D,4,FALSE)</f>
        <v>32.08</v>
      </c>
      <c r="R41">
        <f>VLOOKUP(CONCATENATE($A41,"_",R$4),assets_m6!$A:$D,4,FALSE)</f>
        <v>32.71</v>
      </c>
      <c r="S41">
        <f>VLOOKUP(CONCATENATE($A41,"_",S$4),assets_m6!$A:$D,4,FALSE)</f>
        <v>32.770000000000003</v>
      </c>
      <c r="T41">
        <f>VLOOKUP(CONCATENATE($A41,"_",T$4),assets_m6!$A:$D,4,FALSE)</f>
        <v>32.94</v>
      </c>
      <c r="U41">
        <f>VLOOKUP(CONCATENATE($A41,"_",U$4),assets_m6!$A:$D,4,FALSE)</f>
        <v>33.049999999999997</v>
      </c>
      <c r="V41">
        <f>VLOOKUP(CONCATENATE($A41,"_",V$4),assets_m6!$A:$D,4,FALSE)</f>
        <v>33.21</v>
      </c>
      <c r="X41" t="str">
        <f t="shared" si="16"/>
        <v>EWU</v>
      </c>
      <c r="Y41">
        <f t="shared" si="16"/>
        <v>32.299999999999997</v>
      </c>
      <c r="Z41">
        <f t="shared" si="36"/>
        <v>32.130000000000003</v>
      </c>
      <c r="AA41">
        <f t="shared" si="36"/>
        <v>32.590000000000003</v>
      </c>
      <c r="AB41">
        <f t="shared" si="36"/>
        <v>33.04</v>
      </c>
      <c r="AC41">
        <f t="shared" si="36"/>
        <v>32.04</v>
      </c>
      <c r="AD41">
        <f t="shared" si="36"/>
        <v>31.59</v>
      </c>
      <c r="AE41">
        <f t="shared" si="36"/>
        <v>30.71</v>
      </c>
      <c r="AF41">
        <f t="shared" si="36"/>
        <v>30.95</v>
      </c>
      <c r="AG41">
        <f t="shared" si="36"/>
        <v>30.71</v>
      </c>
      <c r="AH41">
        <f t="shared" si="36"/>
        <v>30.56</v>
      </c>
      <c r="AI41">
        <f t="shared" si="36"/>
        <v>31.53</v>
      </c>
      <c r="AJ41">
        <f t="shared" si="36"/>
        <v>31.9</v>
      </c>
      <c r="AK41">
        <f t="shared" si="36"/>
        <v>32.54</v>
      </c>
      <c r="AL41">
        <f t="shared" si="36"/>
        <v>31.64</v>
      </c>
      <c r="AM41">
        <f t="shared" si="36"/>
        <v>31.76</v>
      </c>
      <c r="AN41">
        <f t="shared" si="36"/>
        <v>32.08</v>
      </c>
      <c r="AO41">
        <f t="shared" si="31"/>
        <v>32.71</v>
      </c>
      <c r="AP41">
        <f t="shared" si="31"/>
        <v>32.770000000000003</v>
      </c>
      <c r="AQ41">
        <f t="shared" si="31"/>
        <v>32.94</v>
      </c>
      <c r="AR41">
        <f t="shared" si="31"/>
        <v>33.049999999999997</v>
      </c>
      <c r="AS41">
        <f t="shared" si="31"/>
        <v>33.21</v>
      </c>
      <c r="AU41" t="s">
        <v>72</v>
      </c>
      <c r="AV41">
        <f t="shared" si="34"/>
        <v>-5.2631578947366757E-5</v>
      </c>
      <c r="AW41">
        <f t="shared" si="34"/>
        <v>1.4316837846249636E-4</v>
      </c>
      <c r="AX41">
        <f t="shared" si="34"/>
        <v>1.3807916538815455E-4</v>
      </c>
      <c r="AY41">
        <f t="shared" si="34"/>
        <v>-3.0266343825665861E-4</v>
      </c>
      <c r="AZ41">
        <f t="shared" si="34"/>
        <v>-1.4044943820224696E-4</v>
      </c>
      <c r="BA41">
        <f t="shared" si="34"/>
        <v>-2.7856916745805604E-4</v>
      </c>
      <c r="BB41">
        <f t="shared" si="34"/>
        <v>7.8150439596222219E-5</v>
      </c>
      <c r="BC41">
        <f t="shared" si="34"/>
        <v>-7.7544426494345227E-5</v>
      </c>
      <c r="BD41">
        <f t="shared" si="34"/>
        <v>-4.88440247476399E-5</v>
      </c>
      <c r="BE41">
        <f t="shared" si="34"/>
        <v>3.1740837696335163E-4</v>
      </c>
      <c r="BF41">
        <f t="shared" si="34"/>
        <v>1.1734855692990721E-4</v>
      </c>
      <c r="BG41">
        <f t="shared" si="34"/>
        <v>2.0062695924764909E-4</v>
      </c>
      <c r="BH41">
        <f t="shared" si="34"/>
        <v>-2.7658266748617044E-4</v>
      </c>
      <c r="BI41">
        <f t="shared" si="34"/>
        <v>3.7926675094816999E-5</v>
      </c>
      <c r="BJ41">
        <f t="shared" si="34"/>
        <v>1.0075566750629619E-4</v>
      </c>
      <c r="BK41">
        <f t="shared" si="34"/>
        <v>1.963840399002502E-4</v>
      </c>
      <c r="BL41">
        <f t="shared" si="32"/>
        <v>1.8343014368695284E-5</v>
      </c>
      <c r="BM41">
        <f t="shared" si="32"/>
        <v>5.187671650900049E-5</v>
      </c>
      <c r="BN41">
        <f t="shared" si="32"/>
        <v>3.3394049787492243E-5</v>
      </c>
      <c r="BO41">
        <f t="shared" si="32"/>
        <v>4.8411497730712163E-5</v>
      </c>
      <c r="BQ41" s="7" t="str">
        <f t="shared" si="18"/>
        <v>EWU</v>
      </c>
      <c r="BR41" s="7">
        <v>0.2</v>
      </c>
      <c r="BS41" s="7">
        <v>0.2</v>
      </c>
      <c r="BT41" s="7">
        <v>0.2</v>
      </c>
      <c r="BU41" s="7">
        <v>0.2</v>
      </c>
      <c r="BV41" s="7">
        <v>0.2</v>
      </c>
      <c r="BW41" s="7">
        <v>0.01</v>
      </c>
      <c r="BY41">
        <f t="shared" si="19"/>
        <v>2.8173374613003212E-2</v>
      </c>
      <c r="BZ41">
        <f t="shared" si="20"/>
        <v>65</v>
      </c>
      <c r="CA41">
        <f t="shared" si="21"/>
        <v>4</v>
      </c>
      <c r="CB41">
        <f t="shared" si="22"/>
        <v>0.12000000000000002</v>
      </c>
      <c r="CC41">
        <f t="shared" si="23"/>
        <v>0</v>
      </c>
      <c r="CD41">
        <f t="shared" si="24"/>
        <v>0</v>
      </c>
      <c r="CE41">
        <f t="shared" si="25"/>
        <v>0</v>
      </c>
      <c r="CF41">
        <f t="shared" si="26"/>
        <v>1</v>
      </c>
      <c r="CG41">
        <f t="shared" si="27"/>
        <v>0</v>
      </c>
      <c r="CI41">
        <f t="shared" si="28"/>
        <v>0</v>
      </c>
      <c r="CJ41">
        <f t="shared" si="29"/>
        <v>0</v>
      </c>
      <c r="CK41">
        <f t="shared" si="29"/>
        <v>0</v>
      </c>
      <c r="CL41">
        <f t="shared" si="29"/>
        <v>1</v>
      </c>
      <c r="CM41">
        <f t="shared" si="29"/>
        <v>1</v>
      </c>
      <c r="CN41">
        <f t="shared" si="30"/>
        <v>0.2</v>
      </c>
      <c r="CO41">
        <f t="shared" si="35"/>
        <v>0.4</v>
      </c>
      <c r="CP41">
        <f t="shared" si="35"/>
        <v>0.60000000000000009</v>
      </c>
      <c r="CQ41">
        <f t="shared" si="35"/>
        <v>0.8</v>
      </c>
      <c r="CR41">
        <f t="shared" si="35"/>
        <v>1</v>
      </c>
    </row>
    <row r="42" spans="1:96" x14ac:dyDescent="0.25">
      <c r="A42" t="s">
        <v>40</v>
      </c>
      <c r="B42">
        <f>VLOOKUP(CONCATENATE($A42,"_",B$4),assets_m6!$A:$D,4,FALSE)</f>
        <v>66.64</v>
      </c>
      <c r="C42">
        <f>VLOOKUP(CONCATENATE($A42,"_",C$4),assets_m6!$A:$D,4,FALSE)</f>
        <v>66.86</v>
      </c>
      <c r="D42">
        <f>VLOOKUP(CONCATENATE($A42,"_",D$4),assets_m6!$A:$D,4,FALSE)</f>
        <v>67.069999999999993</v>
      </c>
      <c r="E42">
        <f>VLOOKUP(CONCATENATE($A42,"_",E$4),assets_m6!$A:$D,4,FALSE)</f>
        <v>68.260000000000005</v>
      </c>
      <c r="F42">
        <f>VLOOKUP(CONCATENATE($A42,"_",F$4),assets_m6!$A:$D,4,FALSE)</f>
        <v>65.88</v>
      </c>
      <c r="G42">
        <f>VLOOKUP(CONCATENATE($A42,"_",G$4),assets_m6!$A:$D,4,FALSE)</f>
        <v>66.13</v>
      </c>
      <c r="H42">
        <f>VLOOKUP(CONCATENATE($A42,"_",H$4),assets_m6!$A:$D,4,FALSE)</f>
        <v>64.010000000000005</v>
      </c>
      <c r="I42">
        <f>VLOOKUP(CONCATENATE($A42,"_",I$4),assets_m6!$A:$D,4,FALSE)</f>
        <v>64.3</v>
      </c>
      <c r="J42">
        <f>VLOOKUP(CONCATENATE($A42,"_",J$4),assets_m6!$A:$D,4,FALSE)</f>
        <v>63.6</v>
      </c>
      <c r="K42">
        <f>VLOOKUP(CONCATENATE($A42,"_",K$4),assets_m6!$A:$D,4,FALSE)</f>
        <v>62.68</v>
      </c>
      <c r="L42">
        <f>VLOOKUP(CONCATENATE($A42,"_",L$4),assets_m6!$A:$D,4,FALSE)</f>
        <v>65.489999999999995</v>
      </c>
      <c r="M42">
        <f>VLOOKUP(CONCATENATE($A42,"_",M$4),assets_m6!$A:$D,4,FALSE)</f>
        <v>64.739999999999995</v>
      </c>
      <c r="N42">
        <f>VLOOKUP(CONCATENATE($A42,"_",N$4),assets_m6!$A:$D,4,FALSE)</f>
        <v>66.44</v>
      </c>
      <c r="O42">
        <f>VLOOKUP(CONCATENATE($A42,"_",O$4),assets_m6!$A:$D,4,FALSE)</f>
        <v>64.23</v>
      </c>
      <c r="P42">
        <f>VLOOKUP(CONCATENATE($A42,"_",P$4),assets_m6!$A:$D,4,FALSE)</f>
        <v>65.47</v>
      </c>
      <c r="Q42">
        <f>VLOOKUP(CONCATENATE($A42,"_",Q$4),assets_m6!$A:$D,4,FALSE)</f>
        <v>66.12</v>
      </c>
      <c r="R42">
        <f>VLOOKUP(CONCATENATE($A42,"_",R$4),assets_m6!$A:$D,4,FALSE)</f>
        <v>67.13</v>
      </c>
      <c r="S42">
        <f>VLOOKUP(CONCATENATE($A42,"_",S$4),assets_m6!$A:$D,4,FALSE)</f>
        <v>66.12</v>
      </c>
      <c r="T42">
        <f>VLOOKUP(CONCATENATE($A42,"_",T$4),assets_m6!$A:$D,4,FALSE)</f>
        <v>66</v>
      </c>
      <c r="U42">
        <f>VLOOKUP(CONCATENATE($A42,"_",U$4),assets_m6!$A:$D,4,FALSE)</f>
        <v>66.56</v>
      </c>
      <c r="V42">
        <f>VLOOKUP(CONCATENATE($A42,"_",V$4),assets_m6!$A:$D,4,FALSE)</f>
        <v>67.599999999999994</v>
      </c>
      <c r="X42" t="str">
        <f t="shared" si="16"/>
        <v>EWY</v>
      </c>
      <c r="Y42">
        <f t="shared" si="16"/>
        <v>66.64</v>
      </c>
      <c r="Z42">
        <f t="shared" si="36"/>
        <v>66.86</v>
      </c>
      <c r="AA42">
        <f t="shared" si="36"/>
        <v>67.069999999999993</v>
      </c>
      <c r="AB42">
        <f t="shared" si="36"/>
        <v>68.260000000000005</v>
      </c>
      <c r="AC42">
        <f t="shared" si="36"/>
        <v>65.88</v>
      </c>
      <c r="AD42">
        <f t="shared" si="36"/>
        <v>66.13</v>
      </c>
      <c r="AE42">
        <f t="shared" si="36"/>
        <v>64.010000000000005</v>
      </c>
      <c r="AF42">
        <f t="shared" si="36"/>
        <v>64.3</v>
      </c>
      <c r="AG42">
        <f t="shared" si="36"/>
        <v>63.6</v>
      </c>
      <c r="AH42">
        <f t="shared" si="36"/>
        <v>62.68</v>
      </c>
      <c r="AI42">
        <f t="shared" si="36"/>
        <v>65.489999999999995</v>
      </c>
      <c r="AJ42">
        <f t="shared" si="36"/>
        <v>64.739999999999995</v>
      </c>
      <c r="AK42">
        <f t="shared" si="36"/>
        <v>66.44</v>
      </c>
      <c r="AL42">
        <f t="shared" si="36"/>
        <v>64.23</v>
      </c>
      <c r="AM42">
        <f t="shared" si="36"/>
        <v>65.47</v>
      </c>
      <c r="AN42">
        <f t="shared" si="36"/>
        <v>66.12</v>
      </c>
      <c r="AO42">
        <f t="shared" si="31"/>
        <v>67.13</v>
      </c>
      <c r="AP42">
        <f t="shared" si="31"/>
        <v>66.12</v>
      </c>
      <c r="AQ42">
        <f t="shared" si="31"/>
        <v>66</v>
      </c>
      <c r="AR42">
        <f t="shared" si="31"/>
        <v>66.56</v>
      </c>
      <c r="AS42">
        <f t="shared" si="31"/>
        <v>67.599999999999994</v>
      </c>
      <c r="AU42" t="s">
        <v>73</v>
      </c>
      <c r="AV42">
        <f t="shared" si="34"/>
        <v>3.3013205282112676E-5</v>
      </c>
      <c r="AW42">
        <f t="shared" si="34"/>
        <v>3.1408914148967056E-5</v>
      </c>
      <c r="AX42">
        <f t="shared" si="34"/>
        <v>1.7742656925600299E-4</v>
      </c>
      <c r="AY42">
        <f t="shared" si="34"/>
        <v>-3.4866686199824343E-4</v>
      </c>
      <c r="AZ42">
        <f t="shared" si="34"/>
        <v>3.7947783849423196E-5</v>
      </c>
      <c r="BA42">
        <f t="shared" si="34"/>
        <v>-3.2058067442915325E-4</v>
      </c>
      <c r="BB42">
        <f t="shared" si="34"/>
        <v>4.5305421027963132E-5</v>
      </c>
      <c r="BC42">
        <f t="shared" si="34"/>
        <v>-1.0886469673405845E-4</v>
      </c>
      <c r="BD42">
        <f t="shared" si="34"/>
        <v>-1.4465408805031473E-4</v>
      </c>
      <c r="BE42">
        <f t="shared" si="34"/>
        <v>4.4830887045309433E-4</v>
      </c>
      <c r="BF42">
        <f t="shared" si="34"/>
        <v>-1.1452130096197893E-4</v>
      </c>
      <c r="BG42">
        <f t="shared" si="34"/>
        <v>2.6258881680568474E-4</v>
      </c>
      <c r="BH42">
        <f t="shared" si="34"/>
        <v>-3.3263094521372575E-4</v>
      </c>
      <c r="BI42">
        <f t="shared" si="34"/>
        <v>1.9305620426591854E-4</v>
      </c>
      <c r="BJ42">
        <f t="shared" si="34"/>
        <v>9.9282113945319342E-5</v>
      </c>
      <c r="BK42">
        <f t="shared" si="34"/>
        <v>1.5275257108287823E-4</v>
      </c>
      <c r="BL42">
        <f t="shared" si="32"/>
        <v>-1.5045434232086863E-4</v>
      </c>
      <c r="BM42">
        <f t="shared" si="32"/>
        <v>-1.8148820326679452E-5</v>
      </c>
      <c r="BN42">
        <f t="shared" si="32"/>
        <v>8.4848484848485184E-5</v>
      </c>
      <c r="BO42">
        <f t="shared" si="32"/>
        <v>1.5624999999999881E-4</v>
      </c>
      <c r="BQ42" s="7" t="str">
        <f t="shared" si="18"/>
        <v>EWY</v>
      </c>
      <c r="BR42" s="7">
        <v>0.2</v>
      </c>
      <c r="BS42" s="7">
        <v>0.2</v>
      </c>
      <c r="BT42" s="7">
        <v>0.2</v>
      </c>
      <c r="BU42" s="7">
        <v>0.2</v>
      </c>
      <c r="BV42" s="7">
        <v>0.2</v>
      </c>
      <c r="BW42" s="7">
        <v>0.01</v>
      </c>
      <c r="BY42">
        <f t="shared" si="19"/>
        <v>1.4405762304921875E-2</v>
      </c>
      <c r="BZ42">
        <f t="shared" si="20"/>
        <v>52</v>
      </c>
      <c r="CA42">
        <f t="shared" si="21"/>
        <v>3</v>
      </c>
      <c r="CB42">
        <f t="shared" si="22"/>
        <v>7.9999999999999988E-2</v>
      </c>
      <c r="CC42">
        <f t="shared" si="23"/>
        <v>0</v>
      </c>
      <c r="CD42">
        <f t="shared" si="24"/>
        <v>0</v>
      </c>
      <c r="CE42">
        <f t="shared" si="25"/>
        <v>1</v>
      </c>
      <c r="CF42">
        <f t="shared" si="26"/>
        <v>0</v>
      </c>
      <c r="CG42">
        <f t="shared" si="27"/>
        <v>0</v>
      </c>
      <c r="CI42">
        <f t="shared" si="28"/>
        <v>0</v>
      </c>
      <c r="CJ42">
        <f t="shared" si="29"/>
        <v>0</v>
      </c>
      <c r="CK42">
        <f t="shared" si="29"/>
        <v>1</v>
      </c>
      <c r="CL42">
        <f t="shared" si="29"/>
        <v>1</v>
      </c>
      <c r="CM42">
        <f t="shared" si="29"/>
        <v>1</v>
      </c>
      <c r="CN42">
        <f t="shared" si="30"/>
        <v>0.2</v>
      </c>
      <c r="CO42">
        <f t="shared" si="35"/>
        <v>0.4</v>
      </c>
      <c r="CP42">
        <f t="shared" si="35"/>
        <v>0.60000000000000009</v>
      </c>
      <c r="CQ42">
        <f t="shared" si="35"/>
        <v>0.8</v>
      </c>
      <c r="CR42">
        <f t="shared" si="35"/>
        <v>1</v>
      </c>
    </row>
    <row r="43" spans="1:96" x14ac:dyDescent="0.25">
      <c r="A43" t="s">
        <v>41</v>
      </c>
      <c r="B43">
        <f>VLOOKUP(CONCATENATE($A43,"_",B$4),assets_m6!$A:$D,4,FALSE)</f>
        <v>32.770000000000003</v>
      </c>
      <c r="C43">
        <f>VLOOKUP(CONCATENATE($A43,"_",C$4),assets_m6!$A:$D,4,FALSE)</f>
        <v>31.63</v>
      </c>
      <c r="D43">
        <f>VLOOKUP(CONCATENATE($A43,"_",D$4),assets_m6!$A:$D,4,FALSE)</f>
        <v>32.17</v>
      </c>
      <c r="E43">
        <f>VLOOKUP(CONCATENATE($A43,"_",E$4),assets_m6!$A:$D,4,FALSE)</f>
        <v>33.090000000000003</v>
      </c>
      <c r="F43">
        <f>VLOOKUP(CONCATENATE($A43,"_",F$4),assets_m6!$A:$D,4,FALSE)</f>
        <v>31.66</v>
      </c>
      <c r="G43">
        <f>VLOOKUP(CONCATENATE($A43,"_",G$4),assets_m6!$A:$D,4,FALSE)</f>
        <v>31.34</v>
      </c>
      <c r="H43">
        <f>VLOOKUP(CONCATENATE($A43,"_",H$4),assets_m6!$A:$D,4,FALSE)</f>
        <v>30.25</v>
      </c>
      <c r="I43">
        <f>VLOOKUP(CONCATENATE($A43,"_",I$4),assets_m6!$A:$D,4,FALSE)</f>
        <v>30.3</v>
      </c>
      <c r="J43">
        <f>VLOOKUP(CONCATENATE($A43,"_",J$4),assets_m6!$A:$D,4,FALSE)</f>
        <v>30.67</v>
      </c>
      <c r="K43">
        <f>VLOOKUP(CONCATENATE($A43,"_",K$4),assets_m6!$A:$D,4,FALSE)</f>
        <v>31.09</v>
      </c>
      <c r="L43">
        <f>VLOOKUP(CONCATENATE($A43,"_",L$4),assets_m6!$A:$D,4,FALSE)</f>
        <v>31.89</v>
      </c>
      <c r="M43">
        <f>VLOOKUP(CONCATENATE($A43,"_",M$4),assets_m6!$A:$D,4,FALSE)</f>
        <v>32.35</v>
      </c>
      <c r="N43">
        <f>VLOOKUP(CONCATENATE($A43,"_",N$4),assets_m6!$A:$D,4,FALSE)</f>
        <v>33.159999999999997</v>
      </c>
      <c r="O43">
        <f>VLOOKUP(CONCATENATE($A43,"_",O$4),assets_m6!$A:$D,4,FALSE)</f>
        <v>32.14</v>
      </c>
      <c r="P43">
        <f>VLOOKUP(CONCATENATE($A43,"_",P$4),assets_m6!$A:$D,4,FALSE)</f>
        <v>32.82</v>
      </c>
      <c r="Q43">
        <f>VLOOKUP(CONCATENATE($A43,"_",Q$4),assets_m6!$A:$D,4,FALSE)</f>
        <v>33.619999999999997</v>
      </c>
      <c r="R43">
        <f>VLOOKUP(CONCATENATE($A43,"_",R$4),assets_m6!$A:$D,4,FALSE)</f>
        <v>34.840000000000003</v>
      </c>
      <c r="S43">
        <f>VLOOKUP(CONCATENATE($A43,"_",S$4),assets_m6!$A:$D,4,FALSE)</f>
        <v>34.78</v>
      </c>
      <c r="T43">
        <f>VLOOKUP(CONCATENATE($A43,"_",T$4),assets_m6!$A:$D,4,FALSE)</f>
        <v>34.75</v>
      </c>
      <c r="U43">
        <f>VLOOKUP(CONCATENATE($A43,"_",U$4),assets_m6!$A:$D,4,FALSE)</f>
        <v>35.5</v>
      </c>
      <c r="V43">
        <f>VLOOKUP(CONCATENATE($A43,"_",V$4),assets_m6!$A:$D,4,FALSE)</f>
        <v>35.72</v>
      </c>
      <c r="X43" t="str">
        <f t="shared" si="16"/>
        <v>EWZ</v>
      </c>
      <c r="Y43">
        <f t="shared" si="16"/>
        <v>32.770000000000003</v>
      </c>
      <c r="Z43">
        <f t="shared" si="36"/>
        <v>31.63</v>
      </c>
      <c r="AA43">
        <f t="shared" si="36"/>
        <v>32.17</v>
      </c>
      <c r="AB43">
        <f t="shared" si="36"/>
        <v>33.090000000000003</v>
      </c>
      <c r="AC43">
        <f t="shared" si="36"/>
        <v>31.66</v>
      </c>
      <c r="AD43">
        <f t="shared" si="36"/>
        <v>31.34</v>
      </c>
      <c r="AE43">
        <f t="shared" si="36"/>
        <v>30.25</v>
      </c>
      <c r="AF43">
        <f t="shared" si="36"/>
        <v>30.3</v>
      </c>
      <c r="AG43">
        <f t="shared" si="36"/>
        <v>30.67</v>
      </c>
      <c r="AH43">
        <f t="shared" si="36"/>
        <v>31.09</v>
      </c>
      <c r="AI43">
        <f t="shared" si="36"/>
        <v>31.89</v>
      </c>
      <c r="AJ43">
        <f t="shared" si="36"/>
        <v>32.35</v>
      </c>
      <c r="AK43">
        <f t="shared" si="36"/>
        <v>33.159999999999997</v>
      </c>
      <c r="AL43">
        <f t="shared" si="36"/>
        <v>32.14</v>
      </c>
      <c r="AM43">
        <f t="shared" si="36"/>
        <v>32.82</v>
      </c>
      <c r="AN43">
        <f t="shared" si="36"/>
        <v>33.619999999999997</v>
      </c>
      <c r="AO43">
        <f t="shared" si="31"/>
        <v>34.840000000000003</v>
      </c>
      <c r="AP43">
        <f t="shared" si="31"/>
        <v>34.78</v>
      </c>
      <c r="AQ43">
        <f t="shared" si="31"/>
        <v>34.75</v>
      </c>
      <c r="AR43">
        <f t="shared" si="31"/>
        <v>35.5</v>
      </c>
      <c r="AS43">
        <f t="shared" si="31"/>
        <v>35.72</v>
      </c>
      <c r="AU43" t="s">
        <v>74</v>
      </c>
      <c r="AV43">
        <f t="shared" si="34"/>
        <v>-3.4787915776625085E-4</v>
      </c>
      <c r="AW43">
        <f t="shared" si="34"/>
        <v>1.7072399620613428E-4</v>
      </c>
      <c r="AX43">
        <f t="shared" si="34"/>
        <v>2.8598072738576368E-4</v>
      </c>
      <c r="AY43">
        <f t="shared" si="34"/>
        <v>-4.3215472952553739E-4</v>
      </c>
      <c r="AZ43">
        <f t="shared" si="34"/>
        <v>-1.0107391029690469E-4</v>
      </c>
      <c r="BA43">
        <f t="shared" si="34"/>
        <v>-3.4779834077855768E-4</v>
      </c>
      <c r="BB43">
        <f t="shared" si="34"/>
        <v>1.6528925619834948E-5</v>
      </c>
      <c r="BC43">
        <f t="shared" si="34"/>
        <v>1.2211221122112245E-4</v>
      </c>
      <c r="BD43">
        <f t="shared" si="34"/>
        <v>1.3694163677861041E-4</v>
      </c>
      <c r="BE43">
        <f t="shared" si="34"/>
        <v>2.5731746542296581E-4</v>
      </c>
      <c r="BF43">
        <f t="shared" si="34"/>
        <v>1.4424584509250575E-4</v>
      </c>
      <c r="BG43">
        <f t="shared" si="34"/>
        <v>2.5038639876352243E-4</v>
      </c>
      <c r="BH43">
        <f t="shared" si="34"/>
        <v>-3.0759951749095182E-4</v>
      </c>
      <c r="BI43">
        <f t="shared" si="34"/>
        <v>2.1157436216552572E-4</v>
      </c>
      <c r="BJ43">
        <f t="shared" si="34"/>
        <v>2.4375380865325935E-4</v>
      </c>
      <c r="BK43">
        <f t="shared" si="34"/>
        <v>3.6287923854848487E-4</v>
      </c>
      <c r="BL43">
        <f t="shared" si="32"/>
        <v>-1.7221584385764141E-5</v>
      </c>
      <c r="BM43">
        <f t="shared" si="32"/>
        <v>-8.6256469235195905E-6</v>
      </c>
      <c r="BN43">
        <f t="shared" si="32"/>
        <v>2.1582733812949639E-4</v>
      </c>
      <c r="BO43">
        <f t="shared" si="32"/>
        <v>6.1971830985915177E-5</v>
      </c>
      <c r="BQ43" s="7" t="str">
        <f t="shared" si="18"/>
        <v>EWZ</v>
      </c>
      <c r="BR43" s="7">
        <v>0.2</v>
      </c>
      <c r="BS43" s="7">
        <v>0.2</v>
      </c>
      <c r="BT43" s="7">
        <v>0.2</v>
      </c>
      <c r="BU43" s="7">
        <v>0.2</v>
      </c>
      <c r="BV43" s="7">
        <v>0.2</v>
      </c>
      <c r="BW43" s="7">
        <v>0.01</v>
      </c>
      <c r="BY43">
        <f t="shared" si="19"/>
        <v>9.0021361000915331E-2</v>
      </c>
      <c r="BZ43">
        <f t="shared" si="20"/>
        <v>92</v>
      </c>
      <c r="CA43">
        <f t="shared" si="21"/>
        <v>5</v>
      </c>
      <c r="CB43">
        <f t="shared" si="22"/>
        <v>0.24000000000000005</v>
      </c>
      <c r="CC43">
        <f t="shared" si="23"/>
        <v>0</v>
      </c>
      <c r="CD43">
        <f t="shared" si="24"/>
        <v>0</v>
      </c>
      <c r="CE43">
        <f t="shared" si="25"/>
        <v>0</v>
      </c>
      <c r="CF43">
        <f t="shared" si="26"/>
        <v>0</v>
      </c>
      <c r="CG43">
        <f t="shared" si="27"/>
        <v>1</v>
      </c>
      <c r="CI43">
        <f t="shared" si="28"/>
        <v>0</v>
      </c>
      <c r="CJ43">
        <f t="shared" si="29"/>
        <v>0</v>
      </c>
      <c r="CK43">
        <f t="shared" si="29"/>
        <v>0</v>
      </c>
      <c r="CL43">
        <f t="shared" si="29"/>
        <v>0</v>
      </c>
      <c r="CM43">
        <f t="shared" si="29"/>
        <v>1</v>
      </c>
      <c r="CN43">
        <f t="shared" si="30"/>
        <v>0.2</v>
      </c>
      <c r="CO43">
        <f t="shared" si="35"/>
        <v>0.4</v>
      </c>
      <c r="CP43">
        <f t="shared" si="35"/>
        <v>0.60000000000000009</v>
      </c>
      <c r="CQ43">
        <f t="shared" si="35"/>
        <v>0.8</v>
      </c>
      <c r="CR43">
        <f t="shared" si="35"/>
        <v>1</v>
      </c>
    </row>
    <row r="44" spans="1:96" x14ac:dyDescent="0.25">
      <c r="A44" t="s">
        <v>42</v>
      </c>
      <c r="B44">
        <f>VLOOKUP(CONCATENATE($A44,"_",B$4),assets_m6!$A:$D,4,FALSE)</f>
        <v>200.47</v>
      </c>
      <c r="C44">
        <f>VLOOKUP(CONCATENATE($A44,"_",C$4),assets_m6!$A:$D,4,FALSE)</f>
        <v>211.13</v>
      </c>
      <c r="D44">
        <f>VLOOKUP(CONCATENATE($A44,"_",D$4),assets_m6!$A:$D,4,FALSE)</f>
        <v>212.03</v>
      </c>
      <c r="E44">
        <f>VLOOKUP(CONCATENATE($A44,"_",E$4),assets_m6!$A:$D,4,FALSE)</f>
        <v>223.41</v>
      </c>
      <c r="F44">
        <f>VLOOKUP(CONCATENATE($A44,"_",F$4),assets_m6!$A:$D,4,FALSE)</f>
        <v>208.28</v>
      </c>
      <c r="G44">
        <f>VLOOKUP(CONCATENATE($A44,"_",G$4),assets_m6!$A:$D,4,FALSE)</f>
        <v>203.77</v>
      </c>
      <c r="H44">
        <f>VLOOKUP(CONCATENATE($A44,"_",H$4),assets_m6!$A:$D,4,FALSE)</f>
        <v>196.21</v>
      </c>
      <c r="I44">
        <f>VLOOKUP(CONCATENATE($A44,"_",I$4),assets_m6!$A:$D,4,FALSE)</f>
        <v>197.65</v>
      </c>
      <c r="J44">
        <f>VLOOKUP(CONCATENATE($A44,"_",J$4),assets_m6!$A:$D,4,FALSE)</f>
        <v>188.74</v>
      </c>
      <c r="K44">
        <f>VLOOKUP(CONCATENATE($A44,"_",K$4),assets_m6!$A:$D,4,FALSE)</f>
        <v>191.24</v>
      </c>
      <c r="L44">
        <f>VLOOKUP(CONCATENATE($A44,"_",L$4),assets_m6!$A:$D,4,FALSE)</f>
        <v>198.62</v>
      </c>
      <c r="M44">
        <f>VLOOKUP(CONCATENATE($A44,"_",M$4),assets_m6!$A:$D,4,FALSE)</f>
        <v>200.04</v>
      </c>
      <c r="N44">
        <f>VLOOKUP(CONCATENATE($A44,"_",N$4),assets_m6!$A:$D,4,FALSE)</f>
        <v>202.62</v>
      </c>
      <c r="O44">
        <f>VLOOKUP(CONCATENATE($A44,"_",O$4),assets_m6!$A:$D,4,FALSE)</f>
        <v>192.24</v>
      </c>
      <c r="P44">
        <f>VLOOKUP(CONCATENATE($A44,"_",P$4),assets_m6!$A:$D,4,FALSE)</f>
        <v>191.29</v>
      </c>
      <c r="Q44">
        <f>VLOOKUP(CONCATENATE($A44,"_",Q$4),assets_m6!$A:$D,4,FALSE)</f>
        <v>193.54</v>
      </c>
      <c r="R44">
        <f>VLOOKUP(CONCATENATE($A44,"_",R$4),assets_m6!$A:$D,4,FALSE)</f>
        <v>196.23</v>
      </c>
      <c r="S44">
        <f>VLOOKUP(CONCATENATE($A44,"_",S$4),assets_m6!$A:$D,4,FALSE)</f>
        <v>181.28</v>
      </c>
      <c r="T44">
        <f>VLOOKUP(CONCATENATE($A44,"_",T$4),assets_m6!$A:$D,4,FALSE)</f>
        <v>183.83</v>
      </c>
      <c r="U44">
        <f>VLOOKUP(CONCATENATE($A44,"_",U$4),assets_m6!$A:$D,4,FALSE)</f>
        <v>191.63</v>
      </c>
      <c r="V44">
        <f>VLOOKUP(CONCATENATE($A44,"_",V$4),assets_m6!$A:$D,4,FALSE)</f>
        <v>195.13</v>
      </c>
      <c r="X44" t="str">
        <f t="shared" si="16"/>
        <v>FB</v>
      </c>
      <c r="Y44">
        <f t="shared" si="16"/>
        <v>200.47</v>
      </c>
      <c r="Z44">
        <f t="shared" si="36"/>
        <v>211.13</v>
      </c>
      <c r="AA44">
        <f t="shared" si="36"/>
        <v>212.03</v>
      </c>
      <c r="AB44">
        <f t="shared" si="36"/>
        <v>223.41</v>
      </c>
      <c r="AC44">
        <f t="shared" si="36"/>
        <v>208.28</v>
      </c>
      <c r="AD44">
        <f t="shared" si="36"/>
        <v>203.77</v>
      </c>
      <c r="AE44">
        <f t="shared" si="36"/>
        <v>196.21</v>
      </c>
      <c r="AF44">
        <f t="shared" si="36"/>
        <v>197.65</v>
      </c>
      <c r="AG44">
        <f t="shared" si="36"/>
        <v>188.74</v>
      </c>
      <c r="AH44">
        <f t="shared" si="36"/>
        <v>191.24</v>
      </c>
      <c r="AI44">
        <f t="shared" si="36"/>
        <v>198.62</v>
      </c>
      <c r="AJ44">
        <f t="shared" si="36"/>
        <v>200.04</v>
      </c>
      <c r="AK44">
        <f t="shared" si="36"/>
        <v>202.62</v>
      </c>
      <c r="AL44">
        <f t="shared" si="36"/>
        <v>192.24</v>
      </c>
      <c r="AM44">
        <f t="shared" si="36"/>
        <v>191.29</v>
      </c>
      <c r="AN44">
        <f t="shared" si="36"/>
        <v>193.54</v>
      </c>
      <c r="AO44">
        <f t="shared" si="31"/>
        <v>196.23</v>
      </c>
      <c r="AP44">
        <f t="shared" si="31"/>
        <v>181.28</v>
      </c>
      <c r="AQ44">
        <f t="shared" si="31"/>
        <v>183.83</v>
      </c>
      <c r="AR44">
        <f t="shared" si="31"/>
        <v>191.63</v>
      </c>
      <c r="AS44">
        <f t="shared" si="31"/>
        <v>195.13</v>
      </c>
      <c r="AU44" t="s">
        <v>75</v>
      </c>
      <c r="AV44">
        <f t="shared" si="34"/>
        <v>5.3175038659150978E-4</v>
      </c>
      <c r="AW44">
        <f t="shared" si="34"/>
        <v>4.2627764884194838E-5</v>
      </c>
      <c r="AX44">
        <f t="shared" si="34"/>
        <v>5.3671650238173822E-4</v>
      </c>
      <c r="AY44">
        <f t="shared" si="34"/>
        <v>-6.7723020455664454E-4</v>
      </c>
      <c r="AZ44">
        <f t="shared" si="34"/>
        <v>-2.1653543307086572E-4</v>
      </c>
      <c r="BA44">
        <f t="shared" si="34"/>
        <v>-3.7100652696667825E-4</v>
      </c>
      <c r="BB44">
        <f t="shared" si="34"/>
        <v>7.3390754803526716E-5</v>
      </c>
      <c r="BC44">
        <f t="shared" si="34"/>
        <v>-4.5079686314191737E-4</v>
      </c>
      <c r="BD44">
        <f t="shared" si="34"/>
        <v>1.3245734873370776E-4</v>
      </c>
      <c r="BE44">
        <f t="shared" si="34"/>
        <v>3.8590253085128614E-4</v>
      </c>
      <c r="BF44">
        <f t="shared" si="34"/>
        <v>7.1493303796193105E-5</v>
      </c>
      <c r="BG44">
        <f t="shared" si="34"/>
        <v>1.2897420515896885E-4</v>
      </c>
      <c r="BH44">
        <f t="shared" si="34"/>
        <v>-5.1228901391767818E-4</v>
      </c>
      <c r="BI44">
        <f t="shared" si="34"/>
        <v>-4.9417394923013791E-5</v>
      </c>
      <c r="BJ44">
        <f t="shared" si="34"/>
        <v>1.1762245804798997E-4</v>
      </c>
      <c r="BK44">
        <f t="shared" si="34"/>
        <v>1.3898935620543546E-4</v>
      </c>
      <c r="BL44">
        <f t="shared" si="32"/>
        <v>-7.6186108138408953E-4</v>
      </c>
      <c r="BM44">
        <f t="shared" si="32"/>
        <v>1.406663724624896E-4</v>
      </c>
      <c r="BN44">
        <f t="shared" si="32"/>
        <v>4.2430506446172999E-4</v>
      </c>
      <c r="BO44">
        <f t="shared" si="32"/>
        <v>1.8264363617387675E-4</v>
      </c>
      <c r="BQ44" s="7" t="str">
        <f t="shared" si="18"/>
        <v>FB</v>
      </c>
      <c r="BR44" s="7">
        <v>0.2</v>
      </c>
      <c r="BS44" s="7">
        <v>0.2</v>
      </c>
      <c r="BT44" s="7">
        <v>0.2</v>
      </c>
      <c r="BU44" s="7">
        <v>0.2</v>
      </c>
      <c r="BV44" s="7">
        <v>0.2</v>
      </c>
      <c r="BW44" s="7">
        <v>0.01</v>
      </c>
      <c r="BY44">
        <f t="shared" si="19"/>
        <v>-2.6637402105053141E-2</v>
      </c>
      <c r="BZ44">
        <f t="shared" si="20"/>
        <v>20</v>
      </c>
      <c r="CA44">
        <f t="shared" si="21"/>
        <v>1</v>
      </c>
      <c r="CB44">
        <f t="shared" si="22"/>
        <v>0.24</v>
      </c>
      <c r="CC44">
        <f t="shared" si="23"/>
        <v>1</v>
      </c>
      <c r="CD44">
        <f t="shared" si="24"/>
        <v>0</v>
      </c>
      <c r="CE44">
        <f t="shared" si="25"/>
        <v>0</v>
      </c>
      <c r="CF44">
        <f t="shared" si="26"/>
        <v>0</v>
      </c>
      <c r="CG44">
        <f t="shared" si="27"/>
        <v>0</v>
      </c>
      <c r="CI44">
        <f t="shared" si="28"/>
        <v>1</v>
      </c>
      <c r="CJ44">
        <f t="shared" si="29"/>
        <v>1</v>
      </c>
      <c r="CK44">
        <f t="shared" si="29"/>
        <v>1</v>
      </c>
      <c r="CL44">
        <f t="shared" si="29"/>
        <v>1</v>
      </c>
      <c r="CM44">
        <f t="shared" si="29"/>
        <v>1</v>
      </c>
      <c r="CN44">
        <f t="shared" si="30"/>
        <v>0.2</v>
      </c>
      <c r="CO44">
        <f t="shared" si="35"/>
        <v>0.4</v>
      </c>
      <c r="CP44">
        <f t="shared" si="35"/>
        <v>0.60000000000000009</v>
      </c>
      <c r="CQ44">
        <f t="shared" si="35"/>
        <v>0.8</v>
      </c>
      <c r="CR44">
        <f t="shared" si="35"/>
        <v>1</v>
      </c>
    </row>
    <row r="45" spans="1:96" x14ac:dyDescent="0.25">
      <c r="A45" t="s">
        <v>43</v>
      </c>
      <c r="B45">
        <f>VLOOKUP(CONCATENATE($A45,"_",B$4),assets_m6!$A:$D,4,FALSE)</f>
        <v>57.432000000000002</v>
      </c>
      <c r="C45">
        <f>VLOOKUP(CONCATENATE($A45,"_",C$4),assets_m6!$A:$D,4,FALSE)</f>
        <v>58.7</v>
      </c>
      <c r="D45">
        <f>VLOOKUP(CONCATENATE($A45,"_",D$4),assets_m6!$A:$D,4,FALSE)</f>
        <v>59.52</v>
      </c>
      <c r="E45">
        <f>VLOOKUP(CONCATENATE($A45,"_",E$4),assets_m6!$A:$D,4,FALSE)</f>
        <v>62.636000000000003</v>
      </c>
      <c r="F45">
        <f>VLOOKUP(CONCATENATE($A45,"_",F$4),assets_m6!$A:$D,4,FALSE)</f>
        <v>61.008000000000003</v>
      </c>
      <c r="G45">
        <f>VLOOKUP(CONCATENATE($A45,"_",G$4),assets_m6!$A:$D,4,FALSE)</f>
        <v>60.707999999999998</v>
      </c>
      <c r="H45">
        <f>VLOOKUP(CONCATENATE($A45,"_",H$4),assets_m6!$A:$D,4,FALSE)</f>
        <v>59.16</v>
      </c>
      <c r="I45">
        <f>VLOOKUP(CONCATENATE($A45,"_",I$4),assets_m6!$A:$D,4,FALSE)</f>
        <v>58.341000000000001</v>
      </c>
      <c r="J45">
        <f>VLOOKUP(CONCATENATE($A45,"_",J$4),assets_m6!$A:$D,4,FALSE)</f>
        <v>57.512</v>
      </c>
      <c r="K45">
        <f>VLOOKUP(CONCATENATE($A45,"_",K$4),assets_m6!$A:$D,4,FALSE)</f>
        <v>57.462000000000003</v>
      </c>
      <c r="L45">
        <f>VLOOKUP(CONCATENATE($A45,"_",L$4),assets_m6!$A:$D,4,FALSE)</f>
        <v>58.430999999999997</v>
      </c>
      <c r="M45">
        <f>VLOOKUP(CONCATENATE($A45,"_",M$4),assets_m6!$A:$D,4,FALSE)</f>
        <v>58.051000000000002</v>
      </c>
      <c r="N45">
        <f>VLOOKUP(CONCATENATE($A45,"_",N$4),assets_m6!$A:$D,4,FALSE)</f>
        <v>59.53</v>
      </c>
      <c r="O45">
        <f>VLOOKUP(CONCATENATE($A45,"_",O$4),assets_m6!$A:$D,4,FALSE)</f>
        <v>57.722000000000001</v>
      </c>
      <c r="P45">
        <f>VLOOKUP(CONCATENATE($A45,"_",P$4),assets_m6!$A:$D,4,FALSE)</f>
        <v>58.511000000000003</v>
      </c>
      <c r="Q45">
        <f>VLOOKUP(CONCATENATE($A45,"_",Q$4),assets_m6!$A:$D,4,FALSE)</f>
        <v>58.201000000000001</v>
      </c>
      <c r="R45">
        <f>VLOOKUP(CONCATENATE($A45,"_",R$4),assets_m6!$A:$D,4,FALSE)</f>
        <v>58.600999999999999</v>
      </c>
      <c r="S45">
        <f>VLOOKUP(CONCATENATE($A45,"_",S$4),assets_m6!$A:$D,4,FALSE)</f>
        <v>58.9</v>
      </c>
      <c r="T45">
        <f>VLOOKUP(CONCATENATE($A45,"_",T$4),assets_m6!$A:$D,4,FALSE)</f>
        <v>59.07</v>
      </c>
      <c r="U45">
        <f>VLOOKUP(CONCATENATE($A45,"_",U$4),assets_m6!$A:$D,4,FALSE)</f>
        <v>60.6</v>
      </c>
      <c r="V45">
        <f>VLOOKUP(CONCATENATE($A45,"_",V$4),assets_m6!$A:$D,4,FALSE)</f>
        <v>62</v>
      </c>
      <c r="X45" t="str">
        <f t="shared" si="16"/>
        <v>FTV</v>
      </c>
      <c r="Y45">
        <f t="shared" si="16"/>
        <v>57.432000000000002</v>
      </c>
      <c r="Z45">
        <f t="shared" si="36"/>
        <v>58.7</v>
      </c>
      <c r="AA45">
        <f t="shared" si="36"/>
        <v>59.52</v>
      </c>
      <c r="AB45">
        <f t="shared" si="36"/>
        <v>62.636000000000003</v>
      </c>
      <c r="AC45">
        <f t="shared" si="36"/>
        <v>61.008000000000003</v>
      </c>
      <c r="AD45">
        <f t="shared" si="36"/>
        <v>60.707999999999998</v>
      </c>
      <c r="AE45">
        <f t="shared" si="36"/>
        <v>59.16</v>
      </c>
      <c r="AF45">
        <f t="shared" si="36"/>
        <v>58.341000000000001</v>
      </c>
      <c r="AG45">
        <f t="shared" si="36"/>
        <v>57.512</v>
      </c>
      <c r="AH45">
        <f t="shared" si="36"/>
        <v>57.462000000000003</v>
      </c>
      <c r="AI45">
        <f t="shared" si="36"/>
        <v>58.430999999999997</v>
      </c>
      <c r="AJ45">
        <f t="shared" si="36"/>
        <v>58.051000000000002</v>
      </c>
      <c r="AK45">
        <f t="shared" si="36"/>
        <v>59.53</v>
      </c>
      <c r="AL45">
        <f t="shared" si="36"/>
        <v>57.722000000000001</v>
      </c>
      <c r="AM45">
        <f t="shared" si="36"/>
        <v>58.511000000000003</v>
      </c>
      <c r="AN45">
        <f t="shared" si="36"/>
        <v>58.201000000000001</v>
      </c>
      <c r="AO45">
        <f t="shared" si="31"/>
        <v>58.600999999999999</v>
      </c>
      <c r="AP45">
        <f t="shared" si="31"/>
        <v>58.9</v>
      </c>
      <c r="AQ45">
        <f t="shared" si="31"/>
        <v>59.07</v>
      </c>
      <c r="AR45">
        <f t="shared" si="31"/>
        <v>60.6</v>
      </c>
      <c r="AS45">
        <f t="shared" si="31"/>
        <v>62</v>
      </c>
      <c r="AU45" t="s">
        <v>76</v>
      </c>
      <c r="AV45">
        <f t="shared" si="34"/>
        <v>2.2078283883549254E-4</v>
      </c>
      <c r="AW45">
        <f t="shared" si="34"/>
        <v>1.396933560477002E-4</v>
      </c>
      <c r="AX45">
        <f t="shared" si="34"/>
        <v>5.2352150537634395E-4</v>
      </c>
      <c r="AY45">
        <f t="shared" si="34"/>
        <v>-2.5991442620857021E-4</v>
      </c>
      <c r="AZ45">
        <f t="shared" si="34"/>
        <v>-4.9173878835563247E-5</v>
      </c>
      <c r="BA45">
        <f t="shared" si="34"/>
        <v>-2.5499110496145515E-4</v>
      </c>
      <c r="BB45">
        <f t="shared" si="34"/>
        <v>-1.384381338742386E-4</v>
      </c>
      <c r="BC45">
        <f t="shared" si="34"/>
        <v>-1.4209561029121897E-4</v>
      </c>
      <c r="BD45">
        <f t="shared" si="34"/>
        <v>-8.693837807761365E-6</v>
      </c>
      <c r="BE45">
        <f t="shared" si="34"/>
        <v>1.6863318366920645E-4</v>
      </c>
      <c r="BF45">
        <f t="shared" si="34"/>
        <v>-6.5033971693107337E-5</v>
      </c>
      <c r="BG45">
        <f t="shared" si="34"/>
        <v>2.5477597285145808E-4</v>
      </c>
      <c r="BH45">
        <f t="shared" si="34"/>
        <v>-3.0371241390895343E-4</v>
      </c>
      <c r="BI45">
        <f t="shared" si="34"/>
        <v>1.3668965039326453E-4</v>
      </c>
      <c r="BJ45">
        <f t="shared" si="34"/>
        <v>-5.2981490659876308E-5</v>
      </c>
      <c r="BK45">
        <f t="shared" si="34"/>
        <v>6.872734145461394E-5</v>
      </c>
      <c r="BL45">
        <f t="shared" si="32"/>
        <v>5.1023020084981397E-5</v>
      </c>
      <c r="BM45">
        <f t="shared" si="32"/>
        <v>2.8862478777589425E-5</v>
      </c>
      <c r="BN45">
        <f t="shared" si="32"/>
        <v>2.5901472828847148E-4</v>
      </c>
      <c r="BO45">
        <f t="shared" si="32"/>
        <v>2.310231023102308E-4</v>
      </c>
      <c r="BQ45" s="7" t="str">
        <f t="shared" si="18"/>
        <v>FTV</v>
      </c>
      <c r="BR45" s="7">
        <v>0.2</v>
      </c>
      <c r="BS45" s="7">
        <v>0.2</v>
      </c>
      <c r="BT45" s="7">
        <v>0.2</v>
      </c>
      <c r="BU45" s="7">
        <v>0.2</v>
      </c>
      <c r="BV45" s="7">
        <v>0.2</v>
      </c>
      <c r="BW45" s="7">
        <v>0.01</v>
      </c>
      <c r="BY45">
        <f t="shared" si="19"/>
        <v>7.9537540047360314E-2</v>
      </c>
      <c r="BZ45">
        <f t="shared" si="20"/>
        <v>88</v>
      </c>
      <c r="CA45">
        <f t="shared" si="21"/>
        <v>5</v>
      </c>
      <c r="CB45">
        <f t="shared" si="22"/>
        <v>0.24000000000000005</v>
      </c>
      <c r="CC45">
        <f t="shared" si="23"/>
        <v>0</v>
      </c>
      <c r="CD45">
        <f t="shared" si="24"/>
        <v>0</v>
      </c>
      <c r="CE45">
        <f t="shared" si="25"/>
        <v>0</v>
      </c>
      <c r="CF45">
        <f t="shared" si="26"/>
        <v>0</v>
      </c>
      <c r="CG45">
        <f t="shared" si="27"/>
        <v>1</v>
      </c>
      <c r="CI45">
        <f t="shared" si="28"/>
        <v>0</v>
      </c>
      <c r="CJ45">
        <f t="shared" si="29"/>
        <v>0</v>
      </c>
      <c r="CK45">
        <f t="shared" si="29"/>
        <v>0</v>
      </c>
      <c r="CL45">
        <f t="shared" si="29"/>
        <v>0</v>
      </c>
      <c r="CM45">
        <f t="shared" si="29"/>
        <v>1</v>
      </c>
      <c r="CN45">
        <f t="shared" si="30"/>
        <v>0.2</v>
      </c>
      <c r="CO45">
        <f t="shared" si="35"/>
        <v>0.4</v>
      </c>
      <c r="CP45">
        <f t="shared" si="35"/>
        <v>0.60000000000000009</v>
      </c>
      <c r="CQ45">
        <f t="shared" si="35"/>
        <v>0.8</v>
      </c>
      <c r="CR45">
        <f t="shared" si="35"/>
        <v>1</v>
      </c>
    </row>
    <row r="46" spans="1:96" x14ac:dyDescent="0.25">
      <c r="A46" t="s">
        <v>44</v>
      </c>
      <c r="B46">
        <f>VLOOKUP(CONCATENATE($A46,"_",B$4),assets_m6!$A:$D,4,FALSE)</f>
        <v>2299.33</v>
      </c>
      <c r="C46">
        <f>VLOOKUP(CONCATENATE($A46,"_",C$4),assets_m6!$A:$D,4,FALSE)</f>
        <v>2343.14</v>
      </c>
      <c r="D46">
        <f>VLOOKUP(CONCATENATE($A46,"_",D$4),assets_m6!$A:$D,4,FALSE)</f>
        <v>2362.59</v>
      </c>
      <c r="E46">
        <f>VLOOKUP(CONCATENATE($A46,"_",E$4),assets_m6!$A:$D,4,FALSE)</f>
        <v>2451.5</v>
      </c>
      <c r="F46">
        <f>VLOOKUP(CONCATENATE($A46,"_",F$4),assets_m6!$A:$D,4,FALSE)</f>
        <v>2334.9299999999998</v>
      </c>
      <c r="G46">
        <f>VLOOKUP(CONCATENATE($A46,"_",G$4),assets_m6!$A:$D,4,FALSE)</f>
        <v>2313.1999999999998</v>
      </c>
      <c r="H46">
        <f>VLOOKUP(CONCATENATE($A46,"_",H$4),assets_m6!$A:$D,4,FALSE)</f>
        <v>2261.6799999999998</v>
      </c>
      <c r="I46">
        <f>VLOOKUP(CONCATENATE($A46,"_",I$4),assets_m6!$A:$D,4,FALSE)</f>
        <v>2291.69</v>
      </c>
      <c r="J46">
        <f>VLOOKUP(CONCATENATE($A46,"_",J$4),assets_m6!$A:$D,4,FALSE)</f>
        <v>2279.2199999999998</v>
      </c>
      <c r="K46">
        <f>VLOOKUP(CONCATENATE($A46,"_",K$4),assets_m6!$A:$D,4,FALSE)</f>
        <v>2263.2199999999998</v>
      </c>
      <c r="L46">
        <f>VLOOKUP(CONCATENATE($A46,"_",L$4),assets_m6!$A:$D,4,FALSE)</f>
        <v>2330.31</v>
      </c>
      <c r="M46">
        <f>VLOOKUP(CONCATENATE($A46,"_",M$4),assets_m6!$A:$D,4,FALSE)</f>
        <v>2295.85</v>
      </c>
      <c r="N46">
        <f>VLOOKUP(CONCATENATE($A46,"_",N$4),assets_m6!$A:$D,4,FALSE)</f>
        <v>2334.0300000000002</v>
      </c>
      <c r="O46">
        <f>VLOOKUP(CONCATENATE($A46,"_",O$4),assets_m6!$A:$D,4,FALSE)</f>
        <v>2248.02</v>
      </c>
      <c r="P46">
        <f>VLOOKUP(CONCATENATE($A46,"_",P$4),assets_m6!$A:$D,4,FALSE)</f>
        <v>2214.91</v>
      </c>
      <c r="Q46">
        <f>VLOOKUP(CONCATENATE($A46,"_",Q$4),assets_m6!$A:$D,4,FALSE)</f>
        <v>2186.2600000000002</v>
      </c>
      <c r="R46">
        <f>VLOOKUP(CONCATENATE($A46,"_",R$4),assets_m6!$A:$D,4,FALSE)</f>
        <v>2233.33</v>
      </c>
      <c r="S46">
        <f>VLOOKUP(CONCATENATE($A46,"_",S$4),assets_m6!$A:$D,4,FALSE)</f>
        <v>2118.52</v>
      </c>
      <c r="T46">
        <f>VLOOKUP(CONCATENATE($A46,"_",T$4),assets_m6!$A:$D,4,FALSE)</f>
        <v>2116.79</v>
      </c>
      <c r="U46">
        <f>VLOOKUP(CONCATENATE($A46,"_",U$4),assets_m6!$A:$D,4,FALSE)</f>
        <v>2165.92</v>
      </c>
      <c r="V46">
        <f>VLOOKUP(CONCATENATE($A46,"_",V$4),assets_m6!$A:$D,4,FALSE)</f>
        <v>2255.98</v>
      </c>
      <c r="X46" t="str">
        <f t="shared" si="16"/>
        <v>GOOG</v>
      </c>
      <c r="Y46">
        <f t="shared" si="16"/>
        <v>2299.33</v>
      </c>
      <c r="Z46">
        <f t="shared" si="36"/>
        <v>2343.14</v>
      </c>
      <c r="AA46">
        <f t="shared" si="36"/>
        <v>2362.59</v>
      </c>
      <c r="AB46">
        <f t="shared" si="36"/>
        <v>2451.5</v>
      </c>
      <c r="AC46">
        <f t="shared" si="36"/>
        <v>2334.9299999999998</v>
      </c>
      <c r="AD46">
        <f t="shared" si="36"/>
        <v>2313.1999999999998</v>
      </c>
      <c r="AE46">
        <f t="shared" si="36"/>
        <v>2261.6799999999998</v>
      </c>
      <c r="AF46">
        <f t="shared" si="36"/>
        <v>2291.69</v>
      </c>
      <c r="AG46">
        <f t="shared" si="36"/>
        <v>2279.2199999999998</v>
      </c>
      <c r="AH46">
        <f t="shared" si="36"/>
        <v>2263.2199999999998</v>
      </c>
      <c r="AI46">
        <f t="shared" si="36"/>
        <v>2330.31</v>
      </c>
      <c r="AJ46">
        <f t="shared" si="36"/>
        <v>2295.85</v>
      </c>
      <c r="AK46">
        <f t="shared" si="36"/>
        <v>2334.0300000000002</v>
      </c>
      <c r="AL46">
        <f t="shared" si="36"/>
        <v>2248.02</v>
      </c>
      <c r="AM46">
        <f t="shared" si="36"/>
        <v>2214.91</v>
      </c>
      <c r="AN46">
        <f t="shared" si="36"/>
        <v>2186.2600000000002</v>
      </c>
      <c r="AO46">
        <f t="shared" si="31"/>
        <v>2233.33</v>
      </c>
      <c r="AP46">
        <f t="shared" si="31"/>
        <v>2118.52</v>
      </c>
      <c r="AQ46">
        <f t="shared" si="31"/>
        <v>2116.79</v>
      </c>
      <c r="AR46">
        <f t="shared" si="31"/>
        <v>2165.92</v>
      </c>
      <c r="AS46">
        <f t="shared" si="31"/>
        <v>2255.98</v>
      </c>
      <c r="AU46" t="s">
        <v>77</v>
      </c>
      <c r="AV46">
        <f t="shared" si="34"/>
        <v>1.9053376418347933E-4</v>
      </c>
      <c r="AW46">
        <f t="shared" si="34"/>
        <v>8.300827095265444E-5</v>
      </c>
      <c r="AX46">
        <f t="shared" si="34"/>
        <v>3.7632428817526467E-4</v>
      </c>
      <c r="AY46">
        <f t="shared" si="34"/>
        <v>-4.755047929838881E-4</v>
      </c>
      <c r="AZ46">
        <f t="shared" si="34"/>
        <v>-9.3064888454900228E-5</v>
      </c>
      <c r="BA46">
        <f t="shared" si="34"/>
        <v>-2.2272177070724534E-4</v>
      </c>
      <c r="BB46">
        <f t="shared" si="34"/>
        <v>1.3268897456757906E-4</v>
      </c>
      <c r="BC46">
        <f t="shared" si="34"/>
        <v>-5.4413991421179367E-5</v>
      </c>
      <c r="BD46">
        <f t="shared" si="34"/>
        <v>-7.0199454199243615E-5</v>
      </c>
      <c r="BE46">
        <f t="shared" si="34"/>
        <v>2.9643605128975599E-4</v>
      </c>
      <c r="BF46">
        <f t="shared" si="34"/>
        <v>-1.4787732104312316E-4</v>
      </c>
      <c r="BG46">
        <f t="shared" si="34"/>
        <v>1.6630006315743751E-4</v>
      </c>
      <c r="BH46">
        <f t="shared" si="34"/>
        <v>-3.685042608706838E-4</v>
      </c>
      <c r="BI46">
        <f t="shared" si="34"/>
        <v>-1.4728516650207795E-4</v>
      </c>
      <c r="BJ46">
        <f t="shared" si="34"/>
        <v>-1.2935062824222942E-4</v>
      </c>
      <c r="BK46">
        <f t="shared" si="34"/>
        <v>2.1529918673899586E-4</v>
      </c>
      <c r="BL46">
        <f t="shared" si="32"/>
        <v>-5.1407539414237912E-4</v>
      </c>
      <c r="BM46">
        <f t="shared" si="32"/>
        <v>-8.1660782055398032E-6</v>
      </c>
      <c r="BN46">
        <f t="shared" si="32"/>
        <v>2.3209671247502168E-4</v>
      </c>
      <c r="BO46">
        <f t="shared" si="32"/>
        <v>4.1580483120336832E-4</v>
      </c>
      <c r="BQ46" s="7" t="str">
        <f t="shared" si="18"/>
        <v>GOOG</v>
      </c>
      <c r="BR46" s="7">
        <v>0.2</v>
      </c>
      <c r="BS46" s="7">
        <v>0.2</v>
      </c>
      <c r="BT46" s="7">
        <v>0.2</v>
      </c>
      <c r="BU46" s="7">
        <v>0.2</v>
      </c>
      <c r="BV46" s="7">
        <v>0.2</v>
      </c>
      <c r="BW46" s="7">
        <v>0.01</v>
      </c>
      <c r="BY46">
        <f t="shared" si="19"/>
        <v>-1.885331814050176E-2</v>
      </c>
      <c r="BZ46">
        <f t="shared" si="20"/>
        <v>23</v>
      </c>
      <c r="CA46">
        <f t="shared" si="21"/>
        <v>2</v>
      </c>
      <c r="CB46">
        <f t="shared" si="22"/>
        <v>0.11999999999999997</v>
      </c>
      <c r="CC46">
        <f t="shared" si="23"/>
        <v>0</v>
      </c>
      <c r="CD46">
        <f t="shared" si="24"/>
        <v>1</v>
      </c>
      <c r="CE46">
        <f t="shared" si="25"/>
        <v>0</v>
      </c>
      <c r="CF46">
        <f t="shared" si="26"/>
        <v>0</v>
      </c>
      <c r="CG46">
        <f t="shared" si="27"/>
        <v>0</v>
      </c>
      <c r="CI46">
        <f t="shared" si="28"/>
        <v>0</v>
      </c>
      <c r="CJ46">
        <f t="shared" si="29"/>
        <v>1</v>
      </c>
      <c r="CK46">
        <f t="shared" si="29"/>
        <v>1</v>
      </c>
      <c r="CL46">
        <f t="shared" si="29"/>
        <v>1</v>
      </c>
      <c r="CM46">
        <f t="shared" si="29"/>
        <v>1</v>
      </c>
      <c r="CN46">
        <f t="shared" si="30"/>
        <v>0.2</v>
      </c>
      <c r="CO46">
        <f t="shared" si="35"/>
        <v>0.4</v>
      </c>
      <c r="CP46">
        <f t="shared" si="35"/>
        <v>0.60000000000000009</v>
      </c>
      <c r="CQ46">
        <f t="shared" si="35"/>
        <v>0.8</v>
      </c>
      <c r="CR46">
        <f t="shared" si="35"/>
        <v>1</v>
      </c>
    </row>
    <row r="47" spans="1:96" x14ac:dyDescent="0.25">
      <c r="A47" t="s">
        <v>45</v>
      </c>
      <c r="B47">
        <f>VLOOKUP(CONCATENATE($A47,"_",B$4),assets_m6!$A:$D,4,FALSE)</f>
        <v>130.05000000000001</v>
      </c>
      <c r="C47">
        <f>VLOOKUP(CONCATENATE($A47,"_",C$4),assets_m6!$A:$D,4,FALSE)</f>
        <v>130.49</v>
      </c>
      <c r="D47">
        <f>VLOOKUP(CONCATENATE($A47,"_",D$4),assets_m6!$A:$D,4,FALSE)</f>
        <v>131.77000000000001</v>
      </c>
      <c r="E47">
        <f>VLOOKUP(CONCATENATE($A47,"_",E$4),assets_m6!$A:$D,4,FALSE)</f>
        <v>135.18</v>
      </c>
      <c r="F47">
        <f>VLOOKUP(CONCATENATE($A47,"_",F$4),assets_m6!$A:$D,4,FALSE)</f>
        <v>130.30000000000001</v>
      </c>
      <c r="G47">
        <f>VLOOKUP(CONCATENATE($A47,"_",G$4),assets_m6!$A:$D,4,FALSE)</f>
        <v>130.79</v>
      </c>
      <c r="H47">
        <f>VLOOKUP(CONCATENATE($A47,"_",H$4),assets_m6!$A:$D,4,FALSE)</f>
        <v>131.94</v>
      </c>
      <c r="I47">
        <f>VLOOKUP(CONCATENATE($A47,"_",I$4),assets_m6!$A:$D,4,FALSE)</f>
        <v>130.94999999999999</v>
      </c>
      <c r="J47">
        <f>VLOOKUP(CONCATENATE($A47,"_",J$4),assets_m6!$A:$D,4,FALSE)</f>
        <v>129.26</v>
      </c>
      <c r="K47">
        <f>VLOOKUP(CONCATENATE($A47,"_",K$4),assets_m6!$A:$D,4,FALSE)</f>
        <v>132.69999999999999</v>
      </c>
      <c r="L47">
        <f>VLOOKUP(CONCATENATE($A47,"_",L$4),assets_m6!$A:$D,4,FALSE)</f>
        <v>134.78</v>
      </c>
      <c r="M47">
        <f>VLOOKUP(CONCATENATE($A47,"_",M$4),assets_m6!$A:$D,4,FALSE)</f>
        <v>136.27000000000001</v>
      </c>
      <c r="N47">
        <f>VLOOKUP(CONCATENATE($A47,"_",N$4),assets_m6!$A:$D,4,FALSE)</f>
        <v>137.61000000000001</v>
      </c>
      <c r="O47">
        <f>VLOOKUP(CONCATENATE($A47,"_",O$4),assets_m6!$A:$D,4,FALSE)</f>
        <v>131.47999999999999</v>
      </c>
      <c r="P47">
        <f>VLOOKUP(CONCATENATE($A47,"_",P$4),assets_m6!$A:$D,4,FALSE)</f>
        <v>132</v>
      </c>
      <c r="Q47">
        <f>VLOOKUP(CONCATENATE($A47,"_",Q$4),assets_m6!$A:$D,4,FALSE)</f>
        <v>128.54</v>
      </c>
      <c r="R47">
        <f>VLOOKUP(CONCATENATE($A47,"_",R$4),assets_m6!$A:$D,4,FALSE)</f>
        <v>129.63999999999999</v>
      </c>
      <c r="S47">
        <f>VLOOKUP(CONCATENATE($A47,"_",S$4),assets_m6!$A:$D,4,FALSE)</f>
        <v>130.93</v>
      </c>
      <c r="T47">
        <f>VLOOKUP(CONCATENATE($A47,"_",T$4),assets_m6!$A:$D,4,FALSE)</f>
        <v>133.16999999999999</v>
      </c>
      <c r="U47">
        <f>VLOOKUP(CONCATENATE($A47,"_",U$4),assets_m6!$A:$D,4,FALSE)</f>
        <v>136.04</v>
      </c>
      <c r="V47">
        <f>VLOOKUP(CONCATENATE($A47,"_",V$4),assets_m6!$A:$D,4,FALSE)</f>
        <v>139.18</v>
      </c>
      <c r="X47" t="str">
        <f t="shared" si="16"/>
        <v>GPC</v>
      </c>
      <c r="Y47">
        <f t="shared" si="16"/>
        <v>130.05000000000001</v>
      </c>
      <c r="Z47">
        <f t="shared" si="36"/>
        <v>130.49</v>
      </c>
      <c r="AA47">
        <f t="shared" si="36"/>
        <v>131.77000000000001</v>
      </c>
      <c r="AB47">
        <f t="shared" si="36"/>
        <v>135.18</v>
      </c>
      <c r="AC47">
        <f t="shared" si="36"/>
        <v>130.30000000000001</v>
      </c>
      <c r="AD47">
        <f t="shared" si="36"/>
        <v>130.79</v>
      </c>
      <c r="AE47">
        <f t="shared" si="36"/>
        <v>131.94</v>
      </c>
      <c r="AF47">
        <f t="shared" si="36"/>
        <v>130.94999999999999</v>
      </c>
      <c r="AG47">
        <f t="shared" si="36"/>
        <v>129.26</v>
      </c>
      <c r="AH47">
        <f t="shared" si="36"/>
        <v>132.69999999999999</v>
      </c>
      <c r="AI47">
        <f t="shared" si="36"/>
        <v>134.78</v>
      </c>
      <c r="AJ47">
        <f t="shared" si="36"/>
        <v>136.27000000000001</v>
      </c>
      <c r="AK47">
        <f t="shared" si="36"/>
        <v>137.61000000000001</v>
      </c>
      <c r="AL47">
        <f t="shared" si="36"/>
        <v>131.47999999999999</v>
      </c>
      <c r="AM47">
        <f t="shared" si="36"/>
        <v>132</v>
      </c>
      <c r="AN47">
        <f t="shared" si="36"/>
        <v>128.54</v>
      </c>
      <c r="AO47">
        <f t="shared" si="31"/>
        <v>129.63999999999999</v>
      </c>
      <c r="AP47">
        <f t="shared" si="31"/>
        <v>130.93</v>
      </c>
      <c r="AQ47">
        <f t="shared" si="31"/>
        <v>133.16999999999999</v>
      </c>
      <c r="AR47">
        <f t="shared" si="31"/>
        <v>136.04</v>
      </c>
      <c r="AS47">
        <f t="shared" si="31"/>
        <v>139.18</v>
      </c>
      <c r="AU47" t="s">
        <v>79</v>
      </c>
      <c r="AV47">
        <f t="shared" si="34"/>
        <v>3.3833141099576914E-5</v>
      </c>
      <c r="AW47">
        <f t="shared" si="34"/>
        <v>9.8091807801364164E-5</v>
      </c>
      <c r="AX47">
        <f t="shared" si="34"/>
        <v>2.5878424527585916E-4</v>
      </c>
      <c r="AY47">
        <f t="shared" si="34"/>
        <v>-3.6100014795087995E-4</v>
      </c>
      <c r="AZ47">
        <f t="shared" si="34"/>
        <v>3.7605525709898739E-5</v>
      </c>
      <c r="BA47">
        <f t="shared" si="34"/>
        <v>8.7927211560517301E-5</v>
      </c>
      <c r="BB47">
        <f t="shared" si="34"/>
        <v>-7.5034106412006146E-5</v>
      </c>
      <c r="BC47">
        <f t="shared" si="34"/>
        <v>-1.2905689194348972E-4</v>
      </c>
      <c r="BD47">
        <f t="shared" si="34"/>
        <v>2.6613028005570156E-4</v>
      </c>
      <c r="BE47">
        <f t="shared" si="34"/>
        <v>1.5674453654860682E-4</v>
      </c>
      <c r="BF47">
        <f t="shared" si="34"/>
        <v>1.1055052678439005E-4</v>
      </c>
      <c r="BG47">
        <f t="shared" si="34"/>
        <v>9.8334189476774301E-5</v>
      </c>
      <c r="BH47">
        <f t="shared" si="34"/>
        <v>-4.4546181236828893E-4</v>
      </c>
      <c r="BI47">
        <f t="shared" si="34"/>
        <v>3.9549741405537743E-5</v>
      </c>
      <c r="BJ47">
        <f t="shared" si="34"/>
        <v>-2.6212121212121272E-4</v>
      </c>
      <c r="BK47">
        <f t="shared" si="34"/>
        <v>8.5576474249260504E-5</v>
      </c>
      <c r="BL47">
        <f t="shared" si="32"/>
        <v>9.9506325208270638E-5</v>
      </c>
      <c r="BM47">
        <f t="shared" si="32"/>
        <v>1.710837852287467E-4</v>
      </c>
      <c r="BN47">
        <f t="shared" si="32"/>
        <v>2.1551400465570359E-4</v>
      </c>
      <c r="BO47">
        <f t="shared" si="32"/>
        <v>2.3081446633343246E-4</v>
      </c>
      <c r="BQ47" s="7" t="str">
        <f t="shared" si="18"/>
        <v>GPC</v>
      </c>
      <c r="BR47" s="7">
        <v>0.2</v>
      </c>
      <c r="BS47" s="7">
        <v>0.2</v>
      </c>
      <c r="BT47" s="7">
        <v>0.2</v>
      </c>
      <c r="BU47" s="7">
        <v>0.2</v>
      </c>
      <c r="BV47" s="7">
        <v>0.2</v>
      </c>
      <c r="BW47" s="7">
        <v>0.01</v>
      </c>
      <c r="BY47">
        <f t="shared" si="19"/>
        <v>7.0203767781622406E-2</v>
      </c>
      <c r="BZ47">
        <f t="shared" si="20"/>
        <v>86</v>
      </c>
      <c r="CA47">
        <f t="shared" si="21"/>
        <v>5</v>
      </c>
      <c r="CB47">
        <f t="shared" si="22"/>
        <v>0.24000000000000005</v>
      </c>
      <c r="CC47">
        <f t="shared" si="23"/>
        <v>0</v>
      </c>
      <c r="CD47">
        <f t="shared" si="24"/>
        <v>0</v>
      </c>
      <c r="CE47">
        <f t="shared" si="25"/>
        <v>0</v>
      </c>
      <c r="CF47">
        <f t="shared" si="26"/>
        <v>0</v>
      </c>
      <c r="CG47">
        <f t="shared" si="27"/>
        <v>1</v>
      </c>
      <c r="CI47">
        <f t="shared" si="28"/>
        <v>0</v>
      </c>
      <c r="CJ47">
        <f t="shared" si="29"/>
        <v>0</v>
      </c>
      <c r="CK47">
        <f t="shared" si="29"/>
        <v>0</v>
      </c>
      <c r="CL47">
        <f t="shared" si="29"/>
        <v>0</v>
      </c>
      <c r="CM47">
        <f t="shared" si="29"/>
        <v>1</v>
      </c>
      <c r="CN47">
        <f t="shared" si="30"/>
        <v>0.2</v>
      </c>
      <c r="CO47">
        <f t="shared" si="35"/>
        <v>0.4</v>
      </c>
      <c r="CP47">
        <f t="shared" si="35"/>
        <v>0.60000000000000009</v>
      </c>
      <c r="CQ47">
        <f t="shared" si="35"/>
        <v>0.8</v>
      </c>
      <c r="CR47">
        <f t="shared" si="35"/>
        <v>1</v>
      </c>
    </row>
    <row r="48" spans="1:96" x14ac:dyDescent="0.25">
      <c r="A48" t="s">
        <v>46</v>
      </c>
      <c r="B48">
        <f>VLOOKUP(CONCATENATE($A48,"_",B$4),assets_m6!$A:$D,4,FALSE)</f>
        <v>23.68</v>
      </c>
      <c r="C48">
        <f>VLOOKUP(CONCATENATE($A48,"_",C$4),assets_m6!$A:$D,4,FALSE)</f>
        <v>24.06</v>
      </c>
      <c r="D48">
        <f>VLOOKUP(CONCATENATE($A48,"_",D$4),assets_m6!$A:$D,4,FALSE)</f>
        <v>23.56</v>
      </c>
      <c r="E48">
        <f>VLOOKUP(CONCATENATE($A48,"_",E$4),assets_m6!$A:$D,4,FALSE)</f>
        <v>24.43</v>
      </c>
      <c r="F48">
        <f>VLOOKUP(CONCATENATE($A48,"_",F$4),assets_m6!$A:$D,4,FALSE)</f>
        <v>24.33</v>
      </c>
      <c r="G48">
        <f>VLOOKUP(CONCATENATE($A48,"_",G$4),assets_m6!$A:$D,4,FALSE)</f>
        <v>24.37</v>
      </c>
      <c r="H48">
        <f>VLOOKUP(CONCATENATE($A48,"_",H$4),assets_m6!$A:$D,4,FALSE)</f>
        <v>22.97</v>
      </c>
      <c r="I48">
        <f>VLOOKUP(CONCATENATE($A48,"_",I$4),assets_m6!$A:$D,4,FALSE)</f>
        <v>22.85</v>
      </c>
      <c r="J48">
        <f>VLOOKUP(CONCATENATE($A48,"_",J$4),assets_m6!$A:$D,4,FALSE)</f>
        <v>23.58</v>
      </c>
      <c r="K48">
        <f>VLOOKUP(CONCATENATE($A48,"_",K$4),assets_m6!$A:$D,4,FALSE)</f>
        <v>23.73</v>
      </c>
      <c r="L48">
        <f>VLOOKUP(CONCATENATE($A48,"_",L$4),assets_m6!$A:$D,4,FALSE)</f>
        <v>24.17</v>
      </c>
      <c r="M48">
        <f>VLOOKUP(CONCATENATE($A48,"_",M$4),assets_m6!$A:$D,4,FALSE)</f>
        <v>24.75</v>
      </c>
      <c r="N48">
        <f>VLOOKUP(CONCATENATE($A48,"_",N$4),assets_m6!$A:$D,4,FALSE)</f>
        <v>24.46</v>
      </c>
      <c r="O48">
        <f>VLOOKUP(CONCATENATE($A48,"_",O$4),assets_m6!$A:$D,4,FALSE)</f>
        <v>23.93</v>
      </c>
      <c r="P48">
        <f>VLOOKUP(CONCATENATE($A48,"_",P$4),assets_m6!$A:$D,4,FALSE)</f>
        <v>24.3</v>
      </c>
      <c r="Q48">
        <f>VLOOKUP(CONCATENATE($A48,"_",Q$4),assets_m6!$A:$D,4,FALSE)</f>
        <v>24.42</v>
      </c>
      <c r="R48">
        <f>VLOOKUP(CONCATENATE($A48,"_",R$4),assets_m6!$A:$D,4,FALSE)</f>
        <v>24.58</v>
      </c>
      <c r="S48">
        <f>VLOOKUP(CONCATENATE($A48,"_",S$4),assets_m6!$A:$D,4,FALSE)</f>
        <v>24.49</v>
      </c>
      <c r="T48">
        <f>VLOOKUP(CONCATENATE($A48,"_",T$4),assets_m6!$A:$D,4,FALSE)</f>
        <v>24.63</v>
      </c>
      <c r="U48">
        <f>VLOOKUP(CONCATENATE($A48,"_",U$4),assets_m6!$A:$D,4,FALSE)</f>
        <v>24.99</v>
      </c>
      <c r="V48">
        <f>VLOOKUP(CONCATENATE($A48,"_",V$4),assets_m6!$A:$D,4,FALSE)</f>
        <v>25.25</v>
      </c>
      <c r="X48" t="str">
        <f t="shared" si="16"/>
        <v>GSG</v>
      </c>
      <c r="Y48">
        <f t="shared" si="16"/>
        <v>23.68</v>
      </c>
      <c r="Z48">
        <f t="shared" si="36"/>
        <v>24.06</v>
      </c>
      <c r="AA48">
        <f t="shared" si="36"/>
        <v>23.56</v>
      </c>
      <c r="AB48">
        <f t="shared" si="36"/>
        <v>24.43</v>
      </c>
      <c r="AC48">
        <f t="shared" si="36"/>
        <v>24.33</v>
      </c>
      <c r="AD48">
        <f t="shared" si="36"/>
        <v>24.37</v>
      </c>
      <c r="AE48">
        <f t="shared" si="36"/>
        <v>22.97</v>
      </c>
      <c r="AF48">
        <f t="shared" si="36"/>
        <v>22.85</v>
      </c>
      <c r="AG48">
        <f t="shared" si="36"/>
        <v>23.58</v>
      </c>
      <c r="AH48">
        <f t="shared" si="36"/>
        <v>23.73</v>
      </c>
      <c r="AI48">
        <f t="shared" si="36"/>
        <v>24.17</v>
      </c>
      <c r="AJ48">
        <f t="shared" si="36"/>
        <v>24.75</v>
      </c>
      <c r="AK48">
        <f t="shared" si="36"/>
        <v>24.46</v>
      </c>
      <c r="AL48">
        <f t="shared" si="36"/>
        <v>23.93</v>
      </c>
      <c r="AM48">
        <f t="shared" si="36"/>
        <v>24.3</v>
      </c>
      <c r="AN48">
        <f t="shared" si="36"/>
        <v>24.42</v>
      </c>
      <c r="AO48">
        <f t="shared" si="31"/>
        <v>24.58</v>
      </c>
      <c r="AP48">
        <f t="shared" si="31"/>
        <v>24.49</v>
      </c>
      <c r="AQ48">
        <f t="shared" si="31"/>
        <v>24.63</v>
      </c>
      <c r="AR48">
        <f t="shared" si="31"/>
        <v>24.99</v>
      </c>
      <c r="AS48">
        <f t="shared" si="31"/>
        <v>25.25</v>
      </c>
      <c r="AU48" t="s">
        <v>80</v>
      </c>
      <c r="AV48">
        <f t="shared" si="34"/>
        <v>1.6047297297297255E-4</v>
      </c>
      <c r="AW48">
        <f t="shared" si="34"/>
        <v>-2.0781379883624273E-4</v>
      </c>
      <c r="AX48">
        <f t="shared" si="34"/>
        <v>3.6926994906621438E-4</v>
      </c>
      <c r="AY48">
        <f t="shared" si="34"/>
        <v>-4.0933278755628914E-5</v>
      </c>
      <c r="AZ48">
        <f t="shared" si="34"/>
        <v>1.6440608302508305E-5</v>
      </c>
      <c r="BA48">
        <f t="shared" si="34"/>
        <v>-5.7447681575707927E-4</v>
      </c>
      <c r="BB48">
        <f t="shared" si="34"/>
        <v>-5.2242054854156488E-5</v>
      </c>
      <c r="BC48">
        <f t="shared" si="34"/>
        <v>3.1947483588621304E-4</v>
      </c>
      <c r="BD48">
        <f t="shared" si="34"/>
        <v>6.3613231552163757E-5</v>
      </c>
      <c r="BE48">
        <f t="shared" si="34"/>
        <v>1.854193004635488E-4</v>
      </c>
      <c r="BF48">
        <f t="shared" si="34"/>
        <v>2.3996690111708659E-4</v>
      </c>
      <c r="BG48">
        <f t="shared" si="34"/>
        <v>-1.1717171717171684E-4</v>
      </c>
      <c r="BH48">
        <f t="shared" si="34"/>
        <v>-2.1668029435813619E-4</v>
      </c>
      <c r="BI48">
        <f t="shared" si="34"/>
        <v>1.5461763476807397E-4</v>
      </c>
      <c r="BJ48">
        <f t="shared" si="34"/>
        <v>4.938271604938312E-5</v>
      </c>
      <c r="BK48">
        <f t="shared" si="34"/>
        <v>6.5520065520064129E-5</v>
      </c>
      <c r="BL48">
        <f t="shared" si="32"/>
        <v>-3.6615134255492216E-5</v>
      </c>
      <c r="BM48">
        <f t="shared" si="32"/>
        <v>5.7166190281747886E-5</v>
      </c>
      <c r="BN48">
        <f t="shared" si="32"/>
        <v>1.4616321559074276E-4</v>
      </c>
      <c r="BO48">
        <f t="shared" si="32"/>
        <v>1.0404161664665929E-4</v>
      </c>
      <c r="BQ48" s="7" t="str">
        <f t="shared" si="18"/>
        <v>GSG</v>
      </c>
      <c r="BR48" s="7">
        <v>0.2</v>
      </c>
      <c r="BS48" s="7">
        <v>0.2</v>
      </c>
      <c r="BT48" s="7">
        <v>0.2</v>
      </c>
      <c r="BU48" s="7">
        <v>0.2</v>
      </c>
      <c r="BV48" s="7">
        <v>0.2</v>
      </c>
      <c r="BW48" s="7">
        <v>0.01</v>
      </c>
      <c r="BY48">
        <f t="shared" si="19"/>
        <v>6.6300675675675685E-2</v>
      </c>
      <c r="BZ48">
        <f t="shared" si="20"/>
        <v>84</v>
      </c>
      <c r="CA48">
        <f t="shared" si="21"/>
        <v>5</v>
      </c>
      <c r="CB48">
        <f t="shared" si="22"/>
        <v>0.24000000000000005</v>
      </c>
      <c r="CC48">
        <f t="shared" si="23"/>
        <v>0</v>
      </c>
      <c r="CD48">
        <f t="shared" si="24"/>
        <v>0</v>
      </c>
      <c r="CE48">
        <f t="shared" si="25"/>
        <v>0</v>
      </c>
      <c r="CF48">
        <f t="shared" si="26"/>
        <v>0</v>
      </c>
      <c r="CG48">
        <f t="shared" si="27"/>
        <v>1</v>
      </c>
      <c r="CI48">
        <f t="shared" si="28"/>
        <v>0</v>
      </c>
      <c r="CJ48">
        <f t="shared" si="29"/>
        <v>0</v>
      </c>
      <c r="CK48">
        <f t="shared" si="29"/>
        <v>0</v>
      </c>
      <c r="CL48">
        <f t="shared" si="29"/>
        <v>0</v>
      </c>
      <c r="CM48">
        <f t="shared" si="29"/>
        <v>1</v>
      </c>
      <c r="CN48">
        <f t="shared" si="30"/>
        <v>0.2</v>
      </c>
      <c r="CO48">
        <f t="shared" si="35"/>
        <v>0.4</v>
      </c>
      <c r="CP48">
        <f t="shared" si="35"/>
        <v>0.60000000000000009</v>
      </c>
      <c r="CQ48">
        <f t="shared" si="35"/>
        <v>0.8</v>
      </c>
      <c r="CR48">
        <f t="shared" si="35"/>
        <v>1</v>
      </c>
    </row>
    <row r="49" spans="1:96" x14ac:dyDescent="0.25">
      <c r="A49" t="s">
        <v>47</v>
      </c>
      <c r="B49">
        <f>VLOOKUP(CONCATENATE($A49,"_",B$4),assets_m6!$A:$D,4,FALSE)</f>
        <v>69.930000000000007</v>
      </c>
      <c r="C49">
        <f>VLOOKUP(CONCATENATE($A49,"_",C$4),assets_m6!$A:$D,4,FALSE)</f>
        <v>70.099999999999994</v>
      </c>
      <c r="D49">
        <f>VLOOKUP(CONCATENATE($A49,"_",D$4),assets_m6!$A:$D,4,FALSE)</f>
        <v>70.67</v>
      </c>
      <c r="E49">
        <f>VLOOKUP(CONCATENATE($A49,"_",E$4),assets_m6!$A:$D,4,FALSE)</f>
        <v>73.260000000000005</v>
      </c>
      <c r="F49">
        <f>VLOOKUP(CONCATENATE($A49,"_",F$4),assets_m6!$A:$D,4,FALSE)</f>
        <v>72.010000000000005</v>
      </c>
      <c r="G49">
        <f>VLOOKUP(CONCATENATE($A49,"_",G$4),assets_m6!$A:$D,4,FALSE)</f>
        <v>72.11</v>
      </c>
      <c r="H49">
        <f>VLOOKUP(CONCATENATE($A49,"_",H$4),assets_m6!$A:$D,4,FALSE)</f>
        <v>70.8</v>
      </c>
      <c r="I49">
        <f>VLOOKUP(CONCATENATE($A49,"_",I$4),assets_m6!$A:$D,4,FALSE)</f>
        <v>70.02</v>
      </c>
      <c r="J49">
        <f>VLOOKUP(CONCATENATE($A49,"_",J$4),assets_m6!$A:$D,4,FALSE)</f>
        <v>69.8</v>
      </c>
      <c r="K49">
        <f>VLOOKUP(CONCATENATE($A49,"_",K$4),assets_m6!$A:$D,4,FALSE)</f>
        <v>69.099999999999994</v>
      </c>
      <c r="L49">
        <f>VLOOKUP(CONCATENATE($A49,"_",L$4),assets_m6!$A:$D,4,FALSE)</f>
        <v>69.55</v>
      </c>
      <c r="M49">
        <f>VLOOKUP(CONCATENATE($A49,"_",M$4),assets_m6!$A:$D,4,FALSE)</f>
        <v>69.260000000000005</v>
      </c>
      <c r="N49">
        <f>VLOOKUP(CONCATENATE($A49,"_",N$4),assets_m6!$A:$D,4,FALSE)</f>
        <v>70.98</v>
      </c>
      <c r="O49">
        <f>VLOOKUP(CONCATENATE($A49,"_",O$4),assets_m6!$A:$D,4,FALSE)</f>
        <v>68.760000000000005</v>
      </c>
      <c r="P49">
        <f>VLOOKUP(CONCATENATE($A49,"_",P$4),assets_m6!$A:$D,4,FALSE)</f>
        <v>67.44</v>
      </c>
      <c r="Q49">
        <f>VLOOKUP(CONCATENATE($A49,"_",Q$4),assets_m6!$A:$D,4,FALSE)</f>
        <v>66.790000000000006</v>
      </c>
      <c r="R49">
        <f>VLOOKUP(CONCATENATE($A49,"_",R$4),assets_m6!$A:$D,4,FALSE)</f>
        <v>68.63</v>
      </c>
      <c r="S49">
        <f>VLOOKUP(CONCATENATE($A49,"_",S$4),assets_m6!$A:$D,4,FALSE)</f>
        <v>68.95</v>
      </c>
      <c r="T49">
        <f>VLOOKUP(CONCATENATE($A49,"_",T$4),assets_m6!$A:$D,4,FALSE)</f>
        <v>69.849999999999994</v>
      </c>
      <c r="U49">
        <f>VLOOKUP(CONCATENATE($A49,"_",U$4),assets_m6!$A:$D,4,FALSE)</f>
        <v>70.7</v>
      </c>
      <c r="V49">
        <f>VLOOKUP(CONCATENATE($A49,"_",V$4),assets_m6!$A:$D,4,FALSE)</f>
        <v>72.7</v>
      </c>
      <c r="X49" t="str">
        <f t="shared" si="16"/>
        <v>HIG</v>
      </c>
      <c r="Y49">
        <f t="shared" si="16"/>
        <v>69.930000000000007</v>
      </c>
      <c r="Z49">
        <f t="shared" si="36"/>
        <v>70.099999999999994</v>
      </c>
      <c r="AA49">
        <f t="shared" si="36"/>
        <v>70.67</v>
      </c>
      <c r="AB49">
        <f t="shared" si="36"/>
        <v>73.260000000000005</v>
      </c>
      <c r="AC49">
        <f t="shared" si="36"/>
        <v>72.010000000000005</v>
      </c>
      <c r="AD49">
        <f t="shared" si="36"/>
        <v>72.11</v>
      </c>
      <c r="AE49">
        <f t="shared" si="36"/>
        <v>70.8</v>
      </c>
      <c r="AF49">
        <f t="shared" si="36"/>
        <v>70.02</v>
      </c>
      <c r="AG49">
        <f t="shared" si="36"/>
        <v>69.8</v>
      </c>
      <c r="AH49">
        <f t="shared" si="36"/>
        <v>69.099999999999994</v>
      </c>
      <c r="AI49">
        <f t="shared" si="36"/>
        <v>69.55</v>
      </c>
      <c r="AJ49">
        <f t="shared" si="36"/>
        <v>69.260000000000005</v>
      </c>
      <c r="AK49">
        <f t="shared" si="36"/>
        <v>70.98</v>
      </c>
      <c r="AL49">
        <f t="shared" si="36"/>
        <v>68.760000000000005</v>
      </c>
      <c r="AM49">
        <f t="shared" si="36"/>
        <v>67.44</v>
      </c>
      <c r="AN49">
        <f t="shared" si="36"/>
        <v>66.790000000000006</v>
      </c>
      <c r="AO49">
        <f t="shared" si="31"/>
        <v>68.63</v>
      </c>
      <c r="AP49">
        <f t="shared" si="31"/>
        <v>68.95</v>
      </c>
      <c r="AQ49">
        <f t="shared" si="31"/>
        <v>69.849999999999994</v>
      </c>
      <c r="AR49">
        <f t="shared" si="31"/>
        <v>70.7</v>
      </c>
      <c r="AS49">
        <f t="shared" si="31"/>
        <v>72.7</v>
      </c>
      <c r="AU49" t="s">
        <v>86</v>
      </c>
      <c r="AV49">
        <f t="shared" si="34"/>
        <v>2.4310024310022521E-5</v>
      </c>
      <c r="AW49">
        <f t="shared" si="34"/>
        <v>8.1312410841655845E-5</v>
      </c>
      <c r="AX49">
        <f t="shared" si="34"/>
        <v>3.6649214659685911E-4</v>
      </c>
      <c r="AY49">
        <f t="shared" si="34"/>
        <v>-1.7062517062517064E-4</v>
      </c>
      <c r="AZ49">
        <f t="shared" si="34"/>
        <v>1.3886960144423597E-5</v>
      </c>
      <c r="BA49">
        <f t="shared" si="34"/>
        <v>-1.8166689779503569E-4</v>
      </c>
      <c r="BB49">
        <f t="shared" si="34"/>
        <v>-1.101694915254239E-4</v>
      </c>
      <c r="BC49">
        <f t="shared" si="34"/>
        <v>-3.1419594401599384E-5</v>
      </c>
      <c r="BD49">
        <f t="shared" si="34"/>
        <v>-1.0028653295128981E-4</v>
      </c>
      <c r="BE49">
        <f t="shared" si="34"/>
        <v>6.5123010130246434E-5</v>
      </c>
      <c r="BF49">
        <f t="shared" si="34"/>
        <v>-4.1696621135872332E-5</v>
      </c>
      <c r="BG49">
        <f t="shared" si="34"/>
        <v>2.4833958995090945E-4</v>
      </c>
      <c r="BH49">
        <f t="shared" si="34"/>
        <v>-3.1276415891800494E-4</v>
      </c>
      <c r="BI49">
        <f t="shared" si="34"/>
        <v>-1.9197207678883177E-4</v>
      </c>
      <c r="BJ49">
        <f t="shared" si="34"/>
        <v>-9.6381969157768602E-5</v>
      </c>
      <c r="BK49">
        <f t="shared" si="34"/>
        <v>2.7549034286569681E-4</v>
      </c>
      <c r="BL49">
        <f t="shared" si="32"/>
        <v>4.6626839574531171E-5</v>
      </c>
      <c r="BM49">
        <f t="shared" si="32"/>
        <v>1.3052936910804805E-4</v>
      </c>
      <c r="BN49">
        <f t="shared" si="32"/>
        <v>1.2168933428776071E-4</v>
      </c>
      <c r="BO49">
        <f t="shared" si="32"/>
        <v>2.8288543140028287E-4</v>
      </c>
      <c r="BQ49" s="7" t="str">
        <f t="shared" si="18"/>
        <v>HIG</v>
      </c>
      <c r="BR49" s="7">
        <v>0.2</v>
      </c>
      <c r="BS49" s="7">
        <v>0.2</v>
      </c>
      <c r="BT49" s="7">
        <v>0.2</v>
      </c>
      <c r="BU49" s="7">
        <v>0.2</v>
      </c>
      <c r="BV49" s="7">
        <v>0.2</v>
      </c>
      <c r="BW49" s="7">
        <v>0.01</v>
      </c>
      <c r="BY49">
        <f t="shared" si="19"/>
        <v>3.9611039611039553E-2</v>
      </c>
      <c r="BZ49">
        <f t="shared" si="20"/>
        <v>72</v>
      </c>
      <c r="CA49">
        <f t="shared" si="21"/>
        <v>4</v>
      </c>
      <c r="CB49">
        <f t="shared" si="22"/>
        <v>0.12000000000000002</v>
      </c>
      <c r="CC49">
        <f t="shared" si="23"/>
        <v>0</v>
      </c>
      <c r="CD49">
        <f t="shared" si="24"/>
        <v>0</v>
      </c>
      <c r="CE49">
        <f t="shared" si="25"/>
        <v>0</v>
      </c>
      <c r="CF49">
        <f t="shared" si="26"/>
        <v>1</v>
      </c>
      <c r="CG49">
        <f t="shared" si="27"/>
        <v>0</v>
      </c>
      <c r="CI49">
        <f t="shared" si="28"/>
        <v>0</v>
      </c>
      <c r="CJ49">
        <f t="shared" si="29"/>
        <v>0</v>
      </c>
      <c r="CK49">
        <f t="shared" si="29"/>
        <v>0</v>
      </c>
      <c r="CL49">
        <f t="shared" si="29"/>
        <v>1</v>
      </c>
      <c r="CM49">
        <f t="shared" si="29"/>
        <v>1</v>
      </c>
      <c r="CN49">
        <f t="shared" si="30"/>
        <v>0.2</v>
      </c>
      <c r="CO49">
        <f t="shared" si="35"/>
        <v>0.4</v>
      </c>
      <c r="CP49">
        <f t="shared" si="35"/>
        <v>0.60000000000000009</v>
      </c>
      <c r="CQ49">
        <f t="shared" si="35"/>
        <v>0.8</v>
      </c>
      <c r="CR49">
        <f t="shared" si="35"/>
        <v>1</v>
      </c>
    </row>
    <row r="50" spans="1:96" x14ac:dyDescent="0.25">
      <c r="A50" t="s">
        <v>48</v>
      </c>
      <c r="B50">
        <f>VLOOKUP(CONCATENATE($A50,"_",B$4),assets_m6!$A:$D,4,FALSE)</f>
        <v>5.117</v>
      </c>
      <c r="C50" t="e">
        <f>VLOOKUP(CONCATENATE($A50,"_",C$4),assets_m6!$A:$D,4,FALSE)</f>
        <v>#N/A</v>
      </c>
      <c r="D50">
        <f>VLOOKUP(CONCATENATE($A50,"_",D$4),assets_m6!$A:$D,4,FALSE)</f>
        <v>5.1139999999999999</v>
      </c>
      <c r="E50">
        <f>VLOOKUP(CONCATENATE($A50,"_",E$4),assets_m6!$A:$D,4,FALSE)</f>
        <v>5.0880000000000001</v>
      </c>
      <c r="F50">
        <f>VLOOKUP(CONCATENATE($A50,"_",F$4),assets_m6!$A:$D,4,FALSE)</f>
        <v>5.0439999999999996</v>
      </c>
      <c r="G50">
        <f>VLOOKUP(CONCATENATE($A50,"_",G$4),assets_m6!$A:$D,4,FALSE)</f>
        <v>5.03</v>
      </c>
      <c r="H50">
        <f>VLOOKUP(CONCATENATE($A50,"_",H$4),assets_m6!$A:$D,4,FALSE)</f>
        <v>4.9980000000000002</v>
      </c>
      <c r="I50">
        <f>VLOOKUP(CONCATENATE($A50,"_",I$4),assets_m6!$A:$D,4,FALSE)</f>
        <v>5.0439999999999996</v>
      </c>
      <c r="J50">
        <f>VLOOKUP(CONCATENATE($A50,"_",J$4),assets_m6!$A:$D,4,FALSE)</f>
        <v>5.09</v>
      </c>
      <c r="K50">
        <f>VLOOKUP(CONCATENATE($A50,"_",K$4),assets_m6!$A:$D,4,FALSE)</f>
        <v>5.085</v>
      </c>
      <c r="L50">
        <f>VLOOKUP(CONCATENATE($A50,"_",L$4),assets_m6!$A:$D,4,FALSE)</f>
        <v>5.1109999999999998</v>
      </c>
      <c r="M50">
        <f>VLOOKUP(CONCATENATE($A50,"_",M$4),assets_m6!$A:$D,4,FALSE)</f>
        <v>5.0949999999999998</v>
      </c>
      <c r="N50">
        <f>VLOOKUP(CONCATENATE($A50,"_",N$4),assets_m6!$A:$D,4,FALSE)</f>
        <v>5.1100000000000003</v>
      </c>
      <c r="O50">
        <f>VLOOKUP(CONCATENATE($A50,"_",O$4),assets_m6!$A:$D,4,FALSE)</f>
        <v>5.0609999999999999</v>
      </c>
      <c r="P50">
        <f>VLOOKUP(CONCATENATE($A50,"_",P$4),assets_m6!$A:$D,4,FALSE)</f>
        <v>5.0730000000000004</v>
      </c>
      <c r="Q50">
        <f>VLOOKUP(CONCATENATE($A50,"_",Q$4),assets_m6!$A:$D,4,FALSE)</f>
        <v>5.0430000000000001</v>
      </c>
      <c r="R50">
        <f>VLOOKUP(CONCATENATE($A50,"_",R$4),assets_m6!$A:$D,4,FALSE)</f>
        <v>5.0599999999999996</v>
      </c>
      <c r="S50">
        <f>VLOOKUP(CONCATENATE($A50,"_",S$4),assets_m6!$A:$D,4,FALSE)</f>
        <v>5.0439999999999996</v>
      </c>
      <c r="T50">
        <f>VLOOKUP(CONCATENATE($A50,"_",T$4),assets_m6!$A:$D,4,FALSE)</f>
        <v>5.0759999999999996</v>
      </c>
      <c r="U50">
        <f>VLOOKUP(CONCATENATE($A50,"_",U$4),assets_m6!$A:$D,4,FALSE)</f>
        <v>5.1139999999999999</v>
      </c>
      <c r="V50">
        <f>VLOOKUP(CONCATENATE($A50,"_",V$4),assets_m6!$A:$D,4,FALSE)</f>
        <v>5.13</v>
      </c>
      <c r="X50" t="str">
        <f t="shared" si="16"/>
        <v>HIGH.L</v>
      </c>
      <c r="Y50">
        <f t="shared" si="16"/>
        <v>5.117</v>
      </c>
      <c r="Z50">
        <f t="shared" si="36"/>
        <v>5.117</v>
      </c>
      <c r="AA50">
        <f t="shared" si="36"/>
        <v>5.1139999999999999</v>
      </c>
      <c r="AB50">
        <f t="shared" si="36"/>
        <v>5.0880000000000001</v>
      </c>
      <c r="AC50">
        <f t="shared" si="36"/>
        <v>5.0439999999999996</v>
      </c>
      <c r="AD50">
        <f t="shared" si="36"/>
        <v>5.03</v>
      </c>
      <c r="AE50">
        <f t="shared" si="36"/>
        <v>4.9980000000000002</v>
      </c>
      <c r="AF50">
        <f t="shared" si="36"/>
        <v>5.0439999999999996</v>
      </c>
      <c r="AG50">
        <f t="shared" si="36"/>
        <v>5.09</v>
      </c>
      <c r="AH50">
        <f t="shared" si="36"/>
        <v>5.085</v>
      </c>
      <c r="AI50">
        <f t="shared" si="36"/>
        <v>5.1109999999999998</v>
      </c>
      <c r="AJ50">
        <f t="shared" si="36"/>
        <v>5.0949999999999998</v>
      </c>
      <c r="AK50">
        <f t="shared" si="36"/>
        <v>5.1100000000000003</v>
      </c>
      <c r="AL50">
        <f t="shared" si="36"/>
        <v>5.0609999999999999</v>
      </c>
      <c r="AM50">
        <f t="shared" si="36"/>
        <v>5.0730000000000004</v>
      </c>
      <c r="AN50">
        <f t="shared" si="36"/>
        <v>5.0430000000000001</v>
      </c>
      <c r="AO50">
        <f t="shared" si="31"/>
        <v>5.0599999999999996</v>
      </c>
      <c r="AP50">
        <f t="shared" si="31"/>
        <v>5.0439999999999996</v>
      </c>
      <c r="AQ50">
        <f t="shared" si="31"/>
        <v>5.0759999999999996</v>
      </c>
      <c r="AR50">
        <f t="shared" si="31"/>
        <v>5.1139999999999999</v>
      </c>
      <c r="AS50">
        <f t="shared" si="31"/>
        <v>5.13</v>
      </c>
      <c r="AU50" t="s">
        <v>87</v>
      </c>
      <c r="AV50">
        <f t="shared" si="34"/>
        <v>0</v>
      </c>
      <c r="AW50">
        <f t="shared" si="34"/>
        <v>-5.8628102403754422E-6</v>
      </c>
      <c r="AX50">
        <f t="shared" si="34"/>
        <v>-5.0840829096597191E-5</v>
      </c>
      <c r="AY50">
        <f t="shared" si="34"/>
        <v>-8.6477987421384599E-5</v>
      </c>
      <c r="AZ50">
        <f t="shared" si="34"/>
        <v>-2.7755749405232647E-5</v>
      </c>
      <c r="BA50">
        <f t="shared" si="34"/>
        <v>-6.3618290258449356E-5</v>
      </c>
      <c r="BB50">
        <f t="shared" si="34"/>
        <v>9.2036814725889114E-5</v>
      </c>
      <c r="BC50">
        <f t="shared" si="34"/>
        <v>9.1197462331483483E-5</v>
      </c>
      <c r="BD50">
        <f t="shared" si="34"/>
        <v>-9.8231827111982208E-6</v>
      </c>
      <c r="BE50">
        <f t="shared" si="34"/>
        <v>5.1130776794493218E-5</v>
      </c>
      <c r="BF50">
        <f t="shared" si="34"/>
        <v>-3.130502837018199E-5</v>
      </c>
      <c r="BG50">
        <f t="shared" si="34"/>
        <v>2.9440628066733207E-5</v>
      </c>
      <c r="BH50">
        <f t="shared" si="34"/>
        <v>-9.5890410958904837E-5</v>
      </c>
      <c r="BI50">
        <f t="shared" si="34"/>
        <v>2.3710729104920876E-5</v>
      </c>
      <c r="BJ50">
        <f t="shared" si="34"/>
        <v>-5.9136605558841404E-5</v>
      </c>
      <c r="BK50">
        <f t="shared" si="34"/>
        <v>3.3710093198491887E-5</v>
      </c>
      <c r="BL50">
        <f t="shared" si="32"/>
        <v>-3.1620553359683825E-5</v>
      </c>
      <c r="BM50">
        <f t="shared" si="32"/>
        <v>6.3441712926249073E-5</v>
      </c>
      <c r="BN50">
        <f t="shared" si="32"/>
        <v>7.4862096138692401E-5</v>
      </c>
      <c r="BO50">
        <f t="shared" si="32"/>
        <v>3.1286664059444692E-5</v>
      </c>
      <c r="BQ50" s="7" t="str">
        <f t="shared" si="18"/>
        <v>HIGH.L</v>
      </c>
      <c r="BR50" s="7">
        <v>0.2</v>
      </c>
      <c r="BS50" s="7">
        <v>0.2</v>
      </c>
      <c r="BT50" s="7">
        <v>0.2</v>
      </c>
      <c r="BU50" s="7">
        <v>0.2</v>
      </c>
      <c r="BV50" s="7">
        <v>0.2</v>
      </c>
      <c r="BW50" s="7">
        <v>0.01</v>
      </c>
      <c r="BY50">
        <f t="shared" si="19"/>
        <v>2.540551104162576E-3</v>
      </c>
      <c r="BZ50">
        <f t="shared" si="20"/>
        <v>43</v>
      </c>
      <c r="CA50">
        <f t="shared" si="21"/>
        <v>3</v>
      </c>
      <c r="CB50">
        <f t="shared" si="22"/>
        <v>7.9999999999999988E-2</v>
      </c>
      <c r="CC50">
        <f t="shared" si="23"/>
        <v>0</v>
      </c>
      <c r="CD50">
        <f t="shared" si="24"/>
        <v>0</v>
      </c>
      <c r="CE50">
        <f t="shared" si="25"/>
        <v>1</v>
      </c>
      <c r="CF50">
        <f t="shared" si="26"/>
        <v>0</v>
      </c>
      <c r="CG50">
        <f t="shared" si="27"/>
        <v>0</v>
      </c>
      <c r="CI50">
        <f t="shared" si="28"/>
        <v>0</v>
      </c>
      <c r="CJ50">
        <f t="shared" si="29"/>
        <v>0</v>
      </c>
      <c r="CK50">
        <f t="shared" si="29"/>
        <v>1</v>
      </c>
      <c r="CL50">
        <f t="shared" si="29"/>
        <v>1</v>
      </c>
      <c r="CM50">
        <f t="shared" si="29"/>
        <v>1</v>
      </c>
      <c r="CN50">
        <f t="shared" si="30"/>
        <v>0.2</v>
      </c>
      <c r="CO50">
        <f t="shared" si="35"/>
        <v>0.4</v>
      </c>
      <c r="CP50">
        <f t="shared" si="35"/>
        <v>0.60000000000000009</v>
      </c>
      <c r="CQ50">
        <f t="shared" si="35"/>
        <v>0.8</v>
      </c>
      <c r="CR50">
        <f t="shared" si="35"/>
        <v>1</v>
      </c>
    </row>
    <row r="51" spans="1:96" x14ac:dyDescent="0.25">
      <c r="A51" t="s">
        <v>49</v>
      </c>
      <c r="B51">
        <f>VLOOKUP(CONCATENATE($A51,"_",B$4),assets_m6!$A:$D,4,FALSE)</f>
        <v>20.350000000000001</v>
      </c>
      <c r="C51">
        <f>VLOOKUP(CONCATENATE($A51,"_",C$4),assets_m6!$A:$D,4,FALSE)</f>
        <v>20.13</v>
      </c>
      <c r="D51">
        <f>VLOOKUP(CONCATENATE($A51,"_",D$4),assets_m6!$A:$D,4,FALSE)</f>
        <v>19.88</v>
      </c>
      <c r="E51">
        <f>VLOOKUP(CONCATENATE($A51,"_",E$4),assets_m6!$A:$D,4,FALSE)</f>
        <v>20.13</v>
      </c>
      <c r="F51">
        <f>VLOOKUP(CONCATENATE($A51,"_",F$4),assets_m6!$A:$D,4,FALSE)</f>
        <v>19.75</v>
      </c>
      <c r="G51">
        <f>VLOOKUP(CONCATENATE($A51,"_",G$4),assets_m6!$A:$D,4,FALSE)</f>
        <v>20.239999999999998</v>
      </c>
      <c r="H51">
        <f>VLOOKUP(CONCATENATE($A51,"_",H$4),assets_m6!$A:$D,4,FALSE)</f>
        <v>19.11</v>
      </c>
      <c r="I51">
        <f>VLOOKUP(CONCATENATE($A51,"_",I$4),assets_m6!$A:$D,4,FALSE)</f>
        <v>19.5</v>
      </c>
      <c r="J51">
        <f>VLOOKUP(CONCATENATE($A51,"_",J$4),assets_m6!$A:$D,4,FALSE)</f>
        <v>19.29</v>
      </c>
      <c r="K51">
        <f>VLOOKUP(CONCATENATE($A51,"_",K$4),assets_m6!$A:$D,4,FALSE)</f>
        <v>19.2</v>
      </c>
      <c r="L51">
        <f>VLOOKUP(CONCATENATE($A51,"_",L$4),assets_m6!$A:$D,4,FALSE)</f>
        <v>19.899999999999999</v>
      </c>
      <c r="M51">
        <f>VLOOKUP(CONCATENATE($A51,"_",M$4),assets_m6!$A:$D,4,FALSE)</f>
        <v>20.18</v>
      </c>
      <c r="N51">
        <f>VLOOKUP(CONCATENATE($A51,"_",N$4),assets_m6!$A:$D,4,FALSE)</f>
        <v>20.72</v>
      </c>
      <c r="O51">
        <f>VLOOKUP(CONCATENATE($A51,"_",O$4),assets_m6!$A:$D,4,FALSE)</f>
        <v>19.77</v>
      </c>
      <c r="P51">
        <f>VLOOKUP(CONCATENATE($A51,"_",P$4),assets_m6!$A:$D,4,FALSE)</f>
        <v>19.45</v>
      </c>
      <c r="Q51">
        <f>VLOOKUP(CONCATENATE($A51,"_",Q$4),assets_m6!$A:$D,4,FALSE)</f>
        <v>18.61</v>
      </c>
      <c r="R51">
        <f>VLOOKUP(CONCATENATE($A51,"_",R$4),assets_m6!$A:$D,4,FALSE)</f>
        <v>18.73</v>
      </c>
      <c r="S51">
        <f>VLOOKUP(CONCATENATE($A51,"_",S$4),assets_m6!$A:$D,4,FALSE)</f>
        <v>18.55</v>
      </c>
      <c r="T51">
        <f>VLOOKUP(CONCATENATE($A51,"_",T$4),assets_m6!$A:$D,4,FALSE)</f>
        <v>19.350000000000001</v>
      </c>
      <c r="U51">
        <f>VLOOKUP(CONCATENATE($A51,"_",U$4),assets_m6!$A:$D,4,FALSE)</f>
        <v>20.36</v>
      </c>
      <c r="V51">
        <f>VLOOKUP(CONCATENATE($A51,"_",V$4),assets_m6!$A:$D,4,FALSE)</f>
        <v>20.7</v>
      </c>
      <c r="X51" t="str">
        <f t="shared" si="16"/>
        <v>HST</v>
      </c>
      <c r="Y51">
        <f t="shared" si="16"/>
        <v>20.350000000000001</v>
      </c>
      <c r="Z51">
        <f t="shared" si="36"/>
        <v>20.13</v>
      </c>
      <c r="AA51">
        <f t="shared" si="36"/>
        <v>19.88</v>
      </c>
      <c r="AB51">
        <f t="shared" si="36"/>
        <v>20.13</v>
      </c>
      <c r="AC51">
        <f t="shared" si="36"/>
        <v>19.75</v>
      </c>
      <c r="AD51">
        <f t="shared" si="36"/>
        <v>20.239999999999998</v>
      </c>
      <c r="AE51">
        <f t="shared" si="36"/>
        <v>19.11</v>
      </c>
      <c r="AF51">
        <f t="shared" si="36"/>
        <v>19.5</v>
      </c>
      <c r="AG51">
        <f t="shared" si="36"/>
        <v>19.29</v>
      </c>
      <c r="AH51">
        <f t="shared" si="36"/>
        <v>19.2</v>
      </c>
      <c r="AI51">
        <f t="shared" si="36"/>
        <v>19.899999999999999</v>
      </c>
      <c r="AJ51">
        <f t="shared" si="36"/>
        <v>20.18</v>
      </c>
      <c r="AK51">
        <f t="shared" si="36"/>
        <v>20.72</v>
      </c>
      <c r="AL51">
        <f t="shared" si="36"/>
        <v>19.77</v>
      </c>
      <c r="AM51">
        <f t="shared" si="36"/>
        <v>19.45</v>
      </c>
      <c r="AN51">
        <f t="shared" si="36"/>
        <v>18.61</v>
      </c>
      <c r="AO51">
        <f t="shared" si="31"/>
        <v>18.73</v>
      </c>
      <c r="AP51">
        <f t="shared" si="31"/>
        <v>18.55</v>
      </c>
      <c r="AQ51">
        <f t="shared" si="31"/>
        <v>19.350000000000001</v>
      </c>
      <c r="AR51">
        <f t="shared" si="31"/>
        <v>20.36</v>
      </c>
      <c r="AS51">
        <f t="shared" si="31"/>
        <v>20.7</v>
      </c>
      <c r="AU51" t="s">
        <v>88</v>
      </c>
      <c r="AV51">
        <f t="shared" si="34"/>
        <v>-1.081081081081093E-4</v>
      </c>
      <c r="AW51">
        <f t="shared" si="34"/>
        <v>-1.2419274714356682E-4</v>
      </c>
      <c r="AX51">
        <f t="shared" si="34"/>
        <v>1.2575452716297788E-4</v>
      </c>
      <c r="AY51">
        <f t="shared" si="34"/>
        <v>-1.8877297565822107E-4</v>
      </c>
      <c r="AZ51">
        <f t="shared" si="34"/>
        <v>2.4810126582278401E-4</v>
      </c>
      <c r="BA51">
        <f t="shared" si="34"/>
        <v>-5.5830039525691657E-4</v>
      </c>
      <c r="BB51">
        <f t="shared" si="34"/>
        <v>2.0408163265306153E-4</v>
      </c>
      <c r="BC51">
        <f t="shared" si="34"/>
        <v>-1.0769230769230813E-4</v>
      </c>
      <c r="BD51">
        <f t="shared" si="34"/>
        <v>-4.665629860031097E-5</v>
      </c>
      <c r="BE51">
        <f t="shared" si="34"/>
        <v>3.6458333333333297E-4</v>
      </c>
      <c r="BF51">
        <f t="shared" si="34"/>
        <v>1.4070351758794028E-4</v>
      </c>
      <c r="BG51">
        <f t="shared" si="34"/>
        <v>2.6759167492566854E-4</v>
      </c>
      <c r="BH51">
        <f t="shared" si="34"/>
        <v>-4.5849420849420816E-4</v>
      </c>
      <c r="BI51">
        <f t="shared" si="34"/>
        <v>-1.6186140617096626E-4</v>
      </c>
      <c r="BJ51">
        <f t="shared" si="34"/>
        <v>-4.3187660668380463E-4</v>
      </c>
      <c r="BK51">
        <f t="shared" ref="BK51:BO82" si="37">$BW51*(AO51-AN51)/AN51</f>
        <v>6.4481461579796339E-5</v>
      </c>
      <c r="BL51">
        <f t="shared" si="32"/>
        <v>-9.6102509343299358E-5</v>
      </c>
      <c r="BM51">
        <f t="shared" si="32"/>
        <v>4.3126684636118635E-4</v>
      </c>
      <c r="BN51">
        <f t="shared" si="32"/>
        <v>5.219638242894046E-4</v>
      </c>
      <c r="BO51">
        <f t="shared" si="32"/>
        <v>1.669941060903732E-4</v>
      </c>
      <c r="BQ51" s="7" t="str">
        <f t="shared" si="18"/>
        <v>HST</v>
      </c>
      <c r="BR51" s="7">
        <v>0.2</v>
      </c>
      <c r="BS51" s="7">
        <v>0.2</v>
      </c>
      <c r="BT51" s="7">
        <v>0.2</v>
      </c>
      <c r="BU51" s="7">
        <v>0.2</v>
      </c>
      <c r="BV51" s="7">
        <v>0.2</v>
      </c>
      <c r="BW51" s="7">
        <v>0.01</v>
      </c>
      <c r="BY51">
        <f t="shared" si="19"/>
        <v>1.7199017199017091E-2</v>
      </c>
      <c r="BZ51">
        <f t="shared" si="20"/>
        <v>58</v>
      </c>
      <c r="CA51">
        <f t="shared" si="21"/>
        <v>3</v>
      </c>
      <c r="CB51">
        <f t="shared" si="22"/>
        <v>7.9999999999999988E-2</v>
      </c>
      <c r="CC51">
        <f t="shared" si="23"/>
        <v>0</v>
      </c>
      <c r="CD51">
        <f t="shared" si="24"/>
        <v>0</v>
      </c>
      <c r="CE51">
        <f t="shared" si="25"/>
        <v>1</v>
      </c>
      <c r="CF51">
        <f t="shared" si="26"/>
        <v>0</v>
      </c>
      <c r="CG51">
        <f t="shared" si="27"/>
        <v>0</v>
      </c>
      <c r="CI51">
        <f t="shared" si="28"/>
        <v>0</v>
      </c>
      <c r="CJ51">
        <f t="shared" si="29"/>
        <v>0</v>
      </c>
      <c r="CK51">
        <f t="shared" si="29"/>
        <v>1</v>
      </c>
      <c r="CL51">
        <f t="shared" si="29"/>
        <v>1</v>
      </c>
      <c r="CM51">
        <f t="shared" si="29"/>
        <v>1</v>
      </c>
      <c r="CN51">
        <f t="shared" si="30"/>
        <v>0.2</v>
      </c>
      <c r="CO51">
        <f t="shared" si="35"/>
        <v>0.4</v>
      </c>
      <c r="CP51">
        <f t="shared" si="35"/>
        <v>0.60000000000000009</v>
      </c>
      <c r="CQ51">
        <f t="shared" si="35"/>
        <v>0.8</v>
      </c>
      <c r="CR51">
        <f t="shared" si="35"/>
        <v>1</v>
      </c>
    </row>
    <row r="52" spans="1:96" x14ac:dyDescent="0.25">
      <c r="A52" t="s">
        <v>50</v>
      </c>
      <c r="B52">
        <f>VLOOKUP(CONCATENATE($A52,"_",B$4),assets_m6!$A:$D,4,FALSE)</f>
        <v>78.224999999999994</v>
      </c>
      <c r="C52">
        <f>VLOOKUP(CONCATENATE($A52,"_",C$4),assets_m6!$A:$D,4,FALSE)</f>
        <v>78.23</v>
      </c>
      <c r="D52">
        <f>VLOOKUP(CONCATENATE($A52,"_",D$4),assets_m6!$A:$D,4,FALSE)</f>
        <v>78.64</v>
      </c>
      <c r="E52">
        <f>VLOOKUP(CONCATENATE($A52,"_",E$4),assets_m6!$A:$D,4,FALSE)</f>
        <v>79.44</v>
      </c>
      <c r="F52">
        <f>VLOOKUP(CONCATENATE($A52,"_",F$4),assets_m6!$A:$D,4,FALSE)</f>
        <v>78.03</v>
      </c>
      <c r="G52">
        <f>VLOOKUP(CONCATENATE($A52,"_",G$4),assets_m6!$A:$D,4,FALSE)</f>
        <v>77.59</v>
      </c>
      <c r="H52">
        <f>VLOOKUP(CONCATENATE($A52,"_",H$4),assets_m6!$A:$D,4,FALSE)</f>
        <v>76.77</v>
      </c>
      <c r="I52">
        <f>VLOOKUP(CONCATENATE($A52,"_",I$4),assets_m6!$A:$D,4,FALSE)</f>
        <v>77.209999999999994</v>
      </c>
      <c r="J52">
        <f>VLOOKUP(CONCATENATE($A52,"_",J$4),assets_m6!$A:$D,4,FALSE)</f>
        <v>76.75</v>
      </c>
      <c r="K52">
        <f>VLOOKUP(CONCATENATE($A52,"_",K$4),assets_m6!$A:$D,4,FALSE)</f>
        <v>76.72</v>
      </c>
      <c r="L52">
        <f>VLOOKUP(CONCATENATE($A52,"_",L$4),assets_m6!$A:$D,4,FALSE)</f>
        <v>76.81</v>
      </c>
      <c r="M52">
        <f>VLOOKUP(CONCATENATE($A52,"_",M$4),assets_m6!$A:$D,4,FALSE)</f>
        <v>76.7</v>
      </c>
      <c r="N52">
        <f>VLOOKUP(CONCATENATE($A52,"_",N$4),assets_m6!$A:$D,4,FALSE)</f>
        <v>76.63</v>
      </c>
      <c r="O52">
        <f>VLOOKUP(CONCATENATE($A52,"_",O$4),assets_m6!$A:$D,4,FALSE)</f>
        <v>76</v>
      </c>
      <c r="P52">
        <f>VLOOKUP(CONCATENATE($A52,"_",P$4),assets_m6!$A:$D,4,FALSE)</f>
        <v>76.510000000000005</v>
      </c>
      <c r="Q52">
        <f>VLOOKUP(CONCATENATE($A52,"_",Q$4),assets_m6!$A:$D,4,FALSE)</f>
        <v>76.459999999999994</v>
      </c>
      <c r="R52">
        <f>VLOOKUP(CONCATENATE($A52,"_",R$4),assets_m6!$A:$D,4,FALSE)</f>
        <v>76.760000000000005</v>
      </c>
      <c r="S52">
        <f>VLOOKUP(CONCATENATE($A52,"_",S$4),assets_m6!$A:$D,4,FALSE)</f>
        <v>77.22</v>
      </c>
      <c r="T52">
        <f>VLOOKUP(CONCATENATE($A52,"_",T$4),assets_m6!$A:$D,4,FALSE)</f>
        <v>78.39</v>
      </c>
      <c r="U52">
        <f>VLOOKUP(CONCATENATE($A52,"_",U$4),assets_m6!$A:$D,4,FALSE)</f>
        <v>79.48</v>
      </c>
      <c r="V52">
        <f>VLOOKUP(CONCATENATE($A52,"_",V$4),assets_m6!$A:$D,4,FALSE)</f>
        <v>80.19</v>
      </c>
      <c r="X52" t="str">
        <f t="shared" si="16"/>
        <v>HYG</v>
      </c>
      <c r="Y52">
        <f t="shared" si="16"/>
        <v>78.224999999999994</v>
      </c>
      <c r="Z52">
        <f t="shared" si="36"/>
        <v>78.23</v>
      </c>
      <c r="AA52">
        <f t="shared" si="36"/>
        <v>78.64</v>
      </c>
      <c r="AB52">
        <f t="shared" si="36"/>
        <v>79.44</v>
      </c>
      <c r="AC52">
        <f t="shared" si="36"/>
        <v>78.03</v>
      </c>
      <c r="AD52">
        <f t="shared" si="36"/>
        <v>77.59</v>
      </c>
      <c r="AE52">
        <f t="shared" si="36"/>
        <v>76.77</v>
      </c>
      <c r="AF52">
        <f t="shared" si="36"/>
        <v>77.209999999999994</v>
      </c>
      <c r="AG52">
        <f t="shared" si="36"/>
        <v>76.75</v>
      </c>
      <c r="AH52">
        <f t="shared" si="36"/>
        <v>76.72</v>
      </c>
      <c r="AI52">
        <f t="shared" si="36"/>
        <v>76.81</v>
      </c>
      <c r="AJ52">
        <f t="shared" si="36"/>
        <v>76.7</v>
      </c>
      <c r="AK52">
        <f t="shared" si="36"/>
        <v>76.63</v>
      </c>
      <c r="AL52">
        <f t="shared" si="36"/>
        <v>76</v>
      </c>
      <c r="AM52">
        <f t="shared" si="36"/>
        <v>76.510000000000005</v>
      </c>
      <c r="AN52">
        <f t="shared" si="36"/>
        <v>76.459999999999994</v>
      </c>
      <c r="AO52">
        <f t="shared" si="36"/>
        <v>76.760000000000005</v>
      </c>
      <c r="AP52">
        <f t="shared" ref="AP52:AS83" si="38">IFERROR(S52,AO52)</f>
        <v>77.22</v>
      </c>
      <c r="AQ52">
        <f t="shared" si="38"/>
        <v>78.39</v>
      </c>
      <c r="AR52">
        <f t="shared" si="38"/>
        <v>79.48</v>
      </c>
      <c r="AS52">
        <f t="shared" si="38"/>
        <v>80.19</v>
      </c>
      <c r="AU52" t="s">
        <v>89</v>
      </c>
      <c r="AV52">
        <f t="shared" ref="AV52:BJ68" si="39">$BW52*(Z52-Y52)/Y52</f>
        <v>6.3918184723677383E-7</v>
      </c>
      <c r="AW52">
        <f t="shared" si="39"/>
        <v>5.2409561549277326E-5</v>
      </c>
      <c r="AX52">
        <f t="shared" si="39"/>
        <v>1.0172939979654085E-4</v>
      </c>
      <c r="AY52">
        <f t="shared" si="39"/>
        <v>-1.7749244712990896E-4</v>
      </c>
      <c r="AZ52">
        <f t="shared" si="39"/>
        <v>-5.6388568499294857E-5</v>
      </c>
      <c r="BA52">
        <f t="shared" si="39"/>
        <v>-1.056837221291413E-4</v>
      </c>
      <c r="BB52">
        <f t="shared" si="39"/>
        <v>5.7314054969388796E-5</v>
      </c>
      <c r="BC52">
        <f t="shared" si="39"/>
        <v>-5.9577774899623596E-5</v>
      </c>
      <c r="BD52">
        <f t="shared" si="39"/>
        <v>-3.9087947882737635E-6</v>
      </c>
      <c r="BE52">
        <f t="shared" si="39"/>
        <v>1.1730969760167286E-5</v>
      </c>
      <c r="BF52">
        <f t="shared" si="39"/>
        <v>-1.4321051946361077E-5</v>
      </c>
      <c r="BG52">
        <f t="shared" si="39"/>
        <v>-9.1264667535863617E-6</v>
      </c>
      <c r="BH52">
        <f t="shared" si="39"/>
        <v>-8.2213232415502487E-5</v>
      </c>
      <c r="BI52">
        <f t="shared" si="39"/>
        <v>6.710526315789542E-5</v>
      </c>
      <c r="BJ52">
        <f t="shared" si="39"/>
        <v>-6.5350934518378473E-6</v>
      </c>
      <c r="BK52">
        <f t="shared" si="37"/>
        <v>3.923620193565412E-5</v>
      </c>
      <c r="BL52">
        <f t="shared" si="37"/>
        <v>5.9927045336111741E-5</v>
      </c>
      <c r="BM52">
        <f t="shared" si="37"/>
        <v>1.5151515151515176E-4</v>
      </c>
      <c r="BN52">
        <f t="shared" si="37"/>
        <v>1.3904834800357232E-4</v>
      </c>
      <c r="BO52">
        <f t="shared" si="37"/>
        <v>8.9330649219928753E-5</v>
      </c>
      <c r="BQ52" s="7" t="str">
        <f t="shared" si="18"/>
        <v>HYG</v>
      </c>
      <c r="BR52" s="7">
        <v>0.2</v>
      </c>
      <c r="BS52" s="7">
        <v>0.2</v>
      </c>
      <c r="BT52" s="7">
        <v>0.2</v>
      </c>
      <c r="BU52" s="7">
        <v>0.2</v>
      </c>
      <c r="BV52" s="7">
        <v>0.2</v>
      </c>
      <c r="BW52" s="7">
        <v>0.01</v>
      </c>
      <c r="BY52">
        <f t="shared" si="19"/>
        <v>2.5119846596356708E-2</v>
      </c>
      <c r="BZ52">
        <f t="shared" si="20"/>
        <v>62</v>
      </c>
      <c r="CA52">
        <f t="shared" si="21"/>
        <v>4</v>
      </c>
      <c r="CB52">
        <f t="shared" si="22"/>
        <v>0.12000000000000002</v>
      </c>
      <c r="CC52">
        <f t="shared" si="23"/>
        <v>0</v>
      </c>
      <c r="CD52">
        <f t="shared" si="24"/>
        <v>0</v>
      </c>
      <c r="CE52">
        <f t="shared" si="25"/>
        <v>0</v>
      </c>
      <c r="CF52">
        <f t="shared" si="26"/>
        <v>1</v>
      </c>
      <c r="CG52">
        <f t="shared" si="27"/>
        <v>0</v>
      </c>
      <c r="CI52">
        <f t="shared" si="28"/>
        <v>0</v>
      </c>
      <c r="CJ52">
        <f t="shared" si="29"/>
        <v>0</v>
      </c>
      <c r="CK52">
        <f t="shared" si="29"/>
        <v>0</v>
      </c>
      <c r="CL52">
        <f t="shared" si="29"/>
        <v>1</v>
      </c>
      <c r="CM52">
        <f t="shared" si="29"/>
        <v>1</v>
      </c>
      <c r="CN52">
        <f t="shared" si="30"/>
        <v>0.2</v>
      </c>
      <c r="CO52">
        <f t="shared" si="35"/>
        <v>0.4</v>
      </c>
      <c r="CP52">
        <f t="shared" si="35"/>
        <v>0.60000000000000009</v>
      </c>
      <c r="CQ52">
        <f t="shared" si="35"/>
        <v>0.8</v>
      </c>
      <c r="CR52">
        <f t="shared" si="35"/>
        <v>1</v>
      </c>
    </row>
    <row r="53" spans="1:96" x14ac:dyDescent="0.25">
      <c r="A53" t="s">
        <v>51</v>
      </c>
      <c r="B53">
        <f>VLOOKUP(CONCATENATE($A53,"_",B$4),assets_m6!$A:$D,4,FALSE)</f>
        <v>36.04</v>
      </c>
      <c r="C53">
        <f>VLOOKUP(CONCATENATE($A53,"_",C$4),assets_m6!$A:$D,4,FALSE)</f>
        <v>35.369999999999997</v>
      </c>
      <c r="D53">
        <f>VLOOKUP(CONCATENATE($A53,"_",D$4),assets_m6!$A:$D,4,FALSE)</f>
        <v>35.47</v>
      </c>
      <c r="E53">
        <f>VLOOKUP(CONCATENATE($A53,"_",E$4),assets_m6!$A:$D,4,FALSE)</f>
        <v>35.82</v>
      </c>
      <c r="F53">
        <f>VLOOKUP(CONCATENATE($A53,"_",F$4),assets_m6!$A:$D,4,FALSE)</f>
        <v>35.67</v>
      </c>
      <c r="G53">
        <f>VLOOKUP(CONCATENATE($A53,"_",G$4),assets_m6!$A:$D,4,FALSE)</f>
        <v>35.74</v>
      </c>
      <c r="H53">
        <f>VLOOKUP(CONCATENATE($A53,"_",H$4),assets_m6!$A:$D,4,FALSE)</f>
        <v>35.21</v>
      </c>
      <c r="I53">
        <f>VLOOKUP(CONCATENATE($A53,"_",I$4),assets_m6!$A:$D,4,FALSE)</f>
        <v>34.909999999999997</v>
      </c>
      <c r="J53">
        <f>VLOOKUP(CONCATENATE($A53,"_",J$4),assets_m6!$A:$D,4,FALSE)</f>
        <v>35.200000000000003</v>
      </c>
      <c r="K53">
        <f>VLOOKUP(CONCATENATE($A53,"_",K$4),assets_m6!$A:$D,4,FALSE)</f>
        <v>34.659999999999997</v>
      </c>
      <c r="L53">
        <f>VLOOKUP(CONCATENATE($A53,"_",L$4),assets_m6!$A:$D,4,FALSE)</f>
        <v>34.39</v>
      </c>
      <c r="M53">
        <f>VLOOKUP(CONCATENATE($A53,"_",M$4),assets_m6!$A:$D,4,FALSE)</f>
        <v>34.71</v>
      </c>
      <c r="N53">
        <f>VLOOKUP(CONCATENATE($A53,"_",N$4),assets_m6!$A:$D,4,FALSE)</f>
        <v>34.51</v>
      </c>
      <c r="O53">
        <f>VLOOKUP(CONCATENATE($A53,"_",O$4),assets_m6!$A:$D,4,FALSE)</f>
        <v>34.51</v>
      </c>
      <c r="P53">
        <f>VLOOKUP(CONCATENATE($A53,"_",P$4),assets_m6!$A:$D,4,FALSE)</f>
        <v>35.03</v>
      </c>
      <c r="Q53">
        <f>VLOOKUP(CONCATENATE($A53,"_",Q$4),assets_m6!$A:$D,4,FALSE)</f>
        <v>35.04</v>
      </c>
      <c r="R53">
        <f>VLOOKUP(CONCATENATE($A53,"_",R$4),assets_m6!$A:$D,4,FALSE)</f>
        <v>35.229999999999997</v>
      </c>
      <c r="S53">
        <f>VLOOKUP(CONCATENATE($A53,"_",S$4),assets_m6!$A:$D,4,FALSE)</f>
        <v>35.479999999999997</v>
      </c>
      <c r="T53">
        <f>VLOOKUP(CONCATENATE($A53,"_",T$4),assets_m6!$A:$D,4,FALSE)</f>
        <v>35.26</v>
      </c>
      <c r="U53">
        <f>VLOOKUP(CONCATENATE($A53,"_",U$4),assets_m6!$A:$D,4,FALSE)</f>
        <v>35.200000000000003</v>
      </c>
      <c r="V53">
        <f>VLOOKUP(CONCATENATE($A53,"_",V$4),assets_m6!$A:$D,4,FALSE)</f>
        <v>35.229999999999997</v>
      </c>
      <c r="X53" t="str">
        <f t="shared" si="16"/>
        <v>IAU</v>
      </c>
      <c r="Y53">
        <f t="shared" si="16"/>
        <v>36.04</v>
      </c>
      <c r="Z53">
        <f t="shared" si="36"/>
        <v>35.369999999999997</v>
      </c>
      <c r="AA53">
        <f t="shared" si="36"/>
        <v>35.47</v>
      </c>
      <c r="AB53">
        <f t="shared" si="36"/>
        <v>35.82</v>
      </c>
      <c r="AC53">
        <f t="shared" si="36"/>
        <v>35.67</v>
      </c>
      <c r="AD53">
        <f t="shared" si="36"/>
        <v>35.74</v>
      </c>
      <c r="AE53">
        <f t="shared" si="36"/>
        <v>35.21</v>
      </c>
      <c r="AF53">
        <f t="shared" si="36"/>
        <v>34.909999999999997</v>
      </c>
      <c r="AG53">
        <f t="shared" si="36"/>
        <v>35.200000000000003</v>
      </c>
      <c r="AH53">
        <f t="shared" si="36"/>
        <v>34.659999999999997</v>
      </c>
      <c r="AI53">
        <f t="shared" si="36"/>
        <v>34.39</v>
      </c>
      <c r="AJ53">
        <f t="shared" si="36"/>
        <v>34.71</v>
      </c>
      <c r="AK53">
        <f t="shared" si="36"/>
        <v>34.51</v>
      </c>
      <c r="AL53">
        <f t="shared" si="36"/>
        <v>34.51</v>
      </c>
      <c r="AM53">
        <f t="shared" si="36"/>
        <v>35.03</v>
      </c>
      <c r="AN53">
        <f t="shared" si="36"/>
        <v>35.04</v>
      </c>
      <c r="AO53">
        <f t="shared" si="36"/>
        <v>35.229999999999997</v>
      </c>
      <c r="AP53">
        <f t="shared" si="38"/>
        <v>35.479999999999997</v>
      </c>
      <c r="AQ53">
        <f t="shared" si="38"/>
        <v>35.26</v>
      </c>
      <c r="AR53">
        <f t="shared" si="38"/>
        <v>35.200000000000003</v>
      </c>
      <c r="AS53">
        <f t="shared" si="38"/>
        <v>35.229999999999997</v>
      </c>
      <c r="AU53" t="s">
        <v>91</v>
      </c>
      <c r="AV53">
        <f t="shared" si="39"/>
        <v>-1.8590455049944556E-4</v>
      </c>
      <c r="AW53">
        <f t="shared" si="39"/>
        <v>2.8272547356517231E-5</v>
      </c>
      <c r="AX53">
        <f t="shared" si="39"/>
        <v>9.8674936566112612E-5</v>
      </c>
      <c r="AY53">
        <f t="shared" si="39"/>
        <v>-4.1876046901172131E-5</v>
      </c>
      <c r="AZ53">
        <f t="shared" si="39"/>
        <v>1.9624334174376305E-5</v>
      </c>
      <c r="BA53">
        <f t="shared" si="39"/>
        <v>-1.4829322887521015E-4</v>
      </c>
      <c r="BB53">
        <f t="shared" si="39"/>
        <v>-8.5203067310424382E-5</v>
      </c>
      <c r="BC53">
        <f t="shared" si="39"/>
        <v>8.307075336579957E-5</v>
      </c>
      <c r="BD53">
        <f t="shared" si="39"/>
        <v>-1.5340909090909267E-4</v>
      </c>
      <c r="BE53">
        <f t="shared" si="39"/>
        <v>-7.7899596076167355E-5</v>
      </c>
      <c r="BF53">
        <f t="shared" si="39"/>
        <v>9.3050305321314413E-5</v>
      </c>
      <c r="BG53">
        <f t="shared" si="39"/>
        <v>-5.7620282339384288E-5</v>
      </c>
      <c r="BH53">
        <f t="shared" si="39"/>
        <v>0</v>
      </c>
      <c r="BI53">
        <f t="shared" si="39"/>
        <v>1.5068096203998933E-4</v>
      </c>
      <c r="BJ53">
        <f t="shared" si="39"/>
        <v>2.8546959748781076E-6</v>
      </c>
      <c r="BK53">
        <f t="shared" si="37"/>
        <v>5.4223744292236796E-5</v>
      </c>
      <c r="BL53">
        <f t="shared" si="37"/>
        <v>7.0962248084019313E-5</v>
      </c>
      <c r="BM53">
        <f t="shared" si="37"/>
        <v>-6.2006764374295063E-5</v>
      </c>
      <c r="BN53">
        <f t="shared" si="37"/>
        <v>-1.7016449234258416E-5</v>
      </c>
      <c r="BO53">
        <f t="shared" si="37"/>
        <v>8.5227272727255773E-6</v>
      </c>
      <c r="BQ53" s="7" t="str">
        <f t="shared" si="18"/>
        <v>IAU</v>
      </c>
      <c r="BR53" s="7">
        <v>0.2</v>
      </c>
      <c r="BS53" s="7">
        <v>0.2</v>
      </c>
      <c r="BT53" s="7">
        <v>0.2</v>
      </c>
      <c r="BU53" s="7">
        <v>0.2</v>
      </c>
      <c r="BV53" s="7">
        <v>0.2</v>
      </c>
      <c r="BW53" s="7">
        <v>0.01</v>
      </c>
      <c r="BY53">
        <f t="shared" si="19"/>
        <v>-2.2475027746947901E-2</v>
      </c>
      <c r="BZ53">
        <f t="shared" si="20"/>
        <v>21</v>
      </c>
      <c r="CA53">
        <f t="shared" si="21"/>
        <v>2</v>
      </c>
      <c r="CB53">
        <f t="shared" si="22"/>
        <v>0.11999999999999997</v>
      </c>
      <c r="CC53">
        <f t="shared" si="23"/>
        <v>0</v>
      </c>
      <c r="CD53">
        <f t="shared" si="24"/>
        <v>1</v>
      </c>
      <c r="CE53">
        <f t="shared" si="25"/>
        <v>0</v>
      </c>
      <c r="CF53">
        <f t="shared" si="26"/>
        <v>0</v>
      </c>
      <c r="CG53">
        <f t="shared" si="27"/>
        <v>0</v>
      </c>
      <c r="CI53">
        <f t="shared" si="28"/>
        <v>0</v>
      </c>
      <c r="CJ53">
        <f t="shared" si="29"/>
        <v>1</v>
      </c>
      <c r="CK53">
        <f t="shared" si="29"/>
        <v>1</v>
      </c>
      <c r="CL53">
        <f t="shared" si="29"/>
        <v>1</v>
      </c>
      <c r="CM53">
        <f t="shared" si="29"/>
        <v>1</v>
      </c>
      <c r="CN53">
        <f t="shared" si="30"/>
        <v>0.2</v>
      </c>
      <c r="CO53">
        <f t="shared" si="35"/>
        <v>0.4</v>
      </c>
      <c r="CP53">
        <f t="shared" si="35"/>
        <v>0.60000000000000009</v>
      </c>
      <c r="CQ53">
        <f t="shared" si="35"/>
        <v>0.8</v>
      </c>
      <c r="CR53">
        <f t="shared" si="35"/>
        <v>1</v>
      </c>
    </row>
    <row r="54" spans="1:96" x14ac:dyDescent="0.25">
      <c r="A54" t="s">
        <v>52</v>
      </c>
      <c r="B54">
        <f>VLOOKUP(CONCATENATE($A54,"_",B$4),assets_m6!$A:$D,4,FALSE)</f>
        <v>18.84</v>
      </c>
      <c r="C54">
        <f>VLOOKUP(CONCATENATE($A54,"_",C$4),assets_m6!$A:$D,4,FALSE)</f>
        <v>18.87</v>
      </c>
      <c r="D54">
        <f>VLOOKUP(CONCATENATE($A54,"_",D$4),assets_m6!$A:$D,4,FALSE)</f>
        <v>19.170000000000002</v>
      </c>
      <c r="E54">
        <f>VLOOKUP(CONCATENATE($A54,"_",E$4),assets_m6!$A:$D,4,FALSE)</f>
        <v>19.97</v>
      </c>
      <c r="F54">
        <f>VLOOKUP(CONCATENATE($A54,"_",F$4),assets_m6!$A:$D,4,FALSE)</f>
        <v>19.190000000000001</v>
      </c>
      <c r="G54">
        <f>VLOOKUP(CONCATENATE($A54,"_",G$4),assets_m6!$A:$D,4,FALSE)</f>
        <v>18.57</v>
      </c>
      <c r="H54">
        <f>VLOOKUP(CONCATENATE($A54,"_",H$4),assets_m6!$A:$D,4,FALSE)</f>
        <v>17.46</v>
      </c>
      <c r="I54">
        <f>VLOOKUP(CONCATENATE($A54,"_",I$4),assets_m6!$A:$D,4,FALSE)</f>
        <v>17.45</v>
      </c>
      <c r="J54">
        <f>VLOOKUP(CONCATENATE($A54,"_",J$4),assets_m6!$A:$D,4,FALSE)</f>
        <v>16.940000000000001</v>
      </c>
      <c r="K54">
        <f>VLOOKUP(CONCATENATE($A54,"_",K$4),assets_m6!$A:$D,4,FALSE)</f>
        <v>16.82</v>
      </c>
      <c r="L54">
        <f>VLOOKUP(CONCATENATE($A54,"_",L$4),assets_m6!$A:$D,4,FALSE)</f>
        <v>17.64</v>
      </c>
      <c r="M54">
        <f>VLOOKUP(CONCATENATE($A54,"_",M$4),assets_m6!$A:$D,4,FALSE)</f>
        <v>17.5</v>
      </c>
      <c r="N54">
        <f>VLOOKUP(CONCATENATE($A54,"_",N$4),assets_m6!$A:$D,4,FALSE)</f>
        <v>18.239999999999998</v>
      </c>
      <c r="O54">
        <f>VLOOKUP(CONCATENATE($A54,"_",O$4),assets_m6!$A:$D,4,FALSE)</f>
        <v>18.16</v>
      </c>
      <c r="P54">
        <f>VLOOKUP(CONCATENATE($A54,"_",P$4),assets_m6!$A:$D,4,FALSE)</f>
        <v>18.86</v>
      </c>
      <c r="Q54">
        <f>VLOOKUP(CONCATENATE($A54,"_",Q$4),assets_m6!$A:$D,4,FALSE)</f>
        <v>18.96</v>
      </c>
      <c r="R54">
        <f>VLOOKUP(CONCATENATE($A54,"_",R$4),assets_m6!$A:$D,4,FALSE)</f>
        <v>19.190000000000001</v>
      </c>
      <c r="S54">
        <f>VLOOKUP(CONCATENATE($A54,"_",S$4),assets_m6!$A:$D,4,FALSE)</f>
        <v>18.91</v>
      </c>
      <c r="T54">
        <f>VLOOKUP(CONCATENATE($A54,"_",T$4),assets_m6!$A:$D,4,FALSE)</f>
        <v>19.18</v>
      </c>
      <c r="U54">
        <f>VLOOKUP(CONCATENATE($A54,"_",U$4),assets_m6!$A:$D,4,FALSE)</f>
        <v>19.66</v>
      </c>
      <c r="V54">
        <f>VLOOKUP(CONCATENATE($A54,"_",V$4),assets_m6!$A:$D,4,FALSE)</f>
        <v>20.14</v>
      </c>
      <c r="X54" t="str">
        <f t="shared" si="16"/>
        <v>ICLN</v>
      </c>
      <c r="Y54">
        <f t="shared" si="16"/>
        <v>18.84</v>
      </c>
      <c r="Z54">
        <f t="shared" si="36"/>
        <v>18.87</v>
      </c>
      <c r="AA54">
        <f t="shared" si="36"/>
        <v>19.170000000000002</v>
      </c>
      <c r="AB54">
        <f t="shared" si="36"/>
        <v>19.97</v>
      </c>
      <c r="AC54">
        <f t="shared" si="36"/>
        <v>19.190000000000001</v>
      </c>
      <c r="AD54">
        <f t="shared" si="36"/>
        <v>18.57</v>
      </c>
      <c r="AE54">
        <f t="shared" si="36"/>
        <v>17.46</v>
      </c>
      <c r="AF54">
        <f t="shared" si="36"/>
        <v>17.45</v>
      </c>
      <c r="AG54">
        <f t="shared" si="36"/>
        <v>16.940000000000001</v>
      </c>
      <c r="AH54">
        <f t="shared" si="36"/>
        <v>16.82</v>
      </c>
      <c r="AI54">
        <f t="shared" si="36"/>
        <v>17.64</v>
      </c>
      <c r="AJ54">
        <f t="shared" si="36"/>
        <v>17.5</v>
      </c>
      <c r="AK54">
        <f t="shared" si="36"/>
        <v>18.239999999999998</v>
      </c>
      <c r="AL54">
        <f t="shared" si="36"/>
        <v>18.16</v>
      </c>
      <c r="AM54">
        <f t="shared" ref="AM54:AS85" si="40">IFERROR(P54,AL54)</f>
        <v>18.86</v>
      </c>
      <c r="AN54">
        <f t="shared" si="40"/>
        <v>18.96</v>
      </c>
      <c r="AO54">
        <f t="shared" si="40"/>
        <v>19.190000000000001</v>
      </c>
      <c r="AP54">
        <f t="shared" si="38"/>
        <v>18.91</v>
      </c>
      <c r="AQ54">
        <f t="shared" si="38"/>
        <v>19.18</v>
      </c>
      <c r="AR54">
        <f t="shared" si="38"/>
        <v>19.66</v>
      </c>
      <c r="AS54">
        <f t="shared" si="38"/>
        <v>20.14</v>
      </c>
      <c r="AU54" t="s">
        <v>102</v>
      </c>
      <c r="AV54">
        <f t="shared" si="39"/>
        <v>1.5923566878981493E-5</v>
      </c>
      <c r="AW54">
        <f t="shared" si="39"/>
        <v>1.5898251192368875E-4</v>
      </c>
      <c r="AX54">
        <f t="shared" si="39"/>
        <v>4.1731872717788065E-4</v>
      </c>
      <c r="AY54">
        <f t="shared" si="39"/>
        <v>-3.9058587881822619E-4</v>
      </c>
      <c r="AZ54">
        <f t="shared" si="39"/>
        <v>-3.2308494007295515E-4</v>
      </c>
      <c r="BA54">
        <f t="shared" si="39"/>
        <v>-5.9773828756058136E-4</v>
      </c>
      <c r="BB54">
        <f t="shared" si="39"/>
        <v>-5.7273768613983751E-6</v>
      </c>
      <c r="BC54">
        <f t="shared" si="39"/>
        <v>-2.9226361031518513E-4</v>
      </c>
      <c r="BD54">
        <f t="shared" si="39"/>
        <v>-7.0838252656435055E-5</v>
      </c>
      <c r="BE54">
        <f t="shared" si="39"/>
        <v>4.875148632580263E-4</v>
      </c>
      <c r="BF54">
        <f t="shared" si="39"/>
        <v>-7.9365079365079677E-5</v>
      </c>
      <c r="BG54">
        <f t="shared" si="39"/>
        <v>4.2285714285714198E-4</v>
      </c>
      <c r="BH54">
        <f t="shared" si="39"/>
        <v>-4.3859649122806093E-5</v>
      </c>
      <c r="BI54">
        <f t="shared" si="39"/>
        <v>3.8546255506607892E-4</v>
      </c>
      <c r="BJ54">
        <f t="shared" si="39"/>
        <v>5.3022269353129077E-5</v>
      </c>
      <c r="BK54">
        <f t="shared" si="37"/>
        <v>1.2130801687763735E-4</v>
      </c>
      <c r="BL54">
        <f t="shared" si="37"/>
        <v>-1.4590932777488333E-4</v>
      </c>
      <c r="BM54">
        <f t="shared" si="37"/>
        <v>1.427815970386037E-4</v>
      </c>
      <c r="BN54">
        <f t="shared" si="37"/>
        <v>2.5026068821689285E-4</v>
      </c>
      <c r="BO54">
        <f t="shared" si="37"/>
        <v>2.4415055951169912E-4</v>
      </c>
      <c r="BQ54" s="7" t="str">
        <f t="shared" si="18"/>
        <v>ICLN</v>
      </c>
      <c r="BR54" s="7">
        <v>0.2</v>
      </c>
      <c r="BS54" s="7">
        <v>0.2</v>
      </c>
      <c r="BT54" s="7">
        <v>0.2</v>
      </c>
      <c r="BU54" s="7">
        <v>0.2</v>
      </c>
      <c r="BV54" s="7">
        <v>0.2</v>
      </c>
      <c r="BW54" s="7">
        <v>0.01</v>
      </c>
      <c r="BY54">
        <f t="shared" si="19"/>
        <v>6.9002123142250571E-2</v>
      </c>
      <c r="BZ54">
        <f t="shared" si="20"/>
        <v>85</v>
      </c>
      <c r="CA54">
        <f t="shared" si="21"/>
        <v>5</v>
      </c>
      <c r="CB54">
        <f t="shared" si="22"/>
        <v>0.24000000000000005</v>
      </c>
      <c r="CC54">
        <f t="shared" si="23"/>
        <v>0</v>
      </c>
      <c r="CD54">
        <f t="shared" si="24"/>
        <v>0</v>
      </c>
      <c r="CE54">
        <f t="shared" si="25"/>
        <v>0</v>
      </c>
      <c r="CF54">
        <f t="shared" si="26"/>
        <v>0</v>
      </c>
      <c r="CG54">
        <f t="shared" si="27"/>
        <v>1</v>
      </c>
      <c r="CI54">
        <f t="shared" si="28"/>
        <v>0</v>
      </c>
      <c r="CJ54">
        <f t="shared" si="29"/>
        <v>0</v>
      </c>
      <c r="CK54">
        <f t="shared" si="29"/>
        <v>0</v>
      </c>
      <c r="CL54">
        <f t="shared" si="29"/>
        <v>0</v>
      </c>
      <c r="CM54">
        <f t="shared" si="29"/>
        <v>1</v>
      </c>
      <c r="CN54">
        <f t="shared" si="30"/>
        <v>0.2</v>
      </c>
      <c r="CO54">
        <f t="shared" si="35"/>
        <v>0.4</v>
      </c>
      <c r="CP54">
        <f t="shared" si="35"/>
        <v>0.60000000000000009</v>
      </c>
      <c r="CQ54">
        <f t="shared" si="35"/>
        <v>0.8</v>
      </c>
      <c r="CR54">
        <f t="shared" si="35"/>
        <v>1</v>
      </c>
    </row>
    <row r="55" spans="1:96" x14ac:dyDescent="0.25">
      <c r="A55" t="s">
        <v>53</v>
      </c>
      <c r="B55">
        <f>VLOOKUP(CONCATENATE($A55,"_",B$4),assets_m6!$A:$D,4,FALSE)</f>
        <v>4.92</v>
      </c>
      <c r="C55" t="e">
        <f>VLOOKUP(CONCATENATE($A55,"_",C$4),assets_m6!$A:$D,4,FALSE)</f>
        <v>#N/A</v>
      </c>
      <c r="D55">
        <f>VLOOKUP(CONCATENATE($A55,"_",D$4),assets_m6!$A:$D,4,FALSE)</f>
        <v>4.9210000000000003</v>
      </c>
      <c r="E55">
        <f>VLOOKUP(CONCATENATE($A55,"_",E$4),assets_m6!$A:$D,4,FALSE)</f>
        <v>4.9000000000000004</v>
      </c>
      <c r="F55">
        <f>VLOOKUP(CONCATENATE($A55,"_",F$4),assets_m6!$A:$D,4,FALSE)</f>
        <v>4.8860000000000001</v>
      </c>
      <c r="G55">
        <f>VLOOKUP(CONCATENATE($A55,"_",G$4),assets_m6!$A:$D,4,FALSE)</f>
        <v>4.8540000000000001</v>
      </c>
      <c r="H55">
        <f>VLOOKUP(CONCATENATE($A55,"_",H$4),assets_m6!$A:$D,4,FALSE)</f>
        <v>4.8520000000000003</v>
      </c>
      <c r="I55">
        <f>VLOOKUP(CONCATENATE($A55,"_",I$4),assets_m6!$A:$D,4,FALSE)</f>
        <v>4.8789999999999996</v>
      </c>
      <c r="J55">
        <f>VLOOKUP(CONCATENATE($A55,"_",J$4),assets_m6!$A:$D,4,FALSE)</f>
        <v>4.8860000000000001</v>
      </c>
      <c r="K55">
        <f>VLOOKUP(CONCATENATE($A55,"_",K$4),assets_m6!$A:$D,4,FALSE)</f>
        <v>4.9219999999999997</v>
      </c>
      <c r="L55">
        <f>VLOOKUP(CONCATENATE($A55,"_",L$4),assets_m6!$A:$D,4,FALSE)</f>
        <v>4.9130000000000003</v>
      </c>
      <c r="M55">
        <f>VLOOKUP(CONCATENATE($A55,"_",M$4),assets_m6!$A:$D,4,FALSE)</f>
        <v>4.9109999999999996</v>
      </c>
      <c r="N55">
        <f>VLOOKUP(CONCATENATE($A55,"_",N$4),assets_m6!$A:$D,4,FALSE)</f>
        <v>4.8920000000000003</v>
      </c>
      <c r="O55">
        <f>VLOOKUP(CONCATENATE($A55,"_",O$4),assets_m6!$A:$D,4,FALSE)</f>
        <v>4.8819999999999997</v>
      </c>
      <c r="P55">
        <f>VLOOKUP(CONCATENATE($A55,"_",P$4),assets_m6!$A:$D,4,FALSE)</f>
        <v>4.8840000000000003</v>
      </c>
      <c r="Q55">
        <f>VLOOKUP(CONCATENATE($A55,"_",Q$4),assets_m6!$A:$D,4,FALSE)</f>
        <v>4.8840000000000003</v>
      </c>
      <c r="R55">
        <f>VLOOKUP(CONCATENATE($A55,"_",R$4),assets_m6!$A:$D,4,FALSE)</f>
        <v>4.8760000000000003</v>
      </c>
      <c r="S55">
        <f>VLOOKUP(CONCATENATE($A55,"_",S$4),assets_m6!$A:$D,4,FALSE)</f>
        <v>4.8819999999999997</v>
      </c>
      <c r="T55">
        <f>VLOOKUP(CONCATENATE($A55,"_",T$4),assets_m6!$A:$D,4,FALSE)</f>
        <v>4.8879999999999999</v>
      </c>
      <c r="U55">
        <f>VLOOKUP(CONCATENATE($A55,"_",U$4),assets_m6!$A:$D,4,FALSE)</f>
        <v>4.8959999999999999</v>
      </c>
      <c r="V55">
        <f>VLOOKUP(CONCATENATE($A55,"_",V$4),assets_m6!$A:$D,4,FALSE)</f>
        <v>4.91</v>
      </c>
      <c r="X55" t="str">
        <f t="shared" si="16"/>
        <v>IEAA.L</v>
      </c>
      <c r="Y55">
        <f t="shared" si="16"/>
        <v>4.92</v>
      </c>
      <c r="Z55">
        <f t="shared" ref="Z55:AL74" si="41">IFERROR(C55,Y55)</f>
        <v>4.92</v>
      </c>
      <c r="AA55">
        <f t="shared" si="41"/>
        <v>4.9210000000000003</v>
      </c>
      <c r="AB55">
        <f t="shared" si="41"/>
        <v>4.9000000000000004</v>
      </c>
      <c r="AC55">
        <f t="shared" si="41"/>
        <v>4.8860000000000001</v>
      </c>
      <c r="AD55">
        <f t="shared" si="41"/>
        <v>4.8540000000000001</v>
      </c>
      <c r="AE55">
        <f t="shared" si="41"/>
        <v>4.8520000000000003</v>
      </c>
      <c r="AF55">
        <f t="shared" si="41"/>
        <v>4.8789999999999996</v>
      </c>
      <c r="AG55">
        <f t="shared" si="41"/>
        <v>4.8860000000000001</v>
      </c>
      <c r="AH55">
        <f t="shared" si="41"/>
        <v>4.9219999999999997</v>
      </c>
      <c r="AI55">
        <f t="shared" si="41"/>
        <v>4.9130000000000003</v>
      </c>
      <c r="AJ55">
        <f t="shared" si="41"/>
        <v>4.9109999999999996</v>
      </c>
      <c r="AK55">
        <f t="shared" si="41"/>
        <v>4.8920000000000003</v>
      </c>
      <c r="AL55">
        <f t="shared" si="41"/>
        <v>4.8819999999999997</v>
      </c>
      <c r="AM55">
        <f t="shared" si="40"/>
        <v>4.8840000000000003</v>
      </c>
      <c r="AN55">
        <f t="shared" si="40"/>
        <v>4.8840000000000003</v>
      </c>
      <c r="AO55">
        <f t="shared" si="40"/>
        <v>4.8760000000000003</v>
      </c>
      <c r="AP55">
        <f t="shared" si="38"/>
        <v>4.8819999999999997</v>
      </c>
      <c r="AQ55">
        <f t="shared" si="38"/>
        <v>4.8879999999999999</v>
      </c>
      <c r="AR55">
        <f t="shared" si="38"/>
        <v>4.8959999999999999</v>
      </c>
      <c r="AS55">
        <f t="shared" si="38"/>
        <v>4.91</v>
      </c>
      <c r="AU55" t="s">
        <v>63</v>
      </c>
      <c r="AV55">
        <f t="shared" si="39"/>
        <v>0</v>
      </c>
      <c r="AW55">
        <f t="shared" si="39"/>
        <v>2.0325203252039308E-6</v>
      </c>
      <c r="AX55">
        <f t="shared" si="39"/>
        <v>-4.26742532005688E-5</v>
      </c>
      <c r="AY55">
        <f t="shared" si="39"/>
        <v>-2.8571428571429049E-5</v>
      </c>
      <c r="AZ55">
        <f t="shared" si="39"/>
        <v>-6.5493246009005381E-5</v>
      </c>
      <c r="BA55">
        <f t="shared" si="39"/>
        <v>-4.1203131437984752E-6</v>
      </c>
      <c r="BB55">
        <f t="shared" si="39"/>
        <v>5.564715581203472E-5</v>
      </c>
      <c r="BC55">
        <f t="shared" si="39"/>
        <v>1.434720229555352E-5</v>
      </c>
      <c r="BD55">
        <f t="shared" si="39"/>
        <v>7.3679901760130147E-5</v>
      </c>
      <c r="BE55">
        <f t="shared" si="39"/>
        <v>-1.8285249898414169E-5</v>
      </c>
      <c r="BF55">
        <f t="shared" si="39"/>
        <v>-4.0708324852445918E-6</v>
      </c>
      <c r="BG55">
        <f t="shared" si="39"/>
        <v>-3.8688658114435431E-5</v>
      </c>
      <c r="BH55">
        <f t="shared" si="39"/>
        <v>-2.0441537203599089E-5</v>
      </c>
      <c r="BI55">
        <f t="shared" si="39"/>
        <v>4.0966816878342235E-6</v>
      </c>
      <c r="BJ55">
        <f t="shared" si="39"/>
        <v>0</v>
      </c>
      <c r="BK55">
        <f t="shared" si="37"/>
        <v>-1.6380016380016395E-5</v>
      </c>
      <c r="BL55">
        <f t="shared" si="37"/>
        <v>1.2305168170630309E-5</v>
      </c>
      <c r="BM55">
        <f t="shared" si="37"/>
        <v>1.2290045063499033E-5</v>
      </c>
      <c r="BN55">
        <f t="shared" si="37"/>
        <v>1.6366612111292977E-5</v>
      </c>
      <c r="BO55">
        <f t="shared" si="37"/>
        <v>2.8594771241830546E-5</v>
      </c>
      <c r="BQ55" s="7" t="str">
        <f t="shared" si="18"/>
        <v>IEAA.L</v>
      </c>
      <c r="BR55" s="7">
        <v>0.2</v>
      </c>
      <c r="BS55" s="7">
        <v>0.2</v>
      </c>
      <c r="BT55" s="7">
        <v>0.2</v>
      </c>
      <c r="BU55" s="7">
        <v>0.2</v>
      </c>
      <c r="BV55" s="7">
        <v>0.2</v>
      </c>
      <c r="BW55" s="7">
        <v>0.01</v>
      </c>
      <c r="BY55">
        <f t="shared" si="19"/>
        <v>-2.0325203252032089E-3</v>
      </c>
      <c r="BZ55">
        <f t="shared" si="20"/>
        <v>35</v>
      </c>
      <c r="CA55">
        <f t="shared" si="21"/>
        <v>2</v>
      </c>
      <c r="CB55">
        <f t="shared" si="22"/>
        <v>0.11999999999999997</v>
      </c>
      <c r="CC55">
        <f t="shared" si="23"/>
        <v>0</v>
      </c>
      <c r="CD55">
        <f t="shared" si="24"/>
        <v>1</v>
      </c>
      <c r="CE55">
        <f t="shared" si="25"/>
        <v>0</v>
      </c>
      <c r="CF55">
        <f t="shared" si="26"/>
        <v>0</v>
      </c>
      <c r="CG55">
        <f t="shared" si="27"/>
        <v>0</v>
      </c>
      <c r="CI55">
        <f t="shared" si="28"/>
        <v>0</v>
      </c>
      <c r="CJ55">
        <f t="shared" si="29"/>
        <v>1</v>
      </c>
      <c r="CK55">
        <f t="shared" si="29"/>
        <v>1</v>
      </c>
      <c r="CL55">
        <f t="shared" si="29"/>
        <v>1</v>
      </c>
      <c r="CM55">
        <f t="shared" si="29"/>
        <v>1</v>
      </c>
      <c r="CN55">
        <f t="shared" si="30"/>
        <v>0.2</v>
      </c>
      <c r="CO55">
        <f t="shared" si="35"/>
        <v>0.4</v>
      </c>
      <c r="CP55">
        <f t="shared" si="35"/>
        <v>0.60000000000000009</v>
      </c>
      <c r="CQ55">
        <f t="shared" si="35"/>
        <v>0.8</v>
      </c>
      <c r="CR55">
        <f t="shared" si="35"/>
        <v>1</v>
      </c>
    </row>
    <row r="56" spans="1:96" x14ac:dyDescent="0.25">
      <c r="A56" t="s">
        <v>54</v>
      </c>
      <c r="B56">
        <f>VLOOKUP(CONCATENATE($A56,"_",B$4),assets_m6!$A:$D,4,FALSE)</f>
        <v>102.685</v>
      </c>
      <c r="C56">
        <f>VLOOKUP(CONCATENATE($A56,"_",C$4),assets_m6!$A:$D,4,FALSE)</f>
        <v>101.92</v>
      </c>
      <c r="D56">
        <f>VLOOKUP(CONCATENATE($A56,"_",D$4),assets_m6!$A:$D,4,FALSE)</f>
        <v>102.04</v>
      </c>
      <c r="E56">
        <f>VLOOKUP(CONCATENATE($A56,"_",E$4),assets_m6!$A:$D,4,FALSE)</f>
        <v>102.7</v>
      </c>
      <c r="F56">
        <f>VLOOKUP(CONCATENATE($A56,"_",F$4),assets_m6!$A:$D,4,FALSE)</f>
        <v>101.67</v>
      </c>
      <c r="G56">
        <f>VLOOKUP(CONCATENATE($A56,"_",G$4),assets_m6!$A:$D,4,FALSE)</f>
        <v>101.09</v>
      </c>
      <c r="H56">
        <f>VLOOKUP(CONCATENATE($A56,"_",H$4),assets_m6!$A:$D,4,FALSE)</f>
        <v>101.84</v>
      </c>
      <c r="I56">
        <f>VLOOKUP(CONCATENATE($A56,"_",I$4),assets_m6!$A:$D,4,FALSE)</f>
        <v>102.18</v>
      </c>
      <c r="J56">
        <f>VLOOKUP(CONCATENATE($A56,"_",J$4),assets_m6!$A:$D,4,FALSE)</f>
        <v>102.81</v>
      </c>
      <c r="K56">
        <f>VLOOKUP(CONCATENATE($A56,"_",K$4),assets_m6!$A:$D,4,FALSE)</f>
        <v>103.15</v>
      </c>
      <c r="L56">
        <f>VLOOKUP(CONCATENATE($A56,"_",L$4),assets_m6!$A:$D,4,FALSE)</f>
        <v>102.61</v>
      </c>
      <c r="M56">
        <f>VLOOKUP(CONCATENATE($A56,"_",M$4),assets_m6!$A:$D,4,FALSE)</f>
        <v>103.04</v>
      </c>
      <c r="N56">
        <f>VLOOKUP(CONCATENATE($A56,"_",N$4),assets_m6!$A:$D,4,FALSE)</f>
        <v>102.26</v>
      </c>
      <c r="O56">
        <f>VLOOKUP(CONCATENATE($A56,"_",O$4),assets_m6!$A:$D,4,FALSE)</f>
        <v>102.99</v>
      </c>
      <c r="P56">
        <f>VLOOKUP(CONCATENATE($A56,"_",P$4),assets_m6!$A:$D,4,FALSE)</f>
        <v>103.36</v>
      </c>
      <c r="Q56">
        <f>VLOOKUP(CONCATENATE($A56,"_",Q$4),assets_m6!$A:$D,4,FALSE)</f>
        <v>103.84</v>
      </c>
      <c r="R56">
        <f>VLOOKUP(CONCATENATE($A56,"_",R$4),assets_m6!$A:$D,4,FALSE)</f>
        <v>103.21</v>
      </c>
      <c r="S56">
        <f>VLOOKUP(CONCATENATE($A56,"_",S$4),assets_m6!$A:$D,4,FALSE)</f>
        <v>104.1</v>
      </c>
      <c r="T56">
        <f>VLOOKUP(CONCATENATE($A56,"_",T$4),assets_m6!$A:$D,4,FALSE)</f>
        <v>104.31</v>
      </c>
      <c r="U56">
        <f>VLOOKUP(CONCATENATE($A56,"_",U$4),assets_m6!$A:$D,4,FALSE)</f>
        <v>104.26</v>
      </c>
      <c r="V56">
        <f>VLOOKUP(CONCATENATE($A56,"_",V$4),assets_m6!$A:$D,4,FALSE)</f>
        <v>104.41</v>
      </c>
      <c r="X56" t="str">
        <f t="shared" si="16"/>
        <v>IEF</v>
      </c>
      <c r="Y56">
        <f t="shared" si="16"/>
        <v>102.685</v>
      </c>
      <c r="Z56">
        <f t="shared" si="41"/>
        <v>101.92</v>
      </c>
      <c r="AA56">
        <f t="shared" si="41"/>
        <v>102.04</v>
      </c>
      <c r="AB56">
        <f t="shared" si="41"/>
        <v>102.7</v>
      </c>
      <c r="AC56">
        <f t="shared" si="41"/>
        <v>101.67</v>
      </c>
      <c r="AD56">
        <f t="shared" si="41"/>
        <v>101.09</v>
      </c>
      <c r="AE56">
        <f t="shared" si="41"/>
        <v>101.84</v>
      </c>
      <c r="AF56">
        <f t="shared" si="41"/>
        <v>102.18</v>
      </c>
      <c r="AG56">
        <f t="shared" si="41"/>
        <v>102.81</v>
      </c>
      <c r="AH56">
        <f t="shared" si="41"/>
        <v>103.15</v>
      </c>
      <c r="AI56">
        <f t="shared" si="41"/>
        <v>102.61</v>
      </c>
      <c r="AJ56">
        <f t="shared" si="41"/>
        <v>103.04</v>
      </c>
      <c r="AK56">
        <f t="shared" si="41"/>
        <v>102.26</v>
      </c>
      <c r="AL56">
        <f t="shared" si="41"/>
        <v>102.99</v>
      </c>
      <c r="AM56">
        <f t="shared" si="40"/>
        <v>103.36</v>
      </c>
      <c r="AN56">
        <f t="shared" si="40"/>
        <v>103.84</v>
      </c>
      <c r="AO56">
        <f t="shared" si="40"/>
        <v>103.21</v>
      </c>
      <c r="AP56">
        <f t="shared" si="38"/>
        <v>104.1</v>
      </c>
      <c r="AQ56">
        <f t="shared" si="38"/>
        <v>104.31</v>
      </c>
      <c r="AR56">
        <f t="shared" si="38"/>
        <v>104.26</v>
      </c>
      <c r="AS56">
        <f t="shared" si="38"/>
        <v>104.41</v>
      </c>
      <c r="AU56" t="s">
        <v>64</v>
      </c>
      <c r="AV56">
        <f t="shared" si="39"/>
        <v>-7.4499683498076692E-5</v>
      </c>
      <c r="AW56">
        <f t="shared" si="39"/>
        <v>1.1773940345369362E-5</v>
      </c>
      <c r="AX56">
        <f t="shared" si="39"/>
        <v>6.4680517444139224E-5</v>
      </c>
      <c r="AY56">
        <f t="shared" si="39"/>
        <v>-1.0029211295034092E-4</v>
      </c>
      <c r="AZ56">
        <f t="shared" si="39"/>
        <v>-5.7047309924264608E-5</v>
      </c>
      <c r="BA56">
        <f t="shared" si="39"/>
        <v>7.4191314670095951E-5</v>
      </c>
      <c r="BB56">
        <f t="shared" si="39"/>
        <v>3.3385703063629558E-5</v>
      </c>
      <c r="BC56">
        <f t="shared" si="39"/>
        <v>6.1655901350557389E-5</v>
      </c>
      <c r="BD56">
        <f t="shared" si="39"/>
        <v>3.3070712965665151E-5</v>
      </c>
      <c r="BE56">
        <f t="shared" si="39"/>
        <v>-5.2350945225400506E-5</v>
      </c>
      <c r="BF56">
        <f t="shared" si="39"/>
        <v>4.1906246954488537E-5</v>
      </c>
      <c r="BG56">
        <f t="shared" si="39"/>
        <v>-7.5698757763975272E-5</v>
      </c>
      <c r="BH56">
        <f t="shared" si="39"/>
        <v>7.1386661451201819E-5</v>
      </c>
      <c r="BI56">
        <f t="shared" si="39"/>
        <v>3.5925818040586908E-5</v>
      </c>
      <c r="BJ56">
        <f t="shared" si="39"/>
        <v>4.643962848297252E-5</v>
      </c>
      <c r="BK56">
        <f t="shared" si="37"/>
        <v>-6.0670261941449319E-5</v>
      </c>
      <c r="BL56">
        <f t="shared" si="37"/>
        <v>8.623195426799734E-5</v>
      </c>
      <c r="BM56">
        <f t="shared" si="37"/>
        <v>2.0172910662824974E-5</v>
      </c>
      <c r="BN56">
        <f t="shared" si="37"/>
        <v>-4.7934042757163418E-6</v>
      </c>
      <c r="BO56">
        <f t="shared" si="37"/>
        <v>1.4387109150200601E-5</v>
      </c>
      <c r="BQ56" s="7" t="str">
        <f t="shared" si="18"/>
        <v>IEF</v>
      </c>
      <c r="BR56" s="7">
        <v>0.2</v>
      </c>
      <c r="BS56" s="7">
        <v>0.2</v>
      </c>
      <c r="BT56" s="7">
        <v>0.2</v>
      </c>
      <c r="BU56" s="7">
        <v>0.2</v>
      </c>
      <c r="BV56" s="7">
        <v>0.2</v>
      </c>
      <c r="BW56" s="7">
        <v>0.01</v>
      </c>
      <c r="BY56">
        <f t="shared" si="19"/>
        <v>1.6798948239762326E-2</v>
      </c>
      <c r="BZ56">
        <f t="shared" si="20"/>
        <v>56</v>
      </c>
      <c r="CA56">
        <f t="shared" si="21"/>
        <v>3</v>
      </c>
      <c r="CB56">
        <f t="shared" si="22"/>
        <v>7.9999999999999988E-2</v>
      </c>
      <c r="CC56">
        <f t="shared" si="23"/>
        <v>0</v>
      </c>
      <c r="CD56">
        <f t="shared" si="24"/>
        <v>0</v>
      </c>
      <c r="CE56">
        <f t="shared" si="25"/>
        <v>1</v>
      </c>
      <c r="CF56">
        <f t="shared" si="26"/>
        <v>0</v>
      </c>
      <c r="CG56">
        <f t="shared" si="27"/>
        <v>0</v>
      </c>
      <c r="CI56">
        <f t="shared" si="28"/>
        <v>0</v>
      </c>
      <c r="CJ56">
        <f t="shared" si="29"/>
        <v>0</v>
      </c>
      <c r="CK56">
        <f t="shared" si="29"/>
        <v>1</v>
      </c>
      <c r="CL56">
        <f t="shared" si="29"/>
        <v>1</v>
      </c>
      <c r="CM56">
        <f t="shared" si="29"/>
        <v>1</v>
      </c>
      <c r="CN56">
        <f t="shared" si="30"/>
        <v>0.2</v>
      </c>
      <c r="CO56">
        <f t="shared" si="35"/>
        <v>0.4</v>
      </c>
      <c r="CP56">
        <f t="shared" si="35"/>
        <v>0.60000000000000009</v>
      </c>
      <c r="CQ56">
        <f t="shared" si="35"/>
        <v>0.8</v>
      </c>
      <c r="CR56">
        <f t="shared" si="35"/>
        <v>1</v>
      </c>
    </row>
    <row r="57" spans="1:96" x14ac:dyDescent="0.25">
      <c r="A57" t="s">
        <v>55</v>
      </c>
      <c r="B57">
        <f>VLOOKUP(CONCATENATE($A57,"_",B$4),assets_m6!$A:$D,4,FALSE)</f>
        <v>743.2</v>
      </c>
      <c r="C57" t="e">
        <f>VLOOKUP(CONCATENATE($A57,"_",C$4),assets_m6!$A:$D,4,FALSE)</f>
        <v>#N/A</v>
      </c>
      <c r="D57">
        <f>VLOOKUP(CONCATENATE($A57,"_",D$4),assets_m6!$A:$D,4,FALSE)</f>
        <v>733.75</v>
      </c>
      <c r="E57">
        <f>VLOOKUP(CONCATENATE($A57,"_",E$4),assets_m6!$A:$D,4,FALSE)</f>
        <v>727.7</v>
      </c>
      <c r="F57">
        <f>VLOOKUP(CONCATENATE($A57,"_",F$4),assets_m6!$A:$D,4,FALSE)</f>
        <v>729.2</v>
      </c>
      <c r="G57">
        <f>VLOOKUP(CONCATENATE($A57,"_",G$4),assets_m6!$A:$D,4,FALSE)</f>
        <v>719.3</v>
      </c>
      <c r="H57">
        <f>VLOOKUP(CONCATENATE($A57,"_",H$4),assets_m6!$A:$D,4,FALSE)</f>
        <v>692</v>
      </c>
      <c r="I57">
        <f>VLOOKUP(CONCATENATE($A57,"_",I$4),assets_m6!$A:$D,4,FALSE)</f>
        <v>697.05</v>
      </c>
      <c r="J57">
        <f>VLOOKUP(CONCATENATE($A57,"_",J$4),assets_m6!$A:$D,4,FALSE)</f>
        <v>712.4</v>
      </c>
      <c r="K57">
        <f>VLOOKUP(CONCATENATE($A57,"_",K$4),assets_m6!$A:$D,4,FALSE)</f>
        <v>703</v>
      </c>
      <c r="L57">
        <f>VLOOKUP(CONCATENATE($A57,"_",L$4),assets_m6!$A:$D,4,FALSE)</f>
        <v>720.7</v>
      </c>
      <c r="M57">
        <f>VLOOKUP(CONCATENATE($A57,"_",M$4),assets_m6!$A:$D,4,FALSE)</f>
        <v>716.3</v>
      </c>
      <c r="N57">
        <f>VLOOKUP(CONCATENATE($A57,"_",N$4),assets_m6!$A:$D,4,FALSE)</f>
        <v>723.7</v>
      </c>
      <c r="O57">
        <f>VLOOKUP(CONCATENATE($A57,"_",O$4),assets_m6!$A:$D,4,FALSE)</f>
        <v>714.4</v>
      </c>
      <c r="P57">
        <f>VLOOKUP(CONCATENATE($A57,"_",P$4),assets_m6!$A:$D,4,FALSE)</f>
        <v>705.2</v>
      </c>
      <c r="Q57">
        <f>VLOOKUP(CONCATENATE($A57,"_",Q$4),assets_m6!$A:$D,4,FALSE)</f>
        <v>707.6</v>
      </c>
      <c r="R57">
        <f>VLOOKUP(CONCATENATE($A57,"_",R$4),assets_m6!$A:$D,4,FALSE)</f>
        <v>720.6</v>
      </c>
      <c r="S57">
        <f>VLOOKUP(CONCATENATE($A57,"_",S$4),assets_m6!$A:$D,4,FALSE)</f>
        <v>719.6</v>
      </c>
      <c r="T57">
        <f>VLOOKUP(CONCATENATE($A57,"_",T$4),assets_m6!$A:$D,4,FALSE)</f>
        <v>717.75</v>
      </c>
      <c r="U57">
        <f>VLOOKUP(CONCATENATE($A57,"_",U$4),assets_m6!$A:$D,4,FALSE)</f>
        <v>728.4</v>
      </c>
      <c r="V57">
        <f>VLOOKUP(CONCATENATE($A57,"_",V$4),assets_m6!$A:$D,4,FALSE)</f>
        <v>738.8</v>
      </c>
      <c r="X57" t="str">
        <f t="shared" si="16"/>
        <v>IEFM.L</v>
      </c>
      <c r="Y57">
        <f t="shared" si="16"/>
        <v>743.2</v>
      </c>
      <c r="Z57">
        <f t="shared" si="41"/>
        <v>743.2</v>
      </c>
      <c r="AA57">
        <f t="shared" si="41"/>
        <v>733.75</v>
      </c>
      <c r="AB57">
        <f t="shared" si="41"/>
        <v>727.7</v>
      </c>
      <c r="AC57">
        <f t="shared" si="41"/>
        <v>729.2</v>
      </c>
      <c r="AD57">
        <f t="shared" si="41"/>
        <v>719.3</v>
      </c>
      <c r="AE57">
        <f t="shared" si="41"/>
        <v>692</v>
      </c>
      <c r="AF57">
        <f t="shared" si="41"/>
        <v>697.05</v>
      </c>
      <c r="AG57">
        <f t="shared" si="41"/>
        <v>712.4</v>
      </c>
      <c r="AH57">
        <f t="shared" si="41"/>
        <v>703</v>
      </c>
      <c r="AI57">
        <f t="shared" si="41"/>
        <v>720.7</v>
      </c>
      <c r="AJ57">
        <f t="shared" si="41"/>
        <v>716.3</v>
      </c>
      <c r="AK57">
        <f t="shared" si="41"/>
        <v>723.7</v>
      </c>
      <c r="AL57">
        <f t="shared" si="41"/>
        <v>714.4</v>
      </c>
      <c r="AM57">
        <f t="shared" si="40"/>
        <v>705.2</v>
      </c>
      <c r="AN57">
        <f t="shared" si="40"/>
        <v>707.6</v>
      </c>
      <c r="AO57">
        <f t="shared" si="40"/>
        <v>720.6</v>
      </c>
      <c r="AP57">
        <f t="shared" si="38"/>
        <v>719.6</v>
      </c>
      <c r="AQ57">
        <f t="shared" si="38"/>
        <v>717.75</v>
      </c>
      <c r="AR57">
        <f t="shared" si="38"/>
        <v>728.4</v>
      </c>
      <c r="AS57">
        <f t="shared" si="38"/>
        <v>738.8</v>
      </c>
      <c r="AU57" t="s">
        <v>39</v>
      </c>
      <c r="AV57">
        <f t="shared" si="39"/>
        <v>0</v>
      </c>
      <c r="AW57">
        <f t="shared" si="39"/>
        <v>-1.2715285252960234E-4</v>
      </c>
      <c r="AX57">
        <f t="shared" si="39"/>
        <v>-8.2453151618398017E-5</v>
      </c>
      <c r="AY57">
        <f t="shared" si="39"/>
        <v>2.0612889927167787E-5</v>
      </c>
      <c r="AZ57">
        <f t="shared" si="39"/>
        <v>-1.3576522216127387E-4</v>
      </c>
      <c r="BA57">
        <f t="shared" si="39"/>
        <v>-3.7953565966912219E-4</v>
      </c>
      <c r="BB57">
        <f t="shared" si="39"/>
        <v>7.2976878612716111E-5</v>
      </c>
      <c r="BC57">
        <f t="shared" si="39"/>
        <v>2.2021375798005914E-4</v>
      </c>
      <c r="BD57">
        <f t="shared" si="39"/>
        <v>-1.3194834362717544E-4</v>
      </c>
      <c r="BE57">
        <f t="shared" si="39"/>
        <v>2.5177809388335771E-4</v>
      </c>
      <c r="BF57">
        <f t="shared" si="39"/>
        <v>-6.1051755237964353E-5</v>
      </c>
      <c r="BG57">
        <f t="shared" si="39"/>
        <v>1.0330866955186502E-4</v>
      </c>
      <c r="BH57">
        <f t="shared" si="39"/>
        <v>-1.2850628713555434E-4</v>
      </c>
      <c r="BI57">
        <f t="shared" si="39"/>
        <v>-1.2877939529675156E-4</v>
      </c>
      <c r="BJ57">
        <f t="shared" si="39"/>
        <v>3.4032898468519245E-5</v>
      </c>
      <c r="BK57">
        <f t="shared" si="37"/>
        <v>1.8371961560203505E-4</v>
      </c>
      <c r="BL57">
        <f t="shared" si="37"/>
        <v>-1.3877324451845684E-5</v>
      </c>
      <c r="BM57">
        <f t="shared" si="37"/>
        <v>-2.5708727070595091E-5</v>
      </c>
      <c r="BN57">
        <f t="shared" si="37"/>
        <v>1.4838035527690667E-4</v>
      </c>
      <c r="BO57">
        <f t="shared" si="37"/>
        <v>1.4277869302580968E-4</v>
      </c>
      <c r="BQ57" s="7" t="str">
        <f t="shared" si="18"/>
        <v>IEFM.L</v>
      </c>
      <c r="BR57" s="7">
        <v>0.2</v>
      </c>
      <c r="BS57" s="7">
        <v>0.2</v>
      </c>
      <c r="BT57" s="7">
        <v>0.2</v>
      </c>
      <c r="BU57" s="7">
        <v>0.2</v>
      </c>
      <c r="BV57" s="7">
        <v>0.2</v>
      </c>
      <c r="BW57" s="7">
        <v>0.01</v>
      </c>
      <c r="BY57">
        <f t="shared" si="19"/>
        <v>-5.9203444564048585E-3</v>
      </c>
      <c r="BZ57">
        <f t="shared" si="20"/>
        <v>31</v>
      </c>
      <c r="CA57">
        <f t="shared" si="21"/>
        <v>2</v>
      </c>
      <c r="CB57">
        <f t="shared" si="22"/>
        <v>0.11999999999999997</v>
      </c>
      <c r="CC57">
        <f t="shared" si="23"/>
        <v>0</v>
      </c>
      <c r="CD57">
        <f t="shared" si="24"/>
        <v>1</v>
      </c>
      <c r="CE57">
        <f t="shared" si="25"/>
        <v>0</v>
      </c>
      <c r="CF57">
        <f t="shared" si="26"/>
        <v>0</v>
      </c>
      <c r="CG57">
        <f t="shared" si="27"/>
        <v>0</v>
      </c>
      <c r="CI57">
        <f t="shared" si="28"/>
        <v>0</v>
      </c>
      <c r="CJ57">
        <f t="shared" si="29"/>
        <v>1</v>
      </c>
      <c r="CK57">
        <f t="shared" si="29"/>
        <v>1</v>
      </c>
      <c r="CL57">
        <f t="shared" si="29"/>
        <v>1</v>
      </c>
      <c r="CM57">
        <f t="shared" si="29"/>
        <v>1</v>
      </c>
      <c r="CN57">
        <f t="shared" si="30"/>
        <v>0.2</v>
      </c>
      <c r="CO57">
        <f t="shared" si="35"/>
        <v>0.4</v>
      </c>
      <c r="CP57">
        <f t="shared" si="35"/>
        <v>0.60000000000000009</v>
      </c>
      <c r="CQ57">
        <f t="shared" si="35"/>
        <v>0.8</v>
      </c>
      <c r="CR57">
        <f t="shared" si="35"/>
        <v>1</v>
      </c>
    </row>
    <row r="58" spans="1:96" x14ac:dyDescent="0.25">
      <c r="A58" t="s">
        <v>56</v>
      </c>
      <c r="B58">
        <f>VLOOKUP(CONCATENATE($A58,"_",B$4),assets_m6!$A:$D,4,FALSE)</f>
        <v>52.25</v>
      </c>
      <c r="C58">
        <f>VLOOKUP(CONCATENATE($A58,"_",C$4),assets_m6!$A:$D,4,FALSE)</f>
        <v>52.15</v>
      </c>
      <c r="D58">
        <f>VLOOKUP(CONCATENATE($A58,"_",D$4),assets_m6!$A:$D,4,FALSE)</f>
        <v>52.53</v>
      </c>
      <c r="E58">
        <f>VLOOKUP(CONCATENATE($A58,"_",E$4),assets_m6!$A:$D,4,FALSE)</f>
        <v>53.13</v>
      </c>
      <c r="F58">
        <f>VLOOKUP(CONCATENATE($A58,"_",F$4),assets_m6!$A:$D,4,FALSE)</f>
        <v>51.18</v>
      </c>
      <c r="G58">
        <f>VLOOKUP(CONCATENATE($A58,"_",G$4),assets_m6!$A:$D,4,FALSE)</f>
        <v>50.58</v>
      </c>
      <c r="H58">
        <f>VLOOKUP(CONCATENATE($A58,"_",H$4),assets_m6!$A:$D,4,FALSE)</f>
        <v>49.12</v>
      </c>
      <c r="I58">
        <f>VLOOKUP(CONCATENATE($A58,"_",I$4),assets_m6!$A:$D,4,FALSE)</f>
        <v>49.35</v>
      </c>
      <c r="J58">
        <f>VLOOKUP(CONCATENATE($A58,"_",J$4),assets_m6!$A:$D,4,FALSE)</f>
        <v>48.97</v>
      </c>
      <c r="K58">
        <f>VLOOKUP(CONCATENATE($A58,"_",K$4),assets_m6!$A:$D,4,FALSE)</f>
        <v>48.61</v>
      </c>
      <c r="L58">
        <f>VLOOKUP(CONCATENATE($A58,"_",L$4),assets_m6!$A:$D,4,FALSE)</f>
        <v>49.95</v>
      </c>
      <c r="M58">
        <f>VLOOKUP(CONCATENATE($A58,"_",M$4),assets_m6!$A:$D,4,FALSE)</f>
        <v>49.77</v>
      </c>
      <c r="N58">
        <f>VLOOKUP(CONCATENATE($A58,"_",N$4),assets_m6!$A:$D,4,FALSE)</f>
        <v>50.99</v>
      </c>
      <c r="O58">
        <f>VLOOKUP(CONCATENATE($A58,"_",O$4),assets_m6!$A:$D,4,FALSE)</f>
        <v>49.78</v>
      </c>
      <c r="P58">
        <f>VLOOKUP(CONCATENATE($A58,"_",P$4),assets_m6!$A:$D,4,FALSE)</f>
        <v>50.57</v>
      </c>
      <c r="Q58">
        <f>VLOOKUP(CONCATENATE($A58,"_",Q$4),assets_m6!$A:$D,4,FALSE)</f>
        <v>50.77</v>
      </c>
      <c r="R58">
        <f>VLOOKUP(CONCATENATE($A58,"_",R$4),assets_m6!$A:$D,4,FALSE)</f>
        <v>51.16</v>
      </c>
      <c r="S58">
        <f>VLOOKUP(CONCATENATE($A58,"_",S$4),assets_m6!$A:$D,4,FALSE)</f>
        <v>50.31</v>
      </c>
      <c r="T58">
        <f>VLOOKUP(CONCATENATE($A58,"_",T$4),assets_m6!$A:$D,4,FALSE)</f>
        <v>50.55</v>
      </c>
      <c r="U58">
        <f>VLOOKUP(CONCATENATE($A58,"_",U$4),assets_m6!$A:$D,4,FALSE)</f>
        <v>51.29</v>
      </c>
      <c r="V58">
        <f>VLOOKUP(CONCATENATE($A58,"_",V$4),assets_m6!$A:$D,4,FALSE)</f>
        <v>51.87</v>
      </c>
      <c r="X58" t="str">
        <f t="shared" si="16"/>
        <v>IEMG</v>
      </c>
      <c r="Y58">
        <f t="shared" si="16"/>
        <v>52.25</v>
      </c>
      <c r="Z58">
        <f t="shared" si="41"/>
        <v>52.15</v>
      </c>
      <c r="AA58">
        <f t="shared" si="41"/>
        <v>52.53</v>
      </c>
      <c r="AB58">
        <f t="shared" si="41"/>
        <v>53.13</v>
      </c>
      <c r="AC58">
        <f t="shared" si="41"/>
        <v>51.18</v>
      </c>
      <c r="AD58">
        <f t="shared" si="41"/>
        <v>50.58</v>
      </c>
      <c r="AE58">
        <f t="shared" si="41"/>
        <v>49.12</v>
      </c>
      <c r="AF58">
        <f t="shared" si="41"/>
        <v>49.35</v>
      </c>
      <c r="AG58">
        <f t="shared" si="41"/>
        <v>48.97</v>
      </c>
      <c r="AH58">
        <f t="shared" si="41"/>
        <v>48.61</v>
      </c>
      <c r="AI58">
        <f t="shared" si="41"/>
        <v>49.95</v>
      </c>
      <c r="AJ58">
        <f t="shared" si="41"/>
        <v>49.77</v>
      </c>
      <c r="AK58">
        <f t="shared" si="41"/>
        <v>50.99</v>
      </c>
      <c r="AL58">
        <f t="shared" si="41"/>
        <v>49.78</v>
      </c>
      <c r="AM58">
        <f t="shared" si="40"/>
        <v>50.57</v>
      </c>
      <c r="AN58">
        <f t="shared" si="40"/>
        <v>50.77</v>
      </c>
      <c r="AO58">
        <f t="shared" si="40"/>
        <v>51.16</v>
      </c>
      <c r="AP58">
        <f t="shared" si="38"/>
        <v>50.31</v>
      </c>
      <c r="AQ58">
        <f t="shared" si="38"/>
        <v>50.55</v>
      </c>
      <c r="AR58">
        <f t="shared" si="38"/>
        <v>51.29</v>
      </c>
      <c r="AS58">
        <f t="shared" si="38"/>
        <v>51.87</v>
      </c>
      <c r="AU58" t="s">
        <v>33</v>
      </c>
      <c r="AV58">
        <f t="shared" si="39"/>
        <v>-1.9138755980861518E-5</v>
      </c>
      <c r="AW58">
        <f t="shared" si="39"/>
        <v>7.2866730584851883E-5</v>
      </c>
      <c r="AX58">
        <f t="shared" si="39"/>
        <v>1.1422044545973755E-4</v>
      </c>
      <c r="AY58">
        <f t="shared" si="39"/>
        <v>-3.6702428006775884E-4</v>
      </c>
      <c r="AZ58">
        <f t="shared" si="39"/>
        <v>-1.1723329425556885E-4</v>
      </c>
      <c r="BA58">
        <f t="shared" si="39"/>
        <v>-2.8865164096480842E-4</v>
      </c>
      <c r="BB58">
        <f t="shared" si="39"/>
        <v>4.6824104234528504E-5</v>
      </c>
      <c r="BC58">
        <f t="shared" si="39"/>
        <v>-7.7001013171226456E-5</v>
      </c>
      <c r="BD58">
        <f t="shared" si="39"/>
        <v>-7.351439656932805E-5</v>
      </c>
      <c r="BE58">
        <f t="shared" si="39"/>
        <v>2.7566344373585757E-4</v>
      </c>
      <c r="BF58">
        <f t="shared" si="39"/>
        <v>-3.6036036036035977E-5</v>
      </c>
      <c r="BG58">
        <f t="shared" si="39"/>
        <v>2.4512758689973854E-4</v>
      </c>
      <c r="BH58">
        <f t="shared" si="39"/>
        <v>-2.373014316532655E-4</v>
      </c>
      <c r="BI58">
        <f t="shared" si="39"/>
        <v>1.5869827239855348E-4</v>
      </c>
      <c r="BJ58">
        <f t="shared" si="39"/>
        <v>3.9549139806209785E-5</v>
      </c>
      <c r="BK58">
        <f t="shared" si="37"/>
        <v>7.6817017923969553E-5</v>
      </c>
      <c r="BL58">
        <f t="shared" si="37"/>
        <v>-1.6614542611415059E-4</v>
      </c>
      <c r="BM58">
        <f t="shared" si="37"/>
        <v>4.7704233750744363E-5</v>
      </c>
      <c r="BN58">
        <f t="shared" si="37"/>
        <v>1.463897131552922E-4</v>
      </c>
      <c r="BO58">
        <f t="shared" si="37"/>
        <v>1.1308247221680606E-4</v>
      </c>
      <c r="BQ58" s="7" t="str">
        <f t="shared" si="18"/>
        <v>IEMG</v>
      </c>
      <c r="BR58" s="7">
        <v>0.2</v>
      </c>
      <c r="BS58" s="7">
        <v>0.2</v>
      </c>
      <c r="BT58" s="7">
        <v>0.2</v>
      </c>
      <c r="BU58" s="7">
        <v>0.2</v>
      </c>
      <c r="BV58" s="7">
        <v>0.2</v>
      </c>
      <c r="BW58" s="7">
        <v>0.01</v>
      </c>
      <c r="BY58">
        <f t="shared" si="19"/>
        <v>-7.2727272727273213E-3</v>
      </c>
      <c r="BZ58">
        <f t="shared" si="20"/>
        <v>29</v>
      </c>
      <c r="CA58">
        <f t="shared" si="21"/>
        <v>2</v>
      </c>
      <c r="CB58">
        <f t="shared" si="22"/>
        <v>0.11999999999999997</v>
      </c>
      <c r="CC58">
        <f t="shared" si="23"/>
        <v>0</v>
      </c>
      <c r="CD58">
        <f t="shared" si="24"/>
        <v>1</v>
      </c>
      <c r="CE58">
        <f t="shared" si="25"/>
        <v>0</v>
      </c>
      <c r="CF58">
        <f t="shared" si="26"/>
        <v>0</v>
      </c>
      <c r="CG58">
        <f t="shared" si="27"/>
        <v>0</v>
      </c>
      <c r="CI58">
        <f t="shared" si="28"/>
        <v>0</v>
      </c>
      <c r="CJ58">
        <f t="shared" si="29"/>
        <v>1</v>
      </c>
      <c r="CK58">
        <f t="shared" si="29"/>
        <v>1</v>
      </c>
      <c r="CL58">
        <f t="shared" si="29"/>
        <v>1</v>
      </c>
      <c r="CM58">
        <f t="shared" si="29"/>
        <v>1</v>
      </c>
      <c r="CN58">
        <f t="shared" si="30"/>
        <v>0.2</v>
      </c>
      <c r="CO58">
        <f t="shared" si="35"/>
        <v>0.4</v>
      </c>
      <c r="CP58">
        <f t="shared" si="35"/>
        <v>0.60000000000000009</v>
      </c>
      <c r="CQ58">
        <f t="shared" si="35"/>
        <v>0.8</v>
      </c>
      <c r="CR58">
        <f t="shared" si="35"/>
        <v>1</v>
      </c>
    </row>
    <row r="59" spans="1:96" x14ac:dyDescent="0.25">
      <c r="A59" t="s">
        <v>57</v>
      </c>
      <c r="B59">
        <f>VLOOKUP(CONCATENATE($A59,"_",B$4),assets_m6!$A:$D,4,FALSE)</f>
        <v>56.57</v>
      </c>
      <c r="C59">
        <f>VLOOKUP(CONCATENATE($A59,"_",C$4),assets_m6!$A:$D,4,FALSE)</f>
        <v>56.21</v>
      </c>
      <c r="D59">
        <f>VLOOKUP(CONCATENATE($A59,"_",D$4),assets_m6!$A:$D,4,FALSE)</f>
        <v>56.36</v>
      </c>
      <c r="E59">
        <f>VLOOKUP(CONCATENATE($A59,"_",E$4),assets_m6!$A:$D,4,FALSE)</f>
        <v>57.08</v>
      </c>
      <c r="F59">
        <f>VLOOKUP(CONCATENATE($A59,"_",F$4),assets_m6!$A:$D,4,FALSE)</f>
        <v>54.77</v>
      </c>
      <c r="G59">
        <f>VLOOKUP(CONCATENATE($A59,"_",G$4),assets_m6!$A:$D,4,FALSE)</f>
        <v>53.91</v>
      </c>
      <c r="H59">
        <f>VLOOKUP(CONCATENATE($A59,"_",H$4),assets_m6!$A:$D,4,FALSE)</f>
        <v>52.01</v>
      </c>
      <c r="I59">
        <f>VLOOKUP(CONCATENATE($A59,"_",I$4),assets_m6!$A:$D,4,FALSE)</f>
        <v>52.24</v>
      </c>
      <c r="J59">
        <f>VLOOKUP(CONCATENATE($A59,"_",J$4),assets_m6!$A:$D,4,FALSE)</f>
        <v>52.42</v>
      </c>
      <c r="K59">
        <f>VLOOKUP(CONCATENATE($A59,"_",K$4),assets_m6!$A:$D,4,FALSE)</f>
        <v>52</v>
      </c>
      <c r="L59">
        <f>VLOOKUP(CONCATENATE($A59,"_",L$4),assets_m6!$A:$D,4,FALSE)</f>
        <v>53.86</v>
      </c>
      <c r="M59">
        <f>VLOOKUP(CONCATENATE($A59,"_",M$4),assets_m6!$A:$D,4,FALSE)</f>
        <v>53.91</v>
      </c>
      <c r="N59">
        <f>VLOOKUP(CONCATENATE($A59,"_",N$4),assets_m6!$A:$D,4,FALSE)</f>
        <v>55.44</v>
      </c>
      <c r="O59">
        <f>VLOOKUP(CONCATENATE($A59,"_",O$4),assets_m6!$A:$D,4,FALSE)</f>
        <v>53.95</v>
      </c>
      <c r="P59">
        <f>VLOOKUP(CONCATENATE($A59,"_",P$4),assets_m6!$A:$D,4,FALSE)</f>
        <v>54.78</v>
      </c>
      <c r="Q59">
        <f>VLOOKUP(CONCATENATE($A59,"_",Q$4),assets_m6!$A:$D,4,FALSE)</f>
        <v>54.78</v>
      </c>
      <c r="R59">
        <f>VLOOKUP(CONCATENATE($A59,"_",R$4),assets_m6!$A:$D,4,FALSE)</f>
        <v>56.01</v>
      </c>
      <c r="S59">
        <f>VLOOKUP(CONCATENATE($A59,"_",S$4),assets_m6!$A:$D,4,FALSE)</f>
        <v>55.49</v>
      </c>
      <c r="T59">
        <f>VLOOKUP(CONCATENATE($A59,"_",T$4),assets_m6!$A:$D,4,FALSE)</f>
        <v>55.62</v>
      </c>
      <c r="U59">
        <f>VLOOKUP(CONCATENATE($A59,"_",U$4),assets_m6!$A:$D,4,FALSE)</f>
        <v>56.71</v>
      </c>
      <c r="V59">
        <f>VLOOKUP(CONCATENATE($A59,"_",V$4),assets_m6!$A:$D,4,FALSE)</f>
        <v>57.04</v>
      </c>
      <c r="X59" t="str">
        <f t="shared" si="16"/>
        <v>IEUS</v>
      </c>
      <c r="Y59">
        <f t="shared" si="16"/>
        <v>56.57</v>
      </c>
      <c r="Z59">
        <f t="shared" si="41"/>
        <v>56.21</v>
      </c>
      <c r="AA59">
        <f t="shared" si="41"/>
        <v>56.36</v>
      </c>
      <c r="AB59">
        <f t="shared" si="41"/>
        <v>57.08</v>
      </c>
      <c r="AC59">
        <f t="shared" si="41"/>
        <v>54.77</v>
      </c>
      <c r="AD59">
        <f t="shared" si="41"/>
        <v>53.91</v>
      </c>
      <c r="AE59">
        <f t="shared" si="41"/>
        <v>52.01</v>
      </c>
      <c r="AF59">
        <f t="shared" si="41"/>
        <v>52.24</v>
      </c>
      <c r="AG59">
        <f t="shared" si="41"/>
        <v>52.42</v>
      </c>
      <c r="AH59">
        <f t="shared" si="41"/>
        <v>52</v>
      </c>
      <c r="AI59">
        <f t="shared" si="41"/>
        <v>53.86</v>
      </c>
      <c r="AJ59">
        <f t="shared" si="41"/>
        <v>53.91</v>
      </c>
      <c r="AK59">
        <f t="shared" si="41"/>
        <v>55.44</v>
      </c>
      <c r="AL59">
        <f t="shared" si="41"/>
        <v>53.95</v>
      </c>
      <c r="AM59">
        <f t="shared" si="40"/>
        <v>54.78</v>
      </c>
      <c r="AN59">
        <f t="shared" si="40"/>
        <v>54.78</v>
      </c>
      <c r="AO59">
        <f t="shared" si="40"/>
        <v>56.01</v>
      </c>
      <c r="AP59">
        <f t="shared" si="38"/>
        <v>55.49</v>
      </c>
      <c r="AQ59">
        <f t="shared" si="38"/>
        <v>55.62</v>
      </c>
      <c r="AR59">
        <f t="shared" si="38"/>
        <v>56.71</v>
      </c>
      <c r="AS59">
        <f t="shared" si="38"/>
        <v>57.04</v>
      </c>
      <c r="AU59" t="s">
        <v>36</v>
      </c>
      <c r="AV59">
        <f t="shared" si="39"/>
        <v>-6.3637970655824544E-5</v>
      </c>
      <c r="AW59">
        <f t="shared" si="39"/>
        <v>2.6685643123999035E-5</v>
      </c>
      <c r="AX59">
        <f t="shared" si="39"/>
        <v>1.2775017743080178E-4</v>
      </c>
      <c r="AY59">
        <f t="shared" si="39"/>
        <v>-4.0469516468114838E-4</v>
      </c>
      <c r="AZ59">
        <f t="shared" si="39"/>
        <v>-1.5702026656929096E-4</v>
      </c>
      <c r="BA59">
        <f t="shared" si="39"/>
        <v>-3.5243925060285636E-4</v>
      </c>
      <c r="BB59">
        <f t="shared" si="39"/>
        <v>4.4222264949049026E-5</v>
      </c>
      <c r="BC59">
        <f t="shared" si="39"/>
        <v>3.4456355283307755E-5</v>
      </c>
      <c r="BD59">
        <f t="shared" si="39"/>
        <v>-8.0122090805036575E-5</v>
      </c>
      <c r="BE59">
        <f t="shared" si="39"/>
        <v>3.5769230769230762E-4</v>
      </c>
      <c r="BF59">
        <f t="shared" si="39"/>
        <v>9.2833271444480439E-6</v>
      </c>
      <c r="BG59">
        <f t="shared" si="39"/>
        <v>2.8380634390651107E-4</v>
      </c>
      <c r="BH59">
        <f t="shared" si="39"/>
        <v>-2.6875901875901786E-4</v>
      </c>
      <c r="BI59">
        <f t="shared" si="39"/>
        <v>1.5384615384615353E-4</v>
      </c>
      <c r="BJ59">
        <f t="shared" si="39"/>
        <v>0</v>
      </c>
      <c r="BK59">
        <f t="shared" si="37"/>
        <v>2.2453450164293479E-4</v>
      </c>
      <c r="BL59">
        <f t="shared" si="37"/>
        <v>-9.2840564184966268E-5</v>
      </c>
      <c r="BM59">
        <f t="shared" si="37"/>
        <v>2.342764462065155E-5</v>
      </c>
      <c r="BN59">
        <f t="shared" si="37"/>
        <v>1.9597267170082768E-4</v>
      </c>
      <c r="BO59">
        <f t="shared" si="37"/>
        <v>5.8190795274201782E-5</v>
      </c>
      <c r="BQ59" s="7" t="str">
        <f t="shared" si="18"/>
        <v>IEUS</v>
      </c>
      <c r="BR59" s="7">
        <v>0.2</v>
      </c>
      <c r="BS59" s="7">
        <v>0.2</v>
      </c>
      <c r="BT59" s="7">
        <v>0.2</v>
      </c>
      <c r="BU59" s="7">
        <v>0.2</v>
      </c>
      <c r="BV59" s="7">
        <v>0.2</v>
      </c>
      <c r="BW59" s="7">
        <v>0.01</v>
      </c>
      <c r="BY59">
        <f t="shared" si="19"/>
        <v>8.3082906133993082E-3</v>
      </c>
      <c r="BZ59">
        <f t="shared" si="20"/>
        <v>47</v>
      </c>
      <c r="CA59">
        <f t="shared" si="21"/>
        <v>3</v>
      </c>
      <c r="CB59">
        <f t="shared" si="22"/>
        <v>7.9999999999999988E-2</v>
      </c>
      <c r="CC59">
        <f t="shared" si="23"/>
        <v>0</v>
      </c>
      <c r="CD59">
        <f t="shared" si="24"/>
        <v>0</v>
      </c>
      <c r="CE59">
        <f t="shared" si="25"/>
        <v>1</v>
      </c>
      <c r="CF59">
        <f t="shared" si="26"/>
        <v>0</v>
      </c>
      <c r="CG59">
        <f t="shared" si="27"/>
        <v>0</v>
      </c>
      <c r="CI59">
        <f t="shared" si="28"/>
        <v>0</v>
      </c>
      <c r="CJ59">
        <f t="shared" si="29"/>
        <v>0</v>
      </c>
      <c r="CK59">
        <f t="shared" si="29"/>
        <v>1</v>
      </c>
      <c r="CL59">
        <f t="shared" si="29"/>
        <v>1</v>
      </c>
      <c r="CM59">
        <f t="shared" si="29"/>
        <v>1</v>
      </c>
      <c r="CN59">
        <f t="shared" si="30"/>
        <v>0.2</v>
      </c>
      <c r="CO59">
        <f t="shared" si="35"/>
        <v>0.4</v>
      </c>
      <c r="CP59">
        <f t="shared" si="35"/>
        <v>0.60000000000000009</v>
      </c>
      <c r="CQ59">
        <f t="shared" si="35"/>
        <v>0.8</v>
      </c>
      <c r="CR59">
        <f t="shared" si="35"/>
        <v>1</v>
      </c>
    </row>
    <row r="60" spans="1:96" x14ac:dyDescent="0.25">
      <c r="A60" t="s">
        <v>58</v>
      </c>
      <c r="B60">
        <f>VLOOKUP(CONCATENATE($A60,"_",B$4),assets_m6!$A:$D,4,FALSE)</f>
        <v>7.1929999999999996</v>
      </c>
      <c r="C60" t="e">
        <f>VLOOKUP(CONCATENATE($A60,"_",C$4),assets_m6!$A:$D,4,FALSE)</f>
        <v>#N/A</v>
      </c>
      <c r="D60">
        <f>VLOOKUP(CONCATENATE($A60,"_",D$4),assets_m6!$A:$D,4,FALSE)</f>
        <v>7.2080000000000002</v>
      </c>
      <c r="E60">
        <f>VLOOKUP(CONCATENATE($A60,"_",E$4),assets_m6!$A:$D,4,FALSE)</f>
        <v>7.1390000000000002</v>
      </c>
      <c r="F60">
        <f>VLOOKUP(CONCATENATE($A60,"_",F$4),assets_m6!$A:$D,4,FALSE)</f>
        <v>7.0940000000000003</v>
      </c>
      <c r="G60">
        <f>VLOOKUP(CONCATENATE($A60,"_",G$4),assets_m6!$A:$D,4,FALSE)</f>
        <v>7.0149999999999997</v>
      </c>
      <c r="H60">
        <f>VLOOKUP(CONCATENATE($A60,"_",H$4),assets_m6!$A:$D,4,FALSE)</f>
        <v>6.8620000000000001</v>
      </c>
      <c r="I60">
        <f>VLOOKUP(CONCATENATE($A60,"_",I$4),assets_m6!$A:$D,4,FALSE)</f>
        <v>6.9130000000000003</v>
      </c>
      <c r="J60">
        <f>VLOOKUP(CONCATENATE($A60,"_",J$4),assets_m6!$A:$D,4,FALSE)</f>
        <v>7.0149999999999997</v>
      </c>
      <c r="K60">
        <f>VLOOKUP(CONCATENATE($A60,"_",K$4),assets_m6!$A:$D,4,FALSE)</f>
        <v>6.97</v>
      </c>
      <c r="L60">
        <f>VLOOKUP(CONCATENATE($A60,"_",L$4),assets_m6!$A:$D,4,FALSE)</f>
        <v>7.1139999999999999</v>
      </c>
      <c r="M60">
        <f>VLOOKUP(CONCATENATE($A60,"_",M$4),assets_m6!$A:$D,4,FALSE)</f>
        <v>7.1459999999999999</v>
      </c>
      <c r="N60">
        <f>VLOOKUP(CONCATENATE($A60,"_",N$4),assets_m6!$A:$D,4,FALSE)</f>
        <v>7.2779999999999996</v>
      </c>
      <c r="O60">
        <f>VLOOKUP(CONCATENATE($A60,"_",O$4),assets_m6!$A:$D,4,FALSE)</f>
        <v>7.2210000000000001</v>
      </c>
      <c r="P60">
        <f>VLOOKUP(CONCATENATE($A60,"_",P$4),assets_m6!$A:$D,4,FALSE)</f>
        <v>7.149</v>
      </c>
      <c r="Q60">
        <f>VLOOKUP(CONCATENATE($A60,"_",Q$4),assets_m6!$A:$D,4,FALSE)</f>
        <v>7.1840000000000002</v>
      </c>
      <c r="R60">
        <f>VLOOKUP(CONCATENATE($A60,"_",R$4),assets_m6!$A:$D,4,FALSE)</f>
        <v>7.3019999999999996</v>
      </c>
      <c r="S60">
        <f>VLOOKUP(CONCATENATE($A60,"_",S$4),assets_m6!$A:$D,4,FALSE)</f>
        <v>7.226</v>
      </c>
      <c r="T60">
        <f>VLOOKUP(CONCATENATE($A60,"_",T$4),assets_m6!$A:$D,4,FALSE)</f>
        <v>7.3380000000000001</v>
      </c>
      <c r="U60">
        <f>VLOOKUP(CONCATENATE($A60,"_",U$4),assets_m6!$A:$D,4,FALSE)</f>
        <v>7.4119999999999999</v>
      </c>
      <c r="V60">
        <f>VLOOKUP(CONCATENATE($A60,"_",V$4),assets_m6!$A:$D,4,FALSE)</f>
        <v>7.4489999999999998</v>
      </c>
      <c r="X60" t="str">
        <f t="shared" si="16"/>
        <v>IEVL.L</v>
      </c>
      <c r="Y60">
        <f t="shared" si="16"/>
        <v>7.1929999999999996</v>
      </c>
      <c r="Z60">
        <f t="shared" si="41"/>
        <v>7.1929999999999996</v>
      </c>
      <c r="AA60">
        <f t="shared" si="41"/>
        <v>7.2080000000000002</v>
      </c>
      <c r="AB60">
        <f t="shared" si="41"/>
        <v>7.1390000000000002</v>
      </c>
      <c r="AC60">
        <f t="shared" si="41"/>
        <v>7.0940000000000003</v>
      </c>
      <c r="AD60">
        <f t="shared" si="41"/>
        <v>7.0149999999999997</v>
      </c>
      <c r="AE60">
        <f t="shared" si="41"/>
        <v>6.8620000000000001</v>
      </c>
      <c r="AF60">
        <f t="shared" si="41"/>
        <v>6.9130000000000003</v>
      </c>
      <c r="AG60">
        <f t="shared" si="41"/>
        <v>7.0149999999999997</v>
      </c>
      <c r="AH60">
        <f t="shared" si="41"/>
        <v>6.97</v>
      </c>
      <c r="AI60">
        <f t="shared" si="41"/>
        <v>7.1139999999999999</v>
      </c>
      <c r="AJ60">
        <f t="shared" si="41"/>
        <v>7.1459999999999999</v>
      </c>
      <c r="AK60">
        <f t="shared" si="41"/>
        <v>7.2779999999999996</v>
      </c>
      <c r="AL60">
        <f t="shared" si="41"/>
        <v>7.2210000000000001</v>
      </c>
      <c r="AM60">
        <f t="shared" si="40"/>
        <v>7.149</v>
      </c>
      <c r="AN60">
        <f t="shared" si="40"/>
        <v>7.1840000000000002</v>
      </c>
      <c r="AO60">
        <f t="shared" si="40"/>
        <v>7.3019999999999996</v>
      </c>
      <c r="AP60">
        <f t="shared" si="38"/>
        <v>7.226</v>
      </c>
      <c r="AQ60">
        <f t="shared" si="38"/>
        <v>7.3380000000000001</v>
      </c>
      <c r="AR60">
        <f t="shared" si="38"/>
        <v>7.4119999999999999</v>
      </c>
      <c r="AS60">
        <f t="shared" si="38"/>
        <v>7.4489999999999998</v>
      </c>
      <c r="AU60" t="s">
        <v>37</v>
      </c>
      <c r="AV60">
        <f t="shared" si="39"/>
        <v>0</v>
      </c>
      <c r="AW60">
        <f t="shared" si="39"/>
        <v>2.0853607674128415E-5</v>
      </c>
      <c r="AX60">
        <f t="shared" si="39"/>
        <v>-9.5726970033296267E-5</v>
      </c>
      <c r="AY60">
        <f t="shared" si="39"/>
        <v>-6.3034038380725484E-5</v>
      </c>
      <c r="AZ60">
        <f t="shared" si="39"/>
        <v>-1.1136171412461324E-4</v>
      </c>
      <c r="BA60">
        <f t="shared" si="39"/>
        <v>-2.181040627227364E-4</v>
      </c>
      <c r="BB60">
        <f t="shared" si="39"/>
        <v>7.4322354998542929E-5</v>
      </c>
      <c r="BC60">
        <f t="shared" si="39"/>
        <v>1.475480977867777E-4</v>
      </c>
      <c r="BD60">
        <f t="shared" si="39"/>
        <v>-6.4148253741981375E-5</v>
      </c>
      <c r="BE60">
        <f t="shared" si="39"/>
        <v>2.0659971305595431E-4</v>
      </c>
      <c r="BF60">
        <f t="shared" si="39"/>
        <v>4.4981726173741963E-5</v>
      </c>
      <c r="BG60">
        <f t="shared" si="39"/>
        <v>1.8471872376154446E-4</v>
      </c>
      <c r="BH60">
        <f t="shared" si="39"/>
        <v>-7.8318219291013331E-5</v>
      </c>
      <c r="BI60">
        <f t="shared" si="39"/>
        <v>-9.970918155380151E-5</v>
      </c>
      <c r="BJ60">
        <f t="shared" si="39"/>
        <v>4.8957896209260232E-5</v>
      </c>
      <c r="BK60">
        <f t="shared" si="37"/>
        <v>1.6425389755011057E-4</v>
      </c>
      <c r="BL60">
        <f t="shared" si="37"/>
        <v>-1.0408107367844375E-4</v>
      </c>
      <c r="BM60">
        <f t="shared" si="37"/>
        <v>1.5499584832549143E-4</v>
      </c>
      <c r="BN60">
        <f t="shared" si="37"/>
        <v>1.0084491687108182E-4</v>
      </c>
      <c r="BO60">
        <f t="shared" si="37"/>
        <v>4.9919050188882788E-5</v>
      </c>
      <c r="BQ60" s="7" t="str">
        <f t="shared" si="18"/>
        <v>IEVL.L</v>
      </c>
      <c r="BR60" s="7">
        <v>0.2</v>
      </c>
      <c r="BS60" s="7">
        <v>0.2</v>
      </c>
      <c r="BT60" s="7">
        <v>0.2</v>
      </c>
      <c r="BU60" s="7">
        <v>0.2</v>
      </c>
      <c r="BV60" s="7">
        <v>0.2</v>
      </c>
      <c r="BW60" s="7">
        <v>0.01</v>
      </c>
      <c r="BY60">
        <f t="shared" si="19"/>
        <v>3.5590157097177846E-2</v>
      </c>
      <c r="BZ60">
        <f t="shared" si="20"/>
        <v>70</v>
      </c>
      <c r="CA60">
        <f t="shared" si="21"/>
        <v>4</v>
      </c>
      <c r="CB60">
        <f t="shared" si="22"/>
        <v>0.12000000000000002</v>
      </c>
      <c r="CC60">
        <f t="shared" si="23"/>
        <v>0</v>
      </c>
      <c r="CD60">
        <f t="shared" si="24"/>
        <v>0</v>
      </c>
      <c r="CE60">
        <f t="shared" si="25"/>
        <v>0</v>
      </c>
      <c r="CF60">
        <f t="shared" si="26"/>
        <v>1</v>
      </c>
      <c r="CG60">
        <f t="shared" si="27"/>
        <v>0</v>
      </c>
      <c r="CI60">
        <f t="shared" si="28"/>
        <v>0</v>
      </c>
      <c r="CJ60">
        <f t="shared" si="29"/>
        <v>0</v>
      </c>
      <c r="CK60">
        <f t="shared" si="29"/>
        <v>0</v>
      </c>
      <c r="CL60">
        <f t="shared" si="29"/>
        <v>1</v>
      </c>
      <c r="CM60">
        <f t="shared" si="29"/>
        <v>1</v>
      </c>
      <c r="CN60">
        <f t="shared" si="30"/>
        <v>0.2</v>
      </c>
      <c r="CO60">
        <f t="shared" si="35"/>
        <v>0.4</v>
      </c>
      <c r="CP60">
        <f t="shared" si="35"/>
        <v>0.60000000000000009</v>
      </c>
      <c r="CQ60">
        <f t="shared" si="35"/>
        <v>0.8</v>
      </c>
      <c r="CR60">
        <f t="shared" si="35"/>
        <v>1</v>
      </c>
    </row>
    <row r="61" spans="1:96" x14ac:dyDescent="0.25">
      <c r="A61" t="s">
        <v>59</v>
      </c>
      <c r="B61">
        <f>VLOOKUP(CONCATENATE($A61,"_",B$4),assets_m6!$A:$D,4,FALSE)</f>
        <v>48.85</v>
      </c>
      <c r="C61">
        <f>VLOOKUP(CONCATENATE($A61,"_",C$4),assets_m6!$A:$D,4,FALSE)</f>
        <v>48.87</v>
      </c>
      <c r="D61">
        <f>VLOOKUP(CONCATENATE($A61,"_",D$4),assets_m6!$A:$D,4,FALSE)</f>
        <v>49.33</v>
      </c>
      <c r="E61">
        <f>VLOOKUP(CONCATENATE($A61,"_",E$4),assets_m6!$A:$D,4,FALSE)</f>
        <v>50.33</v>
      </c>
      <c r="F61">
        <f>VLOOKUP(CONCATENATE($A61,"_",F$4),assets_m6!$A:$D,4,FALSE)</f>
        <v>49.27</v>
      </c>
      <c r="G61">
        <f>VLOOKUP(CONCATENATE($A61,"_",G$4),assets_m6!$A:$D,4,FALSE)</f>
        <v>49.43</v>
      </c>
      <c r="H61">
        <f>VLOOKUP(CONCATENATE($A61,"_",H$4),assets_m6!$A:$D,4,FALSE)</f>
        <v>48.19</v>
      </c>
      <c r="I61">
        <f>VLOOKUP(CONCATENATE($A61,"_",I$4),assets_m6!$A:$D,4,FALSE)</f>
        <v>47.85</v>
      </c>
      <c r="J61">
        <f>VLOOKUP(CONCATENATE($A61,"_",J$4),assets_m6!$A:$D,4,FALSE)</f>
        <v>47.88</v>
      </c>
      <c r="K61">
        <f>VLOOKUP(CONCATENATE($A61,"_",K$4),assets_m6!$A:$D,4,FALSE)</f>
        <v>47.59</v>
      </c>
      <c r="L61">
        <f>VLOOKUP(CONCATENATE($A61,"_",L$4),assets_m6!$A:$D,4,FALSE)</f>
        <v>48.69</v>
      </c>
      <c r="M61">
        <f>VLOOKUP(CONCATENATE($A61,"_",M$4),assets_m6!$A:$D,4,FALSE)</f>
        <v>49.16</v>
      </c>
      <c r="N61">
        <f>VLOOKUP(CONCATENATE($A61,"_",N$4),assets_m6!$A:$D,4,FALSE)</f>
        <v>49.97</v>
      </c>
      <c r="O61">
        <f>VLOOKUP(CONCATENATE($A61,"_",O$4),assets_m6!$A:$D,4,FALSE)</f>
        <v>49.25</v>
      </c>
      <c r="P61">
        <f>VLOOKUP(CONCATENATE($A61,"_",P$4),assets_m6!$A:$D,4,FALSE)</f>
        <v>49.55</v>
      </c>
      <c r="Q61">
        <f>VLOOKUP(CONCATENATE($A61,"_",Q$4),assets_m6!$A:$D,4,FALSE)</f>
        <v>49.77</v>
      </c>
      <c r="R61">
        <f>VLOOKUP(CONCATENATE($A61,"_",R$4),assets_m6!$A:$D,4,FALSE)</f>
        <v>50.45</v>
      </c>
      <c r="S61">
        <f>VLOOKUP(CONCATENATE($A61,"_",S$4),assets_m6!$A:$D,4,FALSE)</f>
        <v>50.6</v>
      </c>
      <c r="T61">
        <f>VLOOKUP(CONCATENATE($A61,"_",T$4),assets_m6!$A:$D,4,FALSE)</f>
        <v>50.8</v>
      </c>
      <c r="U61">
        <f>VLOOKUP(CONCATENATE($A61,"_",U$4),assets_m6!$A:$D,4,FALSE)</f>
        <v>50.93</v>
      </c>
      <c r="V61">
        <f>VLOOKUP(CONCATENATE($A61,"_",V$4),assets_m6!$A:$D,4,FALSE)</f>
        <v>51.49</v>
      </c>
      <c r="X61" t="str">
        <f t="shared" si="16"/>
        <v>IGF</v>
      </c>
      <c r="Y61">
        <f t="shared" si="16"/>
        <v>48.85</v>
      </c>
      <c r="Z61">
        <f t="shared" si="41"/>
        <v>48.87</v>
      </c>
      <c r="AA61">
        <f t="shared" si="41"/>
        <v>49.33</v>
      </c>
      <c r="AB61">
        <f t="shared" si="41"/>
        <v>50.33</v>
      </c>
      <c r="AC61">
        <f t="shared" si="41"/>
        <v>49.27</v>
      </c>
      <c r="AD61">
        <f t="shared" si="41"/>
        <v>49.43</v>
      </c>
      <c r="AE61">
        <f t="shared" si="41"/>
        <v>48.19</v>
      </c>
      <c r="AF61">
        <f t="shared" si="41"/>
        <v>47.85</v>
      </c>
      <c r="AG61">
        <f t="shared" si="41"/>
        <v>47.88</v>
      </c>
      <c r="AH61">
        <f t="shared" si="41"/>
        <v>47.59</v>
      </c>
      <c r="AI61">
        <f t="shared" si="41"/>
        <v>48.69</v>
      </c>
      <c r="AJ61">
        <f t="shared" si="41"/>
        <v>49.16</v>
      </c>
      <c r="AK61">
        <f t="shared" si="41"/>
        <v>49.97</v>
      </c>
      <c r="AL61">
        <f t="shared" si="41"/>
        <v>49.25</v>
      </c>
      <c r="AM61">
        <f t="shared" si="40"/>
        <v>49.55</v>
      </c>
      <c r="AN61">
        <f t="shared" si="40"/>
        <v>49.77</v>
      </c>
      <c r="AO61">
        <f t="shared" si="40"/>
        <v>50.45</v>
      </c>
      <c r="AP61">
        <f t="shared" si="38"/>
        <v>50.6</v>
      </c>
      <c r="AQ61">
        <f t="shared" si="38"/>
        <v>50.8</v>
      </c>
      <c r="AR61">
        <f t="shared" si="38"/>
        <v>50.93</v>
      </c>
      <c r="AS61">
        <f t="shared" si="38"/>
        <v>51.49</v>
      </c>
      <c r="AU61" t="s">
        <v>57</v>
      </c>
      <c r="AV61">
        <f t="shared" si="39"/>
        <v>4.0941658137146409E-6</v>
      </c>
      <c r="AW61">
        <f t="shared" si="39"/>
        <v>9.4127276447718614E-5</v>
      </c>
      <c r="AX61">
        <f t="shared" si="39"/>
        <v>2.0271639975674033E-4</v>
      </c>
      <c r="AY61">
        <f t="shared" si="39"/>
        <v>-2.1060997417047392E-4</v>
      </c>
      <c r="AZ61">
        <f t="shared" si="39"/>
        <v>3.2474122183884024E-5</v>
      </c>
      <c r="BA61">
        <f t="shared" si="39"/>
        <v>-2.5085980173983455E-4</v>
      </c>
      <c r="BB61">
        <f t="shared" si="39"/>
        <v>-7.0554056858268584E-5</v>
      </c>
      <c r="BC61">
        <f t="shared" si="39"/>
        <v>6.2695924764892652E-6</v>
      </c>
      <c r="BD61">
        <f t="shared" si="39"/>
        <v>-6.0568086883876179E-5</v>
      </c>
      <c r="BE61">
        <f t="shared" si="39"/>
        <v>2.3114099600756341E-4</v>
      </c>
      <c r="BF61">
        <f t="shared" si="39"/>
        <v>9.6529061408913311E-5</v>
      </c>
      <c r="BG61">
        <f t="shared" si="39"/>
        <v>1.6476810414971569E-4</v>
      </c>
      <c r="BH61">
        <f t="shared" si="39"/>
        <v>-1.4408645187112245E-4</v>
      </c>
      <c r="BI61">
        <f t="shared" si="39"/>
        <v>6.0913705583755767E-5</v>
      </c>
      <c r="BJ61">
        <f t="shared" si="39"/>
        <v>4.4399596367306957E-5</v>
      </c>
      <c r="BK61">
        <f t="shared" si="37"/>
        <v>1.3662849105887072E-4</v>
      </c>
      <c r="BL61">
        <f t="shared" si="37"/>
        <v>2.9732408325074046E-5</v>
      </c>
      <c r="BM61">
        <f t="shared" si="37"/>
        <v>3.9525691699603904E-5</v>
      </c>
      <c r="BN61">
        <f t="shared" si="37"/>
        <v>2.5590551181102865E-5</v>
      </c>
      <c r="BO61">
        <f t="shared" si="37"/>
        <v>1.0995483997643869E-4</v>
      </c>
      <c r="BQ61" s="7" t="str">
        <f t="shared" si="18"/>
        <v>IGF</v>
      </c>
      <c r="BR61" s="7">
        <v>0.2</v>
      </c>
      <c r="BS61" s="7">
        <v>0.2</v>
      </c>
      <c r="BT61" s="7">
        <v>0.2</v>
      </c>
      <c r="BU61" s="7">
        <v>0.2</v>
      </c>
      <c r="BV61" s="7">
        <v>0.2</v>
      </c>
      <c r="BW61" s="7">
        <v>0.01</v>
      </c>
      <c r="BY61">
        <f t="shared" si="19"/>
        <v>5.4042988741044025E-2</v>
      </c>
      <c r="BZ61">
        <f t="shared" si="20"/>
        <v>81</v>
      </c>
      <c r="CA61">
        <f t="shared" si="21"/>
        <v>5</v>
      </c>
      <c r="CB61">
        <f t="shared" si="22"/>
        <v>0.24000000000000005</v>
      </c>
      <c r="CC61">
        <f t="shared" si="23"/>
        <v>0</v>
      </c>
      <c r="CD61">
        <f t="shared" si="24"/>
        <v>0</v>
      </c>
      <c r="CE61">
        <f t="shared" si="25"/>
        <v>0</v>
      </c>
      <c r="CF61">
        <f t="shared" si="26"/>
        <v>0</v>
      </c>
      <c r="CG61">
        <f t="shared" si="27"/>
        <v>1</v>
      </c>
      <c r="CI61">
        <f t="shared" si="28"/>
        <v>0</v>
      </c>
      <c r="CJ61">
        <f t="shared" si="29"/>
        <v>0</v>
      </c>
      <c r="CK61">
        <f t="shared" si="29"/>
        <v>0</v>
      </c>
      <c r="CL61">
        <f t="shared" si="29"/>
        <v>0</v>
      </c>
      <c r="CM61">
        <f t="shared" si="29"/>
        <v>1</v>
      </c>
      <c r="CN61">
        <f t="shared" si="30"/>
        <v>0.2</v>
      </c>
      <c r="CO61">
        <f t="shared" si="35"/>
        <v>0.4</v>
      </c>
      <c r="CP61">
        <f t="shared" si="35"/>
        <v>0.60000000000000009</v>
      </c>
      <c r="CQ61">
        <f t="shared" si="35"/>
        <v>0.8</v>
      </c>
      <c r="CR61">
        <f t="shared" si="35"/>
        <v>1</v>
      </c>
    </row>
    <row r="62" spans="1:96" x14ac:dyDescent="0.25">
      <c r="A62" t="s">
        <v>60</v>
      </c>
      <c r="B62">
        <f>VLOOKUP(CONCATENATE($A62,"_",B$4),assets_m6!$A:$D,4,FALSE)</f>
        <v>43.64</v>
      </c>
      <c r="C62">
        <f>VLOOKUP(CONCATENATE($A62,"_",C$4),assets_m6!$A:$D,4,FALSE)</f>
        <v>43.89</v>
      </c>
      <c r="D62">
        <f>VLOOKUP(CONCATENATE($A62,"_",D$4),assets_m6!$A:$D,4,FALSE)</f>
        <v>43.94</v>
      </c>
      <c r="E62">
        <f>VLOOKUP(CONCATENATE($A62,"_",E$4),assets_m6!$A:$D,4,FALSE)</f>
        <v>43.86</v>
      </c>
      <c r="F62">
        <f>VLOOKUP(CONCATENATE($A62,"_",F$4),assets_m6!$A:$D,4,FALSE)</f>
        <v>42.62</v>
      </c>
      <c r="G62">
        <f>VLOOKUP(CONCATENATE($A62,"_",G$4),assets_m6!$A:$D,4,FALSE)</f>
        <v>42.1</v>
      </c>
      <c r="H62">
        <f>VLOOKUP(CONCATENATE($A62,"_",H$4),assets_m6!$A:$D,4,FALSE)</f>
        <v>41.37</v>
      </c>
      <c r="I62">
        <f>VLOOKUP(CONCATENATE($A62,"_",I$4),assets_m6!$A:$D,4,FALSE)</f>
        <v>41.05</v>
      </c>
      <c r="J62">
        <f>VLOOKUP(CONCATENATE($A62,"_",J$4),assets_m6!$A:$D,4,FALSE)</f>
        <v>40.61</v>
      </c>
      <c r="K62">
        <f>VLOOKUP(CONCATENATE($A62,"_",K$4),assets_m6!$A:$D,4,FALSE)</f>
        <v>40.42</v>
      </c>
      <c r="L62">
        <f>VLOOKUP(CONCATENATE($A62,"_",L$4),assets_m6!$A:$D,4,FALSE)</f>
        <v>40.47</v>
      </c>
      <c r="M62">
        <f>VLOOKUP(CONCATENATE($A62,"_",M$4),assets_m6!$A:$D,4,FALSE)</f>
        <v>40.29</v>
      </c>
      <c r="N62">
        <f>VLOOKUP(CONCATENATE($A62,"_",N$4),assets_m6!$A:$D,4,FALSE)</f>
        <v>41.52</v>
      </c>
      <c r="O62">
        <f>VLOOKUP(CONCATENATE($A62,"_",O$4),assets_m6!$A:$D,4,FALSE)</f>
        <v>40.5</v>
      </c>
      <c r="P62">
        <f>VLOOKUP(CONCATENATE($A62,"_",P$4),assets_m6!$A:$D,4,FALSE)</f>
        <v>40.770000000000003</v>
      </c>
      <c r="Q62">
        <f>VLOOKUP(CONCATENATE($A62,"_",Q$4),assets_m6!$A:$D,4,FALSE)</f>
        <v>40.96</v>
      </c>
      <c r="R62">
        <f>VLOOKUP(CONCATENATE($A62,"_",R$4),assets_m6!$A:$D,4,FALSE)</f>
        <v>41.27</v>
      </c>
      <c r="S62">
        <f>VLOOKUP(CONCATENATE($A62,"_",S$4),assets_m6!$A:$D,4,FALSE)</f>
        <v>40.94</v>
      </c>
      <c r="T62">
        <f>VLOOKUP(CONCATENATE($A62,"_",T$4),assets_m6!$A:$D,4,FALSE)</f>
        <v>40.72</v>
      </c>
      <c r="U62">
        <f>VLOOKUP(CONCATENATE($A62,"_",U$4),assets_m6!$A:$D,4,FALSE)</f>
        <v>41.08</v>
      </c>
      <c r="V62">
        <f>VLOOKUP(CONCATENATE($A62,"_",V$4),assets_m6!$A:$D,4,FALSE)</f>
        <v>41.36</v>
      </c>
      <c r="X62" t="str">
        <f t="shared" si="16"/>
        <v>INDA</v>
      </c>
      <c r="Y62">
        <f t="shared" si="16"/>
        <v>43.64</v>
      </c>
      <c r="Z62">
        <f t="shared" si="41"/>
        <v>43.89</v>
      </c>
      <c r="AA62">
        <f t="shared" si="41"/>
        <v>43.94</v>
      </c>
      <c r="AB62">
        <f t="shared" si="41"/>
        <v>43.86</v>
      </c>
      <c r="AC62">
        <f t="shared" si="41"/>
        <v>42.62</v>
      </c>
      <c r="AD62">
        <f t="shared" si="41"/>
        <v>42.1</v>
      </c>
      <c r="AE62">
        <f t="shared" si="41"/>
        <v>41.37</v>
      </c>
      <c r="AF62">
        <f t="shared" si="41"/>
        <v>41.05</v>
      </c>
      <c r="AG62">
        <f t="shared" si="41"/>
        <v>40.61</v>
      </c>
      <c r="AH62">
        <f t="shared" si="41"/>
        <v>40.42</v>
      </c>
      <c r="AI62">
        <f t="shared" si="41"/>
        <v>40.47</v>
      </c>
      <c r="AJ62">
        <f t="shared" si="41"/>
        <v>40.29</v>
      </c>
      <c r="AK62">
        <f t="shared" si="41"/>
        <v>41.52</v>
      </c>
      <c r="AL62">
        <f t="shared" si="41"/>
        <v>40.5</v>
      </c>
      <c r="AM62">
        <f t="shared" si="40"/>
        <v>40.770000000000003</v>
      </c>
      <c r="AN62">
        <f t="shared" si="40"/>
        <v>40.96</v>
      </c>
      <c r="AO62">
        <f t="shared" si="40"/>
        <v>41.27</v>
      </c>
      <c r="AP62">
        <f t="shared" si="38"/>
        <v>40.94</v>
      </c>
      <c r="AQ62">
        <f t="shared" si="38"/>
        <v>40.72</v>
      </c>
      <c r="AR62">
        <f t="shared" si="38"/>
        <v>41.08</v>
      </c>
      <c r="AS62">
        <f t="shared" si="38"/>
        <v>41.36</v>
      </c>
      <c r="AU62" t="s">
        <v>35</v>
      </c>
      <c r="AV62">
        <f t="shared" si="39"/>
        <v>5.7286892758936757E-5</v>
      </c>
      <c r="AW62">
        <f t="shared" si="39"/>
        <v>1.1392116655273903E-5</v>
      </c>
      <c r="AX62">
        <f t="shared" si="39"/>
        <v>-1.820664542557995E-5</v>
      </c>
      <c r="AY62">
        <f t="shared" si="39"/>
        <v>-2.827177382580944E-4</v>
      </c>
      <c r="AZ62">
        <f t="shared" si="39"/>
        <v>-1.2200844673861945E-4</v>
      </c>
      <c r="BA62">
        <f t="shared" si="39"/>
        <v>-1.7339667458432398E-4</v>
      </c>
      <c r="BB62">
        <f t="shared" si="39"/>
        <v>-7.7350737249214473E-5</v>
      </c>
      <c r="BC62">
        <f t="shared" si="39"/>
        <v>-1.0718635809987766E-4</v>
      </c>
      <c r="BD62">
        <f t="shared" si="39"/>
        <v>-4.6786505786751473E-5</v>
      </c>
      <c r="BE62">
        <f t="shared" si="39"/>
        <v>1.2370113805046303E-5</v>
      </c>
      <c r="BF62">
        <f t="shared" si="39"/>
        <v>-4.4477390659747892E-5</v>
      </c>
      <c r="BG62">
        <f t="shared" si="39"/>
        <v>3.0528667163067858E-4</v>
      </c>
      <c r="BH62">
        <f t="shared" si="39"/>
        <v>-2.4566473988439381E-4</v>
      </c>
      <c r="BI62">
        <f t="shared" si="39"/>
        <v>6.6666666666667442E-5</v>
      </c>
      <c r="BJ62">
        <f t="shared" si="39"/>
        <v>4.660289428501293E-5</v>
      </c>
      <c r="BK62">
        <f t="shared" si="37"/>
        <v>7.5683593750000555E-5</v>
      </c>
      <c r="BL62">
        <f t="shared" si="37"/>
        <v>-7.9961230918343924E-5</v>
      </c>
      <c r="BM62">
        <f t="shared" si="37"/>
        <v>-5.3737176355642137E-5</v>
      </c>
      <c r="BN62">
        <f t="shared" si="37"/>
        <v>8.8408644400785714E-5</v>
      </c>
      <c r="BO62">
        <f t="shared" si="37"/>
        <v>6.8159688412853248E-5</v>
      </c>
      <c r="BQ62" s="7" t="str">
        <f t="shared" si="18"/>
        <v>INDA</v>
      </c>
      <c r="BR62" s="7">
        <v>0.2</v>
      </c>
      <c r="BS62" s="7">
        <v>0.2</v>
      </c>
      <c r="BT62" s="7">
        <v>0.2</v>
      </c>
      <c r="BU62" s="7">
        <v>0.2</v>
      </c>
      <c r="BV62" s="7">
        <v>0.2</v>
      </c>
      <c r="BW62" s="7">
        <v>0.01</v>
      </c>
      <c r="BY62">
        <f t="shared" si="19"/>
        <v>-5.2245646196150346E-2</v>
      </c>
      <c r="BZ62">
        <f t="shared" si="20"/>
        <v>10</v>
      </c>
      <c r="CA62">
        <f t="shared" si="21"/>
        <v>1</v>
      </c>
      <c r="CB62">
        <f t="shared" si="22"/>
        <v>0.24</v>
      </c>
      <c r="CC62">
        <f t="shared" si="23"/>
        <v>1</v>
      </c>
      <c r="CD62">
        <f t="shared" si="24"/>
        <v>0</v>
      </c>
      <c r="CE62">
        <f t="shared" si="25"/>
        <v>0</v>
      </c>
      <c r="CF62">
        <f t="shared" si="26"/>
        <v>0</v>
      </c>
      <c r="CG62">
        <f t="shared" si="27"/>
        <v>0</v>
      </c>
      <c r="CI62">
        <f t="shared" si="28"/>
        <v>1</v>
      </c>
      <c r="CJ62">
        <f t="shared" si="29"/>
        <v>1</v>
      </c>
      <c r="CK62">
        <f t="shared" si="29"/>
        <v>1</v>
      </c>
      <c r="CL62">
        <f t="shared" si="29"/>
        <v>1</v>
      </c>
      <c r="CM62">
        <f t="shared" si="29"/>
        <v>1</v>
      </c>
      <c r="CN62">
        <f t="shared" si="30"/>
        <v>0.2</v>
      </c>
      <c r="CO62">
        <f t="shared" si="35"/>
        <v>0.4</v>
      </c>
      <c r="CP62">
        <f t="shared" si="35"/>
        <v>0.60000000000000009</v>
      </c>
      <c r="CQ62">
        <f t="shared" si="35"/>
        <v>0.8</v>
      </c>
      <c r="CR62">
        <f t="shared" si="35"/>
        <v>1</v>
      </c>
    </row>
    <row r="63" spans="1:96" x14ac:dyDescent="0.25">
      <c r="A63" t="s">
        <v>61</v>
      </c>
      <c r="B63">
        <f>VLOOKUP(CONCATENATE($A63,"_",B$4),assets_m6!$A:$D,4,FALSE)</f>
        <v>10.375</v>
      </c>
      <c r="C63" t="e">
        <f>VLOOKUP(CONCATENATE($A63,"_",C$4),assets_m6!$A:$D,4,FALSE)</f>
        <v>#N/A</v>
      </c>
      <c r="D63">
        <f>VLOOKUP(CONCATENATE($A63,"_",D$4),assets_m6!$A:$D,4,FALSE)</f>
        <v>10.32</v>
      </c>
      <c r="E63">
        <f>VLOOKUP(CONCATENATE($A63,"_",E$4),assets_m6!$A:$D,4,FALSE)</f>
        <v>10.167999999999999</v>
      </c>
      <c r="F63">
        <f>VLOOKUP(CONCATENATE($A63,"_",F$4),assets_m6!$A:$D,4,FALSE)</f>
        <v>10.175000000000001</v>
      </c>
      <c r="G63">
        <f>VLOOKUP(CONCATENATE($A63,"_",G$4),assets_m6!$A:$D,4,FALSE)</f>
        <v>10.141999999999999</v>
      </c>
      <c r="H63">
        <f>VLOOKUP(CONCATENATE($A63,"_",H$4),assets_m6!$A:$D,4,FALSE)</f>
        <v>9.6289999999999996</v>
      </c>
      <c r="I63">
        <f>VLOOKUP(CONCATENATE($A63,"_",I$4),assets_m6!$A:$D,4,FALSE)</f>
        <v>9.516</v>
      </c>
      <c r="J63">
        <f>VLOOKUP(CONCATENATE($A63,"_",J$4),assets_m6!$A:$D,4,FALSE)</f>
        <v>9.6989999999999998</v>
      </c>
      <c r="K63">
        <f>VLOOKUP(CONCATENATE($A63,"_",K$4),assets_m6!$A:$D,4,FALSE)</f>
        <v>9.4610000000000003</v>
      </c>
      <c r="L63">
        <f>VLOOKUP(CONCATENATE($A63,"_",L$4),assets_m6!$A:$D,4,FALSE)</f>
        <v>9.7579999999999991</v>
      </c>
      <c r="M63">
        <f>VLOOKUP(CONCATENATE($A63,"_",M$4),assets_m6!$A:$D,4,FALSE)</f>
        <v>9.6340000000000003</v>
      </c>
      <c r="N63">
        <f>VLOOKUP(CONCATENATE($A63,"_",N$4),assets_m6!$A:$D,4,FALSE)</f>
        <v>9.7850000000000001</v>
      </c>
      <c r="O63">
        <f>VLOOKUP(CONCATENATE($A63,"_",O$4),assets_m6!$A:$D,4,FALSE)</f>
        <v>9.5380000000000003</v>
      </c>
      <c r="P63">
        <f>VLOOKUP(CONCATENATE($A63,"_",P$4),assets_m6!$A:$D,4,FALSE)</f>
        <v>9.43</v>
      </c>
      <c r="Q63">
        <f>VLOOKUP(CONCATENATE($A63,"_",Q$4),assets_m6!$A:$D,4,FALSE)</f>
        <v>9.3260000000000005</v>
      </c>
      <c r="R63">
        <f>VLOOKUP(CONCATENATE($A63,"_",R$4),assets_m6!$A:$D,4,FALSE)</f>
        <v>9.56</v>
      </c>
      <c r="S63">
        <f>VLOOKUP(CONCATENATE($A63,"_",S$4),assets_m6!$A:$D,4,FALSE)</f>
        <v>9.33</v>
      </c>
      <c r="T63">
        <f>VLOOKUP(CONCATENATE($A63,"_",T$4),assets_m6!$A:$D,4,FALSE)</f>
        <v>9.5109999999999992</v>
      </c>
      <c r="U63">
        <f>VLOOKUP(CONCATENATE($A63,"_",U$4),assets_m6!$A:$D,4,FALSE)</f>
        <v>9.8049999999999997</v>
      </c>
      <c r="V63">
        <f>VLOOKUP(CONCATENATE($A63,"_",V$4),assets_m6!$A:$D,4,FALSE)</f>
        <v>10.095000000000001</v>
      </c>
      <c r="X63" t="str">
        <f t="shared" si="16"/>
        <v>IUMO.L</v>
      </c>
      <c r="Y63">
        <f t="shared" si="16"/>
        <v>10.375</v>
      </c>
      <c r="Z63">
        <f t="shared" si="41"/>
        <v>10.375</v>
      </c>
      <c r="AA63">
        <f t="shared" si="41"/>
        <v>10.32</v>
      </c>
      <c r="AB63">
        <f t="shared" si="41"/>
        <v>10.167999999999999</v>
      </c>
      <c r="AC63">
        <f t="shared" si="41"/>
        <v>10.175000000000001</v>
      </c>
      <c r="AD63">
        <f t="shared" si="41"/>
        <v>10.141999999999999</v>
      </c>
      <c r="AE63">
        <f t="shared" si="41"/>
        <v>9.6289999999999996</v>
      </c>
      <c r="AF63">
        <f t="shared" si="41"/>
        <v>9.516</v>
      </c>
      <c r="AG63">
        <f t="shared" si="41"/>
        <v>9.6989999999999998</v>
      </c>
      <c r="AH63">
        <f t="shared" si="41"/>
        <v>9.4610000000000003</v>
      </c>
      <c r="AI63">
        <f t="shared" si="41"/>
        <v>9.7579999999999991</v>
      </c>
      <c r="AJ63">
        <f t="shared" si="41"/>
        <v>9.6340000000000003</v>
      </c>
      <c r="AK63">
        <f t="shared" si="41"/>
        <v>9.7850000000000001</v>
      </c>
      <c r="AL63">
        <f t="shared" si="41"/>
        <v>9.5380000000000003</v>
      </c>
      <c r="AM63">
        <f t="shared" si="40"/>
        <v>9.43</v>
      </c>
      <c r="AN63">
        <f t="shared" si="40"/>
        <v>9.3260000000000005</v>
      </c>
      <c r="AO63">
        <f t="shared" si="40"/>
        <v>9.56</v>
      </c>
      <c r="AP63">
        <f t="shared" si="38"/>
        <v>9.33</v>
      </c>
      <c r="AQ63">
        <f t="shared" si="38"/>
        <v>9.5109999999999992</v>
      </c>
      <c r="AR63">
        <f t="shared" si="38"/>
        <v>9.8049999999999997</v>
      </c>
      <c r="AS63">
        <f t="shared" si="38"/>
        <v>10.095000000000001</v>
      </c>
      <c r="AU63" t="s">
        <v>38</v>
      </c>
      <c r="AV63">
        <f t="shared" si="39"/>
        <v>0</v>
      </c>
      <c r="AW63">
        <f t="shared" si="39"/>
        <v>-5.3012048192770819E-5</v>
      </c>
      <c r="AX63">
        <f t="shared" si="39"/>
        <v>-1.4728682170542736E-4</v>
      </c>
      <c r="AY63">
        <f t="shared" si="39"/>
        <v>6.8843430369801833E-6</v>
      </c>
      <c r="AZ63">
        <f t="shared" si="39"/>
        <v>-3.2432432432433663E-5</v>
      </c>
      <c r="BA63">
        <f t="shared" si="39"/>
        <v>-5.0581739301912829E-4</v>
      </c>
      <c r="BB63">
        <f t="shared" si="39"/>
        <v>-1.1735382698099444E-4</v>
      </c>
      <c r="BC63">
        <f t="shared" si="39"/>
        <v>1.9230769230769212E-4</v>
      </c>
      <c r="BD63">
        <f t="shared" si="39"/>
        <v>-2.4538612228064703E-4</v>
      </c>
      <c r="BE63">
        <f t="shared" si="39"/>
        <v>3.1392030440756668E-4</v>
      </c>
      <c r="BF63">
        <f t="shared" si="39"/>
        <v>-1.2707522033203402E-4</v>
      </c>
      <c r="BG63">
        <f t="shared" si="39"/>
        <v>1.5673655802366597E-4</v>
      </c>
      <c r="BH63">
        <f t="shared" si="39"/>
        <v>-2.5242718446601934E-4</v>
      </c>
      <c r="BI63">
        <f t="shared" si="39"/>
        <v>-1.1323128538477725E-4</v>
      </c>
      <c r="BJ63">
        <f t="shared" si="39"/>
        <v>-1.1028632025450605E-4</v>
      </c>
      <c r="BK63">
        <f t="shared" si="37"/>
        <v>2.5091143040960757E-4</v>
      </c>
      <c r="BL63">
        <f t="shared" si="37"/>
        <v>-2.4058577405857784E-4</v>
      </c>
      <c r="BM63">
        <f t="shared" si="37"/>
        <v>1.9399785637727672E-4</v>
      </c>
      <c r="BN63">
        <f t="shared" si="37"/>
        <v>3.0911576069813957E-4</v>
      </c>
      <c r="BO63">
        <f t="shared" si="37"/>
        <v>2.9576746557878728E-4</v>
      </c>
      <c r="BQ63" s="7" t="str">
        <f t="shared" si="18"/>
        <v>IUMO.L</v>
      </c>
      <c r="BR63" s="7">
        <v>0.2</v>
      </c>
      <c r="BS63" s="7">
        <v>0.2</v>
      </c>
      <c r="BT63" s="7">
        <v>0.2</v>
      </c>
      <c r="BU63" s="7">
        <v>0.2</v>
      </c>
      <c r="BV63" s="7">
        <v>0.2</v>
      </c>
      <c r="BW63" s="7">
        <v>0.01</v>
      </c>
      <c r="BY63">
        <f t="shared" si="19"/>
        <v>-2.6987951807228853E-2</v>
      </c>
      <c r="BZ63">
        <f t="shared" si="20"/>
        <v>19</v>
      </c>
      <c r="CA63">
        <f t="shared" si="21"/>
        <v>1</v>
      </c>
      <c r="CB63">
        <f t="shared" si="22"/>
        <v>0.24</v>
      </c>
      <c r="CC63">
        <f t="shared" si="23"/>
        <v>1</v>
      </c>
      <c r="CD63">
        <f t="shared" si="24"/>
        <v>0</v>
      </c>
      <c r="CE63">
        <f t="shared" si="25"/>
        <v>0</v>
      </c>
      <c r="CF63">
        <f t="shared" si="26"/>
        <v>0</v>
      </c>
      <c r="CG63">
        <f t="shared" si="27"/>
        <v>0</v>
      </c>
      <c r="CI63">
        <f t="shared" si="28"/>
        <v>1</v>
      </c>
      <c r="CJ63">
        <f t="shared" si="29"/>
        <v>1</v>
      </c>
      <c r="CK63">
        <f t="shared" si="29"/>
        <v>1</v>
      </c>
      <c r="CL63">
        <f t="shared" si="29"/>
        <v>1</v>
      </c>
      <c r="CM63">
        <f t="shared" si="29"/>
        <v>1</v>
      </c>
      <c r="CN63">
        <f t="shared" si="30"/>
        <v>0.2</v>
      </c>
      <c r="CO63">
        <f t="shared" si="35"/>
        <v>0.4</v>
      </c>
      <c r="CP63">
        <f t="shared" si="35"/>
        <v>0.60000000000000009</v>
      </c>
      <c r="CQ63">
        <f t="shared" si="35"/>
        <v>0.8</v>
      </c>
      <c r="CR63">
        <f t="shared" si="35"/>
        <v>1</v>
      </c>
    </row>
    <row r="64" spans="1:96" x14ac:dyDescent="0.25">
      <c r="A64" t="s">
        <v>62</v>
      </c>
      <c r="B64">
        <f>VLOOKUP(CONCATENATE($A64,"_",B$4),assets_m6!$A:$D,4,FALSE)</f>
        <v>8.7260000000000009</v>
      </c>
      <c r="C64" t="e">
        <f>VLOOKUP(CONCATENATE($A64,"_",C$4),assets_m6!$A:$D,4,FALSE)</f>
        <v>#N/A</v>
      </c>
      <c r="D64">
        <f>VLOOKUP(CONCATENATE($A64,"_",D$4),assets_m6!$A:$D,4,FALSE)</f>
        <v>8.7799999999999994</v>
      </c>
      <c r="E64">
        <f>VLOOKUP(CONCATENATE($A64,"_",E$4),assets_m6!$A:$D,4,FALSE)</f>
        <v>8.7279999999999998</v>
      </c>
      <c r="F64">
        <f>VLOOKUP(CONCATENATE($A64,"_",F$4),assets_m6!$A:$D,4,FALSE)</f>
        <v>8.8079999999999998</v>
      </c>
      <c r="G64">
        <f>VLOOKUP(CONCATENATE($A64,"_",G$4),assets_m6!$A:$D,4,FALSE)</f>
        <v>8.75</v>
      </c>
      <c r="H64">
        <f>VLOOKUP(CONCATENATE($A64,"_",H$4),assets_m6!$A:$D,4,FALSE)</f>
        <v>8.5579999999999998</v>
      </c>
      <c r="I64">
        <f>VLOOKUP(CONCATENATE($A64,"_",I$4),assets_m6!$A:$D,4,FALSE)</f>
        <v>8.4879999999999995</v>
      </c>
      <c r="J64">
        <f>VLOOKUP(CONCATENATE($A64,"_",J$4),assets_m6!$A:$D,4,FALSE)</f>
        <v>8.5980000000000008</v>
      </c>
      <c r="K64">
        <f>VLOOKUP(CONCATENATE($A64,"_",K$4),assets_m6!$A:$D,4,FALSE)</f>
        <v>8.3949999999999996</v>
      </c>
      <c r="L64">
        <f>VLOOKUP(CONCATENATE($A64,"_",L$4),assets_m6!$A:$D,4,FALSE)</f>
        <v>8.59</v>
      </c>
      <c r="M64">
        <f>VLOOKUP(CONCATENATE($A64,"_",M$4),assets_m6!$A:$D,4,FALSE)</f>
        <v>8.5719999999999992</v>
      </c>
      <c r="N64">
        <f>VLOOKUP(CONCATENATE($A64,"_",N$4),assets_m6!$A:$D,4,FALSE)</f>
        <v>8.7750000000000004</v>
      </c>
      <c r="O64">
        <f>VLOOKUP(CONCATENATE($A64,"_",O$4),assets_m6!$A:$D,4,FALSE)</f>
        <v>8.6</v>
      </c>
      <c r="P64">
        <f>VLOOKUP(CONCATENATE($A64,"_",P$4),assets_m6!$A:$D,4,FALSE)</f>
        <v>8.3979999999999997</v>
      </c>
      <c r="Q64">
        <f>VLOOKUP(CONCATENATE($A64,"_",Q$4),assets_m6!$A:$D,4,FALSE)</f>
        <v>8.3179999999999996</v>
      </c>
      <c r="R64">
        <f>VLOOKUP(CONCATENATE($A64,"_",R$4),assets_m6!$A:$D,4,FALSE)</f>
        <v>8.5510000000000002</v>
      </c>
      <c r="S64">
        <f>VLOOKUP(CONCATENATE($A64,"_",S$4),assets_m6!$A:$D,4,FALSE)</f>
        <v>8.3849999999999998</v>
      </c>
      <c r="T64">
        <f>VLOOKUP(CONCATENATE($A64,"_",T$4),assets_m6!$A:$D,4,FALSE)</f>
        <v>8.5719999999999992</v>
      </c>
      <c r="U64">
        <f>VLOOKUP(CONCATENATE($A64,"_",U$4),assets_m6!$A:$D,4,FALSE)</f>
        <v>8.7720000000000002</v>
      </c>
      <c r="V64">
        <f>VLOOKUP(CONCATENATE($A64,"_",V$4),assets_m6!$A:$D,4,FALSE)</f>
        <v>8.875</v>
      </c>
      <c r="X64" t="str">
        <f t="shared" si="16"/>
        <v>IUVL.L</v>
      </c>
      <c r="Y64">
        <f t="shared" si="16"/>
        <v>8.7260000000000009</v>
      </c>
      <c r="Z64">
        <f t="shared" si="41"/>
        <v>8.7260000000000009</v>
      </c>
      <c r="AA64">
        <f t="shared" si="41"/>
        <v>8.7799999999999994</v>
      </c>
      <c r="AB64">
        <f t="shared" si="41"/>
        <v>8.7279999999999998</v>
      </c>
      <c r="AC64">
        <f t="shared" si="41"/>
        <v>8.8079999999999998</v>
      </c>
      <c r="AD64">
        <f t="shared" si="41"/>
        <v>8.75</v>
      </c>
      <c r="AE64">
        <f t="shared" si="41"/>
        <v>8.5579999999999998</v>
      </c>
      <c r="AF64">
        <f t="shared" si="41"/>
        <v>8.4879999999999995</v>
      </c>
      <c r="AG64">
        <f t="shared" si="41"/>
        <v>8.5980000000000008</v>
      </c>
      <c r="AH64">
        <f t="shared" si="41"/>
        <v>8.3949999999999996</v>
      </c>
      <c r="AI64">
        <f t="shared" si="41"/>
        <v>8.59</v>
      </c>
      <c r="AJ64">
        <f t="shared" si="41"/>
        <v>8.5719999999999992</v>
      </c>
      <c r="AK64">
        <f t="shared" si="41"/>
        <v>8.7750000000000004</v>
      </c>
      <c r="AL64">
        <f t="shared" si="41"/>
        <v>8.6</v>
      </c>
      <c r="AM64">
        <f t="shared" si="40"/>
        <v>8.3979999999999997</v>
      </c>
      <c r="AN64">
        <f t="shared" si="40"/>
        <v>8.3179999999999996</v>
      </c>
      <c r="AO64">
        <f t="shared" si="40"/>
        <v>8.5510000000000002</v>
      </c>
      <c r="AP64">
        <f t="shared" si="38"/>
        <v>8.3849999999999998</v>
      </c>
      <c r="AQ64">
        <f t="shared" si="38"/>
        <v>8.5719999999999992</v>
      </c>
      <c r="AR64">
        <f t="shared" si="38"/>
        <v>8.7720000000000002</v>
      </c>
      <c r="AS64">
        <f t="shared" si="38"/>
        <v>8.875</v>
      </c>
      <c r="AU64" t="s">
        <v>70</v>
      </c>
      <c r="AV64">
        <f t="shared" si="39"/>
        <v>0</v>
      </c>
      <c r="AW64">
        <f t="shared" si="39"/>
        <v>6.1884024753608172E-5</v>
      </c>
      <c r="AX64">
        <f t="shared" si="39"/>
        <v>-5.922551252847336E-5</v>
      </c>
      <c r="AY64">
        <f t="shared" si="39"/>
        <v>9.1659028414298893E-5</v>
      </c>
      <c r="AZ64">
        <f t="shared" si="39"/>
        <v>-6.5849227974568381E-5</v>
      </c>
      <c r="BA64">
        <f t="shared" si="39"/>
        <v>-2.1942857142857164E-4</v>
      </c>
      <c r="BB64">
        <f t="shared" si="39"/>
        <v>-8.1794811871933027E-5</v>
      </c>
      <c r="BC64">
        <f t="shared" si="39"/>
        <v>1.2959472196041614E-4</v>
      </c>
      <c r="BD64">
        <f t="shared" si="39"/>
        <v>-2.3610141893463731E-4</v>
      </c>
      <c r="BE64">
        <f t="shared" si="39"/>
        <v>2.3228111971411591E-4</v>
      </c>
      <c r="BF64">
        <f t="shared" si="39"/>
        <v>-2.0954598370198699E-5</v>
      </c>
      <c r="BG64">
        <f t="shared" si="39"/>
        <v>2.3681754549696827E-4</v>
      </c>
      <c r="BH64">
        <f t="shared" si="39"/>
        <v>-1.9943019943020025E-4</v>
      </c>
      <c r="BI64">
        <f t="shared" si="39"/>
        <v>-2.3488372093023252E-4</v>
      </c>
      <c r="BJ64">
        <f t="shared" si="39"/>
        <v>-9.5260776375327545E-5</v>
      </c>
      <c r="BK64">
        <f t="shared" si="37"/>
        <v>2.8011541235874074E-4</v>
      </c>
      <c r="BL64">
        <f t="shared" si="37"/>
        <v>-1.941293415974744E-4</v>
      </c>
      <c r="BM64">
        <f t="shared" si="37"/>
        <v>2.2301729278473393E-4</v>
      </c>
      <c r="BN64">
        <f t="shared" si="37"/>
        <v>2.3331777881474696E-4</v>
      </c>
      <c r="BO64">
        <f t="shared" si="37"/>
        <v>1.1741906064751453E-4</v>
      </c>
      <c r="BQ64" s="7" t="str">
        <f t="shared" si="18"/>
        <v>IUVL.L</v>
      </c>
      <c r="BR64" s="7">
        <v>0.2</v>
      </c>
      <c r="BS64" s="7">
        <v>0.2</v>
      </c>
      <c r="BT64" s="7">
        <v>0.2</v>
      </c>
      <c r="BU64" s="7">
        <v>0.2</v>
      </c>
      <c r="BV64" s="7">
        <v>0.2</v>
      </c>
      <c r="BW64" s="7">
        <v>0.01</v>
      </c>
      <c r="BY64">
        <f t="shared" si="19"/>
        <v>1.7075406830162631E-2</v>
      </c>
      <c r="BZ64">
        <f t="shared" si="20"/>
        <v>57</v>
      </c>
      <c r="CA64">
        <f t="shared" si="21"/>
        <v>3</v>
      </c>
      <c r="CB64">
        <f t="shared" si="22"/>
        <v>7.9999999999999988E-2</v>
      </c>
      <c r="CC64">
        <f t="shared" si="23"/>
        <v>0</v>
      </c>
      <c r="CD64">
        <f t="shared" si="24"/>
        <v>0</v>
      </c>
      <c r="CE64">
        <f t="shared" si="25"/>
        <v>1</v>
      </c>
      <c r="CF64">
        <f t="shared" si="26"/>
        <v>0</v>
      </c>
      <c r="CG64">
        <f t="shared" si="27"/>
        <v>0</v>
      </c>
      <c r="CI64">
        <f t="shared" si="28"/>
        <v>0</v>
      </c>
      <c r="CJ64">
        <f t="shared" si="29"/>
        <v>0</v>
      </c>
      <c r="CK64">
        <f t="shared" si="29"/>
        <v>1</v>
      </c>
      <c r="CL64">
        <f t="shared" si="29"/>
        <v>1</v>
      </c>
      <c r="CM64">
        <f t="shared" si="29"/>
        <v>1</v>
      </c>
      <c r="CN64">
        <f t="shared" si="30"/>
        <v>0.2</v>
      </c>
      <c r="CO64">
        <f t="shared" si="35"/>
        <v>0.4</v>
      </c>
      <c r="CP64">
        <f t="shared" si="35"/>
        <v>0.60000000000000009</v>
      </c>
      <c r="CQ64">
        <f t="shared" si="35"/>
        <v>0.8</v>
      </c>
      <c r="CR64">
        <f t="shared" si="35"/>
        <v>1</v>
      </c>
    </row>
    <row r="65" spans="1:96" x14ac:dyDescent="0.25">
      <c r="A65" t="s">
        <v>63</v>
      </c>
      <c r="B65">
        <f>VLOOKUP(CONCATENATE($A65,"_",B$4),assets_m6!$A:$D,4,FALSE)</f>
        <v>413.56</v>
      </c>
      <c r="C65">
        <f>VLOOKUP(CONCATENATE($A65,"_",C$4),assets_m6!$A:$D,4,FALSE)</f>
        <v>416.22</v>
      </c>
      <c r="D65">
        <f>VLOOKUP(CONCATENATE($A65,"_",D$4),assets_m6!$A:$D,4,FALSE)</f>
        <v>418.15</v>
      </c>
      <c r="E65">
        <f>VLOOKUP(CONCATENATE($A65,"_",E$4),assets_m6!$A:$D,4,FALSE)</f>
        <v>430.74</v>
      </c>
      <c r="F65">
        <f>VLOOKUP(CONCATENATE($A65,"_",F$4),assets_m6!$A:$D,4,FALSE)</f>
        <v>415.45</v>
      </c>
      <c r="G65">
        <f>VLOOKUP(CONCATENATE($A65,"_",G$4),assets_m6!$A:$D,4,FALSE)</f>
        <v>413.21</v>
      </c>
      <c r="H65">
        <f>VLOOKUP(CONCATENATE($A65,"_",H$4),assets_m6!$A:$D,4,FALSE)</f>
        <v>399.92</v>
      </c>
      <c r="I65">
        <f>VLOOKUP(CONCATENATE($A65,"_",I$4),assets_m6!$A:$D,4,FALSE)</f>
        <v>400.71</v>
      </c>
      <c r="J65">
        <f>VLOOKUP(CONCATENATE($A65,"_",J$4),assets_m6!$A:$D,4,FALSE)</f>
        <v>394.39</v>
      </c>
      <c r="K65">
        <f>VLOOKUP(CONCATENATE($A65,"_",K$4),assets_m6!$A:$D,4,FALSE)</f>
        <v>393.81</v>
      </c>
      <c r="L65">
        <f>VLOOKUP(CONCATENATE($A65,"_",L$4),assets_m6!$A:$D,4,FALSE)</f>
        <v>403.41</v>
      </c>
      <c r="M65">
        <f>VLOOKUP(CONCATENATE($A65,"_",M$4),assets_m6!$A:$D,4,FALSE)</f>
        <v>401.71</v>
      </c>
      <c r="N65">
        <f>VLOOKUP(CONCATENATE($A65,"_",N$4),assets_m6!$A:$D,4,FALSE)</f>
        <v>410.03</v>
      </c>
      <c r="O65">
        <f>VLOOKUP(CONCATENATE($A65,"_",O$4),assets_m6!$A:$D,4,FALSE)</f>
        <v>393.56</v>
      </c>
      <c r="P65">
        <f>VLOOKUP(CONCATENATE($A65,"_",P$4),assets_m6!$A:$D,4,FALSE)</f>
        <v>391.1</v>
      </c>
      <c r="Q65">
        <f>VLOOKUP(CONCATENATE($A65,"_",Q$4),assets_m6!$A:$D,4,FALSE)</f>
        <v>391.3</v>
      </c>
      <c r="R65">
        <f>VLOOKUP(CONCATENATE($A65,"_",R$4),assets_m6!$A:$D,4,FALSE)</f>
        <v>398.61</v>
      </c>
      <c r="S65">
        <f>VLOOKUP(CONCATENATE($A65,"_",S$4),assets_m6!$A:$D,4,FALSE)</f>
        <v>395.75</v>
      </c>
      <c r="T65">
        <f>VLOOKUP(CONCATENATE($A65,"_",T$4),assets_m6!$A:$D,4,FALSE)</f>
        <v>399.25</v>
      </c>
      <c r="U65">
        <f>VLOOKUP(CONCATENATE($A65,"_",U$4),assets_m6!$A:$D,4,FALSE)</f>
        <v>407.06</v>
      </c>
      <c r="V65">
        <f>VLOOKUP(CONCATENATE($A65,"_",V$4),assets_m6!$A:$D,4,FALSE)</f>
        <v>417.25</v>
      </c>
      <c r="X65" t="str">
        <f t="shared" si="16"/>
        <v>IVV</v>
      </c>
      <c r="Y65">
        <f t="shared" si="16"/>
        <v>413.56</v>
      </c>
      <c r="Z65">
        <f t="shared" si="41"/>
        <v>416.22</v>
      </c>
      <c r="AA65">
        <f t="shared" si="41"/>
        <v>418.15</v>
      </c>
      <c r="AB65">
        <f t="shared" si="41"/>
        <v>430.74</v>
      </c>
      <c r="AC65">
        <f t="shared" si="41"/>
        <v>415.45</v>
      </c>
      <c r="AD65">
        <f t="shared" si="41"/>
        <v>413.21</v>
      </c>
      <c r="AE65">
        <f t="shared" si="41"/>
        <v>399.92</v>
      </c>
      <c r="AF65">
        <f t="shared" si="41"/>
        <v>400.71</v>
      </c>
      <c r="AG65">
        <f t="shared" si="41"/>
        <v>394.39</v>
      </c>
      <c r="AH65">
        <f t="shared" si="41"/>
        <v>393.81</v>
      </c>
      <c r="AI65">
        <f t="shared" si="41"/>
        <v>403.41</v>
      </c>
      <c r="AJ65">
        <f t="shared" si="41"/>
        <v>401.71</v>
      </c>
      <c r="AK65">
        <f t="shared" si="41"/>
        <v>410.03</v>
      </c>
      <c r="AL65">
        <f t="shared" si="41"/>
        <v>393.56</v>
      </c>
      <c r="AM65">
        <f t="shared" si="40"/>
        <v>391.1</v>
      </c>
      <c r="AN65">
        <f t="shared" si="40"/>
        <v>391.3</v>
      </c>
      <c r="AO65">
        <f t="shared" si="40"/>
        <v>398.61</v>
      </c>
      <c r="AP65">
        <f t="shared" si="38"/>
        <v>395.75</v>
      </c>
      <c r="AQ65">
        <f t="shared" si="38"/>
        <v>399.25</v>
      </c>
      <c r="AR65">
        <f t="shared" si="38"/>
        <v>407.06</v>
      </c>
      <c r="AS65">
        <f t="shared" si="38"/>
        <v>417.25</v>
      </c>
      <c r="AU65" t="s">
        <v>60</v>
      </c>
      <c r="AV65">
        <f t="shared" si="39"/>
        <v>6.4319566689235541E-5</v>
      </c>
      <c r="AW65">
        <f t="shared" si="39"/>
        <v>4.6369708327325697E-5</v>
      </c>
      <c r="AX65">
        <f t="shared" si="39"/>
        <v>3.0108812627047788E-4</v>
      </c>
      <c r="AY65">
        <f t="shared" si="39"/>
        <v>-3.549705158564336E-4</v>
      </c>
      <c r="AZ65">
        <f t="shared" si="39"/>
        <v>-5.3917438921651438E-5</v>
      </c>
      <c r="BA65">
        <f t="shared" si="39"/>
        <v>-3.2162822777764247E-4</v>
      </c>
      <c r="BB65">
        <f t="shared" si="39"/>
        <v>1.9753950790157122E-5</v>
      </c>
      <c r="BC65">
        <f t="shared" si="39"/>
        <v>-1.5772004691672268E-4</v>
      </c>
      <c r="BD65">
        <f t="shared" si="39"/>
        <v>-1.4706255229594667E-5</v>
      </c>
      <c r="BE65">
        <f t="shared" si="39"/>
        <v>2.4377237754247028E-4</v>
      </c>
      <c r="BF65">
        <f t="shared" si="39"/>
        <v>-4.2140750105353001E-5</v>
      </c>
      <c r="BG65">
        <f t="shared" si="39"/>
        <v>2.0711458514849004E-4</v>
      </c>
      <c r="BH65">
        <f t="shared" si="39"/>
        <v>-4.0167792600541354E-4</v>
      </c>
      <c r="BI65">
        <f t="shared" si="39"/>
        <v>-6.2506352271571791E-5</v>
      </c>
      <c r="BJ65">
        <f t="shared" si="39"/>
        <v>5.1137816415236161E-6</v>
      </c>
      <c r="BK65">
        <f t="shared" si="37"/>
        <v>1.8681318681318688E-4</v>
      </c>
      <c r="BL65">
        <f t="shared" si="37"/>
        <v>-7.1749328917990358E-5</v>
      </c>
      <c r="BM65">
        <f t="shared" si="37"/>
        <v>8.843967150979155E-5</v>
      </c>
      <c r="BN65">
        <f t="shared" si="37"/>
        <v>1.956167814652474E-4</v>
      </c>
      <c r="BO65">
        <f t="shared" si="37"/>
        <v>2.5033164644032815E-4</v>
      </c>
      <c r="BQ65" s="7" t="str">
        <f t="shared" si="18"/>
        <v>IVV</v>
      </c>
      <c r="BR65" s="7">
        <v>0.2</v>
      </c>
      <c r="BS65" s="7">
        <v>0.2</v>
      </c>
      <c r="BT65" s="7">
        <v>0.2</v>
      </c>
      <c r="BU65" s="7">
        <v>0.2</v>
      </c>
      <c r="BV65" s="7">
        <v>0.2</v>
      </c>
      <c r="BW65" s="7">
        <v>0.01</v>
      </c>
      <c r="BY65">
        <f t="shared" si="19"/>
        <v>8.9225263565141637E-3</v>
      </c>
      <c r="BZ65">
        <f t="shared" si="20"/>
        <v>49</v>
      </c>
      <c r="CA65">
        <f t="shared" si="21"/>
        <v>3</v>
      </c>
      <c r="CB65">
        <f t="shared" si="22"/>
        <v>7.9999999999999988E-2</v>
      </c>
      <c r="CC65">
        <f t="shared" si="23"/>
        <v>0</v>
      </c>
      <c r="CD65">
        <f t="shared" si="24"/>
        <v>0</v>
      </c>
      <c r="CE65">
        <f t="shared" si="25"/>
        <v>1</v>
      </c>
      <c r="CF65">
        <f t="shared" si="26"/>
        <v>0</v>
      </c>
      <c r="CG65">
        <f t="shared" si="27"/>
        <v>0</v>
      </c>
      <c r="CI65">
        <f t="shared" si="28"/>
        <v>0</v>
      </c>
      <c r="CJ65">
        <f t="shared" si="29"/>
        <v>0</v>
      </c>
      <c r="CK65">
        <f t="shared" si="29"/>
        <v>1</v>
      </c>
      <c r="CL65">
        <f t="shared" si="29"/>
        <v>1</v>
      </c>
      <c r="CM65">
        <f t="shared" si="29"/>
        <v>1</v>
      </c>
      <c r="CN65">
        <f t="shared" si="30"/>
        <v>0.2</v>
      </c>
      <c r="CO65">
        <f t="shared" si="35"/>
        <v>0.4</v>
      </c>
      <c r="CP65">
        <f t="shared" si="35"/>
        <v>0.60000000000000009</v>
      </c>
      <c r="CQ65">
        <f t="shared" si="35"/>
        <v>0.8</v>
      </c>
      <c r="CR65">
        <f t="shared" si="35"/>
        <v>1</v>
      </c>
    </row>
    <row r="66" spans="1:96" x14ac:dyDescent="0.25">
      <c r="A66" t="s">
        <v>64</v>
      </c>
      <c r="B66">
        <f>VLOOKUP(CONCATENATE($A66,"_",B$4),assets_m6!$A:$D,4,FALSE)</f>
        <v>184.95</v>
      </c>
      <c r="C66">
        <f>VLOOKUP(CONCATENATE($A66,"_",C$4),assets_m6!$A:$D,4,FALSE)</f>
        <v>186.89</v>
      </c>
      <c r="D66">
        <f>VLOOKUP(CONCATENATE($A66,"_",D$4),assets_m6!$A:$D,4,FALSE)</f>
        <v>188.49</v>
      </c>
      <c r="E66">
        <f>VLOOKUP(CONCATENATE($A66,"_",E$4),assets_m6!$A:$D,4,FALSE)</f>
        <v>193.52</v>
      </c>
      <c r="F66">
        <f>VLOOKUP(CONCATENATE($A66,"_",F$4),assets_m6!$A:$D,4,FALSE)</f>
        <v>185.67</v>
      </c>
      <c r="G66">
        <f>VLOOKUP(CONCATENATE($A66,"_",G$4),assets_m6!$A:$D,4,FALSE)</f>
        <v>182.58</v>
      </c>
      <c r="H66">
        <f>VLOOKUP(CONCATENATE($A66,"_",H$4),assets_m6!$A:$D,4,FALSE)</f>
        <v>174.9</v>
      </c>
      <c r="I66">
        <f>VLOOKUP(CONCATENATE($A66,"_",I$4),assets_m6!$A:$D,4,FALSE)</f>
        <v>174.95</v>
      </c>
      <c r="J66">
        <f>VLOOKUP(CONCATENATE($A66,"_",J$4),assets_m6!$A:$D,4,FALSE)</f>
        <v>170.6</v>
      </c>
      <c r="K66">
        <f>VLOOKUP(CONCATENATE($A66,"_",K$4),assets_m6!$A:$D,4,FALSE)</f>
        <v>172.6</v>
      </c>
      <c r="L66">
        <f>VLOOKUP(CONCATENATE($A66,"_",L$4),assets_m6!$A:$D,4,FALSE)</f>
        <v>178.07</v>
      </c>
      <c r="M66">
        <f>VLOOKUP(CONCATENATE($A66,"_",M$4),assets_m6!$A:$D,4,FALSE)</f>
        <v>177.22</v>
      </c>
      <c r="N66">
        <f>VLOOKUP(CONCATENATE($A66,"_",N$4),assets_m6!$A:$D,4,FALSE)</f>
        <v>182.64</v>
      </c>
      <c r="O66">
        <f>VLOOKUP(CONCATENATE($A66,"_",O$4),assets_m6!$A:$D,4,FALSE)</f>
        <v>176.24</v>
      </c>
      <c r="P66">
        <f>VLOOKUP(CONCATENATE($A66,"_",P$4),assets_m6!$A:$D,4,FALSE)</f>
        <v>176.53</v>
      </c>
      <c r="Q66">
        <f>VLOOKUP(CONCATENATE($A66,"_",Q$4),assets_m6!$A:$D,4,FALSE)</f>
        <v>176.08</v>
      </c>
      <c r="R66">
        <f>VLOOKUP(CONCATENATE($A66,"_",R$4),assets_m6!$A:$D,4,FALSE)</f>
        <v>178.21</v>
      </c>
      <c r="S66">
        <f>VLOOKUP(CONCATENATE($A66,"_",S$4),assets_m6!$A:$D,4,FALSE)</f>
        <v>175.57</v>
      </c>
      <c r="T66">
        <f>VLOOKUP(CONCATENATE($A66,"_",T$4),assets_m6!$A:$D,4,FALSE)</f>
        <v>178.73</v>
      </c>
      <c r="U66">
        <f>VLOOKUP(CONCATENATE($A66,"_",U$4),assets_m6!$A:$D,4,FALSE)</f>
        <v>182.72</v>
      </c>
      <c r="V66">
        <f>VLOOKUP(CONCATENATE($A66,"_",V$4),assets_m6!$A:$D,4,FALSE)</f>
        <v>187.64</v>
      </c>
      <c r="X66" t="str">
        <f t="shared" si="16"/>
        <v>IWM</v>
      </c>
      <c r="Y66">
        <f t="shared" si="16"/>
        <v>184.95</v>
      </c>
      <c r="Z66">
        <f t="shared" si="41"/>
        <v>186.89</v>
      </c>
      <c r="AA66">
        <f t="shared" si="41"/>
        <v>188.49</v>
      </c>
      <c r="AB66">
        <f t="shared" si="41"/>
        <v>193.52</v>
      </c>
      <c r="AC66">
        <f t="shared" si="41"/>
        <v>185.67</v>
      </c>
      <c r="AD66">
        <f t="shared" si="41"/>
        <v>182.58</v>
      </c>
      <c r="AE66">
        <f t="shared" si="41"/>
        <v>174.9</v>
      </c>
      <c r="AF66">
        <f t="shared" si="41"/>
        <v>174.95</v>
      </c>
      <c r="AG66">
        <f t="shared" si="41"/>
        <v>170.6</v>
      </c>
      <c r="AH66">
        <f t="shared" si="41"/>
        <v>172.6</v>
      </c>
      <c r="AI66">
        <f t="shared" si="41"/>
        <v>178.07</v>
      </c>
      <c r="AJ66">
        <f t="shared" si="41"/>
        <v>177.22</v>
      </c>
      <c r="AK66">
        <f t="shared" si="41"/>
        <v>182.64</v>
      </c>
      <c r="AL66">
        <f t="shared" si="41"/>
        <v>176.24</v>
      </c>
      <c r="AM66">
        <f t="shared" si="40"/>
        <v>176.53</v>
      </c>
      <c r="AN66">
        <f t="shared" si="40"/>
        <v>176.08</v>
      </c>
      <c r="AO66">
        <f t="shared" si="40"/>
        <v>178.21</v>
      </c>
      <c r="AP66">
        <f t="shared" si="38"/>
        <v>175.57</v>
      </c>
      <c r="AQ66">
        <f t="shared" si="38"/>
        <v>178.73</v>
      </c>
      <c r="AR66">
        <f t="shared" si="38"/>
        <v>182.72</v>
      </c>
      <c r="AS66">
        <f t="shared" si="38"/>
        <v>187.64</v>
      </c>
      <c r="AU66" t="s">
        <v>40</v>
      </c>
      <c r="AV66">
        <f t="shared" si="39"/>
        <v>1.0489321438226536E-4</v>
      </c>
      <c r="AW66">
        <f t="shared" si="39"/>
        <v>8.5611857242229287E-5</v>
      </c>
      <c r="AX66">
        <f t="shared" si="39"/>
        <v>2.6685765823120593E-4</v>
      </c>
      <c r="AY66">
        <f t="shared" si="39"/>
        <v>-4.0564282761471797E-4</v>
      </c>
      <c r="AZ66">
        <f t="shared" si="39"/>
        <v>-1.664243011795107E-4</v>
      </c>
      <c r="BA66">
        <f t="shared" si="39"/>
        <v>-4.2063752875451897E-4</v>
      </c>
      <c r="BB66">
        <f t="shared" si="39"/>
        <v>2.8587764436811291E-6</v>
      </c>
      <c r="BC66">
        <f t="shared" si="39"/>
        <v>-2.4864246927693592E-4</v>
      </c>
      <c r="BD66">
        <f t="shared" si="39"/>
        <v>1.1723329425556858E-4</v>
      </c>
      <c r="BE66">
        <f t="shared" si="39"/>
        <v>3.1691772885283887E-4</v>
      </c>
      <c r="BF66">
        <f t="shared" si="39"/>
        <v>-4.7734037176390988E-5</v>
      </c>
      <c r="BG66">
        <f t="shared" si="39"/>
        <v>3.0583455591919577E-4</v>
      </c>
      <c r="BH66">
        <f t="shared" si="39"/>
        <v>-3.5041611914147933E-4</v>
      </c>
      <c r="BI66">
        <f t="shared" si="39"/>
        <v>1.6454834316840219E-5</v>
      </c>
      <c r="BJ66">
        <f t="shared" si="39"/>
        <v>-2.5491417889309952E-5</v>
      </c>
      <c r="BK66">
        <f t="shared" si="37"/>
        <v>1.209677419354836E-4</v>
      </c>
      <c r="BL66">
        <f t="shared" si="37"/>
        <v>-1.4813983502609364E-4</v>
      </c>
      <c r="BM66">
        <f t="shared" si="37"/>
        <v>1.7998519109187203E-4</v>
      </c>
      <c r="BN66">
        <f t="shared" si="37"/>
        <v>2.2324176131595198E-4</v>
      </c>
      <c r="BO66">
        <f t="shared" si="37"/>
        <v>2.6926444833625149E-4</v>
      </c>
      <c r="BQ66" s="7" t="str">
        <f t="shared" si="18"/>
        <v>IWM</v>
      </c>
      <c r="BR66" s="7">
        <v>0.2</v>
      </c>
      <c r="BS66" s="7">
        <v>0.2</v>
      </c>
      <c r="BT66" s="7">
        <v>0.2</v>
      </c>
      <c r="BU66" s="7">
        <v>0.2</v>
      </c>
      <c r="BV66" s="7">
        <v>0.2</v>
      </c>
      <c r="BW66" s="7">
        <v>0.01</v>
      </c>
      <c r="BY66">
        <f t="shared" si="19"/>
        <v>1.4544471478778036E-2</v>
      </c>
      <c r="BZ66">
        <f t="shared" si="20"/>
        <v>53</v>
      </c>
      <c r="CA66">
        <f t="shared" si="21"/>
        <v>3</v>
      </c>
      <c r="CB66">
        <f t="shared" si="22"/>
        <v>7.9999999999999988E-2</v>
      </c>
      <c r="CC66">
        <f t="shared" si="23"/>
        <v>0</v>
      </c>
      <c r="CD66">
        <f t="shared" si="24"/>
        <v>0</v>
      </c>
      <c r="CE66">
        <f t="shared" si="25"/>
        <v>1</v>
      </c>
      <c r="CF66">
        <f t="shared" si="26"/>
        <v>0</v>
      </c>
      <c r="CG66">
        <f t="shared" si="27"/>
        <v>0</v>
      </c>
      <c r="CI66">
        <f t="shared" si="28"/>
        <v>0</v>
      </c>
      <c r="CJ66">
        <f t="shared" si="29"/>
        <v>0</v>
      </c>
      <c r="CK66">
        <f t="shared" si="29"/>
        <v>1</v>
      </c>
      <c r="CL66">
        <f t="shared" si="29"/>
        <v>1</v>
      </c>
      <c r="CM66">
        <f t="shared" si="29"/>
        <v>1</v>
      </c>
      <c r="CN66">
        <f t="shared" si="30"/>
        <v>0.2</v>
      </c>
      <c r="CO66">
        <f t="shared" si="35"/>
        <v>0.4</v>
      </c>
      <c r="CP66">
        <f t="shared" si="35"/>
        <v>0.60000000000000009</v>
      </c>
      <c r="CQ66">
        <f t="shared" si="35"/>
        <v>0.8</v>
      </c>
      <c r="CR66">
        <f t="shared" si="35"/>
        <v>1</v>
      </c>
    </row>
    <row r="67" spans="1:96" x14ac:dyDescent="0.25">
      <c r="A67" t="s">
        <v>65</v>
      </c>
      <c r="B67">
        <f>VLOOKUP(CONCATENATE($A67,"_",B$4),assets_m6!$A:$D,4,FALSE)</f>
        <v>51.29</v>
      </c>
      <c r="C67">
        <f>VLOOKUP(CONCATENATE($A67,"_",C$4),assets_m6!$A:$D,4,FALSE)</f>
        <v>52</v>
      </c>
      <c r="D67">
        <f>VLOOKUP(CONCATENATE($A67,"_",D$4),assets_m6!$A:$D,4,FALSE)</f>
        <v>52.18</v>
      </c>
      <c r="E67">
        <f>VLOOKUP(CONCATENATE($A67,"_",E$4),assets_m6!$A:$D,4,FALSE)</f>
        <v>53.87</v>
      </c>
      <c r="F67">
        <f>VLOOKUP(CONCATENATE($A67,"_",F$4),assets_m6!$A:$D,4,FALSE)</f>
        <v>51.31</v>
      </c>
      <c r="G67">
        <f>VLOOKUP(CONCATENATE($A67,"_",G$4),assets_m6!$A:$D,4,FALSE)</f>
        <v>50.81</v>
      </c>
      <c r="H67">
        <f>VLOOKUP(CONCATENATE($A67,"_",H$4),assets_m6!$A:$D,4,FALSE)</f>
        <v>48.91</v>
      </c>
      <c r="I67">
        <f>VLOOKUP(CONCATENATE($A67,"_",I$4),assets_m6!$A:$D,4,FALSE)</f>
        <v>49.64</v>
      </c>
      <c r="J67">
        <f>VLOOKUP(CONCATENATE($A67,"_",J$4),assets_m6!$A:$D,4,FALSE)</f>
        <v>48.17</v>
      </c>
      <c r="K67">
        <f>VLOOKUP(CONCATENATE($A67,"_",K$4),assets_m6!$A:$D,4,FALSE)</f>
        <v>47.77</v>
      </c>
      <c r="L67">
        <f>VLOOKUP(CONCATENATE($A67,"_",L$4),assets_m6!$A:$D,4,FALSE)</f>
        <v>49.45</v>
      </c>
      <c r="M67">
        <f>VLOOKUP(CONCATENATE($A67,"_",M$4),assets_m6!$A:$D,4,FALSE)</f>
        <v>48.94</v>
      </c>
      <c r="N67">
        <f>VLOOKUP(CONCATENATE($A67,"_",N$4),assets_m6!$A:$D,4,FALSE)</f>
        <v>50.44</v>
      </c>
      <c r="O67">
        <f>VLOOKUP(CONCATENATE($A67,"_",O$4),assets_m6!$A:$D,4,FALSE)</f>
        <v>48.16</v>
      </c>
      <c r="P67">
        <f>VLOOKUP(CONCATENATE($A67,"_",P$4),assets_m6!$A:$D,4,FALSE)</f>
        <v>47.78</v>
      </c>
      <c r="Q67">
        <f>VLOOKUP(CONCATENATE($A67,"_",Q$4),assets_m6!$A:$D,4,FALSE)</f>
        <v>47.89</v>
      </c>
      <c r="R67">
        <f>VLOOKUP(CONCATENATE($A67,"_",R$4),assets_m6!$A:$D,4,FALSE)</f>
        <v>49.01</v>
      </c>
      <c r="S67">
        <f>VLOOKUP(CONCATENATE($A67,"_",S$4),assets_m6!$A:$D,4,FALSE)</f>
        <v>48.18</v>
      </c>
      <c r="T67">
        <f>VLOOKUP(CONCATENATE($A67,"_",T$4),assets_m6!$A:$D,4,FALSE)</f>
        <v>48.72</v>
      </c>
      <c r="U67">
        <f>VLOOKUP(CONCATENATE($A67,"_",U$4),assets_m6!$A:$D,4,FALSE)</f>
        <v>49.75</v>
      </c>
      <c r="V67">
        <f>VLOOKUP(CONCATENATE($A67,"_",V$4),assets_m6!$A:$D,4,FALSE)</f>
        <v>51.35</v>
      </c>
      <c r="X67" t="str">
        <f t="shared" si="16"/>
        <v>IXN</v>
      </c>
      <c r="Y67">
        <f t="shared" si="16"/>
        <v>51.29</v>
      </c>
      <c r="Z67">
        <f t="shared" si="41"/>
        <v>52</v>
      </c>
      <c r="AA67">
        <f t="shared" si="41"/>
        <v>52.18</v>
      </c>
      <c r="AB67">
        <f t="shared" si="41"/>
        <v>53.87</v>
      </c>
      <c r="AC67">
        <f t="shared" si="41"/>
        <v>51.31</v>
      </c>
      <c r="AD67">
        <f t="shared" si="41"/>
        <v>50.81</v>
      </c>
      <c r="AE67">
        <f t="shared" si="41"/>
        <v>48.91</v>
      </c>
      <c r="AF67">
        <f t="shared" si="41"/>
        <v>49.64</v>
      </c>
      <c r="AG67">
        <f t="shared" si="41"/>
        <v>48.17</v>
      </c>
      <c r="AH67">
        <f t="shared" si="41"/>
        <v>47.77</v>
      </c>
      <c r="AI67">
        <f t="shared" si="41"/>
        <v>49.45</v>
      </c>
      <c r="AJ67">
        <f t="shared" si="41"/>
        <v>48.94</v>
      </c>
      <c r="AK67">
        <f t="shared" si="41"/>
        <v>50.44</v>
      </c>
      <c r="AL67">
        <f t="shared" si="41"/>
        <v>48.16</v>
      </c>
      <c r="AM67">
        <f t="shared" si="40"/>
        <v>47.78</v>
      </c>
      <c r="AN67">
        <f t="shared" si="40"/>
        <v>47.89</v>
      </c>
      <c r="AO67">
        <f t="shared" si="40"/>
        <v>49.01</v>
      </c>
      <c r="AP67">
        <f t="shared" si="38"/>
        <v>48.18</v>
      </c>
      <c r="AQ67">
        <f t="shared" si="38"/>
        <v>48.72</v>
      </c>
      <c r="AR67">
        <f t="shared" si="38"/>
        <v>49.75</v>
      </c>
      <c r="AS67">
        <f t="shared" si="38"/>
        <v>51.35</v>
      </c>
      <c r="AU67" t="s">
        <v>31</v>
      </c>
      <c r="AV67">
        <f t="shared" si="39"/>
        <v>1.3842854357574595E-4</v>
      </c>
      <c r="AW67">
        <f t="shared" si="39"/>
        <v>3.4615384615384558E-5</v>
      </c>
      <c r="AX67">
        <f t="shared" si="39"/>
        <v>3.2387888079723988E-4</v>
      </c>
      <c r="AY67">
        <f t="shared" si="39"/>
        <v>-4.7521811769073608E-4</v>
      </c>
      <c r="AZ67">
        <f t="shared" si="39"/>
        <v>-9.7446891444162928E-5</v>
      </c>
      <c r="BA67">
        <f t="shared" si="39"/>
        <v>-3.7394213737453372E-4</v>
      </c>
      <c r="BB67">
        <f t="shared" si="39"/>
        <v>1.492537313432844E-4</v>
      </c>
      <c r="BC67">
        <f t="shared" si="39"/>
        <v>-2.9613215149073305E-4</v>
      </c>
      <c r="BD67">
        <f t="shared" si="39"/>
        <v>-8.3039236039028156E-5</v>
      </c>
      <c r="BE67">
        <f t="shared" si="39"/>
        <v>3.5168515804898467E-4</v>
      </c>
      <c r="BF67">
        <f t="shared" si="39"/>
        <v>-1.0313447927199295E-4</v>
      </c>
      <c r="BG67">
        <f t="shared" si="39"/>
        <v>3.064977523498161E-4</v>
      </c>
      <c r="BH67">
        <f t="shared" si="39"/>
        <v>-4.5202220459952445E-4</v>
      </c>
      <c r="BI67">
        <f t="shared" si="39"/>
        <v>-7.8903654485048893E-5</v>
      </c>
      <c r="BJ67">
        <f t="shared" si="39"/>
        <v>2.3022185014650363E-5</v>
      </c>
      <c r="BK67">
        <f t="shared" si="37"/>
        <v>2.3386928377531788E-4</v>
      </c>
      <c r="BL67">
        <f t="shared" si="37"/>
        <v>-1.6935319322587192E-4</v>
      </c>
      <c r="BM67">
        <f t="shared" si="37"/>
        <v>1.1207970112079683E-4</v>
      </c>
      <c r="BN67">
        <f t="shared" si="37"/>
        <v>2.1141215106732373E-4</v>
      </c>
      <c r="BO67">
        <f t="shared" si="37"/>
        <v>3.2160804020100531E-4</v>
      </c>
      <c r="BQ67" s="7" t="str">
        <f t="shared" si="18"/>
        <v>IXN</v>
      </c>
      <c r="BR67" s="7">
        <v>0.2</v>
      </c>
      <c r="BS67" s="7">
        <v>0.2</v>
      </c>
      <c r="BT67" s="7">
        <v>0.2</v>
      </c>
      <c r="BU67" s="7">
        <v>0.2</v>
      </c>
      <c r="BV67" s="7">
        <v>0.2</v>
      </c>
      <c r="BW67" s="7">
        <v>0.01</v>
      </c>
      <c r="BY67">
        <f t="shared" si="19"/>
        <v>1.1698186781049381E-3</v>
      </c>
      <c r="BZ67">
        <f t="shared" si="20"/>
        <v>39</v>
      </c>
      <c r="CA67">
        <f t="shared" si="21"/>
        <v>2</v>
      </c>
      <c r="CB67">
        <f t="shared" si="22"/>
        <v>0.11999999999999997</v>
      </c>
      <c r="CC67">
        <f t="shared" si="23"/>
        <v>0</v>
      </c>
      <c r="CD67">
        <f t="shared" si="24"/>
        <v>1</v>
      </c>
      <c r="CE67">
        <f t="shared" si="25"/>
        <v>0</v>
      </c>
      <c r="CF67">
        <f t="shared" si="26"/>
        <v>0</v>
      </c>
      <c r="CG67">
        <f t="shared" si="27"/>
        <v>0</v>
      </c>
      <c r="CI67">
        <f t="shared" si="28"/>
        <v>0</v>
      </c>
      <c r="CJ67">
        <f t="shared" si="29"/>
        <v>1</v>
      </c>
      <c r="CK67">
        <f t="shared" si="29"/>
        <v>1</v>
      </c>
      <c r="CL67">
        <f t="shared" si="29"/>
        <v>1</v>
      </c>
      <c r="CM67">
        <f t="shared" si="29"/>
        <v>1</v>
      </c>
      <c r="CN67">
        <f>BR67</f>
        <v>0.2</v>
      </c>
      <c r="CO67">
        <f>CN67+BS67</f>
        <v>0.4</v>
      </c>
      <c r="CP67">
        <f t="shared" si="35"/>
        <v>0.60000000000000009</v>
      </c>
      <c r="CQ67">
        <f t="shared" si="35"/>
        <v>0.8</v>
      </c>
      <c r="CR67">
        <f t="shared" si="35"/>
        <v>1</v>
      </c>
    </row>
    <row r="68" spans="1:96" x14ac:dyDescent="0.25">
      <c r="A68" t="s">
        <v>66</v>
      </c>
      <c r="B68">
        <f>VLOOKUP(CONCATENATE($A68,"_",B$4),assets_m6!$A:$D,4,FALSE)</f>
        <v>5.0659999999999998</v>
      </c>
      <c r="C68" t="e">
        <f>VLOOKUP(CONCATENATE($A68,"_",C$4),assets_m6!$A:$D,4,FALSE)</f>
        <v>#N/A</v>
      </c>
      <c r="D68">
        <f>VLOOKUP(CONCATENATE($A68,"_",D$4),assets_m6!$A:$D,4,FALSE)</f>
        <v>5.0419999999999998</v>
      </c>
      <c r="E68">
        <f>VLOOKUP(CONCATENATE($A68,"_",E$4),assets_m6!$A:$D,4,FALSE)</f>
        <v>5.032</v>
      </c>
      <c r="F68">
        <f>VLOOKUP(CONCATENATE($A68,"_",F$4),assets_m6!$A:$D,4,FALSE)</f>
        <v>5.008</v>
      </c>
      <c r="G68">
        <f>VLOOKUP(CONCATENATE($A68,"_",G$4),assets_m6!$A:$D,4,FALSE)</f>
        <v>4.9889999999999999</v>
      </c>
      <c r="H68">
        <f>VLOOKUP(CONCATENATE($A68,"_",H$4),assets_m6!$A:$D,4,FALSE)</f>
        <v>4.9349999999999996</v>
      </c>
      <c r="I68">
        <f>VLOOKUP(CONCATENATE($A68,"_",I$4),assets_m6!$A:$D,4,FALSE)</f>
        <v>4.952</v>
      </c>
      <c r="J68">
        <f>VLOOKUP(CONCATENATE($A68,"_",J$4),assets_m6!$A:$D,4,FALSE)</f>
        <v>4.97</v>
      </c>
      <c r="K68">
        <f>VLOOKUP(CONCATENATE($A68,"_",K$4),assets_m6!$A:$D,4,FALSE)</f>
        <v>4.9669999999999996</v>
      </c>
      <c r="L68">
        <f>VLOOKUP(CONCATENATE($A68,"_",L$4),assets_m6!$A:$D,4,FALSE)</f>
        <v>4.9859999999999998</v>
      </c>
      <c r="M68">
        <f>VLOOKUP(CONCATENATE($A68,"_",M$4),assets_m6!$A:$D,4,FALSE)</f>
        <v>4.9619999999999997</v>
      </c>
      <c r="N68">
        <f>VLOOKUP(CONCATENATE($A68,"_",N$4),assets_m6!$A:$D,4,FALSE)</f>
        <v>4.9560000000000004</v>
      </c>
      <c r="O68">
        <f>VLOOKUP(CONCATENATE($A68,"_",O$4),assets_m6!$A:$D,4,FALSE)</f>
        <v>4.9400000000000004</v>
      </c>
      <c r="P68">
        <f>VLOOKUP(CONCATENATE($A68,"_",P$4),assets_m6!$A:$D,4,FALSE)</f>
        <v>4.9580000000000002</v>
      </c>
      <c r="Q68">
        <f>VLOOKUP(CONCATENATE($A68,"_",Q$4),assets_m6!$A:$D,4,FALSE)</f>
        <v>4.9589999999999996</v>
      </c>
      <c r="R68">
        <f>VLOOKUP(CONCATENATE($A68,"_",R$4),assets_m6!$A:$D,4,FALSE)</f>
        <v>4.9880000000000004</v>
      </c>
      <c r="S68">
        <f>VLOOKUP(CONCATENATE($A68,"_",S$4),assets_m6!$A:$D,4,FALSE)</f>
        <v>5.0039999999999996</v>
      </c>
      <c r="T68">
        <f>VLOOKUP(CONCATENATE($A68,"_",T$4),assets_m6!$A:$D,4,FALSE)</f>
        <v>5.0460000000000003</v>
      </c>
      <c r="U68">
        <f>VLOOKUP(CONCATENATE($A68,"_",U$4),assets_m6!$A:$D,4,FALSE)</f>
        <v>5.0679999999999996</v>
      </c>
      <c r="V68">
        <f>VLOOKUP(CONCATENATE($A68,"_",V$4),assets_m6!$A:$D,4,FALSE)</f>
        <v>5.1109999999999998</v>
      </c>
      <c r="X68" t="str">
        <f t="shared" si="16"/>
        <v>JPEA.L</v>
      </c>
      <c r="Y68">
        <f t="shared" si="16"/>
        <v>5.0659999999999998</v>
      </c>
      <c r="Z68">
        <f t="shared" si="41"/>
        <v>5.0659999999999998</v>
      </c>
      <c r="AA68">
        <f t="shared" si="41"/>
        <v>5.0419999999999998</v>
      </c>
      <c r="AB68">
        <f t="shared" si="41"/>
        <v>5.032</v>
      </c>
      <c r="AC68">
        <f t="shared" si="41"/>
        <v>5.008</v>
      </c>
      <c r="AD68">
        <f t="shared" si="41"/>
        <v>4.9889999999999999</v>
      </c>
      <c r="AE68">
        <f t="shared" si="41"/>
        <v>4.9349999999999996</v>
      </c>
      <c r="AF68">
        <f t="shared" si="41"/>
        <v>4.952</v>
      </c>
      <c r="AG68">
        <f t="shared" si="41"/>
        <v>4.97</v>
      </c>
      <c r="AH68">
        <f t="shared" si="41"/>
        <v>4.9669999999999996</v>
      </c>
      <c r="AI68">
        <f t="shared" si="41"/>
        <v>4.9859999999999998</v>
      </c>
      <c r="AJ68">
        <f t="shared" si="41"/>
        <v>4.9619999999999997</v>
      </c>
      <c r="AK68">
        <f t="shared" si="41"/>
        <v>4.9560000000000004</v>
      </c>
      <c r="AL68">
        <f t="shared" si="41"/>
        <v>4.9400000000000004</v>
      </c>
      <c r="AM68">
        <f t="shared" si="40"/>
        <v>4.9580000000000002</v>
      </c>
      <c r="AN68">
        <f t="shared" si="40"/>
        <v>4.9589999999999996</v>
      </c>
      <c r="AO68">
        <f t="shared" si="40"/>
        <v>4.9880000000000004</v>
      </c>
      <c r="AP68">
        <f t="shared" si="38"/>
        <v>5.0039999999999996</v>
      </c>
      <c r="AQ68">
        <f t="shared" si="38"/>
        <v>5.0460000000000003</v>
      </c>
      <c r="AR68">
        <f t="shared" si="38"/>
        <v>5.0679999999999996</v>
      </c>
      <c r="AS68">
        <f t="shared" si="38"/>
        <v>5.1109999999999998</v>
      </c>
      <c r="AU68" t="s">
        <v>34</v>
      </c>
      <c r="AV68">
        <f t="shared" si="39"/>
        <v>0</v>
      </c>
      <c r="AW68">
        <f t="shared" si="39"/>
        <v>-4.7374654559810546E-5</v>
      </c>
      <c r="AX68">
        <f t="shared" si="39"/>
        <v>-1.9833399444664396E-5</v>
      </c>
      <c r="AY68">
        <f t="shared" si="39"/>
        <v>-4.769475357710656E-5</v>
      </c>
      <c r="AZ68">
        <f t="shared" si="39"/>
        <v>-3.7939297124600894E-5</v>
      </c>
      <c r="BA68">
        <f t="shared" si="39"/>
        <v>-1.0823812387252009E-4</v>
      </c>
      <c r="BB68">
        <f t="shared" si="39"/>
        <v>3.4447821681864941E-5</v>
      </c>
      <c r="BC68">
        <f t="shared" si="39"/>
        <v>3.6348949919224143E-5</v>
      </c>
      <c r="BD68">
        <f t="shared" si="39"/>
        <v>-6.0362173038231675E-6</v>
      </c>
      <c r="BE68">
        <f t="shared" si="39"/>
        <v>3.8252466277431304E-5</v>
      </c>
      <c r="BF68">
        <f t="shared" si="39"/>
        <v>-4.8134777376654683E-5</v>
      </c>
      <c r="BG68">
        <f t="shared" si="39"/>
        <v>-1.2091898428051874E-5</v>
      </c>
      <c r="BH68">
        <f t="shared" si="39"/>
        <v>-3.2284100080710278E-5</v>
      </c>
      <c r="BI68">
        <f t="shared" si="39"/>
        <v>3.6437246963562336E-5</v>
      </c>
      <c r="BJ68">
        <f t="shared" si="39"/>
        <v>2.0169423154486602E-6</v>
      </c>
      <c r="BK68">
        <f t="shared" si="37"/>
        <v>5.8479532163744312E-5</v>
      </c>
      <c r="BL68">
        <f t="shared" si="37"/>
        <v>3.2076984763430485E-5</v>
      </c>
      <c r="BM68">
        <f t="shared" si="37"/>
        <v>8.3932853717027798E-5</v>
      </c>
      <c r="BN68">
        <f t="shared" si="37"/>
        <v>4.3598890210066095E-5</v>
      </c>
      <c r="BO68">
        <f t="shared" si="37"/>
        <v>8.4846093133386251E-5</v>
      </c>
      <c r="BQ68" s="7" t="str">
        <f t="shared" si="18"/>
        <v>JPEA.L</v>
      </c>
      <c r="BR68" s="7">
        <v>0.2</v>
      </c>
      <c r="BS68" s="7">
        <v>0.2</v>
      </c>
      <c r="BT68" s="7">
        <v>0.2</v>
      </c>
      <c r="BU68" s="7">
        <v>0.2</v>
      </c>
      <c r="BV68" s="7">
        <v>0.2</v>
      </c>
      <c r="BW68" s="7">
        <v>0.01</v>
      </c>
      <c r="BY68">
        <f t="shared" si="19"/>
        <v>8.8827477299644551E-3</v>
      </c>
      <c r="BZ68">
        <f t="shared" si="20"/>
        <v>48</v>
      </c>
      <c r="CA68">
        <f t="shared" si="21"/>
        <v>3</v>
      </c>
      <c r="CB68">
        <f t="shared" si="22"/>
        <v>7.9999999999999988E-2</v>
      </c>
      <c r="CC68">
        <f t="shared" si="23"/>
        <v>0</v>
      </c>
      <c r="CD68">
        <f t="shared" si="24"/>
        <v>0</v>
      </c>
      <c r="CE68">
        <f t="shared" si="25"/>
        <v>1</v>
      </c>
      <c r="CF68">
        <f t="shared" si="26"/>
        <v>0</v>
      </c>
      <c r="CG68">
        <f t="shared" si="27"/>
        <v>0</v>
      </c>
      <c r="CI68">
        <f t="shared" si="28"/>
        <v>0</v>
      </c>
      <c r="CJ68">
        <f t="shared" si="29"/>
        <v>0</v>
      </c>
      <c r="CK68">
        <f t="shared" si="29"/>
        <v>1</v>
      </c>
      <c r="CL68">
        <f t="shared" si="29"/>
        <v>1</v>
      </c>
      <c r="CM68">
        <f t="shared" si="29"/>
        <v>1</v>
      </c>
      <c r="CN68">
        <f t="shared" si="30"/>
        <v>0.2</v>
      </c>
      <c r="CO68">
        <f t="shared" si="35"/>
        <v>0.4</v>
      </c>
      <c r="CP68">
        <f t="shared" si="35"/>
        <v>0.60000000000000009</v>
      </c>
      <c r="CQ68">
        <f t="shared" si="35"/>
        <v>0.8</v>
      </c>
      <c r="CR68">
        <f t="shared" si="35"/>
        <v>1</v>
      </c>
    </row>
    <row r="69" spans="1:96" x14ac:dyDescent="0.25">
      <c r="A69" t="s">
        <v>67</v>
      </c>
      <c r="B69">
        <f>VLOOKUP(CONCATENATE($A69,"_",B$4),assets_m6!$A:$D,4,FALSE)</f>
        <v>119.36</v>
      </c>
      <c r="C69">
        <f>VLOOKUP(CONCATENATE($A69,"_",C$4),assets_m6!$A:$D,4,FALSE)</f>
        <v>120.45</v>
      </c>
      <c r="D69">
        <f>VLOOKUP(CONCATENATE($A69,"_",D$4),assets_m6!$A:$D,4,FALSE)</f>
        <v>123.03</v>
      </c>
      <c r="E69">
        <f>VLOOKUP(CONCATENATE($A69,"_",E$4),assets_m6!$A:$D,4,FALSE)</f>
        <v>127.1</v>
      </c>
      <c r="F69">
        <f>VLOOKUP(CONCATENATE($A69,"_",F$4),assets_m6!$A:$D,4,FALSE)</f>
        <v>123.92</v>
      </c>
      <c r="G69">
        <f>VLOOKUP(CONCATENATE($A69,"_",G$4),assets_m6!$A:$D,4,FALSE)</f>
        <v>123.72</v>
      </c>
      <c r="H69">
        <f>VLOOKUP(CONCATENATE($A69,"_",H$4),assets_m6!$A:$D,4,FALSE)</f>
        <v>121.86</v>
      </c>
      <c r="I69">
        <f>VLOOKUP(CONCATENATE($A69,"_",I$4),assets_m6!$A:$D,4,FALSE)</f>
        <v>118.89</v>
      </c>
      <c r="J69">
        <f>VLOOKUP(CONCATENATE($A69,"_",J$4),assets_m6!$A:$D,4,FALSE)</f>
        <v>118.14</v>
      </c>
      <c r="K69">
        <f>VLOOKUP(CONCATENATE($A69,"_",K$4),assets_m6!$A:$D,4,FALSE)</f>
        <v>118.04</v>
      </c>
      <c r="L69">
        <f>VLOOKUP(CONCATENATE($A69,"_",L$4),assets_m6!$A:$D,4,FALSE)</f>
        <v>119.09</v>
      </c>
      <c r="M69">
        <f>VLOOKUP(CONCATENATE($A69,"_",M$4),assets_m6!$A:$D,4,FALSE)</f>
        <v>118.26</v>
      </c>
      <c r="N69">
        <f>VLOOKUP(CONCATENATE($A69,"_",N$4),assets_m6!$A:$D,4,FALSE)</f>
        <v>122.18</v>
      </c>
      <c r="O69">
        <f>VLOOKUP(CONCATENATE($A69,"_",O$4),assets_m6!$A:$D,4,FALSE)</f>
        <v>120.09</v>
      </c>
      <c r="P69">
        <f>VLOOKUP(CONCATENATE($A69,"_",P$4),assets_m6!$A:$D,4,FALSE)</f>
        <v>118.31</v>
      </c>
      <c r="Q69">
        <f>VLOOKUP(CONCATENATE($A69,"_",Q$4),assets_m6!$A:$D,4,FALSE)</f>
        <v>117.34</v>
      </c>
      <c r="R69">
        <f>VLOOKUP(CONCATENATE($A69,"_",R$4),assets_m6!$A:$D,4,FALSE)</f>
        <v>124.6</v>
      </c>
      <c r="S69">
        <f>VLOOKUP(CONCATENATE($A69,"_",S$4),assets_m6!$A:$D,4,FALSE)</f>
        <v>126.36</v>
      </c>
      <c r="T69">
        <f>VLOOKUP(CONCATENATE($A69,"_",T$4),assets_m6!$A:$D,4,FALSE)</f>
        <v>127.24</v>
      </c>
      <c r="U69">
        <f>VLOOKUP(CONCATENATE($A69,"_",U$4),assets_m6!$A:$D,4,FALSE)</f>
        <v>129.44</v>
      </c>
      <c r="V69">
        <f>VLOOKUP(CONCATENATE($A69,"_",V$4),assets_m6!$A:$D,4,FALSE)</f>
        <v>131.27000000000001</v>
      </c>
      <c r="X69" t="str">
        <f t="shared" si="16"/>
        <v>JPM</v>
      </c>
      <c r="Y69">
        <f t="shared" si="16"/>
        <v>119.36</v>
      </c>
      <c r="Z69">
        <f t="shared" si="41"/>
        <v>120.45</v>
      </c>
      <c r="AA69">
        <f t="shared" si="41"/>
        <v>123.03</v>
      </c>
      <c r="AB69">
        <f t="shared" si="41"/>
        <v>127.1</v>
      </c>
      <c r="AC69">
        <f t="shared" si="41"/>
        <v>123.92</v>
      </c>
      <c r="AD69">
        <f t="shared" si="41"/>
        <v>123.72</v>
      </c>
      <c r="AE69">
        <f t="shared" si="41"/>
        <v>121.86</v>
      </c>
      <c r="AF69">
        <f t="shared" si="41"/>
        <v>118.89</v>
      </c>
      <c r="AG69">
        <f t="shared" si="41"/>
        <v>118.14</v>
      </c>
      <c r="AH69">
        <f t="shared" si="41"/>
        <v>118.04</v>
      </c>
      <c r="AI69">
        <f t="shared" si="41"/>
        <v>119.09</v>
      </c>
      <c r="AJ69">
        <f t="shared" si="41"/>
        <v>118.26</v>
      </c>
      <c r="AK69">
        <f t="shared" si="41"/>
        <v>122.18</v>
      </c>
      <c r="AL69">
        <f t="shared" si="41"/>
        <v>120.09</v>
      </c>
      <c r="AM69">
        <f t="shared" si="40"/>
        <v>118.31</v>
      </c>
      <c r="AN69">
        <f t="shared" si="40"/>
        <v>117.34</v>
      </c>
      <c r="AO69">
        <f t="shared" si="40"/>
        <v>124.6</v>
      </c>
      <c r="AP69">
        <f t="shared" si="38"/>
        <v>126.36</v>
      </c>
      <c r="AQ69">
        <f t="shared" si="38"/>
        <v>127.24</v>
      </c>
      <c r="AR69">
        <f t="shared" si="38"/>
        <v>129.44</v>
      </c>
      <c r="AS69">
        <f t="shared" si="38"/>
        <v>131.27000000000001</v>
      </c>
      <c r="AU69" t="s">
        <v>41</v>
      </c>
      <c r="AV69">
        <f t="shared" ref="AV69:BK85" si="42">$BW69*(Z69-Y69)/Y69</f>
        <v>9.1320375335120934E-5</v>
      </c>
      <c r="AW69">
        <f t="shared" si="42"/>
        <v>2.1419676214196748E-4</v>
      </c>
      <c r="AX69">
        <f t="shared" si="42"/>
        <v>3.3081362269365137E-4</v>
      </c>
      <c r="AY69">
        <f t="shared" si="42"/>
        <v>-2.5019669551534166E-4</v>
      </c>
      <c r="AZ69">
        <f t="shared" si="42"/>
        <v>-1.6139444803099005E-5</v>
      </c>
      <c r="BA69">
        <f t="shared" si="42"/>
        <v>-1.503394762366634E-4</v>
      </c>
      <c r="BB69">
        <f t="shared" si="42"/>
        <v>-2.4372230428360405E-4</v>
      </c>
      <c r="BC69">
        <f t="shared" si="42"/>
        <v>-6.3083522583901085E-5</v>
      </c>
      <c r="BD69">
        <f t="shared" si="42"/>
        <v>-8.4645336041979274E-6</v>
      </c>
      <c r="BE69">
        <f t="shared" si="42"/>
        <v>8.8952897322941128E-5</v>
      </c>
      <c r="BF69">
        <f t="shared" si="42"/>
        <v>-6.9695188512889261E-5</v>
      </c>
      <c r="BG69">
        <f t="shared" si="42"/>
        <v>3.3147302553695264E-4</v>
      </c>
      <c r="BH69">
        <f t="shared" si="42"/>
        <v>-1.7105909314126726E-4</v>
      </c>
      <c r="BI69">
        <f t="shared" si="42"/>
        <v>-1.4822216670830218E-4</v>
      </c>
      <c r="BJ69">
        <f t="shared" si="42"/>
        <v>-8.1987997633336049E-5</v>
      </c>
      <c r="BK69">
        <f t="shared" si="37"/>
        <v>6.1871484574739998E-4</v>
      </c>
      <c r="BL69">
        <f t="shared" si="37"/>
        <v>1.4125200642054619E-4</v>
      </c>
      <c r="BM69">
        <f t="shared" si="37"/>
        <v>6.964229186451374E-5</v>
      </c>
      <c r="BN69">
        <f t="shared" si="37"/>
        <v>1.7290160326941239E-4</v>
      </c>
      <c r="BO69">
        <f t="shared" si="37"/>
        <v>1.413782447466017E-4</v>
      </c>
      <c r="BQ69" s="7" t="str">
        <f t="shared" si="18"/>
        <v>JPM</v>
      </c>
      <c r="BR69" s="7">
        <v>0.2</v>
      </c>
      <c r="BS69" s="7">
        <v>0.2</v>
      </c>
      <c r="BT69" s="7">
        <v>0.2</v>
      </c>
      <c r="BU69" s="7">
        <v>0.2</v>
      </c>
      <c r="BV69" s="7">
        <v>0.2</v>
      </c>
      <c r="BW69" s="7">
        <v>0.01</v>
      </c>
      <c r="BY69">
        <f t="shared" si="19"/>
        <v>9.9782171581769524E-2</v>
      </c>
      <c r="BZ69">
        <f t="shared" si="20"/>
        <v>94</v>
      </c>
      <c r="CA69">
        <f t="shared" si="21"/>
        <v>5</v>
      </c>
      <c r="CB69">
        <f t="shared" si="22"/>
        <v>0.24000000000000005</v>
      </c>
      <c r="CC69">
        <f t="shared" si="23"/>
        <v>0</v>
      </c>
      <c r="CD69">
        <f t="shared" si="24"/>
        <v>0</v>
      </c>
      <c r="CE69">
        <f t="shared" si="25"/>
        <v>0</v>
      </c>
      <c r="CF69">
        <f t="shared" si="26"/>
        <v>0</v>
      </c>
      <c r="CG69">
        <f t="shared" si="27"/>
        <v>1</v>
      </c>
      <c r="CI69">
        <f t="shared" si="28"/>
        <v>0</v>
      </c>
      <c r="CJ69">
        <f t="shared" si="29"/>
        <v>0</v>
      </c>
      <c r="CK69">
        <f t="shared" si="29"/>
        <v>0</v>
      </c>
      <c r="CL69">
        <f t="shared" si="29"/>
        <v>0</v>
      </c>
      <c r="CM69">
        <f t="shared" si="29"/>
        <v>1</v>
      </c>
      <c r="CN69">
        <f t="shared" si="30"/>
        <v>0.2</v>
      </c>
      <c r="CO69">
        <f t="shared" ref="CO69:CR100" si="43">CN69+BS69</f>
        <v>0.4</v>
      </c>
      <c r="CP69">
        <f t="shared" si="43"/>
        <v>0.60000000000000009</v>
      </c>
      <c r="CQ69">
        <f t="shared" si="43"/>
        <v>0.8</v>
      </c>
      <c r="CR69">
        <f t="shared" si="43"/>
        <v>1</v>
      </c>
    </row>
    <row r="70" spans="1:96" x14ac:dyDescent="0.25">
      <c r="A70" t="s">
        <v>68</v>
      </c>
      <c r="B70">
        <f>VLOOKUP(CONCATENATE($A70,"_",B$4),assets_m6!$A:$D,4,FALSE)</f>
        <v>53.750999999999998</v>
      </c>
      <c r="C70">
        <f>VLOOKUP(CONCATENATE($A70,"_",C$4),assets_m6!$A:$D,4,FALSE)</f>
        <v>53.512</v>
      </c>
      <c r="D70">
        <f>VLOOKUP(CONCATENATE($A70,"_",D$4),assets_m6!$A:$D,4,FALSE)</f>
        <v>54.578000000000003</v>
      </c>
      <c r="E70">
        <f>VLOOKUP(CONCATENATE($A70,"_",E$4),assets_m6!$A:$D,4,FALSE)</f>
        <v>55.554000000000002</v>
      </c>
      <c r="F70">
        <f>VLOOKUP(CONCATENATE($A70,"_",F$4),assets_m6!$A:$D,4,FALSE)</f>
        <v>53.642000000000003</v>
      </c>
      <c r="G70">
        <f>VLOOKUP(CONCATENATE($A70,"_",G$4),assets_m6!$A:$D,4,FALSE)</f>
        <v>53.642000000000003</v>
      </c>
      <c r="H70">
        <f>VLOOKUP(CONCATENATE($A70,"_",H$4),assets_m6!$A:$D,4,FALSE)</f>
        <v>54.628</v>
      </c>
      <c r="I70">
        <f>VLOOKUP(CONCATENATE($A70,"_",I$4),assets_m6!$A:$D,4,FALSE)</f>
        <v>54.976999999999997</v>
      </c>
      <c r="J70">
        <f>VLOOKUP(CONCATENATE($A70,"_",J$4),assets_m6!$A:$D,4,FALSE)</f>
        <v>54.12</v>
      </c>
      <c r="K70">
        <f>VLOOKUP(CONCATENATE($A70,"_",K$4),assets_m6!$A:$D,4,FALSE)</f>
        <v>54.22</v>
      </c>
      <c r="L70">
        <f>VLOOKUP(CONCATENATE($A70,"_",L$4),assets_m6!$A:$D,4,FALSE)</f>
        <v>53.39</v>
      </c>
      <c r="M70">
        <f>VLOOKUP(CONCATENATE($A70,"_",M$4),assets_m6!$A:$D,4,FALSE)</f>
        <v>53.2</v>
      </c>
      <c r="N70">
        <f>VLOOKUP(CONCATENATE($A70,"_",N$4),assets_m6!$A:$D,4,FALSE)</f>
        <v>51.23</v>
      </c>
      <c r="O70">
        <f>VLOOKUP(CONCATENATE($A70,"_",O$4),assets_m6!$A:$D,4,FALSE)</f>
        <v>47.9</v>
      </c>
      <c r="P70">
        <f>VLOOKUP(CONCATENATE($A70,"_",P$4),assets_m6!$A:$D,4,FALSE)</f>
        <v>48</v>
      </c>
      <c r="Q70">
        <f>VLOOKUP(CONCATENATE($A70,"_",Q$4),assets_m6!$A:$D,4,FALSE)</f>
        <v>48.66</v>
      </c>
      <c r="R70">
        <f>VLOOKUP(CONCATENATE($A70,"_",R$4),assets_m6!$A:$D,4,FALSE)</f>
        <v>50.22</v>
      </c>
      <c r="S70">
        <f>VLOOKUP(CONCATENATE($A70,"_",S$4),assets_m6!$A:$D,4,FALSE)</f>
        <v>51.51</v>
      </c>
      <c r="T70">
        <f>VLOOKUP(CONCATENATE($A70,"_",T$4),assets_m6!$A:$D,4,FALSE)</f>
        <v>51.16</v>
      </c>
      <c r="U70">
        <f>VLOOKUP(CONCATENATE($A70,"_",U$4),assets_m6!$A:$D,4,FALSE)</f>
        <v>52.14</v>
      </c>
      <c r="V70">
        <f>VLOOKUP(CONCATENATE($A70,"_",V$4),assets_m6!$A:$D,4,FALSE)</f>
        <v>52.96</v>
      </c>
      <c r="X70" t="str">
        <f t="shared" ref="X70:Y104" si="44">A70</f>
        <v>KR</v>
      </c>
      <c r="Y70">
        <f t="shared" si="44"/>
        <v>53.750999999999998</v>
      </c>
      <c r="Z70">
        <f t="shared" si="41"/>
        <v>53.512</v>
      </c>
      <c r="AA70">
        <f t="shared" si="41"/>
        <v>54.578000000000003</v>
      </c>
      <c r="AB70">
        <f t="shared" si="41"/>
        <v>55.554000000000002</v>
      </c>
      <c r="AC70">
        <f t="shared" si="41"/>
        <v>53.642000000000003</v>
      </c>
      <c r="AD70">
        <f t="shared" si="41"/>
        <v>53.642000000000003</v>
      </c>
      <c r="AE70">
        <f t="shared" si="41"/>
        <v>54.628</v>
      </c>
      <c r="AF70">
        <f t="shared" si="41"/>
        <v>54.976999999999997</v>
      </c>
      <c r="AG70">
        <f t="shared" si="41"/>
        <v>54.12</v>
      </c>
      <c r="AH70">
        <f t="shared" si="41"/>
        <v>54.22</v>
      </c>
      <c r="AI70">
        <f t="shared" si="41"/>
        <v>53.39</v>
      </c>
      <c r="AJ70">
        <f t="shared" si="41"/>
        <v>53.2</v>
      </c>
      <c r="AK70">
        <f t="shared" si="41"/>
        <v>51.23</v>
      </c>
      <c r="AL70">
        <f t="shared" si="41"/>
        <v>47.9</v>
      </c>
      <c r="AM70">
        <f t="shared" si="40"/>
        <v>48</v>
      </c>
      <c r="AN70">
        <f t="shared" si="40"/>
        <v>48.66</v>
      </c>
      <c r="AO70">
        <f t="shared" si="40"/>
        <v>50.22</v>
      </c>
      <c r="AP70">
        <f t="shared" si="38"/>
        <v>51.51</v>
      </c>
      <c r="AQ70">
        <f t="shared" si="38"/>
        <v>51.16</v>
      </c>
      <c r="AR70">
        <f t="shared" si="38"/>
        <v>52.14</v>
      </c>
      <c r="AS70">
        <f t="shared" si="38"/>
        <v>52.96</v>
      </c>
      <c r="AU70" t="s">
        <v>32</v>
      </c>
      <c r="AV70">
        <f t="shared" si="42"/>
        <v>-4.4464289036482526E-5</v>
      </c>
      <c r="AW70">
        <f t="shared" si="42"/>
        <v>1.9920765435790151E-4</v>
      </c>
      <c r="AX70">
        <f t="shared" si="42"/>
        <v>1.7882663344204606E-4</v>
      </c>
      <c r="AY70">
        <f t="shared" si="42"/>
        <v>-3.4416963674982883E-4</v>
      </c>
      <c r="AZ70">
        <f t="shared" si="42"/>
        <v>0</v>
      </c>
      <c r="BA70">
        <f t="shared" si="42"/>
        <v>1.8381119272212017E-4</v>
      </c>
      <c r="BB70">
        <f t="shared" si="42"/>
        <v>6.3886651534011249E-5</v>
      </c>
      <c r="BC70">
        <f t="shared" si="42"/>
        <v>-1.5588336940902548E-4</v>
      </c>
      <c r="BD70">
        <f t="shared" si="42"/>
        <v>1.847745750184801E-5</v>
      </c>
      <c r="BE70">
        <f t="shared" si="42"/>
        <v>-1.5308004426410886E-4</v>
      </c>
      <c r="BF70">
        <f t="shared" si="42"/>
        <v>-3.5587188612099216E-5</v>
      </c>
      <c r="BG70">
        <f t="shared" si="42"/>
        <v>-3.7030075187970038E-4</v>
      </c>
      <c r="BH70">
        <f t="shared" si="42"/>
        <v>-6.5000975990630455E-4</v>
      </c>
      <c r="BI70">
        <f t="shared" si="42"/>
        <v>2.0876826722338504E-5</v>
      </c>
      <c r="BJ70">
        <f t="shared" si="42"/>
        <v>1.374999999999993E-4</v>
      </c>
      <c r="BK70">
        <f t="shared" si="37"/>
        <v>3.2059186189889075E-4</v>
      </c>
      <c r="BL70">
        <f t="shared" si="37"/>
        <v>2.5686977299880511E-4</v>
      </c>
      <c r="BM70">
        <f t="shared" si="37"/>
        <v>-6.7947971267715295E-5</v>
      </c>
      <c r="BN70">
        <f t="shared" si="37"/>
        <v>1.9155590304925803E-4</v>
      </c>
      <c r="BO70">
        <f t="shared" si="37"/>
        <v>1.5726889144610667E-4</v>
      </c>
      <c r="BQ70" s="7" t="str">
        <f t="shared" ref="BQ70:BQ104" si="45">A70</f>
        <v>KR</v>
      </c>
      <c r="BR70" s="7">
        <v>0.2</v>
      </c>
      <c r="BS70" s="7">
        <v>0.2</v>
      </c>
      <c r="BT70" s="7">
        <v>0.2</v>
      </c>
      <c r="BU70" s="7">
        <v>0.2</v>
      </c>
      <c r="BV70" s="7">
        <v>0.2</v>
      </c>
      <c r="BW70" s="7">
        <v>0.01</v>
      </c>
      <c r="BY70">
        <f t="shared" ref="BY70:BY104" si="46">(AS70-Y70)/Y70</f>
        <v>-1.4716005283622572E-2</v>
      </c>
      <c r="BZ70">
        <f t="shared" ref="BZ70:BZ104" si="47">RANK(BY70,BY$5:BY$104,1)</f>
        <v>25</v>
      </c>
      <c r="CA70">
        <f t="shared" ref="CA70:CA104" si="48">IF(BZ70&lt;=20,1,IF(BZ70&lt;=40,2,IF(BZ70&lt;=60,3,IF(BZ70&lt;=80,4,5))))</f>
        <v>2</v>
      </c>
      <c r="CB70">
        <f t="shared" ref="CB70:CB104" si="49">((CI70-CN70)^2+(CJ70-CO70)^2+(CK70-CP70)^2+(CL70-CQ70)^2+(CM70-CR70)^2)/5</f>
        <v>0.11999999999999997</v>
      </c>
      <c r="CC70">
        <f t="shared" ref="CC70:CC104" si="50">IF(CA70=1,1,0)</f>
        <v>0</v>
      </c>
      <c r="CD70">
        <f t="shared" ref="CD70:CD104" si="51">IF(CA70=2,1,0)</f>
        <v>1</v>
      </c>
      <c r="CE70">
        <f t="shared" ref="CE70:CE104" si="52">IF(CA70=3,1,0)</f>
        <v>0</v>
      </c>
      <c r="CF70">
        <f t="shared" ref="CF70:CF104" si="53">IF(CA70=4,1,0)</f>
        <v>0</v>
      </c>
      <c r="CG70">
        <f t="shared" ref="CG70:CG104" si="54">IF(CA70=5,1,0)</f>
        <v>0</v>
      </c>
      <c r="CI70">
        <f t="shared" ref="CI70:CI104" si="55">CC70</f>
        <v>0</v>
      </c>
      <c r="CJ70">
        <f t="shared" ref="CJ70:CM104" si="56">CI70+CD70</f>
        <v>1</v>
      </c>
      <c r="CK70">
        <f t="shared" si="56"/>
        <v>1</v>
      </c>
      <c r="CL70">
        <f t="shared" si="56"/>
        <v>1</v>
      </c>
      <c r="CM70">
        <f t="shared" si="56"/>
        <v>1</v>
      </c>
      <c r="CN70">
        <f t="shared" ref="CN70:CN104" si="57">BR70</f>
        <v>0.2</v>
      </c>
      <c r="CO70">
        <f t="shared" si="43"/>
        <v>0.4</v>
      </c>
      <c r="CP70">
        <f t="shared" si="43"/>
        <v>0.60000000000000009</v>
      </c>
      <c r="CQ70">
        <f t="shared" si="43"/>
        <v>0.8</v>
      </c>
      <c r="CR70">
        <f t="shared" si="43"/>
        <v>1</v>
      </c>
    </row>
    <row r="71" spans="1:96" x14ac:dyDescent="0.25">
      <c r="A71" t="s">
        <v>69</v>
      </c>
      <c r="B71">
        <f>VLOOKUP(CONCATENATE($A71,"_",B$4),assets_m6!$A:$D,4,FALSE)</f>
        <v>112.346</v>
      </c>
      <c r="C71">
        <f>VLOOKUP(CONCATENATE($A71,"_",C$4),assets_m6!$A:$D,4,FALSE)</f>
        <v>111.68</v>
      </c>
      <c r="D71">
        <f>VLOOKUP(CONCATENATE($A71,"_",D$4),assets_m6!$A:$D,4,FALSE)</f>
        <v>112.4</v>
      </c>
      <c r="E71">
        <f>VLOOKUP(CONCATENATE($A71,"_",E$4),assets_m6!$A:$D,4,FALSE)</f>
        <v>113.5</v>
      </c>
      <c r="F71">
        <f>VLOOKUP(CONCATENATE($A71,"_",F$4),assets_m6!$A:$D,4,FALSE)</f>
        <v>111.76</v>
      </c>
      <c r="G71">
        <f>VLOOKUP(CONCATENATE($A71,"_",G$4),assets_m6!$A:$D,4,FALSE)</f>
        <v>110.81</v>
      </c>
      <c r="H71">
        <f>VLOOKUP(CONCATENATE($A71,"_",H$4),assets_m6!$A:$D,4,FALSE)</f>
        <v>111.2</v>
      </c>
      <c r="I71">
        <f>VLOOKUP(CONCATENATE($A71,"_",I$4),assets_m6!$A:$D,4,FALSE)</f>
        <v>111.67</v>
      </c>
      <c r="J71">
        <f>VLOOKUP(CONCATENATE($A71,"_",J$4),assets_m6!$A:$D,4,FALSE)</f>
        <v>112.19</v>
      </c>
      <c r="K71">
        <f>VLOOKUP(CONCATENATE($A71,"_",K$4),assets_m6!$A:$D,4,FALSE)</f>
        <v>112.24</v>
      </c>
      <c r="L71">
        <f>VLOOKUP(CONCATENATE($A71,"_",L$4),assets_m6!$A:$D,4,FALSE)</f>
        <v>111.65</v>
      </c>
      <c r="M71">
        <f>VLOOKUP(CONCATENATE($A71,"_",M$4),assets_m6!$A:$D,4,FALSE)</f>
        <v>111.8</v>
      </c>
      <c r="N71">
        <f>VLOOKUP(CONCATENATE($A71,"_",N$4),assets_m6!$A:$D,4,FALSE)</f>
        <v>111.16</v>
      </c>
      <c r="O71">
        <f>VLOOKUP(CONCATENATE($A71,"_",O$4),assets_m6!$A:$D,4,FALSE)</f>
        <v>111.57</v>
      </c>
      <c r="P71">
        <f>VLOOKUP(CONCATENATE($A71,"_",P$4),assets_m6!$A:$D,4,FALSE)</f>
        <v>111.87</v>
      </c>
      <c r="Q71">
        <f>VLOOKUP(CONCATENATE($A71,"_",Q$4),assets_m6!$A:$D,4,FALSE)</f>
        <v>112.42</v>
      </c>
      <c r="R71">
        <f>VLOOKUP(CONCATENATE($A71,"_",R$4),assets_m6!$A:$D,4,FALSE)</f>
        <v>112.02</v>
      </c>
      <c r="S71">
        <f>VLOOKUP(CONCATENATE($A71,"_",S$4),assets_m6!$A:$D,4,FALSE)</f>
        <v>113.49</v>
      </c>
      <c r="T71">
        <f>VLOOKUP(CONCATENATE($A71,"_",T$4),assets_m6!$A:$D,4,FALSE)</f>
        <v>114.66</v>
      </c>
      <c r="U71">
        <f>VLOOKUP(CONCATENATE($A71,"_",U$4),assets_m6!$A:$D,4,FALSE)</f>
        <v>114.69</v>
      </c>
      <c r="V71">
        <f>VLOOKUP(CONCATENATE($A71,"_",V$4),assets_m6!$A:$D,4,FALSE)</f>
        <v>115.29</v>
      </c>
      <c r="X71" t="str">
        <f t="shared" si="44"/>
        <v>LQD</v>
      </c>
      <c r="Y71">
        <f t="shared" si="44"/>
        <v>112.346</v>
      </c>
      <c r="Z71">
        <f t="shared" si="41"/>
        <v>111.68</v>
      </c>
      <c r="AA71">
        <f t="shared" si="41"/>
        <v>112.4</v>
      </c>
      <c r="AB71">
        <f t="shared" si="41"/>
        <v>113.5</v>
      </c>
      <c r="AC71">
        <f t="shared" si="41"/>
        <v>111.76</v>
      </c>
      <c r="AD71">
        <f t="shared" si="41"/>
        <v>110.81</v>
      </c>
      <c r="AE71">
        <f t="shared" si="41"/>
        <v>111.2</v>
      </c>
      <c r="AF71">
        <f t="shared" si="41"/>
        <v>111.67</v>
      </c>
      <c r="AG71">
        <f t="shared" si="41"/>
        <v>112.19</v>
      </c>
      <c r="AH71">
        <f t="shared" si="41"/>
        <v>112.24</v>
      </c>
      <c r="AI71">
        <f t="shared" si="41"/>
        <v>111.65</v>
      </c>
      <c r="AJ71">
        <f t="shared" si="41"/>
        <v>111.8</v>
      </c>
      <c r="AK71">
        <f t="shared" si="41"/>
        <v>111.16</v>
      </c>
      <c r="AL71">
        <f t="shared" si="41"/>
        <v>111.57</v>
      </c>
      <c r="AM71">
        <f t="shared" si="40"/>
        <v>111.87</v>
      </c>
      <c r="AN71">
        <f t="shared" si="40"/>
        <v>112.42</v>
      </c>
      <c r="AO71">
        <f t="shared" si="40"/>
        <v>112.02</v>
      </c>
      <c r="AP71">
        <f t="shared" si="38"/>
        <v>113.49</v>
      </c>
      <c r="AQ71">
        <f t="shared" si="38"/>
        <v>114.66</v>
      </c>
      <c r="AR71">
        <f t="shared" si="38"/>
        <v>114.69</v>
      </c>
      <c r="AS71">
        <f t="shared" si="38"/>
        <v>115.29</v>
      </c>
      <c r="AU71" t="s">
        <v>56</v>
      </c>
      <c r="AV71">
        <f t="shared" si="42"/>
        <v>-5.9281149306606091E-5</v>
      </c>
      <c r="AW71">
        <f t="shared" si="42"/>
        <v>6.4469914040114507E-5</v>
      </c>
      <c r="AX71">
        <f t="shared" si="42"/>
        <v>9.7864768683273511E-5</v>
      </c>
      <c r="AY71">
        <f t="shared" si="42"/>
        <v>-1.5330396475770881E-4</v>
      </c>
      <c r="AZ71">
        <f t="shared" si="42"/>
        <v>-8.500357909806754E-5</v>
      </c>
      <c r="BA71">
        <f t="shared" si="42"/>
        <v>3.5195379478386483E-5</v>
      </c>
      <c r="BB71">
        <f t="shared" si="42"/>
        <v>4.2266187050359608E-5</v>
      </c>
      <c r="BC71">
        <f t="shared" si="42"/>
        <v>4.6565774155994991E-5</v>
      </c>
      <c r="BD71">
        <f t="shared" si="42"/>
        <v>4.4567251983240182E-6</v>
      </c>
      <c r="BE71">
        <f t="shared" si="42"/>
        <v>-5.2565930149678304E-5</v>
      </c>
      <c r="BF71">
        <f t="shared" si="42"/>
        <v>1.3434841021047154E-5</v>
      </c>
      <c r="BG71">
        <f t="shared" si="42"/>
        <v>-5.7245080500894503E-5</v>
      </c>
      <c r="BH71">
        <f t="shared" si="42"/>
        <v>3.6883771140697785E-5</v>
      </c>
      <c r="BI71">
        <f t="shared" si="42"/>
        <v>2.6888948642109115E-5</v>
      </c>
      <c r="BJ71">
        <f t="shared" si="42"/>
        <v>4.9164208456243599E-5</v>
      </c>
      <c r="BK71">
        <f t="shared" si="37"/>
        <v>-3.5580857498666225E-5</v>
      </c>
      <c r="BL71">
        <f t="shared" si="37"/>
        <v>1.3122656668452054E-4</v>
      </c>
      <c r="BM71">
        <f t="shared" si="37"/>
        <v>1.0309278350515479E-4</v>
      </c>
      <c r="BN71">
        <f t="shared" si="37"/>
        <v>2.6164311878598585E-6</v>
      </c>
      <c r="BO71">
        <f t="shared" si="37"/>
        <v>5.2314935914204251E-5</v>
      </c>
      <c r="BQ71" s="7" t="str">
        <f t="shared" si="45"/>
        <v>LQD</v>
      </c>
      <c r="BR71" s="7">
        <v>0.2</v>
      </c>
      <c r="BS71" s="7">
        <v>0.2</v>
      </c>
      <c r="BT71" s="7">
        <v>0.2</v>
      </c>
      <c r="BU71" s="7">
        <v>0.2</v>
      </c>
      <c r="BV71" s="7">
        <v>0.2</v>
      </c>
      <c r="BW71" s="7">
        <v>0.01</v>
      </c>
      <c r="BY71">
        <f t="shared" si="46"/>
        <v>2.6204760294091491E-2</v>
      </c>
      <c r="BZ71">
        <f t="shared" si="47"/>
        <v>63</v>
      </c>
      <c r="CA71">
        <f t="shared" si="48"/>
        <v>4</v>
      </c>
      <c r="CB71">
        <f t="shared" si="49"/>
        <v>0.12000000000000002</v>
      </c>
      <c r="CC71">
        <f t="shared" si="50"/>
        <v>0</v>
      </c>
      <c r="CD71">
        <f t="shared" si="51"/>
        <v>0</v>
      </c>
      <c r="CE71">
        <f t="shared" si="52"/>
        <v>0</v>
      </c>
      <c r="CF71">
        <f t="shared" si="53"/>
        <v>1</v>
      </c>
      <c r="CG71">
        <f t="shared" si="54"/>
        <v>0</v>
      </c>
      <c r="CI71">
        <f t="shared" si="55"/>
        <v>0</v>
      </c>
      <c r="CJ71">
        <f t="shared" si="56"/>
        <v>0</v>
      </c>
      <c r="CK71">
        <f t="shared" si="56"/>
        <v>0</v>
      </c>
      <c r="CL71">
        <f t="shared" si="56"/>
        <v>1</v>
      </c>
      <c r="CM71">
        <f t="shared" si="56"/>
        <v>1</v>
      </c>
      <c r="CN71">
        <f t="shared" si="57"/>
        <v>0.2</v>
      </c>
      <c r="CO71">
        <f t="shared" si="43"/>
        <v>0.4</v>
      </c>
      <c r="CP71">
        <f t="shared" si="43"/>
        <v>0.60000000000000009</v>
      </c>
      <c r="CQ71">
        <f t="shared" si="43"/>
        <v>0.8</v>
      </c>
      <c r="CR71">
        <f t="shared" si="43"/>
        <v>1</v>
      </c>
    </row>
    <row r="72" spans="1:96" x14ac:dyDescent="0.25">
      <c r="A72" t="s">
        <v>70</v>
      </c>
      <c r="B72">
        <f>VLOOKUP(CONCATENATE($A72,"_",B$4),assets_m6!$A:$D,4,FALSE)</f>
        <v>50.46</v>
      </c>
      <c r="C72">
        <f>VLOOKUP(CONCATENATE($A72,"_",C$4),assets_m6!$A:$D,4,FALSE)</f>
        <v>50.73</v>
      </c>
      <c r="D72">
        <f>VLOOKUP(CONCATENATE($A72,"_",D$4),assets_m6!$A:$D,4,FALSE)</f>
        <v>51.34</v>
      </c>
      <c r="E72">
        <f>VLOOKUP(CONCATENATE($A72,"_",E$4),assets_m6!$A:$D,4,FALSE)</f>
        <v>51.57</v>
      </c>
      <c r="F72">
        <f>VLOOKUP(CONCATENATE($A72,"_",F$4),assets_m6!$A:$D,4,FALSE)</f>
        <v>48.97</v>
      </c>
      <c r="G72">
        <f>VLOOKUP(CONCATENATE($A72,"_",G$4),assets_m6!$A:$D,4,FALSE)</f>
        <v>47.52</v>
      </c>
      <c r="H72">
        <f>VLOOKUP(CONCATENATE($A72,"_",H$4),assets_m6!$A:$D,4,FALSE)</f>
        <v>45.78</v>
      </c>
      <c r="I72">
        <f>VLOOKUP(CONCATENATE($A72,"_",I$4),assets_m6!$A:$D,4,FALSE)</f>
        <v>46.45</v>
      </c>
      <c r="J72">
        <f>VLOOKUP(CONCATENATE($A72,"_",J$4),assets_m6!$A:$D,4,FALSE)</f>
        <v>46.4</v>
      </c>
      <c r="K72">
        <f>VLOOKUP(CONCATENATE($A72,"_",K$4),assets_m6!$A:$D,4,FALSE)</f>
        <v>46.45</v>
      </c>
      <c r="L72">
        <f>VLOOKUP(CONCATENATE($A72,"_",L$4),assets_m6!$A:$D,4,FALSE)</f>
        <v>48.32</v>
      </c>
      <c r="M72">
        <f>VLOOKUP(CONCATENATE($A72,"_",M$4),assets_m6!$A:$D,4,FALSE)</f>
        <v>48.23</v>
      </c>
      <c r="N72">
        <f>VLOOKUP(CONCATENATE($A72,"_",N$4),assets_m6!$A:$D,4,FALSE)</f>
        <v>49.75</v>
      </c>
      <c r="O72">
        <f>VLOOKUP(CONCATENATE($A72,"_",O$4),assets_m6!$A:$D,4,FALSE)</f>
        <v>48.38</v>
      </c>
      <c r="P72">
        <f>VLOOKUP(CONCATENATE($A72,"_",P$4),assets_m6!$A:$D,4,FALSE)</f>
        <v>49.57</v>
      </c>
      <c r="Q72">
        <f>VLOOKUP(CONCATENATE($A72,"_",Q$4),assets_m6!$A:$D,4,FALSE)</f>
        <v>49.74</v>
      </c>
      <c r="R72">
        <f>VLOOKUP(CONCATENATE($A72,"_",R$4),assets_m6!$A:$D,4,FALSE)</f>
        <v>49.76</v>
      </c>
      <c r="S72">
        <f>VLOOKUP(CONCATENATE($A72,"_",S$4),assets_m6!$A:$D,4,FALSE)</f>
        <v>47.85</v>
      </c>
      <c r="T72">
        <f>VLOOKUP(CONCATENATE($A72,"_",T$4),assets_m6!$A:$D,4,FALSE)</f>
        <v>48.3</v>
      </c>
      <c r="U72">
        <f>VLOOKUP(CONCATENATE($A72,"_",U$4),assets_m6!$A:$D,4,FALSE)</f>
        <v>49.97</v>
      </c>
      <c r="V72">
        <f>VLOOKUP(CONCATENATE($A72,"_",V$4),assets_m6!$A:$D,4,FALSE)</f>
        <v>50.21</v>
      </c>
      <c r="X72" t="str">
        <f t="shared" si="44"/>
        <v>MCHI</v>
      </c>
      <c r="Y72">
        <f t="shared" si="44"/>
        <v>50.46</v>
      </c>
      <c r="Z72">
        <f t="shared" si="41"/>
        <v>50.73</v>
      </c>
      <c r="AA72">
        <f t="shared" si="41"/>
        <v>51.34</v>
      </c>
      <c r="AB72">
        <f t="shared" si="41"/>
        <v>51.57</v>
      </c>
      <c r="AC72">
        <f t="shared" si="41"/>
        <v>48.97</v>
      </c>
      <c r="AD72">
        <f t="shared" si="41"/>
        <v>47.52</v>
      </c>
      <c r="AE72">
        <f t="shared" si="41"/>
        <v>45.78</v>
      </c>
      <c r="AF72">
        <f t="shared" si="41"/>
        <v>46.45</v>
      </c>
      <c r="AG72">
        <f t="shared" si="41"/>
        <v>46.4</v>
      </c>
      <c r="AH72">
        <f t="shared" si="41"/>
        <v>46.45</v>
      </c>
      <c r="AI72">
        <f t="shared" si="41"/>
        <v>48.32</v>
      </c>
      <c r="AJ72">
        <f t="shared" si="41"/>
        <v>48.23</v>
      </c>
      <c r="AK72">
        <f t="shared" si="41"/>
        <v>49.75</v>
      </c>
      <c r="AL72">
        <f t="shared" si="41"/>
        <v>48.38</v>
      </c>
      <c r="AM72">
        <f t="shared" si="40"/>
        <v>49.57</v>
      </c>
      <c r="AN72">
        <f t="shared" si="40"/>
        <v>49.74</v>
      </c>
      <c r="AO72">
        <f t="shared" si="40"/>
        <v>49.76</v>
      </c>
      <c r="AP72">
        <f t="shared" si="38"/>
        <v>47.85</v>
      </c>
      <c r="AQ72">
        <f t="shared" si="38"/>
        <v>48.3</v>
      </c>
      <c r="AR72">
        <f t="shared" si="38"/>
        <v>49.97</v>
      </c>
      <c r="AS72">
        <f t="shared" si="38"/>
        <v>50.21</v>
      </c>
      <c r="AU72" t="s">
        <v>69</v>
      </c>
      <c r="AV72">
        <f t="shared" si="42"/>
        <v>5.3507728894172817E-5</v>
      </c>
      <c r="AW72">
        <f t="shared" si="42"/>
        <v>1.2024443130297784E-4</v>
      </c>
      <c r="AX72">
        <f t="shared" si="42"/>
        <v>4.4799376704323499E-5</v>
      </c>
      <c r="AY72">
        <f t="shared" si="42"/>
        <v>-5.0416909055652544E-4</v>
      </c>
      <c r="AZ72">
        <f t="shared" si="42"/>
        <v>-2.9609965284868199E-4</v>
      </c>
      <c r="BA72">
        <f t="shared" si="42"/>
        <v>-3.6616161616161657E-4</v>
      </c>
      <c r="BB72">
        <f t="shared" si="42"/>
        <v>1.4635211882918343E-4</v>
      </c>
      <c r="BC72">
        <f t="shared" si="42"/>
        <v>-1.0764262648009528E-5</v>
      </c>
      <c r="BD72">
        <f t="shared" si="42"/>
        <v>1.0775862068966436E-5</v>
      </c>
      <c r="BE72">
        <f t="shared" si="42"/>
        <v>4.0258342303552147E-4</v>
      </c>
      <c r="BF72">
        <f t="shared" si="42"/>
        <v>-1.8625827814570241E-5</v>
      </c>
      <c r="BG72">
        <f t="shared" si="42"/>
        <v>3.1515654157163658E-4</v>
      </c>
      <c r="BH72">
        <f t="shared" si="42"/>
        <v>-2.7537688442211001E-4</v>
      </c>
      <c r="BI72">
        <f t="shared" si="42"/>
        <v>2.459694088466304E-4</v>
      </c>
      <c r="BJ72">
        <f t="shared" si="42"/>
        <v>3.4294936453500445E-5</v>
      </c>
      <c r="BK72">
        <f t="shared" si="37"/>
        <v>4.0209087253711344E-6</v>
      </c>
      <c r="BL72">
        <f t="shared" si="37"/>
        <v>-3.8384244372990288E-4</v>
      </c>
      <c r="BM72">
        <f t="shared" si="37"/>
        <v>9.4043887147334524E-5</v>
      </c>
      <c r="BN72">
        <f t="shared" si="37"/>
        <v>3.4575569358178093E-4</v>
      </c>
      <c r="BO72">
        <f t="shared" si="37"/>
        <v>4.802881729037462E-5</v>
      </c>
      <c r="BQ72" s="7" t="str">
        <f t="shared" si="45"/>
        <v>MCHI</v>
      </c>
      <c r="BR72" s="7">
        <v>0.2</v>
      </c>
      <c r="BS72" s="7">
        <v>0.2</v>
      </c>
      <c r="BT72" s="7">
        <v>0.2</v>
      </c>
      <c r="BU72" s="7">
        <v>0.2</v>
      </c>
      <c r="BV72" s="7">
        <v>0.2</v>
      </c>
      <c r="BW72" s="7">
        <v>0.01</v>
      </c>
      <c r="BY72">
        <f t="shared" si="46"/>
        <v>-4.9544193420531114E-3</v>
      </c>
      <c r="BZ72">
        <f t="shared" si="47"/>
        <v>33</v>
      </c>
      <c r="CA72">
        <f t="shared" si="48"/>
        <v>2</v>
      </c>
      <c r="CB72">
        <f t="shared" si="49"/>
        <v>0.11999999999999997</v>
      </c>
      <c r="CC72">
        <f t="shared" si="50"/>
        <v>0</v>
      </c>
      <c r="CD72">
        <f t="shared" si="51"/>
        <v>1</v>
      </c>
      <c r="CE72">
        <f t="shared" si="52"/>
        <v>0</v>
      </c>
      <c r="CF72">
        <f t="shared" si="53"/>
        <v>0</v>
      </c>
      <c r="CG72">
        <f t="shared" si="54"/>
        <v>0</v>
      </c>
      <c r="CI72">
        <f t="shared" si="55"/>
        <v>0</v>
      </c>
      <c r="CJ72">
        <f t="shared" si="56"/>
        <v>1</v>
      </c>
      <c r="CK72">
        <f t="shared" si="56"/>
        <v>1</v>
      </c>
      <c r="CL72">
        <f t="shared" si="56"/>
        <v>1</v>
      </c>
      <c r="CM72">
        <f t="shared" si="56"/>
        <v>1</v>
      </c>
      <c r="CN72">
        <f t="shared" si="57"/>
        <v>0.2</v>
      </c>
      <c r="CO72">
        <f t="shared" si="43"/>
        <v>0.4</v>
      </c>
      <c r="CP72">
        <f t="shared" si="43"/>
        <v>0.60000000000000009</v>
      </c>
      <c r="CQ72">
        <f t="shared" si="43"/>
        <v>0.8</v>
      </c>
      <c r="CR72">
        <f t="shared" si="43"/>
        <v>1</v>
      </c>
    </row>
    <row r="73" spans="1:96" x14ac:dyDescent="0.25">
      <c r="A73" t="s">
        <v>71</v>
      </c>
      <c r="B73">
        <f>VLOOKUP(CONCATENATE($A73,"_",B$4),assets_m6!$A:$D,4,FALSE)</f>
        <v>53.77</v>
      </c>
      <c r="C73" t="e">
        <f>VLOOKUP(CONCATENATE($A73,"_",C$4),assets_m6!$A:$D,4,FALSE)</f>
        <v>#N/A</v>
      </c>
      <c r="D73">
        <f>VLOOKUP(CONCATENATE($A73,"_",D$4),assets_m6!$A:$D,4,FALSE)</f>
        <v>53.24</v>
      </c>
      <c r="E73">
        <f>VLOOKUP(CONCATENATE($A73,"_",E$4),assets_m6!$A:$D,4,FALSE)</f>
        <v>52.604999999999997</v>
      </c>
      <c r="F73">
        <f>VLOOKUP(CONCATENATE($A73,"_",F$4),assets_m6!$A:$D,4,FALSE)</f>
        <v>52.5</v>
      </c>
      <c r="G73">
        <f>VLOOKUP(CONCATENATE($A73,"_",G$4),assets_m6!$A:$D,4,FALSE)</f>
        <v>51.24</v>
      </c>
      <c r="H73">
        <f>VLOOKUP(CONCATENATE($A73,"_",H$4),assets_m6!$A:$D,4,FALSE)</f>
        <v>50.05</v>
      </c>
      <c r="I73">
        <f>VLOOKUP(CONCATENATE($A73,"_",I$4),assets_m6!$A:$D,4,FALSE)</f>
        <v>50.465000000000003</v>
      </c>
      <c r="J73">
        <f>VLOOKUP(CONCATENATE($A73,"_",J$4),assets_m6!$A:$D,4,FALSE)</f>
        <v>50.83</v>
      </c>
      <c r="K73">
        <f>VLOOKUP(CONCATENATE($A73,"_",K$4),assets_m6!$A:$D,4,FALSE)</f>
        <v>50.685000000000002</v>
      </c>
      <c r="L73">
        <f>VLOOKUP(CONCATENATE($A73,"_",L$4),assets_m6!$A:$D,4,FALSE)</f>
        <v>51.52</v>
      </c>
      <c r="M73">
        <f>VLOOKUP(CONCATENATE($A73,"_",M$4),assets_m6!$A:$D,4,FALSE)</f>
        <v>51.585000000000001</v>
      </c>
      <c r="N73">
        <f>VLOOKUP(CONCATENATE($A73,"_",N$4),assets_m6!$A:$D,4,FALSE)</f>
        <v>51.895000000000003</v>
      </c>
      <c r="O73">
        <f>VLOOKUP(CONCATENATE($A73,"_",O$4),assets_m6!$A:$D,4,FALSE)</f>
        <v>51.34</v>
      </c>
      <c r="P73">
        <f>VLOOKUP(CONCATENATE($A73,"_",P$4),assets_m6!$A:$D,4,FALSE)</f>
        <v>50.69</v>
      </c>
      <c r="Q73">
        <f>VLOOKUP(CONCATENATE($A73,"_",Q$4),assets_m6!$A:$D,4,FALSE)</f>
        <v>51.26</v>
      </c>
      <c r="R73">
        <f>VLOOKUP(CONCATENATE($A73,"_",R$4),assets_m6!$A:$D,4,FALSE)</f>
        <v>51.57</v>
      </c>
      <c r="S73">
        <f>VLOOKUP(CONCATENATE($A73,"_",S$4),assets_m6!$A:$D,4,FALSE)</f>
        <v>51.314999999999998</v>
      </c>
      <c r="T73">
        <f>VLOOKUP(CONCATENATE($A73,"_",T$4),assets_m6!$A:$D,4,FALSE)</f>
        <v>51.51</v>
      </c>
      <c r="U73">
        <f>VLOOKUP(CONCATENATE($A73,"_",U$4),assets_m6!$A:$D,4,FALSE)</f>
        <v>51.76</v>
      </c>
      <c r="V73">
        <f>VLOOKUP(CONCATENATE($A73,"_",V$4),assets_m6!$A:$D,4,FALSE)</f>
        <v>52.15</v>
      </c>
      <c r="X73" t="str">
        <f t="shared" si="44"/>
        <v>MVEU.L</v>
      </c>
      <c r="Y73">
        <f t="shared" si="44"/>
        <v>53.77</v>
      </c>
      <c r="Z73">
        <f t="shared" si="41"/>
        <v>53.77</v>
      </c>
      <c r="AA73">
        <f t="shared" si="41"/>
        <v>53.24</v>
      </c>
      <c r="AB73">
        <f t="shared" si="41"/>
        <v>52.604999999999997</v>
      </c>
      <c r="AC73">
        <f t="shared" si="41"/>
        <v>52.5</v>
      </c>
      <c r="AD73">
        <f t="shared" si="41"/>
        <v>51.24</v>
      </c>
      <c r="AE73">
        <f t="shared" si="41"/>
        <v>50.05</v>
      </c>
      <c r="AF73">
        <f t="shared" si="41"/>
        <v>50.465000000000003</v>
      </c>
      <c r="AG73">
        <f t="shared" si="41"/>
        <v>50.83</v>
      </c>
      <c r="AH73">
        <f t="shared" si="41"/>
        <v>50.685000000000002</v>
      </c>
      <c r="AI73">
        <f t="shared" si="41"/>
        <v>51.52</v>
      </c>
      <c r="AJ73">
        <f t="shared" si="41"/>
        <v>51.585000000000001</v>
      </c>
      <c r="AK73">
        <f t="shared" si="41"/>
        <v>51.895000000000003</v>
      </c>
      <c r="AL73">
        <f t="shared" si="41"/>
        <v>51.34</v>
      </c>
      <c r="AM73">
        <f t="shared" si="40"/>
        <v>50.69</v>
      </c>
      <c r="AN73">
        <f t="shared" si="40"/>
        <v>51.26</v>
      </c>
      <c r="AO73">
        <f t="shared" si="40"/>
        <v>51.57</v>
      </c>
      <c r="AP73">
        <f t="shared" si="38"/>
        <v>51.314999999999998</v>
      </c>
      <c r="AQ73">
        <f t="shared" si="38"/>
        <v>51.51</v>
      </c>
      <c r="AR73">
        <f t="shared" si="38"/>
        <v>51.76</v>
      </c>
      <c r="AS73">
        <f t="shared" si="38"/>
        <v>52.15</v>
      </c>
      <c r="AU73" t="s">
        <v>50</v>
      </c>
      <c r="AV73">
        <f t="shared" si="42"/>
        <v>0</v>
      </c>
      <c r="AW73">
        <f t="shared" si="42"/>
        <v>-9.8567974707085938E-5</v>
      </c>
      <c r="AX73">
        <f t="shared" si="42"/>
        <v>-1.1927122464312642E-4</v>
      </c>
      <c r="AY73">
        <f t="shared" si="42"/>
        <v>-1.9960079840318769E-5</v>
      </c>
      <c r="AZ73">
        <f t="shared" si="42"/>
        <v>-2.3999999999999963E-4</v>
      </c>
      <c r="BA73">
        <f t="shared" si="42"/>
        <v>-2.3224043715847089E-4</v>
      </c>
      <c r="BB73">
        <f t="shared" si="42"/>
        <v>8.2917082917084175E-5</v>
      </c>
      <c r="BC73">
        <f t="shared" si="42"/>
        <v>7.2327355592984217E-5</v>
      </c>
      <c r="BD73">
        <f t="shared" si="42"/>
        <v>-2.8526460751523907E-5</v>
      </c>
      <c r="BE73">
        <f t="shared" si="42"/>
        <v>1.6474302061753987E-4</v>
      </c>
      <c r="BF73">
        <f t="shared" si="42"/>
        <v>1.2616459627328752E-5</v>
      </c>
      <c r="BG73">
        <f t="shared" si="42"/>
        <v>6.0094988853349286E-5</v>
      </c>
      <c r="BH73">
        <f t="shared" si="42"/>
        <v>-1.0694671933712299E-4</v>
      </c>
      <c r="BI73">
        <f t="shared" si="42"/>
        <v>-1.2660693416439533E-4</v>
      </c>
      <c r="BJ73">
        <f t="shared" si="42"/>
        <v>1.1244821463799572E-4</v>
      </c>
      <c r="BK73">
        <f t="shared" si="37"/>
        <v>6.0476004682013717E-5</v>
      </c>
      <c r="BL73">
        <f t="shared" si="37"/>
        <v>-4.9447353112275079E-5</v>
      </c>
      <c r="BM73">
        <f t="shared" si="37"/>
        <v>3.8000584624378898E-5</v>
      </c>
      <c r="BN73">
        <f t="shared" si="37"/>
        <v>4.8534265191225011E-5</v>
      </c>
      <c r="BO73">
        <f t="shared" si="37"/>
        <v>7.5347758887171673E-5</v>
      </c>
      <c r="BQ73" s="7" t="str">
        <f t="shared" si="45"/>
        <v>MVEU.L</v>
      </c>
      <c r="BR73" s="7">
        <v>0.2</v>
      </c>
      <c r="BS73" s="7">
        <v>0.2</v>
      </c>
      <c r="BT73" s="7">
        <v>0.2</v>
      </c>
      <c r="BU73" s="7">
        <v>0.2</v>
      </c>
      <c r="BV73" s="7">
        <v>0.2</v>
      </c>
      <c r="BW73" s="7">
        <v>0.01</v>
      </c>
      <c r="BY73">
        <f t="shared" si="46"/>
        <v>-3.0128324344430062E-2</v>
      </c>
      <c r="BZ73">
        <f t="shared" si="47"/>
        <v>17</v>
      </c>
      <c r="CA73">
        <f t="shared" si="48"/>
        <v>1</v>
      </c>
      <c r="CB73">
        <f t="shared" si="49"/>
        <v>0.24</v>
      </c>
      <c r="CC73">
        <f t="shared" si="50"/>
        <v>1</v>
      </c>
      <c r="CD73">
        <f t="shared" si="51"/>
        <v>0</v>
      </c>
      <c r="CE73">
        <f t="shared" si="52"/>
        <v>0</v>
      </c>
      <c r="CF73">
        <f t="shared" si="53"/>
        <v>0</v>
      </c>
      <c r="CG73">
        <f t="shared" si="54"/>
        <v>0</v>
      </c>
      <c r="CI73">
        <f t="shared" si="55"/>
        <v>1</v>
      </c>
      <c r="CJ73">
        <f t="shared" si="56"/>
        <v>1</v>
      </c>
      <c r="CK73">
        <f t="shared" si="56"/>
        <v>1</v>
      </c>
      <c r="CL73">
        <f t="shared" si="56"/>
        <v>1</v>
      </c>
      <c r="CM73">
        <f t="shared" si="56"/>
        <v>1</v>
      </c>
      <c r="CN73">
        <f t="shared" si="57"/>
        <v>0.2</v>
      </c>
      <c r="CO73">
        <f t="shared" si="43"/>
        <v>0.4</v>
      </c>
      <c r="CP73">
        <f t="shared" si="43"/>
        <v>0.60000000000000009</v>
      </c>
      <c r="CQ73">
        <f t="shared" si="43"/>
        <v>0.8</v>
      </c>
      <c r="CR73">
        <f t="shared" si="43"/>
        <v>1</v>
      </c>
    </row>
    <row r="74" spans="1:96" x14ac:dyDescent="0.25">
      <c r="A74" t="s">
        <v>72</v>
      </c>
      <c r="B74">
        <f>VLOOKUP(CONCATENATE($A74,"_",B$4),assets_m6!$A:$D,4,FALSE)</f>
        <v>32.069000000000003</v>
      </c>
      <c r="C74">
        <f>VLOOKUP(CONCATENATE($A74,"_",C$4),assets_m6!$A:$D,4,FALSE)</f>
        <v>31.821000000000002</v>
      </c>
      <c r="D74">
        <f>VLOOKUP(CONCATENATE($A74,"_",D$4),assets_m6!$A:$D,4,FALSE)</f>
        <v>32.177999999999997</v>
      </c>
      <c r="E74">
        <f>VLOOKUP(CONCATENATE($A74,"_",E$4),assets_m6!$A:$D,4,FALSE)</f>
        <v>32.921999999999997</v>
      </c>
      <c r="F74">
        <f>VLOOKUP(CONCATENATE($A74,"_",F$4),assets_m6!$A:$D,4,FALSE)</f>
        <v>34.588000000000001</v>
      </c>
      <c r="G74">
        <f>VLOOKUP(CONCATENATE($A74,"_",G$4),assets_m6!$A:$D,4,FALSE)</f>
        <v>34.488999999999997</v>
      </c>
      <c r="H74">
        <f>VLOOKUP(CONCATENATE($A74,"_",H$4),assets_m6!$A:$D,4,FALSE)</f>
        <v>34.439</v>
      </c>
      <c r="I74">
        <f>VLOOKUP(CONCATENATE($A74,"_",I$4),assets_m6!$A:$D,4,FALSE)</f>
        <v>34.478999999999999</v>
      </c>
      <c r="J74">
        <f>VLOOKUP(CONCATENATE($A74,"_",J$4),assets_m6!$A:$D,4,FALSE)</f>
        <v>33.08</v>
      </c>
      <c r="K74">
        <f>VLOOKUP(CONCATENATE($A74,"_",K$4),assets_m6!$A:$D,4,FALSE)</f>
        <v>34.35</v>
      </c>
      <c r="L74">
        <f>VLOOKUP(CONCATENATE($A74,"_",L$4),assets_m6!$A:$D,4,FALSE)</f>
        <v>34.94</v>
      </c>
      <c r="M74">
        <f>VLOOKUP(CONCATENATE($A74,"_",M$4),assets_m6!$A:$D,4,FALSE)</f>
        <v>35.43</v>
      </c>
      <c r="N74">
        <f>VLOOKUP(CONCATENATE($A74,"_",N$4),assets_m6!$A:$D,4,FALSE)</f>
        <v>36.729999999999997</v>
      </c>
      <c r="O74">
        <f>VLOOKUP(CONCATENATE($A74,"_",O$4),assets_m6!$A:$D,4,FALSE)</f>
        <v>35.96</v>
      </c>
      <c r="P74">
        <f>VLOOKUP(CONCATENATE($A74,"_",P$4),assets_m6!$A:$D,4,FALSE)</f>
        <v>36.57</v>
      </c>
      <c r="Q74">
        <f>VLOOKUP(CONCATENATE($A74,"_",Q$4),assets_m6!$A:$D,4,FALSE)</f>
        <v>37.64</v>
      </c>
      <c r="R74">
        <f>VLOOKUP(CONCATENATE($A74,"_",R$4),assets_m6!$A:$D,4,FALSE)</f>
        <v>37.53</v>
      </c>
      <c r="S74">
        <f>VLOOKUP(CONCATENATE($A74,"_",S$4),assets_m6!$A:$D,4,FALSE)</f>
        <v>37.520000000000003</v>
      </c>
      <c r="T74">
        <f>VLOOKUP(CONCATENATE($A74,"_",T$4),assets_m6!$A:$D,4,FALSE)</f>
        <v>38.1</v>
      </c>
      <c r="U74">
        <f>VLOOKUP(CONCATENATE($A74,"_",U$4),assets_m6!$A:$D,4,FALSE)</f>
        <v>38.56</v>
      </c>
      <c r="V74">
        <f>VLOOKUP(CONCATENATE($A74,"_",V$4),assets_m6!$A:$D,4,FALSE)</f>
        <v>38.9</v>
      </c>
      <c r="X74" t="str">
        <f t="shared" si="44"/>
        <v>OGN</v>
      </c>
      <c r="Y74">
        <f t="shared" si="44"/>
        <v>32.069000000000003</v>
      </c>
      <c r="Z74">
        <f t="shared" si="41"/>
        <v>31.821000000000002</v>
      </c>
      <c r="AA74">
        <f t="shared" si="41"/>
        <v>32.177999999999997</v>
      </c>
      <c r="AB74">
        <f t="shared" si="41"/>
        <v>32.921999999999997</v>
      </c>
      <c r="AC74">
        <f t="shared" si="41"/>
        <v>34.588000000000001</v>
      </c>
      <c r="AD74">
        <f t="shared" si="41"/>
        <v>34.488999999999997</v>
      </c>
      <c r="AE74">
        <f t="shared" si="41"/>
        <v>34.439</v>
      </c>
      <c r="AF74">
        <f t="shared" si="41"/>
        <v>34.478999999999999</v>
      </c>
      <c r="AG74">
        <f t="shared" si="41"/>
        <v>33.08</v>
      </c>
      <c r="AH74">
        <f t="shared" ref="AH74:AS102" si="58">IFERROR(K74,AG74)</f>
        <v>34.35</v>
      </c>
      <c r="AI74">
        <f t="shared" si="58"/>
        <v>34.94</v>
      </c>
      <c r="AJ74">
        <f t="shared" si="58"/>
        <v>35.43</v>
      </c>
      <c r="AK74">
        <f t="shared" si="58"/>
        <v>36.729999999999997</v>
      </c>
      <c r="AL74">
        <f t="shared" si="58"/>
        <v>35.96</v>
      </c>
      <c r="AM74">
        <f t="shared" si="40"/>
        <v>36.57</v>
      </c>
      <c r="AN74">
        <f t="shared" si="40"/>
        <v>37.64</v>
      </c>
      <c r="AO74">
        <f t="shared" si="40"/>
        <v>37.53</v>
      </c>
      <c r="AP74">
        <f t="shared" si="38"/>
        <v>37.520000000000003</v>
      </c>
      <c r="AQ74">
        <f t="shared" si="38"/>
        <v>38.1</v>
      </c>
      <c r="AR74">
        <f t="shared" si="38"/>
        <v>38.56</v>
      </c>
      <c r="AS74">
        <f t="shared" si="38"/>
        <v>38.9</v>
      </c>
      <c r="AU74" t="s">
        <v>82</v>
      </c>
      <c r="AV74">
        <f t="shared" si="42"/>
        <v>-7.7333250179301225E-5</v>
      </c>
      <c r="AW74">
        <f t="shared" si="42"/>
        <v>1.1219006316583254E-4</v>
      </c>
      <c r="AX74">
        <f t="shared" si="42"/>
        <v>2.3121387283236988E-4</v>
      </c>
      <c r="AY74">
        <f t="shared" si="42"/>
        <v>5.0604459024360734E-4</v>
      </c>
      <c r="AZ74">
        <f t="shared" si="42"/>
        <v>-2.8622643691454767E-5</v>
      </c>
      <c r="BA74">
        <f t="shared" si="42"/>
        <v>-1.4497375974947712E-5</v>
      </c>
      <c r="BB74">
        <f t="shared" si="42"/>
        <v>1.1614739103922632E-5</v>
      </c>
      <c r="BC74">
        <f t="shared" si="42"/>
        <v>-4.0575422721076624E-4</v>
      </c>
      <c r="BD74">
        <f t="shared" si="42"/>
        <v>3.839177750906902E-4</v>
      </c>
      <c r="BE74">
        <f t="shared" si="42"/>
        <v>1.7176128093158554E-4</v>
      </c>
      <c r="BF74">
        <f t="shared" si="42"/>
        <v>1.4024041213508929E-4</v>
      </c>
      <c r="BG74">
        <f t="shared" si="42"/>
        <v>3.669206886819072E-4</v>
      </c>
      <c r="BH74">
        <f t="shared" si="42"/>
        <v>-2.0963789817587697E-4</v>
      </c>
      <c r="BI74">
        <f t="shared" si="42"/>
        <v>1.6963292547274734E-4</v>
      </c>
      <c r="BJ74">
        <f t="shared" si="42"/>
        <v>2.9258955427946412E-4</v>
      </c>
      <c r="BK74">
        <f t="shared" si="37"/>
        <v>-2.9224229543039172E-5</v>
      </c>
      <c r="BL74">
        <f t="shared" si="37"/>
        <v>-2.664535038635228E-6</v>
      </c>
      <c r="BM74">
        <f t="shared" si="37"/>
        <v>1.5458422174840039E-4</v>
      </c>
      <c r="BN74">
        <f t="shared" si="37"/>
        <v>1.2073490813648315E-4</v>
      </c>
      <c r="BO74">
        <f t="shared" si="37"/>
        <v>8.8174273858920201E-5</v>
      </c>
      <c r="BQ74" s="7" t="str">
        <f t="shared" si="45"/>
        <v>OGN</v>
      </c>
      <c r="BR74" s="7">
        <v>0.2</v>
      </c>
      <c r="BS74" s="7">
        <v>0.2</v>
      </c>
      <c r="BT74" s="7">
        <v>0.2</v>
      </c>
      <c r="BU74" s="7">
        <v>0.2</v>
      </c>
      <c r="BV74" s="7">
        <v>0.2</v>
      </c>
      <c r="BW74" s="7">
        <v>0.01</v>
      </c>
      <c r="BY74">
        <f t="shared" si="46"/>
        <v>0.21300944837693708</v>
      </c>
      <c r="BZ74">
        <f t="shared" si="47"/>
        <v>99</v>
      </c>
      <c r="CA74">
        <f t="shared" si="48"/>
        <v>5</v>
      </c>
      <c r="CB74">
        <f t="shared" si="49"/>
        <v>0.24000000000000005</v>
      </c>
      <c r="CC74">
        <f t="shared" si="50"/>
        <v>0</v>
      </c>
      <c r="CD74">
        <f t="shared" si="51"/>
        <v>0</v>
      </c>
      <c r="CE74">
        <f t="shared" si="52"/>
        <v>0</v>
      </c>
      <c r="CF74">
        <f t="shared" si="53"/>
        <v>0</v>
      </c>
      <c r="CG74">
        <f t="shared" si="54"/>
        <v>1</v>
      </c>
      <c r="CI74">
        <f t="shared" si="55"/>
        <v>0</v>
      </c>
      <c r="CJ74">
        <f t="shared" si="56"/>
        <v>0</v>
      </c>
      <c r="CK74">
        <f t="shared" si="56"/>
        <v>0</v>
      </c>
      <c r="CL74">
        <f t="shared" si="56"/>
        <v>0</v>
      </c>
      <c r="CM74">
        <f t="shared" si="56"/>
        <v>1</v>
      </c>
      <c r="CN74">
        <f t="shared" si="57"/>
        <v>0.2</v>
      </c>
      <c r="CO74">
        <f t="shared" si="43"/>
        <v>0.4</v>
      </c>
      <c r="CP74">
        <f t="shared" si="43"/>
        <v>0.60000000000000009</v>
      </c>
      <c r="CQ74">
        <f t="shared" si="43"/>
        <v>0.8</v>
      </c>
      <c r="CR74">
        <f t="shared" si="43"/>
        <v>1</v>
      </c>
    </row>
    <row r="75" spans="1:96" x14ac:dyDescent="0.25">
      <c r="A75" t="s">
        <v>73</v>
      </c>
      <c r="B75">
        <f>VLOOKUP(CONCATENATE($A75,"_",B$4),assets_m6!$A:$D,4,FALSE)</f>
        <v>160.55000000000001</v>
      </c>
      <c r="C75">
        <f>VLOOKUP(CONCATENATE($A75,"_",C$4),assets_m6!$A:$D,4,FALSE)</f>
        <v>158.38</v>
      </c>
      <c r="D75">
        <f>VLOOKUP(CONCATENATE($A75,"_",D$4),assets_m6!$A:$D,4,FALSE)</f>
        <v>156.21</v>
      </c>
      <c r="E75">
        <f>VLOOKUP(CONCATENATE($A75,"_",E$4),assets_m6!$A:$D,4,FALSE)</f>
        <v>157.36000000000001</v>
      </c>
      <c r="F75">
        <f>VLOOKUP(CONCATENATE($A75,"_",F$4),assets_m6!$A:$D,4,FALSE)</f>
        <v>154.46</v>
      </c>
      <c r="G75">
        <f>VLOOKUP(CONCATENATE($A75,"_",G$4),assets_m6!$A:$D,4,FALSE)</f>
        <v>156</v>
      </c>
      <c r="H75">
        <f>VLOOKUP(CONCATENATE($A75,"_",H$4),assets_m6!$A:$D,4,FALSE)</f>
        <v>155.61000000000001</v>
      </c>
      <c r="I75">
        <f>VLOOKUP(CONCATENATE($A75,"_",I$4),assets_m6!$A:$D,4,FALSE)</f>
        <v>154.79</v>
      </c>
      <c r="J75">
        <f>VLOOKUP(CONCATENATE($A75,"_",J$4),assets_m6!$A:$D,4,FALSE)</f>
        <v>152.61000000000001</v>
      </c>
      <c r="K75">
        <f>VLOOKUP(CONCATENATE($A75,"_",K$4),assets_m6!$A:$D,4,FALSE)</f>
        <v>151.99</v>
      </c>
      <c r="L75">
        <f>VLOOKUP(CONCATENATE($A75,"_",L$4),assets_m6!$A:$D,4,FALSE)</f>
        <v>153.62</v>
      </c>
      <c r="M75">
        <f>VLOOKUP(CONCATENATE($A75,"_",M$4),assets_m6!$A:$D,4,FALSE)</f>
        <v>155.12</v>
      </c>
      <c r="N75">
        <f>VLOOKUP(CONCATENATE($A75,"_",N$4),assets_m6!$A:$D,4,FALSE)</f>
        <v>154.68</v>
      </c>
      <c r="O75">
        <f>VLOOKUP(CONCATENATE($A75,"_",O$4),assets_m6!$A:$D,4,FALSE)</f>
        <v>145.04</v>
      </c>
      <c r="P75">
        <f>VLOOKUP(CONCATENATE($A75,"_",P$4),assets_m6!$A:$D,4,FALSE)</f>
        <v>141.69999999999999</v>
      </c>
      <c r="Q75">
        <f>VLOOKUP(CONCATENATE($A75,"_",Q$4),assets_m6!$A:$D,4,FALSE)</f>
        <v>141.79</v>
      </c>
      <c r="R75">
        <f>VLOOKUP(CONCATENATE($A75,"_",R$4),assets_m6!$A:$D,4,FALSE)</f>
        <v>145.05000000000001</v>
      </c>
      <c r="S75">
        <f>VLOOKUP(CONCATENATE($A75,"_",S$4),assets_m6!$A:$D,4,FALSE)</f>
        <v>147.63</v>
      </c>
      <c r="T75">
        <f>VLOOKUP(CONCATENATE($A75,"_",T$4),assets_m6!$A:$D,4,FALSE)</f>
        <v>145.21</v>
      </c>
      <c r="U75">
        <f>VLOOKUP(CONCATENATE($A75,"_",U$4),assets_m6!$A:$D,4,FALSE)</f>
        <v>146.47999999999999</v>
      </c>
      <c r="V75">
        <f>VLOOKUP(CONCATENATE($A75,"_",V$4),assets_m6!$A:$D,4,FALSE)</f>
        <v>148.72</v>
      </c>
      <c r="X75" t="str">
        <f t="shared" si="44"/>
        <v>PG</v>
      </c>
      <c r="Y75">
        <f t="shared" si="44"/>
        <v>160.55000000000001</v>
      </c>
      <c r="Z75">
        <f t="shared" ref="Z75:AJ104" si="59">IFERROR(C75,Y75)</f>
        <v>158.38</v>
      </c>
      <c r="AA75">
        <f t="shared" si="59"/>
        <v>156.21</v>
      </c>
      <c r="AB75">
        <f t="shared" si="59"/>
        <v>157.36000000000001</v>
      </c>
      <c r="AC75">
        <f t="shared" si="59"/>
        <v>154.46</v>
      </c>
      <c r="AD75">
        <f t="shared" si="59"/>
        <v>156</v>
      </c>
      <c r="AE75">
        <f t="shared" si="59"/>
        <v>155.61000000000001</v>
      </c>
      <c r="AF75">
        <f t="shared" si="59"/>
        <v>154.79</v>
      </c>
      <c r="AG75">
        <f t="shared" si="59"/>
        <v>152.61000000000001</v>
      </c>
      <c r="AH75">
        <f t="shared" si="58"/>
        <v>151.99</v>
      </c>
      <c r="AI75">
        <f t="shared" si="58"/>
        <v>153.62</v>
      </c>
      <c r="AJ75">
        <f t="shared" si="58"/>
        <v>155.12</v>
      </c>
      <c r="AK75">
        <f t="shared" si="58"/>
        <v>154.68</v>
      </c>
      <c r="AL75">
        <f t="shared" si="58"/>
        <v>145.04</v>
      </c>
      <c r="AM75">
        <f t="shared" si="40"/>
        <v>141.69999999999999</v>
      </c>
      <c r="AN75">
        <f t="shared" si="40"/>
        <v>141.79</v>
      </c>
      <c r="AO75">
        <f t="shared" si="40"/>
        <v>145.05000000000001</v>
      </c>
      <c r="AP75">
        <f t="shared" si="38"/>
        <v>147.63</v>
      </c>
      <c r="AQ75">
        <f t="shared" si="38"/>
        <v>145.21</v>
      </c>
      <c r="AR75">
        <f t="shared" si="38"/>
        <v>146.47999999999999</v>
      </c>
      <c r="AS75">
        <f t="shared" si="38"/>
        <v>148.72</v>
      </c>
      <c r="AU75" t="s">
        <v>54</v>
      </c>
      <c r="AV75">
        <f t="shared" si="42"/>
        <v>-1.3516038617253292E-4</v>
      </c>
      <c r="AW75">
        <f t="shared" si="42"/>
        <v>-1.370122490213403E-4</v>
      </c>
      <c r="AX75">
        <f t="shared" si="42"/>
        <v>7.3618846424685087E-5</v>
      </c>
      <c r="AY75">
        <f t="shared" si="42"/>
        <v>-1.8429079816980207E-4</v>
      </c>
      <c r="AZ75">
        <f t="shared" si="42"/>
        <v>9.9702188268806945E-5</v>
      </c>
      <c r="BA75">
        <f t="shared" si="42"/>
        <v>-2.4999999999999127E-5</v>
      </c>
      <c r="BB75">
        <f t="shared" si="42"/>
        <v>-5.2695842169527762E-5</v>
      </c>
      <c r="BC75">
        <f t="shared" si="42"/>
        <v>-1.408359713159751E-4</v>
      </c>
      <c r="BD75">
        <f t="shared" si="42"/>
        <v>-4.0626433392307482E-5</v>
      </c>
      <c r="BE75">
        <f t="shared" si="42"/>
        <v>1.0724389762484342E-4</v>
      </c>
      <c r="BF75">
        <f t="shared" si="42"/>
        <v>9.7643535997916936E-5</v>
      </c>
      <c r="BG75">
        <f t="shared" si="42"/>
        <v>-2.836513666838562E-5</v>
      </c>
      <c r="BH75">
        <f t="shared" si="42"/>
        <v>-6.2322213602275761E-4</v>
      </c>
      <c r="BI75">
        <f t="shared" si="42"/>
        <v>-2.3028130170987338E-4</v>
      </c>
      <c r="BJ75">
        <f t="shared" si="42"/>
        <v>6.3514467184194365E-6</v>
      </c>
      <c r="BK75">
        <f t="shared" si="37"/>
        <v>2.2991748360251212E-4</v>
      </c>
      <c r="BL75">
        <f t="shared" si="37"/>
        <v>1.7786970010341151E-4</v>
      </c>
      <c r="BM75">
        <f t="shared" si="37"/>
        <v>-1.6392332181805781E-4</v>
      </c>
      <c r="BN75">
        <f t="shared" si="37"/>
        <v>8.7459541353899998E-5</v>
      </c>
      <c r="BO75">
        <f t="shared" si="37"/>
        <v>1.5292190060076522E-4</v>
      </c>
      <c r="BQ75" s="7" t="str">
        <f t="shared" si="45"/>
        <v>PG</v>
      </c>
      <c r="BR75" s="7">
        <v>0.2</v>
      </c>
      <c r="BS75" s="7">
        <v>0.2</v>
      </c>
      <c r="BT75" s="7">
        <v>0.2</v>
      </c>
      <c r="BU75" s="7">
        <v>0.2</v>
      </c>
      <c r="BV75" s="7">
        <v>0.2</v>
      </c>
      <c r="BW75" s="7">
        <v>0.01</v>
      </c>
      <c r="BY75">
        <f t="shared" si="46"/>
        <v>-7.3684210526315866E-2</v>
      </c>
      <c r="BZ75">
        <f t="shared" si="47"/>
        <v>5</v>
      </c>
      <c r="CA75">
        <f t="shared" si="48"/>
        <v>1</v>
      </c>
      <c r="CB75">
        <f t="shared" si="49"/>
        <v>0.24</v>
      </c>
      <c r="CC75">
        <f t="shared" si="50"/>
        <v>1</v>
      </c>
      <c r="CD75">
        <f t="shared" si="51"/>
        <v>0</v>
      </c>
      <c r="CE75">
        <f t="shared" si="52"/>
        <v>0</v>
      </c>
      <c r="CF75">
        <f t="shared" si="53"/>
        <v>0</v>
      </c>
      <c r="CG75">
        <f t="shared" si="54"/>
        <v>0</v>
      </c>
      <c r="CI75">
        <f t="shared" si="55"/>
        <v>1</v>
      </c>
      <c r="CJ75">
        <f t="shared" si="56"/>
        <v>1</v>
      </c>
      <c r="CK75">
        <f t="shared" si="56"/>
        <v>1</v>
      </c>
      <c r="CL75">
        <f t="shared" si="56"/>
        <v>1</v>
      </c>
      <c r="CM75">
        <f t="shared" si="56"/>
        <v>1</v>
      </c>
      <c r="CN75">
        <f t="shared" si="57"/>
        <v>0.2</v>
      </c>
      <c r="CO75">
        <f t="shared" si="43"/>
        <v>0.4</v>
      </c>
      <c r="CP75">
        <f t="shared" si="43"/>
        <v>0.60000000000000009</v>
      </c>
      <c r="CQ75">
        <f t="shared" si="43"/>
        <v>0.8</v>
      </c>
      <c r="CR75">
        <f t="shared" si="43"/>
        <v>1</v>
      </c>
    </row>
    <row r="76" spans="1:96" x14ac:dyDescent="0.25">
      <c r="A76" t="s">
        <v>74</v>
      </c>
      <c r="B76">
        <f>VLOOKUP(CONCATENATE($A76,"_",B$4),assets_m6!$A:$D,4,FALSE)</f>
        <v>28.31</v>
      </c>
      <c r="C76">
        <f>VLOOKUP(CONCATENATE($A76,"_",C$4),assets_m6!$A:$D,4,FALSE)</f>
        <v>28.11</v>
      </c>
      <c r="D76">
        <f>VLOOKUP(CONCATENATE($A76,"_",D$4),assets_m6!$A:$D,4,FALSE)</f>
        <v>28.17</v>
      </c>
      <c r="E76">
        <f>VLOOKUP(CONCATENATE($A76,"_",E$4),assets_m6!$A:$D,4,FALSE)</f>
        <v>28.89</v>
      </c>
      <c r="F76">
        <f>VLOOKUP(CONCATENATE($A76,"_",F$4),assets_m6!$A:$D,4,FALSE)</f>
        <v>28.8</v>
      </c>
      <c r="G76">
        <f>VLOOKUP(CONCATENATE($A76,"_",G$4),assets_m6!$A:$D,4,FALSE)</f>
        <v>29.23</v>
      </c>
      <c r="H76">
        <f>VLOOKUP(CONCATENATE($A76,"_",H$4),assets_m6!$A:$D,4,FALSE)</f>
        <v>28.79</v>
      </c>
      <c r="I76">
        <f>VLOOKUP(CONCATENATE($A76,"_",I$4),assets_m6!$A:$D,4,FALSE)</f>
        <v>28.28</v>
      </c>
      <c r="J76">
        <f>VLOOKUP(CONCATENATE($A76,"_",J$4),assets_m6!$A:$D,4,FALSE)</f>
        <v>28.4</v>
      </c>
      <c r="K76">
        <f>VLOOKUP(CONCATENATE($A76,"_",K$4),assets_m6!$A:$D,4,FALSE)</f>
        <v>28.34</v>
      </c>
      <c r="L76">
        <f>VLOOKUP(CONCATENATE($A76,"_",L$4),assets_m6!$A:$D,4,FALSE)</f>
        <v>28.77</v>
      </c>
      <c r="M76">
        <f>VLOOKUP(CONCATENATE($A76,"_",M$4),assets_m6!$A:$D,4,FALSE)</f>
        <v>28.98</v>
      </c>
      <c r="N76">
        <f>VLOOKUP(CONCATENATE($A76,"_",N$4),assets_m6!$A:$D,4,FALSE)</f>
        <v>29.39</v>
      </c>
      <c r="O76">
        <f>VLOOKUP(CONCATENATE($A76,"_",O$4),assets_m6!$A:$D,4,FALSE)</f>
        <v>29.37</v>
      </c>
      <c r="P76">
        <f>VLOOKUP(CONCATENATE($A76,"_",P$4),assets_m6!$A:$D,4,FALSE)</f>
        <v>29.21</v>
      </c>
      <c r="Q76">
        <f>VLOOKUP(CONCATENATE($A76,"_",Q$4),assets_m6!$A:$D,4,FALSE)</f>
        <v>29.2</v>
      </c>
      <c r="R76">
        <f>VLOOKUP(CONCATENATE($A76,"_",R$4),assets_m6!$A:$D,4,FALSE)</f>
        <v>29.57</v>
      </c>
      <c r="S76">
        <f>VLOOKUP(CONCATENATE($A76,"_",S$4),assets_m6!$A:$D,4,FALSE)</f>
        <v>29.86</v>
      </c>
      <c r="T76">
        <f>VLOOKUP(CONCATENATE($A76,"_",T$4),assets_m6!$A:$D,4,FALSE)</f>
        <v>29.94</v>
      </c>
      <c r="U76">
        <f>VLOOKUP(CONCATENATE($A76,"_",U$4),assets_m6!$A:$D,4,FALSE)</f>
        <v>30.24</v>
      </c>
      <c r="V76">
        <f>VLOOKUP(CONCATENATE($A76,"_",V$4),assets_m6!$A:$D,4,FALSE)</f>
        <v>30.36</v>
      </c>
      <c r="X76" t="str">
        <f t="shared" si="44"/>
        <v>PPL</v>
      </c>
      <c r="Y76">
        <f t="shared" si="44"/>
        <v>28.31</v>
      </c>
      <c r="Z76">
        <f t="shared" si="59"/>
        <v>28.11</v>
      </c>
      <c r="AA76">
        <f t="shared" si="59"/>
        <v>28.17</v>
      </c>
      <c r="AB76">
        <f t="shared" si="59"/>
        <v>28.89</v>
      </c>
      <c r="AC76">
        <f t="shared" si="59"/>
        <v>28.8</v>
      </c>
      <c r="AD76">
        <f t="shared" si="59"/>
        <v>29.23</v>
      </c>
      <c r="AE76">
        <f t="shared" si="59"/>
        <v>28.79</v>
      </c>
      <c r="AF76">
        <f t="shared" si="59"/>
        <v>28.28</v>
      </c>
      <c r="AG76">
        <f t="shared" si="59"/>
        <v>28.4</v>
      </c>
      <c r="AH76">
        <f t="shared" si="58"/>
        <v>28.34</v>
      </c>
      <c r="AI76">
        <f t="shared" si="58"/>
        <v>28.77</v>
      </c>
      <c r="AJ76">
        <f t="shared" si="58"/>
        <v>28.98</v>
      </c>
      <c r="AK76">
        <f t="shared" si="58"/>
        <v>29.39</v>
      </c>
      <c r="AL76">
        <f t="shared" si="58"/>
        <v>29.37</v>
      </c>
      <c r="AM76">
        <f t="shared" si="40"/>
        <v>29.21</v>
      </c>
      <c r="AN76">
        <f t="shared" si="40"/>
        <v>29.2</v>
      </c>
      <c r="AO76">
        <f t="shared" si="40"/>
        <v>29.57</v>
      </c>
      <c r="AP76">
        <f t="shared" si="38"/>
        <v>29.86</v>
      </c>
      <c r="AQ76">
        <f t="shared" si="38"/>
        <v>29.94</v>
      </c>
      <c r="AR76">
        <f t="shared" si="38"/>
        <v>30.24</v>
      </c>
      <c r="AS76">
        <f t="shared" si="38"/>
        <v>30.36</v>
      </c>
      <c r="AU76" t="s">
        <v>85</v>
      </c>
      <c r="AV76">
        <f t="shared" si="42"/>
        <v>-7.0646414694454016E-5</v>
      </c>
      <c r="AW76">
        <f t="shared" si="42"/>
        <v>2.134471718249814E-5</v>
      </c>
      <c r="AX76">
        <f t="shared" si="42"/>
        <v>2.5559105431309861E-4</v>
      </c>
      <c r="AY76">
        <f t="shared" si="42"/>
        <v>-3.1152647975077833E-5</v>
      </c>
      <c r="AZ76">
        <f t="shared" si="42"/>
        <v>1.4930555555555547E-4</v>
      </c>
      <c r="BA76">
        <f t="shared" si="42"/>
        <v>-1.5053027711255606E-4</v>
      </c>
      <c r="BB76">
        <f t="shared" si="42"/>
        <v>-1.7714484195901288E-4</v>
      </c>
      <c r="BC76">
        <f t="shared" si="42"/>
        <v>4.2432814710041532E-5</v>
      </c>
      <c r="BD76">
        <f t="shared" si="42"/>
        <v>-2.1126760563379834E-5</v>
      </c>
      <c r="BE76">
        <f t="shared" si="42"/>
        <v>1.5172900494001403E-4</v>
      </c>
      <c r="BF76">
        <f t="shared" si="42"/>
        <v>7.2992700729927312E-5</v>
      </c>
      <c r="BG76">
        <f t="shared" si="42"/>
        <v>1.4147688060731542E-4</v>
      </c>
      <c r="BH76">
        <f t="shared" si="42"/>
        <v>-6.8050357264374191E-6</v>
      </c>
      <c r="BI76">
        <f t="shared" si="42"/>
        <v>-5.4477357848144407E-5</v>
      </c>
      <c r="BJ76">
        <f t="shared" si="42"/>
        <v>-3.4234851078403158E-6</v>
      </c>
      <c r="BK76">
        <f t="shared" si="37"/>
        <v>1.2671232876712365E-4</v>
      </c>
      <c r="BL76">
        <f t="shared" si="37"/>
        <v>9.8072370645924643E-5</v>
      </c>
      <c r="BM76">
        <f t="shared" si="37"/>
        <v>2.6791694574682469E-5</v>
      </c>
      <c r="BN76">
        <f t="shared" si="37"/>
        <v>1.0020040080160224E-4</v>
      </c>
      <c r="BO76">
        <f t="shared" si="37"/>
        <v>3.9682539682540008E-5</v>
      </c>
      <c r="BQ76" s="7" t="str">
        <f t="shared" si="45"/>
        <v>PPL</v>
      </c>
      <c r="BR76" s="7">
        <v>0.2</v>
      </c>
      <c r="BS76" s="7">
        <v>0.2</v>
      </c>
      <c r="BT76" s="7">
        <v>0.2</v>
      </c>
      <c r="BU76" s="7">
        <v>0.2</v>
      </c>
      <c r="BV76" s="7">
        <v>0.2</v>
      </c>
      <c r="BW76" s="7">
        <v>0.01</v>
      </c>
      <c r="BY76">
        <f t="shared" si="46"/>
        <v>7.2412575061815643E-2</v>
      </c>
      <c r="BZ76">
        <f t="shared" si="47"/>
        <v>87</v>
      </c>
      <c r="CA76">
        <f t="shared" si="48"/>
        <v>5</v>
      </c>
      <c r="CB76">
        <f t="shared" si="49"/>
        <v>0.24000000000000005</v>
      </c>
      <c r="CC76">
        <f t="shared" si="50"/>
        <v>0</v>
      </c>
      <c r="CD76">
        <f t="shared" si="51"/>
        <v>0</v>
      </c>
      <c r="CE76">
        <f t="shared" si="52"/>
        <v>0</v>
      </c>
      <c r="CF76">
        <f t="shared" si="53"/>
        <v>0</v>
      </c>
      <c r="CG76">
        <f t="shared" si="54"/>
        <v>1</v>
      </c>
      <c r="CI76">
        <f t="shared" si="55"/>
        <v>0</v>
      </c>
      <c r="CJ76">
        <f t="shared" si="56"/>
        <v>0</v>
      </c>
      <c r="CK76">
        <f t="shared" si="56"/>
        <v>0</v>
      </c>
      <c r="CL76">
        <f t="shared" si="56"/>
        <v>0</v>
      </c>
      <c r="CM76">
        <f t="shared" si="56"/>
        <v>1</v>
      </c>
      <c r="CN76">
        <f t="shared" si="57"/>
        <v>0.2</v>
      </c>
      <c r="CO76">
        <f t="shared" si="43"/>
        <v>0.4</v>
      </c>
      <c r="CP76">
        <f t="shared" si="43"/>
        <v>0.60000000000000009</v>
      </c>
      <c r="CQ76">
        <f t="shared" si="43"/>
        <v>0.8</v>
      </c>
      <c r="CR76">
        <f t="shared" si="43"/>
        <v>1</v>
      </c>
    </row>
    <row r="77" spans="1:96" x14ac:dyDescent="0.25">
      <c r="A77" t="s">
        <v>75</v>
      </c>
      <c r="B77">
        <f>VLOOKUP(CONCATENATE($A77,"_",B$4),assets_m6!$A:$D,4,FALSE)</f>
        <v>107.191</v>
      </c>
      <c r="C77">
        <f>VLOOKUP(CONCATENATE($A77,"_",C$4),assets_m6!$A:$D,4,FALSE)</f>
        <v>107.092</v>
      </c>
      <c r="D77">
        <f>VLOOKUP(CONCATENATE($A77,"_",D$4),assets_m6!$A:$D,4,FALSE)</f>
        <v>108.396</v>
      </c>
      <c r="E77">
        <f>VLOOKUP(CONCATENATE($A77,"_",E$4),assets_m6!$A:$D,4,FALSE)</f>
        <v>110.214</v>
      </c>
      <c r="F77">
        <f>VLOOKUP(CONCATENATE($A77,"_",F$4),assets_m6!$A:$D,4,FALSE)</f>
        <v>106.43</v>
      </c>
      <c r="G77">
        <f>VLOOKUP(CONCATENATE($A77,"_",G$4),assets_m6!$A:$D,4,FALSE)</f>
        <v>105.383</v>
      </c>
      <c r="H77">
        <f>VLOOKUP(CONCATENATE($A77,"_",H$4),assets_m6!$A:$D,4,FALSE)</f>
        <v>103.83199999999999</v>
      </c>
      <c r="I77">
        <f>VLOOKUP(CONCATENATE($A77,"_",I$4),assets_m6!$A:$D,4,FALSE)</f>
        <v>102.982</v>
      </c>
      <c r="J77">
        <f>VLOOKUP(CONCATENATE($A77,"_",J$4),assets_m6!$A:$D,4,FALSE)</f>
        <v>101.797</v>
      </c>
      <c r="K77">
        <f>VLOOKUP(CONCATENATE($A77,"_",K$4),assets_m6!$A:$D,4,FALSE)</f>
        <v>98.941999999999993</v>
      </c>
      <c r="L77">
        <f>VLOOKUP(CONCATENATE($A77,"_",L$4),assets_m6!$A:$D,4,FALSE)</f>
        <v>99.96</v>
      </c>
      <c r="M77">
        <f>VLOOKUP(CONCATENATE($A77,"_",M$4),assets_m6!$A:$D,4,FALSE)</f>
        <v>99.802000000000007</v>
      </c>
      <c r="N77">
        <f>VLOOKUP(CONCATENATE($A77,"_",N$4),assets_m6!$A:$D,4,FALSE)</f>
        <v>102.696</v>
      </c>
      <c r="O77">
        <f>VLOOKUP(CONCATENATE($A77,"_",O$4),assets_m6!$A:$D,4,FALSE)</f>
        <v>100.355</v>
      </c>
      <c r="P77">
        <f>VLOOKUP(CONCATENATE($A77,"_",P$4),assets_m6!$A:$D,4,FALSE)</f>
        <v>98.369</v>
      </c>
      <c r="Q77">
        <f>VLOOKUP(CONCATENATE($A77,"_",Q$4),assets_m6!$A:$D,4,FALSE)</f>
        <v>97.5</v>
      </c>
      <c r="R77">
        <f>VLOOKUP(CONCATENATE($A77,"_",R$4),assets_m6!$A:$D,4,FALSE)</f>
        <v>101.4</v>
      </c>
      <c r="S77">
        <f>VLOOKUP(CONCATENATE($A77,"_",S$4),assets_m6!$A:$D,4,FALSE)</f>
        <v>100.89</v>
      </c>
      <c r="T77">
        <f>VLOOKUP(CONCATENATE($A77,"_",T$4),assets_m6!$A:$D,4,FALSE)</f>
        <v>102.16</v>
      </c>
      <c r="U77">
        <f>VLOOKUP(CONCATENATE($A77,"_",U$4),assets_m6!$A:$D,4,FALSE)</f>
        <v>104.56</v>
      </c>
      <c r="V77">
        <f>VLOOKUP(CONCATENATE($A77,"_",V$4),assets_m6!$A:$D,4,FALSE)</f>
        <v>106.27</v>
      </c>
      <c r="X77" t="str">
        <f t="shared" si="44"/>
        <v>PRU</v>
      </c>
      <c r="Y77">
        <f t="shared" si="44"/>
        <v>107.191</v>
      </c>
      <c r="Z77">
        <f t="shared" si="59"/>
        <v>107.092</v>
      </c>
      <c r="AA77">
        <f t="shared" si="59"/>
        <v>108.396</v>
      </c>
      <c r="AB77">
        <f t="shared" si="59"/>
        <v>110.214</v>
      </c>
      <c r="AC77">
        <f t="shared" si="59"/>
        <v>106.43</v>
      </c>
      <c r="AD77">
        <f t="shared" si="59"/>
        <v>105.383</v>
      </c>
      <c r="AE77">
        <f t="shared" si="59"/>
        <v>103.83199999999999</v>
      </c>
      <c r="AF77">
        <f t="shared" si="59"/>
        <v>102.982</v>
      </c>
      <c r="AG77">
        <f t="shared" si="59"/>
        <v>101.797</v>
      </c>
      <c r="AH77">
        <f t="shared" si="58"/>
        <v>98.941999999999993</v>
      </c>
      <c r="AI77">
        <f t="shared" si="58"/>
        <v>99.96</v>
      </c>
      <c r="AJ77">
        <f t="shared" si="58"/>
        <v>99.802000000000007</v>
      </c>
      <c r="AK77">
        <f t="shared" si="58"/>
        <v>102.696</v>
      </c>
      <c r="AL77">
        <f t="shared" si="58"/>
        <v>100.355</v>
      </c>
      <c r="AM77">
        <f t="shared" si="40"/>
        <v>98.369</v>
      </c>
      <c r="AN77">
        <f t="shared" si="40"/>
        <v>97.5</v>
      </c>
      <c r="AO77">
        <f t="shared" si="40"/>
        <v>101.4</v>
      </c>
      <c r="AP77">
        <f t="shared" si="38"/>
        <v>100.89</v>
      </c>
      <c r="AQ77">
        <f t="shared" si="38"/>
        <v>102.16</v>
      </c>
      <c r="AR77">
        <f t="shared" si="38"/>
        <v>104.56</v>
      </c>
      <c r="AS77">
        <f t="shared" si="38"/>
        <v>106.27</v>
      </c>
      <c r="AU77" t="s">
        <v>81</v>
      </c>
      <c r="AV77">
        <f t="shared" si="42"/>
        <v>-9.2358500247225749E-6</v>
      </c>
      <c r="AW77">
        <f t="shared" si="42"/>
        <v>1.2176446419900665E-4</v>
      </c>
      <c r="AX77">
        <f t="shared" si="42"/>
        <v>1.6771836599136479E-4</v>
      </c>
      <c r="AY77">
        <f t="shared" si="42"/>
        <v>-3.4333206307728532E-4</v>
      </c>
      <c r="AZ77">
        <f t="shared" si="42"/>
        <v>-9.837451846284048E-5</v>
      </c>
      <c r="BA77">
        <f t="shared" si="42"/>
        <v>-1.4717743848628357E-4</v>
      </c>
      <c r="BB77">
        <f t="shared" si="42"/>
        <v>-8.1863009476846674E-5</v>
      </c>
      <c r="BC77">
        <f t="shared" si="42"/>
        <v>-1.1506865277427146E-4</v>
      </c>
      <c r="BD77">
        <f t="shared" si="42"/>
        <v>-2.8046013143805852E-4</v>
      </c>
      <c r="BE77">
        <f t="shared" si="42"/>
        <v>1.028885609751168E-4</v>
      </c>
      <c r="BF77">
        <f t="shared" si="42"/>
        <v>-1.5806322529010309E-5</v>
      </c>
      <c r="BG77">
        <f t="shared" si="42"/>
        <v>2.8997414881465214E-4</v>
      </c>
      <c r="BH77">
        <f t="shared" si="42"/>
        <v>-2.2795435070499282E-4</v>
      </c>
      <c r="BI77">
        <f t="shared" si="42"/>
        <v>-1.978974640027905E-4</v>
      </c>
      <c r="BJ77">
        <f t="shared" si="42"/>
        <v>-8.8340839085484225E-5</v>
      </c>
      <c r="BK77">
        <f t="shared" si="37"/>
        <v>4.0000000000000056E-4</v>
      </c>
      <c r="BL77">
        <f t="shared" si="37"/>
        <v>-5.0295857988166183E-5</v>
      </c>
      <c r="BM77">
        <f t="shared" si="37"/>
        <v>1.2587967092873387E-4</v>
      </c>
      <c r="BN77">
        <f t="shared" si="37"/>
        <v>2.349256068911517E-4</v>
      </c>
      <c r="BO77">
        <f t="shared" si="37"/>
        <v>1.6354246365722972E-4</v>
      </c>
      <c r="BQ77" s="7" t="str">
        <f t="shared" si="45"/>
        <v>PRU</v>
      </c>
      <c r="BR77" s="7">
        <v>0.2</v>
      </c>
      <c r="BS77" s="7">
        <v>0.2</v>
      </c>
      <c r="BT77" s="7">
        <v>0.2</v>
      </c>
      <c r="BU77" s="7">
        <v>0.2</v>
      </c>
      <c r="BV77" s="7">
        <v>0.2</v>
      </c>
      <c r="BW77" s="7">
        <v>0.01</v>
      </c>
      <c r="BY77">
        <f t="shared" si="46"/>
        <v>-8.5921392654234631E-3</v>
      </c>
      <c r="BZ77">
        <f t="shared" si="47"/>
        <v>28</v>
      </c>
      <c r="CA77">
        <f t="shared" si="48"/>
        <v>2</v>
      </c>
      <c r="CB77">
        <f t="shared" si="49"/>
        <v>0.11999999999999997</v>
      </c>
      <c r="CC77">
        <f t="shared" si="50"/>
        <v>0</v>
      </c>
      <c r="CD77">
        <f t="shared" si="51"/>
        <v>1</v>
      </c>
      <c r="CE77">
        <f t="shared" si="52"/>
        <v>0</v>
      </c>
      <c r="CF77">
        <f t="shared" si="53"/>
        <v>0</v>
      </c>
      <c r="CG77">
        <f t="shared" si="54"/>
        <v>0</v>
      </c>
      <c r="CI77">
        <f t="shared" si="55"/>
        <v>0</v>
      </c>
      <c r="CJ77">
        <f t="shared" si="56"/>
        <v>1</v>
      </c>
      <c r="CK77">
        <f t="shared" si="56"/>
        <v>1</v>
      </c>
      <c r="CL77">
        <f t="shared" si="56"/>
        <v>1</v>
      </c>
      <c r="CM77">
        <f t="shared" si="56"/>
        <v>1</v>
      </c>
      <c r="CN77">
        <f t="shared" si="57"/>
        <v>0.2</v>
      </c>
      <c r="CO77">
        <f t="shared" si="43"/>
        <v>0.4</v>
      </c>
      <c r="CP77">
        <f t="shared" si="43"/>
        <v>0.60000000000000009</v>
      </c>
      <c r="CQ77">
        <f t="shared" si="43"/>
        <v>0.8</v>
      </c>
      <c r="CR77">
        <f t="shared" si="43"/>
        <v>1</v>
      </c>
    </row>
    <row r="78" spans="1:96" x14ac:dyDescent="0.25">
      <c r="A78" t="s">
        <v>76</v>
      </c>
      <c r="B78">
        <f>VLOOKUP(CONCATENATE($A78,"_",B$4),assets_m6!$A:$D,4,FALSE)</f>
        <v>87.93</v>
      </c>
      <c r="C78">
        <f>VLOOKUP(CONCATENATE($A78,"_",C$4),assets_m6!$A:$D,4,FALSE)</f>
        <v>91.53</v>
      </c>
      <c r="D78">
        <f>VLOOKUP(CONCATENATE($A78,"_",D$4),assets_m6!$A:$D,4,FALSE)</f>
        <v>90.71</v>
      </c>
      <c r="E78">
        <f>VLOOKUP(CONCATENATE($A78,"_",E$4),assets_m6!$A:$D,4,FALSE)</f>
        <v>92.72</v>
      </c>
      <c r="F78">
        <f>VLOOKUP(CONCATENATE($A78,"_",F$4),assets_m6!$A:$D,4,FALSE)</f>
        <v>85.43</v>
      </c>
      <c r="G78">
        <f>VLOOKUP(CONCATENATE($A78,"_",G$4),assets_m6!$A:$D,4,FALSE)</f>
        <v>81.680000000000007</v>
      </c>
      <c r="H78">
        <f>VLOOKUP(CONCATENATE($A78,"_",H$4),assets_m6!$A:$D,4,FALSE)</f>
        <v>79.53</v>
      </c>
      <c r="I78">
        <f>VLOOKUP(CONCATENATE($A78,"_",I$4),assets_m6!$A:$D,4,FALSE)</f>
        <v>78.75</v>
      </c>
      <c r="J78">
        <f>VLOOKUP(CONCATENATE($A78,"_",J$4),assets_m6!$A:$D,4,FALSE)</f>
        <v>75.17</v>
      </c>
      <c r="K78">
        <f>VLOOKUP(CONCATENATE($A78,"_",K$4),assets_m6!$A:$D,4,FALSE)</f>
        <v>74.290000000000006</v>
      </c>
      <c r="L78">
        <f>VLOOKUP(CONCATENATE($A78,"_",L$4),assets_m6!$A:$D,4,FALSE)</f>
        <v>78.83</v>
      </c>
      <c r="M78">
        <f>VLOOKUP(CONCATENATE($A78,"_",M$4),assets_m6!$A:$D,4,FALSE)</f>
        <v>77.650000000000006</v>
      </c>
      <c r="N78">
        <f>VLOOKUP(CONCATENATE($A78,"_",N$4),assets_m6!$A:$D,4,FALSE)</f>
        <v>79.75</v>
      </c>
      <c r="O78">
        <f>VLOOKUP(CONCATENATE($A78,"_",O$4),assets_m6!$A:$D,4,FALSE)</f>
        <v>77.180000000000007</v>
      </c>
      <c r="P78">
        <f>VLOOKUP(CONCATENATE($A78,"_",P$4),assets_m6!$A:$D,4,FALSE)</f>
        <v>81.28</v>
      </c>
      <c r="Q78">
        <f>VLOOKUP(CONCATENATE($A78,"_",Q$4),assets_m6!$A:$D,4,FALSE)</f>
        <v>80.540000000000006</v>
      </c>
      <c r="R78">
        <f>VLOOKUP(CONCATENATE($A78,"_",R$4),assets_m6!$A:$D,4,FALSE)</f>
        <v>81.180000000000007</v>
      </c>
      <c r="S78">
        <f>VLOOKUP(CONCATENATE($A78,"_",S$4),assets_m6!$A:$D,4,FALSE)</f>
        <v>78.650000000000006</v>
      </c>
      <c r="T78">
        <f>VLOOKUP(CONCATENATE($A78,"_",T$4),assets_m6!$A:$D,4,FALSE)</f>
        <v>80.12</v>
      </c>
      <c r="U78">
        <f>VLOOKUP(CONCATENATE($A78,"_",U$4),assets_m6!$A:$D,4,FALSE)</f>
        <v>80.42</v>
      </c>
      <c r="V78">
        <f>VLOOKUP(CONCATENATE($A78,"_",V$4),assets_m6!$A:$D,4,FALSE)</f>
        <v>85.21</v>
      </c>
      <c r="X78" t="str">
        <f t="shared" si="44"/>
        <v>PYPL</v>
      </c>
      <c r="Y78">
        <f t="shared" si="44"/>
        <v>87.93</v>
      </c>
      <c r="Z78">
        <f t="shared" si="59"/>
        <v>91.53</v>
      </c>
      <c r="AA78">
        <f t="shared" si="59"/>
        <v>90.71</v>
      </c>
      <c r="AB78">
        <f t="shared" si="59"/>
        <v>92.72</v>
      </c>
      <c r="AC78">
        <f t="shared" si="59"/>
        <v>85.43</v>
      </c>
      <c r="AD78">
        <f t="shared" si="59"/>
        <v>81.680000000000007</v>
      </c>
      <c r="AE78">
        <f t="shared" si="59"/>
        <v>79.53</v>
      </c>
      <c r="AF78">
        <f t="shared" si="59"/>
        <v>78.75</v>
      </c>
      <c r="AG78">
        <f t="shared" si="59"/>
        <v>75.17</v>
      </c>
      <c r="AH78">
        <f t="shared" si="58"/>
        <v>74.290000000000006</v>
      </c>
      <c r="AI78">
        <f t="shared" si="58"/>
        <v>78.83</v>
      </c>
      <c r="AJ78">
        <f t="shared" si="58"/>
        <v>77.650000000000006</v>
      </c>
      <c r="AK78">
        <f t="shared" si="58"/>
        <v>79.75</v>
      </c>
      <c r="AL78">
        <f t="shared" si="58"/>
        <v>77.180000000000007</v>
      </c>
      <c r="AM78">
        <f t="shared" si="40"/>
        <v>81.28</v>
      </c>
      <c r="AN78">
        <f t="shared" si="40"/>
        <v>80.540000000000006</v>
      </c>
      <c r="AO78">
        <f t="shared" si="40"/>
        <v>81.180000000000007</v>
      </c>
      <c r="AP78">
        <f t="shared" si="38"/>
        <v>78.650000000000006</v>
      </c>
      <c r="AQ78">
        <f t="shared" si="38"/>
        <v>80.12</v>
      </c>
      <c r="AR78">
        <f t="shared" si="38"/>
        <v>80.42</v>
      </c>
      <c r="AS78">
        <f t="shared" si="38"/>
        <v>85.21</v>
      </c>
      <c r="AU78" t="s">
        <v>53</v>
      </c>
      <c r="AV78">
        <f t="shared" si="42"/>
        <v>4.0941658137154483E-4</v>
      </c>
      <c r="AW78">
        <f t="shared" si="42"/>
        <v>-8.9588113186934052E-5</v>
      </c>
      <c r="AX78">
        <f t="shared" si="42"/>
        <v>2.2158527174512242E-4</v>
      </c>
      <c r="AY78">
        <f t="shared" si="42"/>
        <v>-7.8623813632441679E-4</v>
      </c>
      <c r="AZ78">
        <f t="shared" si="42"/>
        <v>-4.3895587030317213E-4</v>
      </c>
      <c r="BA78">
        <f t="shared" si="42"/>
        <v>-2.6322233104799286E-4</v>
      </c>
      <c r="BB78">
        <f t="shared" si="42"/>
        <v>-9.8076197661260055E-5</v>
      </c>
      <c r="BC78">
        <f t="shared" si="42"/>
        <v>-4.5460317460317441E-4</v>
      </c>
      <c r="BD78">
        <f t="shared" si="42"/>
        <v>-1.1706797924703945E-4</v>
      </c>
      <c r="BE78">
        <f t="shared" si="42"/>
        <v>6.1111858931215388E-4</v>
      </c>
      <c r="BF78">
        <f t="shared" si="42"/>
        <v>-1.4968920461753046E-4</v>
      </c>
      <c r="BG78">
        <f t="shared" si="42"/>
        <v>2.7044430135222074E-4</v>
      </c>
      <c r="BH78">
        <f t="shared" si="42"/>
        <v>-3.2225705329153519E-4</v>
      </c>
      <c r="BI78">
        <f t="shared" si="42"/>
        <v>5.3122570614148672E-4</v>
      </c>
      <c r="BJ78">
        <f t="shared" si="42"/>
        <v>-9.1043307086613546E-5</v>
      </c>
      <c r="BK78">
        <f t="shared" si="37"/>
        <v>7.9463620561211882E-5</v>
      </c>
      <c r="BL78">
        <f t="shared" si="37"/>
        <v>-3.1165311653116547E-4</v>
      </c>
      <c r="BM78">
        <f t="shared" si="37"/>
        <v>1.8690400508582312E-4</v>
      </c>
      <c r="BN78">
        <f t="shared" si="37"/>
        <v>3.7443834248626703E-5</v>
      </c>
      <c r="BO78">
        <f t="shared" si="37"/>
        <v>5.9562297935836759E-4</v>
      </c>
      <c r="BQ78" s="7" t="str">
        <f t="shared" si="45"/>
        <v>PYPL</v>
      </c>
      <c r="BR78" s="7">
        <v>0.2</v>
      </c>
      <c r="BS78" s="7">
        <v>0.2</v>
      </c>
      <c r="BT78" s="7">
        <v>0.2</v>
      </c>
      <c r="BU78" s="7">
        <v>0.2</v>
      </c>
      <c r="BV78" s="7">
        <v>0.2</v>
      </c>
      <c r="BW78" s="7">
        <v>0.01</v>
      </c>
      <c r="BY78">
        <f t="shared" si="46"/>
        <v>-3.0933697259183587E-2</v>
      </c>
      <c r="BZ78">
        <f t="shared" si="47"/>
        <v>16</v>
      </c>
      <c r="CA78">
        <f t="shared" si="48"/>
        <v>1</v>
      </c>
      <c r="CB78">
        <f t="shared" si="49"/>
        <v>0.24</v>
      </c>
      <c r="CC78">
        <f t="shared" si="50"/>
        <v>1</v>
      </c>
      <c r="CD78">
        <f t="shared" si="51"/>
        <v>0</v>
      </c>
      <c r="CE78">
        <f t="shared" si="52"/>
        <v>0</v>
      </c>
      <c r="CF78">
        <f t="shared" si="53"/>
        <v>0</v>
      </c>
      <c r="CG78">
        <f t="shared" si="54"/>
        <v>0</v>
      </c>
      <c r="CI78">
        <f t="shared" si="55"/>
        <v>1</v>
      </c>
      <c r="CJ78">
        <f t="shared" si="56"/>
        <v>1</v>
      </c>
      <c r="CK78">
        <f t="shared" si="56"/>
        <v>1</v>
      </c>
      <c r="CL78">
        <f t="shared" si="56"/>
        <v>1</v>
      </c>
      <c r="CM78">
        <f t="shared" si="56"/>
        <v>1</v>
      </c>
      <c r="CN78">
        <f t="shared" si="57"/>
        <v>0.2</v>
      </c>
      <c r="CO78">
        <f t="shared" si="43"/>
        <v>0.4</v>
      </c>
      <c r="CP78">
        <f t="shared" si="43"/>
        <v>0.60000000000000009</v>
      </c>
      <c r="CQ78">
        <f t="shared" si="43"/>
        <v>0.8</v>
      </c>
      <c r="CR78">
        <f t="shared" si="43"/>
        <v>1</v>
      </c>
    </row>
    <row r="79" spans="1:96" x14ac:dyDescent="0.25">
      <c r="A79" t="s">
        <v>77</v>
      </c>
      <c r="B79">
        <f>VLOOKUP(CONCATENATE($A79,"_",B$4),assets_m6!$A:$D,4,FALSE)</f>
        <v>273.05799999999999</v>
      </c>
      <c r="C79">
        <f>VLOOKUP(CONCATENATE($A79,"_",C$4),assets_m6!$A:$D,4,FALSE)</f>
        <v>275.762</v>
      </c>
      <c r="D79">
        <f>VLOOKUP(CONCATENATE($A79,"_",D$4),assets_m6!$A:$D,4,FALSE)</f>
        <v>277.84899999999999</v>
      </c>
      <c r="E79">
        <f>VLOOKUP(CONCATENATE($A79,"_",E$4),assets_m6!$A:$D,4,FALSE)</f>
        <v>284.47899999999998</v>
      </c>
      <c r="F79">
        <f>VLOOKUP(CONCATENATE($A79,"_",F$4),assets_m6!$A:$D,4,FALSE)</f>
        <v>282.43200000000002</v>
      </c>
      <c r="G79">
        <f>VLOOKUP(CONCATENATE($A79,"_",G$4),assets_m6!$A:$D,4,FALSE)</f>
        <v>285.59199999999998</v>
      </c>
      <c r="H79">
        <f>VLOOKUP(CONCATENATE($A79,"_",H$4),assets_m6!$A:$D,4,FALSE)</f>
        <v>278.87299999999999</v>
      </c>
      <c r="I79">
        <f>VLOOKUP(CONCATENATE($A79,"_",I$4),assets_m6!$A:$D,4,FALSE)</f>
        <v>277.61099999999999</v>
      </c>
      <c r="J79">
        <f>VLOOKUP(CONCATENATE($A79,"_",J$4),assets_m6!$A:$D,4,FALSE)</f>
        <v>276.88499999999999</v>
      </c>
      <c r="K79">
        <f>VLOOKUP(CONCATENATE($A79,"_",K$4),assets_m6!$A:$D,4,FALSE)</f>
        <v>272.34300000000002</v>
      </c>
      <c r="L79">
        <f>VLOOKUP(CONCATENATE($A79,"_",L$4),assets_m6!$A:$D,4,FALSE)</f>
        <v>278.33600000000001</v>
      </c>
      <c r="M79">
        <f>VLOOKUP(CONCATENATE($A79,"_",M$4),assets_m6!$A:$D,4,FALSE)</f>
        <v>280.68200000000002</v>
      </c>
      <c r="N79">
        <f>VLOOKUP(CONCATENATE($A79,"_",N$4),assets_m6!$A:$D,4,FALSE)</f>
        <v>287.78899999999999</v>
      </c>
      <c r="O79">
        <f>VLOOKUP(CONCATENATE($A79,"_",O$4),assets_m6!$A:$D,4,FALSE)</f>
        <v>278.70400000000001</v>
      </c>
      <c r="P79">
        <f>VLOOKUP(CONCATENATE($A79,"_",P$4),assets_m6!$A:$D,4,FALSE)</f>
        <v>274.678</v>
      </c>
      <c r="Q79">
        <f>VLOOKUP(CONCATENATE($A79,"_",Q$4),assets_m6!$A:$D,4,FALSE)</f>
        <v>268.94299999999998</v>
      </c>
      <c r="R79">
        <f>VLOOKUP(CONCATENATE($A79,"_",R$4),assets_m6!$A:$D,4,FALSE)</f>
        <v>272.77</v>
      </c>
      <c r="S79">
        <f>VLOOKUP(CONCATENATE($A79,"_",S$4),assets_m6!$A:$D,4,FALSE)</f>
        <v>273.94</v>
      </c>
      <c r="T79">
        <f>VLOOKUP(CONCATENATE($A79,"_",T$4),assets_m6!$A:$D,4,FALSE)</f>
        <v>274.42</v>
      </c>
      <c r="U79">
        <f>VLOOKUP(CONCATENATE($A79,"_",U$4),assets_m6!$A:$D,4,FALSE)</f>
        <v>279.20999999999998</v>
      </c>
      <c r="V79">
        <f>VLOOKUP(CONCATENATE($A79,"_",V$4),assets_m6!$A:$D,4,FALSE)</f>
        <v>284.79000000000002</v>
      </c>
      <c r="X79" t="str">
        <f t="shared" si="44"/>
        <v>RE</v>
      </c>
      <c r="Y79">
        <f t="shared" si="44"/>
        <v>273.05799999999999</v>
      </c>
      <c r="Z79">
        <f t="shared" si="59"/>
        <v>275.762</v>
      </c>
      <c r="AA79">
        <f t="shared" si="59"/>
        <v>277.84899999999999</v>
      </c>
      <c r="AB79">
        <f t="shared" si="59"/>
        <v>284.47899999999998</v>
      </c>
      <c r="AC79">
        <f t="shared" si="59"/>
        <v>282.43200000000002</v>
      </c>
      <c r="AD79">
        <f t="shared" si="59"/>
        <v>285.59199999999998</v>
      </c>
      <c r="AE79">
        <f t="shared" si="59"/>
        <v>278.87299999999999</v>
      </c>
      <c r="AF79">
        <f t="shared" si="59"/>
        <v>277.61099999999999</v>
      </c>
      <c r="AG79">
        <f t="shared" si="59"/>
        <v>276.88499999999999</v>
      </c>
      <c r="AH79">
        <f t="shared" si="58"/>
        <v>272.34300000000002</v>
      </c>
      <c r="AI79">
        <f t="shared" si="58"/>
        <v>278.33600000000001</v>
      </c>
      <c r="AJ79">
        <f t="shared" si="58"/>
        <v>280.68200000000002</v>
      </c>
      <c r="AK79">
        <f t="shared" si="58"/>
        <v>287.78899999999999</v>
      </c>
      <c r="AL79">
        <f t="shared" si="58"/>
        <v>278.70400000000001</v>
      </c>
      <c r="AM79">
        <f t="shared" si="40"/>
        <v>274.678</v>
      </c>
      <c r="AN79">
        <f t="shared" si="40"/>
        <v>268.94299999999998</v>
      </c>
      <c r="AO79">
        <f t="shared" si="40"/>
        <v>272.77</v>
      </c>
      <c r="AP79">
        <f t="shared" si="38"/>
        <v>273.94</v>
      </c>
      <c r="AQ79">
        <f t="shared" si="38"/>
        <v>274.42</v>
      </c>
      <c r="AR79">
        <f t="shared" si="38"/>
        <v>279.20999999999998</v>
      </c>
      <c r="AS79">
        <f t="shared" si="38"/>
        <v>284.79000000000002</v>
      </c>
      <c r="AU79" t="s">
        <v>48</v>
      </c>
      <c r="AV79">
        <f t="shared" si="42"/>
        <v>9.9026580433461315E-5</v>
      </c>
      <c r="AW79">
        <f t="shared" si="42"/>
        <v>7.5681203356517182E-5</v>
      </c>
      <c r="AX79">
        <f t="shared" si="42"/>
        <v>2.3861881813503003E-4</v>
      </c>
      <c r="AY79">
        <f t="shared" si="42"/>
        <v>-7.1956102207894736E-5</v>
      </c>
      <c r="AZ79">
        <f t="shared" si="42"/>
        <v>1.1188533877180944E-4</v>
      </c>
      <c r="BA79">
        <f t="shared" si="42"/>
        <v>-2.3526569371691065E-4</v>
      </c>
      <c r="BB79">
        <f t="shared" si="42"/>
        <v>-4.5253574207614239E-5</v>
      </c>
      <c r="BC79">
        <f t="shared" si="42"/>
        <v>-2.6151701481569505E-5</v>
      </c>
      <c r="BD79">
        <f t="shared" si="42"/>
        <v>-1.6403922205969891E-4</v>
      </c>
      <c r="BE79">
        <f t="shared" si="42"/>
        <v>2.2005338855781109E-4</v>
      </c>
      <c r="BF79">
        <f t="shared" si="42"/>
        <v>8.4286617613244549E-5</v>
      </c>
      <c r="BG79">
        <f t="shared" si="42"/>
        <v>2.5320469428035894E-4</v>
      </c>
      <c r="BH79">
        <f t="shared" si="42"/>
        <v>-3.1568267028969069E-4</v>
      </c>
      <c r="BI79">
        <f t="shared" si="42"/>
        <v>-1.4445433147712306E-4</v>
      </c>
      <c r="BJ79">
        <f t="shared" si="42"/>
        <v>-2.0878992857090899E-4</v>
      </c>
      <c r="BK79">
        <f t="shared" si="37"/>
        <v>1.4229781031668416E-4</v>
      </c>
      <c r="BL79">
        <f t="shared" si="37"/>
        <v>4.2893280052792321E-5</v>
      </c>
      <c r="BM79">
        <f t="shared" si="37"/>
        <v>1.752208512813091E-5</v>
      </c>
      <c r="BN79">
        <f t="shared" si="37"/>
        <v>1.7454995991545672E-4</v>
      </c>
      <c r="BO79">
        <f t="shared" si="37"/>
        <v>1.9984957558826839E-4</v>
      </c>
      <c r="BQ79" s="7" t="str">
        <f t="shared" si="45"/>
        <v>RE</v>
      </c>
      <c r="BR79" s="7">
        <v>0.2</v>
      </c>
      <c r="BS79" s="7">
        <v>0.2</v>
      </c>
      <c r="BT79" s="7">
        <v>0.2</v>
      </c>
      <c r="BU79" s="7">
        <v>0.2</v>
      </c>
      <c r="BV79" s="7">
        <v>0.2</v>
      </c>
      <c r="BW79" s="7">
        <v>0.01</v>
      </c>
      <c r="BY79">
        <f t="shared" si="46"/>
        <v>4.2965230830080157E-2</v>
      </c>
      <c r="BZ79">
        <f t="shared" si="47"/>
        <v>73</v>
      </c>
      <c r="CA79">
        <f t="shared" si="48"/>
        <v>4</v>
      </c>
      <c r="CB79">
        <f t="shared" si="49"/>
        <v>0.12000000000000002</v>
      </c>
      <c r="CC79">
        <f t="shared" si="50"/>
        <v>0</v>
      </c>
      <c r="CD79">
        <f t="shared" si="51"/>
        <v>0</v>
      </c>
      <c r="CE79">
        <f t="shared" si="52"/>
        <v>0</v>
      </c>
      <c r="CF79">
        <f t="shared" si="53"/>
        <v>1</v>
      </c>
      <c r="CG79">
        <f t="shared" si="54"/>
        <v>0</v>
      </c>
      <c r="CI79">
        <f t="shared" si="55"/>
        <v>0</v>
      </c>
      <c r="CJ79">
        <f t="shared" si="56"/>
        <v>0</v>
      </c>
      <c r="CK79">
        <f t="shared" si="56"/>
        <v>0</v>
      </c>
      <c r="CL79">
        <f t="shared" si="56"/>
        <v>1</v>
      </c>
      <c r="CM79">
        <f t="shared" si="56"/>
        <v>1</v>
      </c>
      <c r="CN79">
        <f t="shared" si="57"/>
        <v>0.2</v>
      </c>
      <c r="CO79">
        <f t="shared" si="43"/>
        <v>0.4</v>
      </c>
      <c r="CP79">
        <f t="shared" si="43"/>
        <v>0.60000000000000009</v>
      </c>
      <c r="CQ79">
        <f t="shared" si="43"/>
        <v>0.8</v>
      </c>
      <c r="CR79">
        <f t="shared" si="43"/>
        <v>1</v>
      </c>
    </row>
    <row r="80" spans="1:96" x14ac:dyDescent="0.25">
      <c r="A80" t="s">
        <v>78</v>
      </c>
      <c r="B80">
        <f>VLOOKUP(CONCATENATE($A80,"_",B$4),assets_m6!$A:$D,4,FALSE)</f>
        <v>27.7</v>
      </c>
      <c r="C80">
        <f>VLOOKUP(CONCATENATE($A80,"_",C$4),assets_m6!$A:$D,4,FALSE)</f>
        <v>27.19</v>
      </c>
      <c r="D80">
        <f>VLOOKUP(CONCATENATE($A80,"_",D$4),assets_m6!$A:$D,4,FALSE)</f>
        <v>27.37</v>
      </c>
      <c r="E80">
        <f>VLOOKUP(CONCATENATE($A80,"_",E$4),assets_m6!$A:$D,4,FALSE)</f>
        <v>27.67</v>
      </c>
      <c r="F80">
        <f>VLOOKUP(CONCATENATE($A80,"_",F$4),assets_m6!$A:$D,4,FALSE)</f>
        <v>26.97</v>
      </c>
      <c r="G80">
        <f>VLOOKUP(CONCATENATE($A80,"_",G$4),assets_m6!$A:$D,4,FALSE)</f>
        <v>26.54</v>
      </c>
      <c r="H80">
        <f>VLOOKUP(CONCATENATE($A80,"_",H$4),assets_m6!$A:$D,4,FALSE)</f>
        <v>25.49</v>
      </c>
      <c r="I80">
        <f>VLOOKUP(CONCATENATE($A80,"_",I$4),assets_m6!$A:$D,4,FALSE)</f>
        <v>25.18</v>
      </c>
      <c r="J80">
        <f>VLOOKUP(CONCATENATE($A80,"_",J$4),assets_m6!$A:$D,4,FALSE)</f>
        <v>25.12</v>
      </c>
      <c r="K80">
        <f>VLOOKUP(CONCATENATE($A80,"_",K$4),assets_m6!$A:$D,4,FALSE)</f>
        <v>25.29</v>
      </c>
      <c r="L80">
        <f>VLOOKUP(CONCATENATE($A80,"_",L$4),assets_m6!$A:$D,4,FALSE)</f>
        <v>25.93</v>
      </c>
      <c r="M80">
        <f>VLOOKUP(CONCATENATE($A80,"_",M$4),assets_m6!$A:$D,4,FALSE)</f>
        <v>25.87</v>
      </c>
      <c r="N80">
        <f>VLOOKUP(CONCATENATE($A80,"_",N$4),assets_m6!$A:$D,4,FALSE)</f>
        <v>26.19</v>
      </c>
      <c r="O80">
        <f>VLOOKUP(CONCATENATE($A80,"_",O$4),assets_m6!$A:$D,4,FALSE)</f>
        <v>25.5</v>
      </c>
      <c r="P80">
        <f>VLOOKUP(CONCATENATE($A80,"_",P$4),assets_m6!$A:$D,4,FALSE)</f>
        <v>25.45</v>
      </c>
      <c r="Q80">
        <f>VLOOKUP(CONCATENATE($A80,"_",Q$4),assets_m6!$A:$D,4,FALSE)</f>
        <v>25.5</v>
      </c>
      <c r="R80">
        <f>VLOOKUP(CONCATENATE($A80,"_",R$4),assets_m6!$A:$D,4,FALSE)</f>
        <v>25.72</v>
      </c>
      <c r="S80">
        <f>VLOOKUP(CONCATENATE($A80,"_",S$4),assets_m6!$A:$D,4,FALSE)</f>
        <v>25.86</v>
      </c>
      <c r="T80">
        <f>VLOOKUP(CONCATENATE($A80,"_",T$4),assets_m6!$A:$D,4,FALSE)</f>
        <v>26.02</v>
      </c>
      <c r="U80">
        <f>VLOOKUP(CONCATENATE($A80,"_",U$4),assets_m6!$A:$D,4,FALSE)</f>
        <v>26.14</v>
      </c>
      <c r="V80">
        <f>VLOOKUP(CONCATENATE($A80,"_",V$4),assets_m6!$A:$D,4,FALSE)</f>
        <v>26.67</v>
      </c>
      <c r="X80" t="str">
        <f t="shared" si="44"/>
        <v>REET</v>
      </c>
      <c r="Y80">
        <f t="shared" si="44"/>
        <v>27.7</v>
      </c>
      <c r="Z80">
        <f t="shared" si="59"/>
        <v>27.19</v>
      </c>
      <c r="AA80">
        <f t="shared" si="59"/>
        <v>27.37</v>
      </c>
      <c r="AB80">
        <f t="shared" si="59"/>
        <v>27.67</v>
      </c>
      <c r="AC80">
        <f t="shared" si="59"/>
        <v>26.97</v>
      </c>
      <c r="AD80">
        <f t="shared" si="59"/>
        <v>26.54</v>
      </c>
      <c r="AE80">
        <f t="shared" si="59"/>
        <v>25.49</v>
      </c>
      <c r="AF80">
        <f t="shared" si="59"/>
        <v>25.18</v>
      </c>
      <c r="AG80">
        <f t="shared" si="59"/>
        <v>25.12</v>
      </c>
      <c r="AH80">
        <f t="shared" si="58"/>
        <v>25.29</v>
      </c>
      <c r="AI80">
        <f t="shared" si="58"/>
        <v>25.93</v>
      </c>
      <c r="AJ80">
        <f t="shared" si="58"/>
        <v>25.87</v>
      </c>
      <c r="AK80">
        <f t="shared" si="58"/>
        <v>26.19</v>
      </c>
      <c r="AL80">
        <f t="shared" si="58"/>
        <v>25.5</v>
      </c>
      <c r="AM80">
        <f t="shared" si="40"/>
        <v>25.45</v>
      </c>
      <c r="AN80">
        <f t="shared" si="40"/>
        <v>25.5</v>
      </c>
      <c r="AO80">
        <f t="shared" si="40"/>
        <v>25.72</v>
      </c>
      <c r="AP80">
        <f t="shared" si="38"/>
        <v>25.86</v>
      </c>
      <c r="AQ80">
        <f t="shared" si="38"/>
        <v>26.02</v>
      </c>
      <c r="AR80">
        <f t="shared" si="38"/>
        <v>26.14</v>
      </c>
      <c r="AS80">
        <f t="shared" si="38"/>
        <v>26.67</v>
      </c>
      <c r="AU80" t="s">
        <v>66</v>
      </c>
      <c r="AV80">
        <f t="shared" si="42"/>
        <v>-1.8411552346570326E-4</v>
      </c>
      <c r="AW80">
        <f t="shared" si="42"/>
        <v>6.6200809121000259E-5</v>
      </c>
      <c r="AX80">
        <f t="shared" si="42"/>
        <v>1.0960906101571089E-4</v>
      </c>
      <c r="AY80">
        <f t="shared" si="42"/>
        <v>-2.5298156848572561E-4</v>
      </c>
      <c r="AZ80">
        <f t="shared" si="42"/>
        <v>-1.5943641082684454E-4</v>
      </c>
      <c r="BA80">
        <f t="shared" si="42"/>
        <v>-3.9562923888470264E-4</v>
      </c>
      <c r="BB80">
        <f t="shared" si="42"/>
        <v>-1.2161632012553893E-4</v>
      </c>
      <c r="BC80">
        <f t="shared" si="42"/>
        <v>-2.3828435266083687E-5</v>
      </c>
      <c r="BD80">
        <f t="shared" si="42"/>
        <v>6.7675159235668046E-5</v>
      </c>
      <c r="BE80">
        <f t="shared" si="42"/>
        <v>2.5306445235270879E-4</v>
      </c>
      <c r="BF80">
        <f t="shared" si="42"/>
        <v>-2.3139220979559863E-5</v>
      </c>
      <c r="BG80">
        <f t="shared" si="42"/>
        <v>1.2369540007730972E-4</v>
      </c>
      <c r="BH80">
        <f t="shared" si="42"/>
        <v>-2.6345933562428456E-4</v>
      </c>
      <c r="BI80">
        <f t="shared" si="42"/>
        <v>-1.9607843137255184E-5</v>
      </c>
      <c r="BJ80">
        <f t="shared" si="42"/>
        <v>1.964636542239714E-5</v>
      </c>
      <c r="BK80">
        <f t="shared" si="37"/>
        <v>8.6274509803921132E-5</v>
      </c>
      <c r="BL80">
        <f t="shared" si="37"/>
        <v>5.4432348367029773E-5</v>
      </c>
      <c r="BM80">
        <f t="shared" si="37"/>
        <v>6.1871616395978399E-5</v>
      </c>
      <c r="BN80">
        <f t="shared" si="37"/>
        <v>4.6118370484243268E-5</v>
      </c>
      <c r="BO80">
        <f t="shared" si="37"/>
        <v>2.0275439938791166E-4</v>
      </c>
      <c r="BQ80" s="7" t="str">
        <f t="shared" si="45"/>
        <v>REET</v>
      </c>
      <c r="BR80" s="7">
        <v>0.2</v>
      </c>
      <c r="BS80" s="7">
        <v>0.2</v>
      </c>
      <c r="BT80" s="7">
        <v>0.2</v>
      </c>
      <c r="BU80" s="7">
        <v>0.2</v>
      </c>
      <c r="BV80" s="7">
        <v>0.2</v>
      </c>
      <c r="BW80" s="7">
        <v>0.01</v>
      </c>
      <c r="BY80">
        <f t="shared" si="46"/>
        <v>-3.7184115523465615E-2</v>
      </c>
      <c r="BZ80">
        <f t="shared" si="47"/>
        <v>13</v>
      </c>
      <c r="CA80">
        <f t="shared" si="48"/>
        <v>1</v>
      </c>
      <c r="CB80">
        <f t="shared" si="49"/>
        <v>0.24</v>
      </c>
      <c r="CC80">
        <f t="shared" si="50"/>
        <v>1</v>
      </c>
      <c r="CD80">
        <f t="shared" si="51"/>
        <v>0</v>
      </c>
      <c r="CE80">
        <f t="shared" si="52"/>
        <v>0</v>
      </c>
      <c r="CF80">
        <f t="shared" si="53"/>
        <v>0</v>
      </c>
      <c r="CG80">
        <f t="shared" si="54"/>
        <v>0</v>
      </c>
      <c r="CI80">
        <f t="shared" si="55"/>
        <v>1</v>
      </c>
      <c r="CJ80">
        <f t="shared" si="56"/>
        <v>1</v>
      </c>
      <c r="CK80">
        <f t="shared" si="56"/>
        <v>1</v>
      </c>
      <c r="CL80">
        <f t="shared" si="56"/>
        <v>1</v>
      </c>
      <c r="CM80">
        <f t="shared" si="56"/>
        <v>1</v>
      </c>
      <c r="CN80">
        <f t="shared" si="57"/>
        <v>0.2</v>
      </c>
      <c r="CO80">
        <f t="shared" si="43"/>
        <v>0.4</v>
      </c>
      <c r="CP80">
        <f t="shared" si="43"/>
        <v>0.60000000000000009</v>
      </c>
      <c r="CQ80">
        <f t="shared" si="43"/>
        <v>0.8</v>
      </c>
      <c r="CR80">
        <f t="shared" si="43"/>
        <v>1</v>
      </c>
    </row>
    <row r="81" spans="1:96" x14ac:dyDescent="0.25">
      <c r="A81" t="s">
        <v>79</v>
      </c>
      <c r="B81">
        <f>VLOOKUP(CONCATENATE($A81,"_",B$4),assets_m6!$A:$D,4,FALSE)</f>
        <v>33.441000000000003</v>
      </c>
      <c r="C81">
        <f>VLOOKUP(CONCATENATE($A81,"_",C$4),assets_m6!$A:$D,4,FALSE)</f>
        <v>33.101999999999997</v>
      </c>
      <c r="D81">
        <f>VLOOKUP(CONCATENATE($A81,"_",D$4),assets_m6!$A:$D,4,FALSE)</f>
        <v>32.613999999999997</v>
      </c>
      <c r="E81">
        <f>VLOOKUP(CONCATENATE($A81,"_",E$4),assets_m6!$A:$D,4,FALSE)</f>
        <v>33.97</v>
      </c>
      <c r="F81">
        <f>VLOOKUP(CONCATENATE($A81,"_",F$4),assets_m6!$A:$D,4,FALSE)</f>
        <v>33.322000000000003</v>
      </c>
      <c r="G81">
        <f>VLOOKUP(CONCATENATE($A81,"_",G$4),assets_m6!$A:$D,4,FALSE)</f>
        <v>33.93</v>
      </c>
      <c r="H81">
        <f>VLOOKUP(CONCATENATE($A81,"_",H$4),assets_m6!$A:$D,4,FALSE)</f>
        <v>33.61</v>
      </c>
      <c r="I81">
        <f>VLOOKUP(CONCATENATE($A81,"_",I$4),assets_m6!$A:$D,4,FALSE)</f>
        <v>32.880000000000003</v>
      </c>
      <c r="J81">
        <f>VLOOKUP(CONCATENATE($A81,"_",J$4),assets_m6!$A:$D,4,FALSE)</f>
        <v>33.200000000000003</v>
      </c>
      <c r="K81">
        <f>VLOOKUP(CONCATENATE($A81,"_",K$4),assets_m6!$A:$D,4,FALSE)</f>
        <v>33.229999999999997</v>
      </c>
      <c r="L81">
        <f>VLOOKUP(CONCATENATE($A81,"_",L$4),assets_m6!$A:$D,4,FALSE)</f>
        <v>34.049999999999997</v>
      </c>
      <c r="M81">
        <f>VLOOKUP(CONCATENATE($A81,"_",M$4),assets_m6!$A:$D,4,FALSE)</f>
        <v>34.81</v>
      </c>
      <c r="N81">
        <f>VLOOKUP(CONCATENATE($A81,"_",N$4),assets_m6!$A:$D,4,FALSE)</f>
        <v>35.39</v>
      </c>
      <c r="O81">
        <f>VLOOKUP(CONCATENATE($A81,"_",O$4),assets_m6!$A:$D,4,FALSE)</f>
        <v>34.4</v>
      </c>
      <c r="P81">
        <f>VLOOKUP(CONCATENATE($A81,"_",P$4),assets_m6!$A:$D,4,FALSE)</f>
        <v>34.33</v>
      </c>
      <c r="Q81">
        <f>VLOOKUP(CONCATENATE($A81,"_",Q$4),assets_m6!$A:$D,4,FALSE)</f>
        <v>35.28</v>
      </c>
      <c r="R81">
        <f>VLOOKUP(CONCATENATE($A81,"_",R$4),assets_m6!$A:$D,4,FALSE)</f>
        <v>35.21</v>
      </c>
      <c r="S81">
        <f>VLOOKUP(CONCATENATE($A81,"_",S$4),assets_m6!$A:$D,4,FALSE)</f>
        <v>35.200000000000003</v>
      </c>
      <c r="T81">
        <f>VLOOKUP(CONCATENATE($A81,"_",T$4),assets_m6!$A:$D,4,FALSE)</f>
        <v>35.32</v>
      </c>
      <c r="U81">
        <f>VLOOKUP(CONCATENATE($A81,"_",U$4),assets_m6!$A:$D,4,FALSE)</f>
        <v>36.25</v>
      </c>
      <c r="V81">
        <f>VLOOKUP(CONCATENATE($A81,"_",V$4),assets_m6!$A:$D,4,FALSE)</f>
        <v>36.61</v>
      </c>
      <c r="X81" t="str">
        <f t="shared" si="44"/>
        <v>ROL</v>
      </c>
      <c r="Y81">
        <f t="shared" si="44"/>
        <v>33.441000000000003</v>
      </c>
      <c r="Z81">
        <f t="shared" si="59"/>
        <v>33.101999999999997</v>
      </c>
      <c r="AA81">
        <f t="shared" si="59"/>
        <v>32.613999999999997</v>
      </c>
      <c r="AB81">
        <f t="shared" si="59"/>
        <v>33.97</v>
      </c>
      <c r="AC81">
        <f t="shared" si="59"/>
        <v>33.322000000000003</v>
      </c>
      <c r="AD81">
        <f t="shared" si="59"/>
        <v>33.93</v>
      </c>
      <c r="AE81">
        <f t="shared" si="59"/>
        <v>33.61</v>
      </c>
      <c r="AF81">
        <f t="shared" si="59"/>
        <v>32.880000000000003</v>
      </c>
      <c r="AG81">
        <f t="shared" si="59"/>
        <v>33.200000000000003</v>
      </c>
      <c r="AH81">
        <f t="shared" si="58"/>
        <v>33.229999999999997</v>
      </c>
      <c r="AI81">
        <f t="shared" si="58"/>
        <v>34.049999999999997</v>
      </c>
      <c r="AJ81">
        <f t="shared" si="58"/>
        <v>34.81</v>
      </c>
      <c r="AK81">
        <f t="shared" si="58"/>
        <v>35.39</v>
      </c>
      <c r="AL81">
        <f t="shared" si="58"/>
        <v>34.4</v>
      </c>
      <c r="AM81">
        <f t="shared" si="40"/>
        <v>34.33</v>
      </c>
      <c r="AN81">
        <f t="shared" si="40"/>
        <v>35.28</v>
      </c>
      <c r="AO81">
        <f t="shared" si="40"/>
        <v>35.21</v>
      </c>
      <c r="AP81">
        <f t="shared" si="38"/>
        <v>35.200000000000003</v>
      </c>
      <c r="AQ81">
        <f t="shared" si="38"/>
        <v>35.32</v>
      </c>
      <c r="AR81">
        <f t="shared" si="38"/>
        <v>36.25</v>
      </c>
      <c r="AS81">
        <f t="shared" si="38"/>
        <v>36.61</v>
      </c>
      <c r="AU81" t="s">
        <v>51</v>
      </c>
      <c r="AV81">
        <f t="shared" si="42"/>
        <v>-1.013725666098519E-4</v>
      </c>
      <c r="AW81">
        <f t="shared" si="42"/>
        <v>-1.4742311642801026E-4</v>
      </c>
      <c r="AX81">
        <f t="shared" si="42"/>
        <v>4.1577236769485554E-4</v>
      </c>
      <c r="AY81">
        <f t="shared" si="42"/>
        <v>-1.9075654989696679E-4</v>
      </c>
      <c r="AZ81">
        <f t="shared" si="42"/>
        <v>1.8246203709261057E-4</v>
      </c>
      <c r="BA81">
        <f t="shared" si="42"/>
        <v>-9.4311818449749568E-5</v>
      </c>
      <c r="BB81">
        <f t="shared" si="42"/>
        <v>-2.1719726271942781E-4</v>
      </c>
      <c r="BC81">
        <f t="shared" si="42"/>
        <v>9.732360097323609E-5</v>
      </c>
      <c r="BD81">
        <f t="shared" si="42"/>
        <v>9.0361445783114552E-6</v>
      </c>
      <c r="BE81">
        <f t="shared" si="42"/>
        <v>2.4676497141137534E-4</v>
      </c>
      <c r="BF81">
        <f t="shared" si="42"/>
        <v>2.2320117474302649E-4</v>
      </c>
      <c r="BG81">
        <f t="shared" si="42"/>
        <v>1.6661878770468208E-4</v>
      </c>
      <c r="BH81">
        <f t="shared" si="42"/>
        <v>-2.797400395591981E-4</v>
      </c>
      <c r="BI81">
        <f t="shared" si="42"/>
        <v>-2.0348837209302409E-5</v>
      </c>
      <c r="BJ81">
        <f t="shared" si="42"/>
        <v>2.7672589571803172E-4</v>
      </c>
      <c r="BK81">
        <f t="shared" si="37"/>
        <v>-1.9841269841269919E-5</v>
      </c>
      <c r="BL81">
        <f t="shared" si="37"/>
        <v>-2.8401022436802076E-6</v>
      </c>
      <c r="BM81">
        <f t="shared" si="37"/>
        <v>3.4090909090908367E-5</v>
      </c>
      <c r="BN81">
        <f t="shared" si="37"/>
        <v>2.6330690826727057E-4</v>
      </c>
      <c r="BO81">
        <f t="shared" si="37"/>
        <v>9.9310344827586051E-5</v>
      </c>
      <c r="BQ81" s="7" t="str">
        <f t="shared" si="45"/>
        <v>ROL</v>
      </c>
      <c r="BR81" s="7">
        <v>0.2</v>
      </c>
      <c r="BS81" s="7">
        <v>0.2</v>
      </c>
      <c r="BT81" s="7">
        <v>0.2</v>
      </c>
      <c r="BU81" s="7">
        <v>0.2</v>
      </c>
      <c r="BV81" s="7">
        <v>0.2</v>
      </c>
      <c r="BW81" s="7">
        <v>0.01</v>
      </c>
      <c r="BY81">
        <f t="shared" si="46"/>
        <v>9.476391256242328E-2</v>
      </c>
      <c r="BZ81">
        <f t="shared" si="47"/>
        <v>93</v>
      </c>
      <c r="CA81">
        <f t="shared" si="48"/>
        <v>5</v>
      </c>
      <c r="CB81">
        <f t="shared" si="49"/>
        <v>0.24000000000000005</v>
      </c>
      <c r="CC81">
        <f t="shared" si="50"/>
        <v>0</v>
      </c>
      <c r="CD81">
        <f t="shared" si="51"/>
        <v>0</v>
      </c>
      <c r="CE81">
        <f t="shared" si="52"/>
        <v>0</v>
      </c>
      <c r="CF81">
        <f t="shared" si="53"/>
        <v>0</v>
      </c>
      <c r="CG81">
        <f t="shared" si="54"/>
        <v>1</v>
      </c>
      <c r="CI81">
        <f t="shared" si="55"/>
        <v>0</v>
      </c>
      <c r="CJ81">
        <f t="shared" si="56"/>
        <v>0</v>
      </c>
      <c r="CK81">
        <f t="shared" si="56"/>
        <v>0</v>
      </c>
      <c r="CL81">
        <f t="shared" si="56"/>
        <v>0</v>
      </c>
      <c r="CM81">
        <f t="shared" si="56"/>
        <v>1</v>
      </c>
      <c r="CN81">
        <f t="shared" si="57"/>
        <v>0.2</v>
      </c>
      <c r="CO81">
        <f t="shared" si="43"/>
        <v>0.4</v>
      </c>
      <c r="CP81">
        <f t="shared" si="43"/>
        <v>0.60000000000000009</v>
      </c>
      <c r="CQ81">
        <f t="shared" si="43"/>
        <v>0.8</v>
      </c>
      <c r="CR81">
        <f t="shared" si="43"/>
        <v>1</v>
      </c>
    </row>
    <row r="82" spans="1:96" x14ac:dyDescent="0.25">
      <c r="A82" t="s">
        <v>80</v>
      </c>
      <c r="B82">
        <f>VLOOKUP(CONCATENATE($A82,"_",B$4),assets_m6!$A:$D,4,FALSE)</f>
        <v>99.77</v>
      </c>
      <c r="C82">
        <f>VLOOKUP(CONCATENATE($A82,"_",C$4),assets_m6!$A:$D,4,FALSE)</f>
        <v>101.32</v>
      </c>
      <c r="D82">
        <f>VLOOKUP(CONCATENATE($A82,"_",D$4),assets_m6!$A:$D,4,FALSE)</f>
        <v>100.45</v>
      </c>
      <c r="E82">
        <f>VLOOKUP(CONCATENATE($A82,"_",E$4),assets_m6!$A:$D,4,FALSE)</f>
        <v>103.92</v>
      </c>
      <c r="F82">
        <f>VLOOKUP(CONCATENATE($A82,"_",F$4),assets_m6!$A:$D,4,FALSE)</f>
        <v>99.89</v>
      </c>
      <c r="G82">
        <f>VLOOKUP(CONCATENATE($A82,"_",G$4),assets_m6!$A:$D,4,FALSE)</f>
        <v>96.24</v>
      </c>
      <c r="H82">
        <f>VLOOKUP(CONCATENATE($A82,"_",H$4),assets_m6!$A:$D,4,FALSE)</f>
        <v>93.41</v>
      </c>
      <c r="I82">
        <f>VLOOKUP(CONCATENATE($A82,"_",I$4),assets_m6!$A:$D,4,FALSE)</f>
        <v>89.62</v>
      </c>
      <c r="J82">
        <f>VLOOKUP(CONCATENATE($A82,"_",J$4),assets_m6!$A:$D,4,FALSE)</f>
        <v>87.85</v>
      </c>
      <c r="K82">
        <f>VLOOKUP(CONCATENATE($A82,"_",K$4),assets_m6!$A:$D,4,FALSE)</f>
        <v>89.12</v>
      </c>
      <c r="L82">
        <f>VLOOKUP(CONCATENATE($A82,"_",L$4),assets_m6!$A:$D,4,FALSE)</f>
        <v>92.06</v>
      </c>
      <c r="M82">
        <f>VLOOKUP(CONCATENATE($A82,"_",M$4),assets_m6!$A:$D,4,FALSE)</f>
        <v>91.81</v>
      </c>
      <c r="N82">
        <f>VLOOKUP(CONCATENATE($A82,"_",N$4),assets_m6!$A:$D,4,FALSE)</f>
        <v>93.06</v>
      </c>
      <c r="O82">
        <f>VLOOKUP(CONCATENATE($A82,"_",O$4),assets_m6!$A:$D,4,FALSE)</f>
        <v>92.8</v>
      </c>
      <c r="P82">
        <f>VLOOKUP(CONCATENATE($A82,"_",P$4),assets_m6!$A:$D,4,FALSE)</f>
        <v>92.7</v>
      </c>
      <c r="Q82">
        <f>VLOOKUP(CONCATENATE($A82,"_",Q$4),assets_m6!$A:$D,4,FALSE)</f>
        <v>71.87</v>
      </c>
      <c r="R82">
        <f>VLOOKUP(CONCATENATE($A82,"_",R$4),assets_m6!$A:$D,4,FALSE)</f>
        <v>78.75</v>
      </c>
      <c r="S82">
        <f>VLOOKUP(CONCATENATE($A82,"_",S$4),assets_m6!$A:$D,4,FALSE)</f>
        <v>77.61</v>
      </c>
      <c r="T82">
        <f>VLOOKUP(CONCATENATE($A82,"_",T$4),assets_m6!$A:$D,4,FALSE)</f>
        <v>81.36</v>
      </c>
      <c r="U82">
        <f>VLOOKUP(CONCATENATE($A82,"_",U$4),assets_m6!$A:$D,4,FALSE)</f>
        <v>86.99</v>
      </c>
      <c r="V82">
        <f>VLOOKUP(CONCATENATE($A82,"_",V$4),assets_m6!$A:$D,4,FALSE)</f>
        <v>87.31</v>
      </c>
      <c r="X82" t="str">
        <f t="shared" si="44"/>
        <v>ROST</v>
      </c>
      <c r="Y82">
        <f t="shared" si="44"/>
        <v>99.77</v>
      </c>
      <c r="Z82">
        <f t="shared" si="59"/>
        <v>101.32</v>
      </c>
      <c r="AA82">
        <f t="shared" si="59"/>
        <v>100.45</v>
      </c>
      <c r="AB82">
        <f t="shared" si="59"/>
        <v>103.92</v>
      </c>
      <c r="AC82">
        <f t="shared" si="59"/>
        <v>99.89</v>
      </c>
      <c r="AD82">
        <f t="shared" si="59"/>
        <v>96.24</v>
      </c>
      <c r="AE82">
        <f t="shared" si="59"/>
        <v>93.41</v>
      </c>
      <c r="AF82">
        <f t="shared" si="59"/>
        <v>89.62</v>
      </c>
      <c r="AG82">
        <f t="shared" si="59"/>
        <v>87.85</v>
      </c>
      <c r="AH82">
        <f t="shared" si="58"/>
        <v>89.12</v>
      </c>
      <c r="AI82">
        <f t="shared" si="58"/>
        <v>92.06</v>
      </c>
      <c r="AJ82">
        <f t="shared" si="58"/>
        <v>91.81</v>
      </c>
      <c r="AK82">
        <f t="shared" si="58"/>
        <v>93.06</v>
      </c>
      <c r="AL82">
        <f t="shared" si="58"/>
        <v>92.8</v>
      </c>
      <c r="AM82">
        <f t="shared" si="40"/>
        <v>92.7</v>
      </c>
      <c r="AN82">
        <f t="shared" si="40"/>
        <v>71.87</v>
      </c>
      <c r="AO82">
        <f t="shared" si="40"/>
        <v>78.75</v>
      </c>
      <c r="AP82">
        <f t="shared" si="38"/>
        <v>77.61</v>
      </c>
      <c r="AQ82">
        <f t="shared" si="38"/>
        <v>81.36</v>
      </c>
      <c r="AR82">
        <f t="shared" si="38"/>
        <v>86.99</v>
      </c>
      <c r="AS82">
        <f t="shared" si="38"/>
        <v>87.31</v>
      </c>
      <c r="AU82" t="s">
        <v>83</v>
      </c>
      <c r="AV82">
        <f t="shared" si="42"/>
        <v>1.5535732184023226E-4</v>
      </c>
      <c r="AW82">
        <f t="shared" si="42"/>
        <v>-8.5866561389655595E-5</v>
      </c>
      <c r="AX82">
        <f t="shared" si="42"/>
        <v>3.4544549527127912E-4</v>
      </c>
      <c r="AY82">
        <f t="shared" si="42"/>
        <v>-3.8779830638953052E-4</v>
      </c>
      <c r="AZ82">
        <f t="shared" si="42"/>
        <v>-3.654019421363506E-4</v>
      </c>
      <c r="BA82">
        <f t="shared" si="42"/>
        <v>-2.9405652535328334E-4</v>
      </c>
      <c r="BB82">
        <f t="shared" si="42"/>
        <v>-4.0573814366770067E-4</v>
      </c>
      <c r="BC82">
        <f t="shared" si="42"/>
        <v>-1.9750055791118167E-4</v>
      </c>
      <c r="BD82">
        <f t="shared" si="42"/>
        <v>1.4456459874786685E-4</v>
      </c>
      <c r="BE82">
        <f t="shared" si="42"/>
        <v>3.2989228007181305E-4</v>
      </c>
      <c r="BF82">
        <f t="shared" si="42"/>
        <v>-2.7156202476645665E-5</v>
      </c>
      <c r="BG82">
        <f t="shared" si="42"/>
        <v>1.3615074610608867E-4</v>
      </c>
      <c r="BH82">
        <f t="shared" si="42"/>
        <v>-2.7938964109177424E-5</v>
      </c>
      <c r="BI82">
        <f t="shared" si="42"/>
        <v>-1.0775862068964905E-5</v>
      </c>
      <c r="BJ82">
        <f t="shared" si="42"/>
        <v>-2.2470334412081983E-3</v>
      </c>
      <c r="BK82">
        <f t="shared" si="37"/>
        <v>9.5728398497286701E-4</v>
      </c>
      <c r="BL82">
        <f t="shared" si="37"/>
        <v>-1.4476190476190483E-4</v>
      </c>
      <c r="BM82">
        <f t="shared" si="37"/>
        <v>4.8318515655199073E-4</v>
      </c>
      <c r="BN82">
        <f t="shared" si="37"/>
        <v>6.9198623402163173E-4</v>
      </c>
      <c r="BO82">
        <f t="shared" si="37"/>
        <v>3.6785837452581607E-5</v>
      </c>
      <c r="BQ82" s="7" t="str">
        <f t="shared" si="45"/>
        <v>ROST</v>
      </c>
      <c r="BR82" s="7">
        <v>0.2</v>
      </c>
      <c r="BS82" s="7">
        <v>0.2</v>
      </c>
      <c r="BT82" s="7">
        <v>0.2</v>
      </c>
      <c r="BU82" s="7">
        <v>0.2</v>
      </c>
      <c r="BV82" s="7">
        <v>0.2</v>
      </c>
      <c r="BW82" s="7">
        <v>0.01</v>
      </c>
      <c r="BY82">
        <f t="shared" si="46"/>
        <v>-0.124887240653503</v>
      </c>
      <c r="BZ82">
        <f t="shared" si="47"/>
        <v>3</v>
      </c>
      <c r="CA82">
        <f t="shared" si="48"/>
        <v>1</v>
      </c>
      <c r="CB82">
        <f t="shared" si="49"/>
        <v>0.24</v>
      </c>
      <c r="CC82">
        <f t="shared" si="50"/>
        <v>1</v>
      </c>
      <c r="CD82">
        <f t="shared" si="51"/>
        <v>0</v>
      </c>
      <c r="CE82">
        <f t="shared" si="52"/>
        <v>0</v>
      </c>
      <c r="CF82">
        <f t="shared" si="53"/>
        <v>0</v>
      </c>
      <c r="CG82">
        <f t="shared" si="54"/>
        <v>0</v>
      </c>
      <c r="CI82">
        <f t="shared" si="55"/>
        <v>1</v>
      </c>
      <c r="CJ82">
        <f t="shared" si="56"/>
        <v>1</v>
      </c>
      <c r="CK82">
        <f t="shared" si="56"/>
        <v>1</v>
      </c>
      <c r="CL82">
        <f t="shared" si="56"/>
        <v>1</v>
      </c>
      <c r="CM82">
        <f t="shared" si="56"/>
        <v>1</v>
      </c>
      <c r="CN82">
        <f t="shared" si="57"/>
        <v>0.2</v>
      </c>
      <c r="CO82">
        <f t="shared" si="43"/>
        <v>0.4</v>
      </c>
      <c r="CP82">
        <f t="shared" si="43"/>
        <v>0.60000000000000009</v>
      </c>
      <c r="CQ82">
        <f t="shared" si="43"/>
        <v>0.8</v>
      </c>
      <c r="CR82">
        <f t="shared" si="43"/>
        <v>1</v>
      </c>
    </row>
    <row r="83" spans="1:96" x14ac:dyDescent="0.25">
      <c r="A83" t="s">
        <v>81</v>
      </c>
      <c r="B83">
        <f>VLOOKUP(CONCATENATE($A83,"_",B$4),assets_m6!$A:$D,4,FALSE)</f>
        <v>99.75</v>
      </c>
      <c r="C83" t="e">
        <f>VLOOKUP(CONCATENATE($A83,"_",C$4),assets_m6!$A:$D,4,FALSE)</f>
        <v>#N/A</v>
      </c>
      <c r="D83">
        <f>VLOOKUP(CONCATENATE($A83,"_",D$4),assets_m6!$A:$D,4,FALSE)</f>
        <v>99.93</v>
      </c>
      <c r="E83">
        <f>VLOOKUP(CONCATENATE($A83,"_",E$4),assets_m6!$A:$D,4,FALSE)</f>
        <v>99.88</v>
      </c>
      <c r="F83">
        <f>VLOOKUP(CONCATENATE($A83,"_",F$4),assets_m6!$A:$D,4,FALSE)</f>
        <v>100.27</v>
      </c>
      <c r="G83">
        <f>VLOOKUP(CONCATENATE($A83,"_",G$4),assets_m6!$A:$D,4,FALSE)</f>
        <v>100.16</v>
      </c>
      <c r="H83">
        <f>VLOOKUP(CONCATENATE($A83,"_",H$4),assets_m6!$A:$D,4,FALSE)</f>
        <v>100.32</v>
      </c>
      <c r="I83">
        <f>VLOOKUP(CONCATENATE($A83,"_",I$4),assets_m6!$A:$D,4,FALSE)</f>
        <v>101.13</v>
      </c>
      <c r="J83">
        <f>VLOOKUP(CONCATENATE($A83,"_",J$4),assets_m6!$A:$D,4,FALSE)</f>
        <v>101.33</v>
      </c>
      <c r="K83">
        <f>VLOOKUP(CONCATENATE($A83,"_",K$4),assets_m6!$A:$D,4,FALSE)</f>
        <v>101.86</v>
      </c>
      <c r="L83">
        <f>VLOOKUP(CONCATENATE($A83,"_",L$4),assets_m6!$A:$D,4,FALSE)</f>
        <v>101.13</v>
      </c>
      <c r="M83">
        <f>VLOOKUP(CONCATENATE($A83,"_",M$4),assets_m6!$A:$D,4,FALSE)</f>
        <v>100.98</v>
      </c>
      <c r="N83">
        <f>VLOOKUP(CONCATENATE($A83,"_",N$4),assets_m6!$A:$D,4,FALSE)</f>
        <v>99.614999999999995</v>
      </c>
      <c r="O83">
        <f>VLOOKUP(CONCATENATE($A83,"_",O$4),assets_m6!$A:$D,4,FALSE)</f>
        <v>100.05</v>
      </c>
      <c r="P83">
        <f>VLOOKUP(CONCATENATE($A83,"_",P$4),assets_m6!$A:$D,4,FALSE)</f>
        <v>100.56</v>
      </c>
      <c r="Q83">
        <f>VLOOKUP(CONCATENATE($A83,"_",Q$4),assets_m6!$A:$D,4,FALSE)</f>
        <v>100.045</v>
      </c>
      <c r="R83">
        <f>VLOOKUP(CONCATENATE($A83,"_",R$4),assets_m6!$A:$D,4,FALSE)</f>
        <v>99.864999999999995</v>
      </c>
      <c r="S83">
        <f>VLOOKUP(CONCATENATE($A83,"_",S$4),assets_m6!$A:$D,4,FALSE)</f>
        <v>101.125</v>
      </c>
      <c r="T83">
        <f>VLOOKUP(CONCATENATE($A83,"_",T$4),assets_m6!$A:$D,4,FALSE)</f>
        <v>100.39</v>
      </c>
      <c r="U83">
        <f>VLOOKUP(CONCATENATE($A83,"_",U$4),assets_m6!$A:$D,4,FALSE)</f>
        <v>100.41500000000001</v>
      </c>
      <c r="V83">
        <f>VLOOKUP(CONCATENATE($A83,"_",V$4),assets_m6!$A:$D,4,FALSE)</f>
        <v>100.29</v>
      </c>
      <c r="X83" t="str">
        <f t="shared" si="44"/>
        <v>SEGA.L</v>
      </c>
      <c r="Y83">
        <f t="shared" si="44"/>
        <v>99.75</v>
      </c>
      <c r="Z83">
        <f t="shared" si="59"/>
        <v>99.75</v>
      </c>
      <c r="AA83">
        <f t="shared" si="59"/>
        <v>99.93</v>
      </c>
      <c r="AB83">
        <f t="shared" si="59"/>
        <v>99.88</v>
      </c>
      <c r="AC83">
        <f t="shared" si="59"/>
        <v>100.27</v>
      </c>
      <c r="AD83">
        <f t="shared" si="59"/>
        <v>100.16</v>
      </c>
      <c r="AE83">
        <f t="shared" si="59"/>
        <v>100.32</v>
      </c>
      <c r="AF83">
        <f t="shared" si="59"/>
        <v>101.13</v>
      </c>
      <c r="AG83">
        <f t="shared" si="59"/>
        <v>101.33</v>
      </c>
      <c r="AH83">
        <f t="shared" si="58"/>
        <v>101.86</v>
      </c>
      <c r="AI83">
        <f t="shared" si="58"/>
        <v>101.13</v>
      </c>
      <c r="AJ83">
        <f t="shared" si="58"/>
        <v>100.98</v>
      </c>
      <c r="AK83">
        <f t="shared" si="58"/>
        <v>99.614999999999995</v>
      </c>
      <c r="AL83">
        <f t="shared" si="58"/>
        <v>100.05</v>
      </c>
      <c r="AM83">
        <f t="shared" si="40"/>
        <v>100.56</v>
      </c>
      <c r="AN83">
        <f t="shared" si="40"/>
        <v>100.045</v>
      </c>
      <c r="AO83">
        <f t="shared" si="40"/>
        <v>99.864999999999995</v>
      </c>
      <c r="AP83">
        <f t="shared" si="38"/>
        <v>101.125</v>
      </c>
      <c r="AQ83">
        <f t="shared" si="38"/>
        <v>100.39</v>
      </c>
      <c r="AR83">
        <f t="shared" si="38"/>
        <v>100.41500000000001</v>
      </c>
      <c r="AS83">
        <f t="shared" si="38"/>
        <v>100.29</v>
      </c>
      <c r="AU83" t="s">
        <v>46</v>
      </c>
      <c r="AV83">
        <f t="shared" si="42"/>
        <v>0</v>
      </c>
      <c r="AW83">
        <f t="shared" si="42"/>
        <v>1.8045112781955573E-5</v>
      </c>
      <c r="AX83">
        <f t="shared" si="42"/>
        <v>-5.0035024517173396E-6</v>
      </c>
      <c r="AY83">
        <f t="shared" si="42"/>
        <v>3.9046856227473029E-5</v>
      </c>
      <c r="AZ83">
        <f t="shared" si="42"/>
        <v>-1.0970379974069956E-5</v>
      </c>
      <c r="BA83">
        <f t="shared" si="42"/>
        <v>1.5974440894568352E-5</v>
      </c>
      <c r="BB83">
        <f t="shared" si="42"/>
        <v>8.0741626794258604E-5</v>
      </c>
      <c r="BC83">
        <f t="shared" si="42"/>
        <v>1.9776525264511311E-5</v>
      </c>
      <c r="BD83">
        <f t="shared" si="42"/>
        <v>5.2304352116846063E-5</v>
      </c>
      <c r="BE83">
        <f t="shared" si="42"/>
        <v>-7.1666993913214604E-5</v>
      </c>
      <c r="BF83">
        <f t="shared" si="42"/>
        <v>-1.4832393948382428E-5</v>
      </c>
      <c r="BG83">
        <f t="shared" si="42"/>
        <v>-1.3517528223410666E-4</v>
      </c>
      <c r="BH83">
        <f t="shared" si="42"/>
        <v>4.3668122270742592E-5</v>
      </c>
      <c r="BI83">
        <f t="shared" si="42"/>
        <v>5.0974512743628701E-5</v>
      </c>
      <c r="BJ83">
        <f t="shared" si="42"/>
        <v>-5.1213206046141668E-5</v>
      </c>
      <c r="BK83">
        <f t="shared" si="42"/>
        <v>-1.7991903643361169E-5</v>
      </c>
      <c r="BL83">
        <f t="shared" ref="BL83:BO104" si="60">$BW83*(AP83-AO83)/AO83</f>
        <v>1.2617032994542685E-4</v>
      </c>
      <c r="BM83">
        <f t="shared" si="60"/>
        <v>-7.2682323856613042E-5</v>
      </c>
      <c r="BN83">
        <f t="shared" si="60"/>
        <v>2.49028787727918E-6</v>
      </c>
      <c r="BO83">
        <f t="shared" si="60"/>
        <v>-1.244833939152517E-5</v>
      </c>
      <c r="BQ83" s="7" t="str">
        <f t="shared" si="45"/>
        <v>SEGA.L</v>
      </c>
      <c r="BR83" s="7">
        <v>0.2</v>
      </c>
      <c r="BS83" s="7">
        <v>0.2</v>
      </c>
      <c r="BT83" s="7">
        <v>0.2</v>
      </c>
      <c r="BU83" s="7">
        <v>0.2</v>
      </c>
      <c r="BV83" s="7">
        <v>0.2</v>
      </c>
      <c r="BW83" s="7">
        <v>0.01</v>
      </c>
      <c r="BY83">
        <f t="shared" si="46"/>
        <v>5.4135338345865291E-3</v>
      </c>
      <c r="BZ83">
        <f t="shared" si="47"/>
        <v>45</v>
      </c>
      <c r="CA83">
        <f t="shared" si="48"/>
        <v>3</v>
      </c>
      <c r="CB83">
        <f t="shared" si="49"/>
        <v>7.9999999999999988E-2</v>
      </c>
      <c r="CC83">
        <f t="shared" si="50"/>
        <v>0</v>
      </c>
      <c r="CD83">
        <f t="shared" si="51"/>
        <v>0</v>
      </c>
      <c r="CE83">
        <f t="shared" si="52"/>
        <v>1</v>
      </c>
      <c r="CF83">
        <f t="shared" si="53"/>
        <v>0</v>
      </c>
      <c r="CG83">
        <f t="shared" si="54"/>
        <v>0</v>
      </c>
      <c r="CI83">
        <f t="shared" si="55"/>
        <v>0</v>
      </c>
      <c r="CJ83">
        <f t="shared" si="56"/>
        <v>0</v>
      </c>
      <c r="CK83">
        <f t="shared" si="56"/>
        <v>1</v>
      </c>
      <c r="CL83">
        <f t="shared" si="56"/>
        <v>1</v>
      </c>
      <c r="CM83">
        <f t="shared" si="56"/>
        <v>1</v>
      </c>
      <c r="CN83">
        <f t="shared" si="57"/>
        <v>0.2</v>
      </c>
      <c r="CO83">
        <f t="shared" si="43"/>
        <v>0.4</v>
      </c>
      <c r="CP83">
        <f t="shared" si="43"/>
        <v>0.60000000000000009</v>
      </c>
      <c r="CQ83">
        <f t="shared" si="43"/>
        <v>0.8</v>
      </c>
      <c r="CR83">
        <f t="shared" si="43"/>
        <v>1</v>
      </c>
    </row>
    <row r="84" spans="1:96" x14ac:dyDescent="0.25">
      <c r="A84" t="s">
        <v>82</v>
      </c>
      <c r="B84">
        <f>VLOOKUP(CONCATENATE($A84,"_",B$4),assets_m6!$A:$D,4,FALSE)</f>
        <v>82.855999999999995</v>
      </c>
      <c r="C84">
        <f>VLOOKUP(CONCATENATE($A84,"_",C$4),assets_m6!$A:$D,4,FALSE)</f>
        <v>82.85</v>
      </c>
      <c r="D84">
        <f>VLOOKUP(CONCATENATE($A84,"_",D$4),assets_m6!$A:$D,4,FALSE)</f>
        <v>82.81</v>
      </c>
      <c r="E84">
        <f>VLOOKUP(CONCATENATE($A84,"_",E$4),assets_m6!$A:$D,4,FALSE)</f>
        <v>83.03</v>
      </c>
      <c r="F84">
        <f>VLOOKUP(CONCATENATE($A84,"_",F$4),assets_m6!$A:$D,4,FALSE)</f>
        <v>82.89</v>
      </c>
      <c r="G84">
        <f>VLOOKUP(CONCATENATE($A84,"_",G$4),assets_m6!$A:$D,4,FALSE)</f>
        <v>82.88</v>
      </c>
      <c r="H84">
        <f>VLOOKUP(CONCATENATE($A84,"_",H$4),assets_m6!$A:$D,4,FALSE)</f>
        <v>83.09</v>
      </c>
      <c r="I84">
        <f>VLOOKUP(CONCATENATE($A84,"_",I$4),assets_m6!$A:$D,4,FALSE)</f>
        <v>83.04</v>
      </c>
      <c r="J84">
        <f>VLOOKUP(CONCATENATE($A84,"_",J$4),assets_m6!$A:$D,4,FALSE)</f>
        <v>83.05</v>
      </c>
      <c r="K84">
        <f>VLOOKUP(CONCATENATE($A84,"_",K$4),assets_m6!$A:$D,4,FALSE)</f>
        <v>83.17</v>
      </c>
      <c r="L84">
        <f>VLOOKUP(CONCATENATE($A84,"_",L$4),assets_m6!$A:$D,4,FALSE)</f>
        <v>83.14</v>
      </c>
      <c r="M84">
        <f>VLOOKUP(CONCATENATE($A84,"_",M$4),assets_m6!$A:$D,4,FALSE)</f>
        <v>83.19</v>
      </c>
      <c r="N84">
        <f>VLOOKUP(CONCATENATE($A84,"_",N$4),assets_m6!$A:$D,4,FALSE)</f>
        <v>83.01</v>
      </c>
      <c r="O84">
        <f>VLOOKUP(CONCATENATE($A84,"_",O$4),assets_m6!$A:$D,4,FALSE)</f>
        <v>83.05</v>
      </c>
      <c r="P84">
        <f>VLOOKUP(CONCATENATE($A84,"_",P$4),assets_m6!$A:$D,4,FALSE)</f>
        <v>83.17</v>
      </c>
      <c r="Q84">
        <f>VLOOKUP(CONCATENATE($A84,"_",Q$4),assets_m6!$A:$D,4,FALSE)</f>
        <v>83.23</v>
      </c>
      <c r="R84">
        <f>VLOOKUP(CONCATENATE($A84,"_",R$4),assets_m6!$A:$D,4,FALSE)</f>
        <v>83.19</v>
      </c>
      <c r="S84">
        <f>VLOOKUP(CONCATENATE($A84,"_",S$4),assets_m6!$A:$D,4,FALSE)</f>
        <v>83.38</v>
      </c>
      <c r="T84">
        <f>VLOOKUP(CONCATENATE($A84,"_",T$4),assets_m6!$A:$D,4,FALSE)</f>
        <v>83.44</v>
      </c>
      <c r="U84">
        <f>VLOOKUP(CONCATENATE($A84,"_",U$4),assets_m6!$A:$D,4,FALSE)</f>
        <v>83.46</v>
      </c>
      <c r="V84">
        <f>VLOOKUP(CONCATENATE($A84,"_",V$4),assets_m6!$A:$D,4,FALSE)</f>
        <v>83.48</v>
      </c>
      <c r="X84" t="str">
        <f t="shared" si="44"/>
        <v>SHY</v>
      </c>
      <c r="Y84">
        <f t="shared" si="44"/>
        <v>82.855999999999995</v>
      </c>
      <c r="Z84">
        <f t="shared" si="59"/>
        <v>82.85</v>
      </c>
      <c r="AA84">
        <f t="shared" si="59"/>
        <v>82.81</v>
      </c>
      <c r="AB84">
        <f t="shared" si="59"/>
        <v>83.03</v>
      </c>
      <c r="AC84">
        <f t="shared" si="59"/>
        <v>82.89</v>
      </c>
      <c r="AD84">
        <f t="shared" si="59"/>
        <v>82.88</v>
      </c>
      <c r="AE84">
        <f t="shared" si="59"/>
        <v>83.09</v>
      </c>
      <c r="AF84">
        <f t="shared" si="59"/>
        <v>83.04</v>
      </c>
      <c r="AG84">
        <f t="shared" si="59"/>
        <v>83.05</v>
      </c>
      <c r="AH84">
        <f t="shared" si="58"/>
        <v>83.17</v>
      </c>
      <c r="AI84">
        <f t="shared" si="58"/>
        <v>83.14</v>
      </c>
      <c r="AJ84">
        <f t="shared" si="58"/>
        <v>83.19</v>
      </c>
      <c r="AK84">
        <f t="shared" si="58"/>
        <v>83.01</v>
      </c>
      <c r="AL84">
        <f t="shared" si="58"/>
        <v>83.05</v>
      </c>
      <c r="AM84">
        <f t="shared" si="40"/>
        <v>83.17</v>
      </c>
      <c r="AN84">
        <f t="shared" si="40"/>
        <v>83.23</v>
      </c>
      <c r="AO84">
        <f t="shared" si="40"/>
        <v>83.19</v>
      </c>
      <c r="AP84">
        <f t="shared" si="40"/>
        <v>83.38</v>
      </c>
      <c r="AQ84">
        <f t="shared" si="40"/>
        <v>83.44</v>
      </c>
      <c r="AR84">
        <f t="shared" si="40"/>
        <v>83.46</v>
      </c>
      <c r="AS84">
        <f t="shared" si="40"/>
        <v>83.48</v>
      </c>
      <c r="AU84" t="s">
        <v>78</v>
      </c>
      <c r="AV84">
        <f t="shared" si="42"/>
        <v>-7.2414791928167282E-7</v>
      </c>
      <c r="AW84">
        <f t="shared" si="42"/>
        <v>-4.8280024140002472E-6</v>
      </c>
      <c r="AX84">
        <f t="shared" si="42"/>
        <v>2.6566839753652804E-5</v>
      </c>
      <c r="AY84">
        <f t="shared" si="42"/>
        <v>-1.6861375406479652E-5</v>
      </c>
      <c r="AZ84">
        <f t="shared" si="42"/>
        <v>-1.206418144529511E-6</v>
      </c>
      <c r="BA84">
        <f t="shared" si="42"/>
        <v>2.5337837837838802E-5</v>
      </c>
      <c r="BB84">
        <f t="shared" si="42"/>
        <v>-6.0175713082196605E-6</v>
      </c>
      <c r="BC84">
        <f t="shared" si="42"/>
        <v>1.2042389210008315E-6</v>
      </c>
      <c r="BD84">
        <f t="shared" si="42"/>
        <v>1.4449127031909036E-5</v>
      </c>
      <c r="BE84">
        <f t="shared" si="42"/>
        <v>-3.6070698569196987E-6</v>
      </c>
      <c r="BF84">
        <f t="shared" si="42"/>
        <v>6.0139523694968922E-6</v>
      </c>
      <c r="BG84">
        <f t="shared" si="42"/>
        <v>-2.1637216011538961E-5</v>
      </c>
      <c r="BH84">
        <f t="shared" si="42"/>
        <v>4.818696542584272E-6</v>
      </c>
      <c r="BI84">
        <f t="shared" si="42"/>
        <v>1.4449127031909036E-5</v>
      </c>
      <c r="BJ84">
        <f t="shared" si="42"/>
        <v>7.2141397138393974E-6</v>
      </c>
      <c r="BK84">
        <f t="shared" si="42"/>
        <v>-4.8059593896439087E-6</v>
      </c>
      <c r="BL84">
        <f t="shared" si="60"/>
        <v>2.2839283567736234E-5</v>
      </c>
      <c r="BM84">
        <f t="shared" si="60"/>
        <v>7.1959702566565453E-6</v>
      </c>
      <c r="BN84">
        <f t="shared" si="60"/>
        <v>2.3969319271327929E-6</v>
      </c>
      <c r="BO84">
        <f t="shared" si="60"/>
        <v>2.3963575365456787E-6</v>
      </c>
      <c r="BQ84" s="7" t="str">
        <f t="shared" si="45"/>
        <v>SHY</v>
      </c>
      <c r="BR84" s="7">
        <v>0.2</v>
      </c>
      <c r="BS84" s="7">
        <v>0.2</v>
      </c>
      <c r="BT84" s="7">
        <v>0.2</v>
      </c>
      <c r="BU84" s="7">
        <v>0.2</v>
      </c>
      <c r="BV84" s="7">
        <v>0.2</v>
      </c>
      <c r="BW84" s="7">
        <v>0.01</v>
      </c>
      <c r="BY84">
        <f t="shared" si="46"/>
        <v>7.5311383605292251E-3</v>
      </c>
      <c r="BZ84">
        <f t="shared" si="47"/>
        <v>46</v>
      </c>
      <c r="CA84">
        <f t="shared" si="48"/>
        <v>3</v>
      </c>
      <c r="CB84">
        <f t="shared" si="49"/>
        <v>7.9999999999999988E-2</v>
      </c>
      <c r="CC84">
        <f t="shared" si="50"/>
        <v>0</v>
      </c>
      <c r="CD84">
        <f t="shared" si="51"/>
        <v>0</v>
      </c>
      <c r="CE84">
        <f t="shared" si="52"/>
        <v>1</v>
      </c>
      <c r="CF84">
        <f t="shared" si="53"/>
        <v>0</v>
      </c>
      <c r="CG84">
        <f t="shared" si="54"/>
        <v>0</v>
      </c>
      <c r="CI84">
        <f t="shared" si="55"/>
        <v>0</v>
      </c>
      <c r="CJ84">
        <f t="shared" si="56"/>
        <v>0</v>
      </c>
      <c r="CK84">
        <f t="shared" si="56"/>
        <v>1</v>
      </c>
      <c r="CL84">
        <f t="shared" si="56"/>
        <v>1</v>
      </c>
      <c r="CM84">
        <f t="shared" si="56"/>
        <v>1</v>
      </c>
      <c r="CN84">
        <f t="shared" si="57"/>
        <v>0.2</v>
      </c>
      <c r="CO84">
        <f t="shared" si="43"/>
        <v>0.4</v>
      </c>
      <c r="CP84">
        <f t="shared" si="43"/>
        <v>0.60000000000000009</v>
      </c>
      <c r="CQ84">
        <f t="shared" si="43"/>
        <v>0.8</v>
      </c>
      <c r="CR84">
        <f t="shared" si="43"/>
        <v>1</v>
      </c>
    </row>
    <row r="85" spans="1:96" x14ac:dyDescent="0.25">
      <c r="A85" t="s">
        <v>83</v>
      </c>
      <c r="B85">
        <f>VLOOKUP(CONCATENATE($A85,"_",B$4),assets_m6!$A:$D,4,FALSE)</f>
        <v>21.04</v>
      </c>
      <c r="C85">
        <f>VLOOKUP(CONCATENATE($A85,"_",C$4),assets_m6!$A:$D,4,FALSE)</f>
        <v>20.87</v>
      </c>
      <c r="D85">
        <f>VLOOKUP(CONCATENATE($A85,"_",D$4),assets_m6!$A:$D,4,FALSE)</f>
        <v>20.83</v>
      </c>
      <c r="E85">
        <f>VLOOKUP(CONCATENATE($A85,"_",E$4),assets_m6!$A:$D,4,FALSE)</f>
        <v>21.28</v>
      </c>
      <c r="F85">
        <f>VLOOKUP(CONCATENATE($A85,"_",F$4),assets_m6!$A:$D,4,FALSE)</f>
        <v>20.78</v>
      </c>
      <c r="G85">
        <f>VLOOKUP(CONCATENATE($A85,"_",G$4),assets_m6!$A:$D,4,FALSE)</f>
        <v>20.66</v>
      </c>
      <c r="H85">
        <f>VLOOKUP(CONCATENATE($A85,"_",H$4),assets_m6!$A:$D,4,FALSE)</f>
        <v>20.03</v>
      </c>
      <c r="I85">
        <f>VLOOKUP(CONCATENATE($A85,"_",I$4),assets_m6!$A:$D,4,FALSE)</f>
        <v>19.55</v>
      </c>
      <c r="J85">
        <f>VLOOKUP(CONCATENATE($A85,"_",J$4),assets_m6!$A:$D,4,FALSE)</f>
        <v>19.87</v>
      </c>
      <c r="K85">
        <f>VLOOKUP(CONCATENATE($A85,"_",K$4),assets_m6!$A:$D,4,FALSE)</f>
        <v>19.12</v>
      </c>
      <c r="L85">
        <f>VLOOKUP(CONCATENATE($A85,"_",L$4),assets_m6!$A:$D,4,FALSE)</f>
        <v>19.420000000000002</v>
      </c>
      <c r="M85">
        <f>VLOOKUP(CONCATENATE($A85,"_",M$4),assets_m6!$A:$D,4,FALSE)</f>
        <v>19.93</v>
      </c>
      <c r="N85">
        <f>VLOOKUP(CONCATENATE($A85,"_",N$4),assets_m6!$A:$D,4,FALSE)</f>
        <v>19.920000000000002</v>
      </c>
      <c r="O85">
        <f>VLOOKUP(CONCATENATE($A85,"_",O$4),assets_m6!$A:$D,4,FALSE)</f>
        <v>19.73</v>
      </c>
      <c r="P85">
        <f>VLOOKUP(CONCATENATE($A85,"_",P$4),assets_m6!$A:$D,4,FALSE)</f>
        <v>20.27</v>
      </c>
      <c r="Q85">
        <f>VLOOKUP(CONCATENATE($A85,"_",Q$4),assets_m6!$A:$D,4,FALSE)</f>
        <v>20.07</v>
      </c>
      <c r="R85">
        <f>VLOOKUP(CONCATENATE($A85,"_",R$4),assets_m6!$A:$D,4,FALSE)</f>
        <v>20.100000000000001</v>
      </c>
      <c r="S85">
        <f>VLOOKUP(CONCATENATE($A85,"_",S$4),assets_m6!$A:$D,4,FALSE)</f>
        <v>20.39</v>
      </c>
      <c r="T85">
        <f>VLOOKUP(CONCATENATE($A85,"_",T$4),assets_m6!$A:$D,4,FALSE)</f>
        <v>20.34</v>
      </c>
      <c r="U85">
        <f>VLOOKUP(CONCATENATE($A85,"_",U$4),assets_m6!$A:$D,4,FALSE)</f>
        <v>20.309999999999999</v>
      </c>
      <c r="V85">
        <f>VLOOKUP(CONCATENATE($A85,"_",V$4),assets_m6!$A:$D,4,FALSE)</f>
        <v>20.36</v>
      </c>
      <c r="X85" t="str">
        <f t="shared" si="44"/>
        <v>SLV</v>
      </c>
      <c r="Y85">
        <f t="shared" si="44"/>
        <v>21.04</v>
      </c>
      <c r="Z85">
        <f t="shared" si="59"/>
        <v>20.87</v>
      </c>
      <c r="AA85">
        <f t="shared" si="59"/>
        <v>20.83</v>
      </c>
      <c r="AB85">
        <f t="shared" si="59"/>
        <v>21.28</v>
      </c>
      <c r="AC85">
        <f t="shared" si="59"/>
        <v>20.78</v>
      </c>
      <c r="AD85">
        <f t="shared" si="59"/>
        <v>20.66</v>
      </c>
      <c r="AE85">
        <f t="shared" si="59"/>
        <v>20.03</v>
      </c>
      <c r="AF85">
        <f t="shared" si="59"/>
        <v>19.55</v>
      </c>
      <c r="AG85">
        <f t="shared" si="59"/>
        <v>19.87</v>
      </c>
      <c r="AH85">
        <f t="shared" si="58"/>
        <v>19.12</v>
      </c>
      <c r="AI85">
        <f t="shared" si="58"/>
        <v>19.420000000000002</v>
      </c>
      <c r="AJ85">
        <f t="shared" si="58"/>
        <v>19.93</v>
      </c>
      <c r="AK85">
        <f t="shared" si="58"/>
        <v>19.920000000000002</v>
      </c>
      <c r="AL85">
        <f t="shared" si="58"/>
        <v>19.73</v>
      </c>
      <c r="AM85">
        <f t="shared" si="40"/>
        <v>20.27</v>
      </c>
      <c r="AN85">
        <f t="shared" si="40"/>
        <v>20.07</v>
      </c>
      <c r="AO85">
        <f t="shared" si="40"/>
        <v>20.100000000000001</v>
      </c>
      <c r="AP85">
        <f t="shared" si="40"/>
        <v>20.39</v>
      </c>
      <c r="AQ85">
        <f t="shared" si="40"/>
        <v>20.34</v>
      </c>
      <c r="AR85">
        <f t="shared" si="40"/>
        <v>20.309999999999999</v>
      </c>
      <c r="AS85">
        <f t="shared" si="40"/>
        <v>20.36</v>
      </c>
      <c r="AU85" t="s">
        <v>52</v>
      </c>
      <c r="AV85">
        <f t="shared" si="42"/>
        <v>-8.079847908745159E-5</v>
      </c>
      <c r="AW85">
        <f t="shared" si="42"/>
        <v>-1.9166267369431099E-5</v>
      </c>
      <c r="AX85">
        <f t="shared" si="42"/>
        <v>2.1603456553048625E-4</v>
      </c>
      <c r="AY85">
        <f t="shared" si="42"/>
        <v>-2.3496240601503758E-4</v>
      </c>
      <c r="AZ85">
        <f t="shared" si="42"/>
        <v>-5.7747834456208363E-5</v>
      </c>
      <c r="BA85">
        <f t="shared" si="42"/>
        <v>-3.049370764762822E-4</v>
      </c>
      <c r="BB85">
        <f t="shared" si="42"/>
        <v>-2.3964053919121341E-4</v>
      </c>
      <c r="BC85">
        <f t="shared" si="42"/>
        <v>1.6368286445012803E-4</v>
      </c>
      <c r="BD85">
        <f t="shared" si="42"/>
        <v>-3.7745344740815299E-4</v>
      </c>
      <c r="BE85">
        <f t="shared" si="42"/>
        <v>1.5690376569037692E-4</v>
      </c>
      <c r="BF85">
        <f t="shared" si="42"/>
        <v>2.6261585993820702E-4</v>
      </c>
      <c r="BG85">
        <f t="shared" si="42"/>
        <v>-5.0175614651269502E-6</v>
      </c>
      <c r="BH85">
        <f t="shared" si="42"/>
        <v>-9.5381526104418304E-5</v>
      </c>
      <c r="BI85">
        <f t="shared" ref="BI85:BK104" si="61">$BW85*(AM85-AL85)/AL85</f>
        <v>2.7369488089204214E-4</v>
      </c>
      <c r="BJ85">
        <f t="shared" si="61"/>
        <v>-9.8667982239762856E-5</v>
      </c>
      <c r="BK85">
        <f t="shared" si="61"/>
        <v>1.4947683109118653E-5</v>
      </c>
      <c r="BL85">
        <f t="shared" si="60"/>
        <v>1.442786069651737E-4</v>
      </c>
      <c r="BM85">
        <f t="shared" si="60"/>
        <v>-2.4521824423737477E-5</v>
      </c>
      <c r="BN85">
        <f t="shared" si="60"/>
        <v>-1.4749262536873715E-5</v>
      </c>
      <c r="BO85">
        <f t="shared" si="60"/>
        <v>2.4618414574101784E-5</v>
      </c>
      <c r="BQ85" s="7" t="str">
        <f t="shared" si="45"/>
        <v>SLV</v>
      </c>
      <c r="BR85" s="7">
        <v>0.2</v>
      </c>
      <c r="BS85" s="7">
        <v>0.2</v>
      </c>
      <c r="BT85" s="7">
        <v>0.2</v>
      </c>
      <c r="BU85" s="7">
        <v>0.2</v>
      </c>
      <c r="BV85" s="7">
        <v>0.2</v>
      </c>
      <c r="BW85" s="7">
        <v>0.01</v>
      </c>
      <c r="BY85">
        <f t="shared" si="46"/>
        <v>-3.2319391634980973E-2</v>
      </c>
      <c r="BZ85">
        <f t="shared" si="47"/>
        <v>15</v>
      </c>
      <c r="CA85">
        <f t="shared" si="48"/>
        <v>1</v>
      </c>
      <c r="CB85">
        <f t="shared" si="49"/>
        <v>0.24</v>
      </c>
      <c r="CC85">
        <f t="shared" si="50"/>
        <v>1</v>
      </c>
      <c r="CD85">
        <f t="shared" si="51"/>
        <v>0</v>
      </c>
      <c r="CE85">
        <f t="shared" si="52"/>
        <v>0</v>
      </c>
      <c r="CF85">
        <f t="shared" si="53"/>
        <v>0</v>
      </c>
      <c r="CG85">
        <f t="shared" si="54"/>
        <v>0</v>
      </c>
      <c r="CI85">
        <f t="shared" si="55"/>
        <v>1</v>
      </c>
      <c r="CJ85">
        <f t="shared" si="56"/>
        <v>1</v>
      </c>
      <c r="CK85">
        <f t="shared" si="56"/>
        <v>1</v>
      </c>
      <c r="CL85">
        <f t="shared" si="56"/>
        <v>1</v>
      </c>
      <c r="CM85">
        <f t="shared" si="56"/>
        <v>1</v>
      </c>
      <c r="CN85">
        <f t="shared" si="57"/>
        <v>0.2</v>
      </c>
      <c r="CO85">
        <f t="shared" si="43"/>
        <v>0.4</v>
      </c>
      <c r="CP85">
        <f t="shared" si="43"/>
        <v>0.60000000000000009</v>
      </c>
      <c r="CQ85">
        <f t="shared" si="43"/>
        <v>0.8</v>
      </c>
      <c r="CR85">
        <f t="shared" si="43"/>
        <v>1</v>
      </c>
    </row>
    <row r="86" spans="1:96" x14ac:dyDescent="0.25">
      <c r="A86" t="s">
        <v>84</v>
      </c>
      <c r="B86">
        <f>VLOOKUP(CONCATENATE($A86,"_",B$4),assets_m6!$A:$D,4,FALSE)</f>
        <v>79.06</v>
      </c>
      <c r="C86" t="e">
        <f>VLOOKUP(CONCATENATE($A86,"_",C$4),assets_m6!$A:$D,4,FALSE)</f>
        <v>#N/A</v>
      </c>
      <c r="D86">
        <f>VLOOKUP(CONCATENATE($A86,"_",D$4),assets_m6!$A:$D,4,FALSE)</f>
        <v>78.069999999999993</v>
      </c>
      <c r="E86">
        <f>VLOOKUP(CONCATENATE($A86,"_",E$4),assets_m6!$A:$D,4,FALSE)</f>
        <v>77.239999999999995</v>
      </c>
      <c r="F86">
        <f>VLOOKUP(CONCATENATE($A86,"_",F$4),assets_m6!$A:$D,4,FALSE)</f>
        <v>77.325000000000003</v>
      </c>
      <c r="G86">
        <f>VLOOKUP(CONCATENATE($A86,"_",G$4),assets_m6!$A:$D,4,FALSE)</f>
        <v>76.56</v>
      </c>
      <c r="H86">
        <f>VLOOKUP(CONCATENATE($A86,"_",H$4),assets_m6!$A:$D,4,FALSE)</f>
        <v>75.17</v>
      </c>
      <c r="I86">
        <f>VLOOKUP(CONCATENATE($A86,"_",I$4),assets_m6!$A:$D,4,FALSE)</f>
        <v>74.42</v>
      </c>
      <c r="J86">
        <f>VLOOKUP(CONCATENATE($A86,"_",J$4),assets_m6!$A:$D,4,FALSE)</f>
        <v>75.27</v>
      </c>
      <c r="K86">
        <f>VLOOKUP(CONCATENATE($A86,"_",K$4),assets_m6!$A:$D,4,FALSE)</f>
        <v>73.66</v>
      </c>
      <c r="L86">
        <f>VLOOKUP(CONCATENATE($A86,"_",L$4),assets_m6!$A:$D,4,FALSE)</f>
        <v>75.16</v>
      </c>
      <c r="M86">
        <f>VLOOKUP(CONCATENATE($A86,"_",M$4),assets_m6!$A:$D,4,FALSE)</f>
        <v>75</v>
      </c>
      <c r="N86">
        <f>VLOOKUP(CONCATENATE($A86,"_",N$4),assets_m6!$A:$D,4,FALSE)</f>
        <v>75.97</v>
      </c>
      <c r="O86">
        <f>VLOOKUP(CONCATENATE($A86,"_",O$4),assets_m6!$A:$D,4,FALSE)</f>
        <v>74.97</v>
      </c>
      <c r="P86">
        <f>VLOOKUP(CONCATENATE($A86,"_",P$4),assets_m6!$A:$D,4,FALSE)</f>
        <v>73.69</v>
      </c>
      <c r="Q86">
        <f>VLOOKUP(CONCATENATE($A86,"_",Q$4),assets_m6!$A:$D,4,FALSE)</f>
        <v>73.39</v>
      </c>
      <c r="R86">
        <f>VLOOKUP(CONCATENATE($A86,"_",R$4),assets_m6!$A:$D,4,FALSE)</f>
        <v>75.239999999999995</v>
      </c>
      <c r="S86">
        <f>VLOOKUP(CONCATENATE($A86,"_",S$4),assets_m6!$A:$D,4,FALSE)</f>
        <v>74.680000000000007</v>
      </c>
      <c r="T86">
        <f>VLOOKUP(CONCATENATE($A86,"_",T$4),assets_m6!$A:$D,4,FALSE)</f>
        <v>75.78</v>
      </c>
      <c r="U86">
        <f>VLOOKUP(CONCATENATE($A86,"_",U$4),assets_m6!$A:$D,4,FALSE)</f>
        <v>76.739999999999995</v>
      </c>
      <c r="V86">
        <f>VLOOKUP(CONCATENATE($A86,"_",V$4),assets_m6!$A:$D,4,FALSE)</f>
        <v>77.599999999999994</v>
      </c>
      <c r="X86" t="str">
        <f t="shared" si="44"/>
        <v>SPMV.L</v>
      </c>
      <c r="Y86">
        <f t="shared" si="44"/>
        <v>79.06</v>
      </c>
      <c r="Z86">
        <f t="shared" si="59"/>
        <v>79.06</v>
      </c>
      <c r="AA86">
        <f t="shared" si="59"/>
        <v>78.069999999999993</v>
      </c>
      <c r="AB86">
        <f t="shared" si="59"/>
        <v>77.239999999999995</v>
      </c>
      <c r="AC86">
        <f t="shared" si="59"/>
        <v>77.325000000000003</v>
      </c>
      <c r="AD86">
        <f t="shared" si="59"/>
        <v>76.56</v>
      </c>
      <c r="AE86">
        <f t="shared" si="59"/>
        <v>75.17</v>
      </c>
      <c r="AF86">
        <f t="shared" si="59"/>
        <v>74.42</v>
      </c>
      <c r="AG86">
        <f t="shared" si="59"/>
        <v>75.27</v>
      </c>
      <c r="AH86">
        <f t="shared" si="58"/>
        <v>73.66</v>
      </c>
      <c r="AI86">
        <f t="shared" si="58"/>
        <v>75.16</v>
      </c>
      <c r="AJ86">
        <f t="shared" si="58"/>
        <v>75</v>
      </c>
      <c r="AK86">
        <f t="shared" si="58"/>
        <v>75.97</v>
      </c>
      <c r="AL86">
        <f t="shared" si="58"/>
        <v>74.97</v>
      </c>
      <c r="AM86">
        <f t="shared" si="58"/>
        <v>73.69</v>
      </c>
      <c r="AN86">
        <f t="shared" si="58"/>
        <v>73.39</v>
      </c>
      <c r="AO86">
        <f t="shared" si="58"/>
        <v>75.239999999999995</v>
      </c>
      <c r="AP86">
        <f t="shared" si="58"/>
        <v>74.680000000000007</v>
      </c>
      <c r="AQ86">
        <f t="shared" si="58"/>
        <v>75.78</v>
      </c>
      <c r="AR86">
        <f t="shared" si="58"/>
        <v>76.739999999999995</v>
      </c>
      <c r="AS86">
        <f t="shared" si="58"/>
        <v>77.599999999999994</v>
      </c>
      <c r="AU86" t="s">
        <v>65</v>
      </c>
      <c r="AV86">
        <f t="shared" ref="AV86:BH104" si="62">$BW86*(Z86-Y86)/Y86</f>
        <v>0</v>
      </c>
      <c r="AW86">
        <f t="shared" si="62"/>
        <v>-1.2522135087275602E-4</v>
      </c>
      <c r="AX86">
        <f t="shared" si="62"/>
        <v>-1.0631484565133833E-4</v>
      </c>
      <c r="AY86">
        <f t="shared" si="62"/>
        <v>1.1004660797515273E-5</v>
      </c>
      <c r="AZ86">
        <f t="shared" si="62"/>
        <v>-9.8933074684772143E-5</v>
      </c>
      <c r="BA86">
        <f t="shared" si="62"/>
        <v>-1.8155694879832819E-4</v>
      </c>
      <c r="BB86">
        <f t="shared" si="62"/>
        <v>-9.9773845949181848E-5</v>
      </c>
      <c r="BC86">
        <f t="shared" si="62"/>
        <v>1.1421660843859102E-4</v>
      </c>
      <c r="BD86">
        <f t="shared" si="62"/>
        <v>-2.1389663876710506E-4</v>
      </c>
      <c r="BE86">
        <f t="shared" si="62"/>
        <v>2.0363833831115938E-4</v>
      </c>
      <c r="BF86">
        <f t="shared" si="62"/>
        <v>-2.1287919105906947E-5</v>
      </c>
      <c r="BG86">
        <f t="shared" si="62"/>
        <v>1.2933333333333319E-4</v>
      </c>
      <c r="BH86">
        <f t="shared" si="62"/>
        <v>-1.3163090693694881E-4</v>
      </c>
      <c r="BI86">
        <f t="shared" si="61"/>
        <v>-1.7073496065092718E-4</v>
      </c>
      <c r="BJ86">
        <f t="shared" si="61"/>
        <v>-4.0711086986022142E-5</v>
      </c>
      <c r="BK86">
        <f t="shared" si="61"/>
        <v>2.5207793977381039E-4</v>
      </c>
      <c r="BL86">
        <f t="shared" si="60"/>
        <v>-7.4428495481125489E-5</v>
      </c>
      <c r="BM86">
        <f t="shared" si="60"/>
        <v>1.4729512587037953E-4</v>
      </c>
      <c r="BN86">
        <f t="shared" si="60"/>
        <v>1.2668250197941328E-4</v>
      </c>
      <c r="BO86">
        <f t="shared" si="60"/>
        <v>1.1206671879072186E-4</v>
      </c>
      <c r="BQ86" s="7" t="str">
        <f t="shared" si="45"/>
        <v>SPMV.L</v>
      </c>
      <c r="BR86" s="7">
        <v>0.2</v>
      </c>
      <c r="BS86" s="7">
        <v>0.2</v>
      </c>
      <c r="BT86" s="7">
        <v>0.2</v>
      </c>
      <c r="BU86" s="7">
        <v>0.2</v>
      </c>
      <c r="BV86" s="7">
        <v>0.2</v>
      </c>
      <c r="BW86" s="7">
        <v>0.01</v>
      </c>
      <c r="BY86">
        <f t="shared" si="46"/>
        <v>-1.8466987098406374E-2</v>
      </c>
      <c r="BZ86">
        <f t="shared" si="47"/>
        <v>24</v>
      </c>
      <c r="CA86">
        <f t="shared" si="48"/>
        <v>2</v>
      </c>
      <c r="CB86">
        <f t="shared" si="49"/>
        <v>0.11999999999999997</v>
      </c>
      <c r="CC86">
        <f t="shared" si="50"/>
        <v>0</v>
      </c>
      <c r="CD86">
        <f t="shared" si="51"/>
        <v>1</v>
      </c>
      <c r="CE86">
        <f t="shared" si="52"/>
        <v>0</v>
      </c>
      <c r="CF86">
        <f t="shared" si="53"/>
        <v>0</v>
      </c>
      <c r="CG86">
        <f t="shared" si="54"/>
        <v>0</v>
      </c>
      <c r="CI86">
        <f t="shared" si="55"/>
        <v>0</v>
      </c>
      <c r="CJ86">
        <f t="shared" si="56"/>
        <v>1</v>
      </c>
      <c r="CK86">
        <f t="shared" si="56"/>
        <v>1</v>
      </c>
      <c r="CL86">
        <f t="shared" si="56"/>
        <v>1</v>
      </c>
      <c r="CM86">
        <f t="shared" si="56"/>
        <v>1</v>
      </c>
      <c r="CN86">
        <f t="shared" si="57"/>
        <v>0.2</v>
      </c>
      <c r="CO86">
        <f t="shared" si="43"/>
        <v>0.4</v>
      </c>
      <c r="CP86">
        <f t="shared" si="43"/>
        <v>0.60000000000000009</v>
      </c>
      <c r="CQ86">
        <f t="shared" si="43"/>
        <v>0.8</v>
      </c>
      <c r="CR86">
        <f t="shared" si="43"/>
        <v>1</v>
      </c>
    </row>
    <row r="87" spans="1:96" x14ac:dyDescent="0.25">
      <c r="A87" t="s">
        <v>85</v>
      </c>
      <c r="B87">
        <f>VLOOKUP(CONCATENATE($A87,"_",B$4),assets_m6!$A:$D,4,FALSE)</f>
        <v>119.247</v>
      </c>
      <c r="C87">
        <f>VLOOKUP(CONCATENATE($A87,"_",C$4),assets_m6!$A:$D,4,FALSE)</f>
        <v>117.18</v>
      </c>
      <c r="D87">
        <f>VLOOKUP(CONCATENATE($A87,"_",D$4),assets_m6!$A:$D,4,FALSE)</f>
        <v>117.97</v>
      </c>
      <c r="E87">
        <f>VLOOKUP(CONCATENATE($A87,"_",E$4),assets_m6!$A:$D,4,FALSE)</f>
        <v>118.62</v>
      </c>
      <c r="F87">
        <f>VLOOKUP(CONCATENATE($A87,"_",F$4),assets_m6!$A:$D,4,FALSE)</f>
        <v>115.37</v>
      </c>
      <c r="G87">
        <f>VLOOKUP(CONCATENATE($A87,"_",G$4),assets_m6!$A:$D,4,FALSE)</f>
        <v>113.67</v>
      </c>
      <c r="H87">
        <f>VLOOKUP(CONCATENATE($A87,"_",H$4),assets_m6!$A:$D,4,FALSE)</f>
        <v>114.67</v>
      </c>
      <c r="I87">
        <f>VLOOKUP(CONCATENATE($A87,"_",I$4),assets_m6!$A:$D,4,FALSE)</f>
        <v>115.71</v>
      </c>
      <c r="J87">
        <f>VLOOKUP(CONCATENATE($A87,"_",J$4),assets_m6!$A:$D,4,FALSE)</f>
        <v>117.94</v>
      </c>
      <c r="K87">
        <f>VLOOKUP(CONCATENATE($A87,"_",K$4),assets_m6!$A:$D,4,FALSE)</f>
        <v>117.72</v>
      </c>
      <c r="L87">
        <f>VLOOKUP(CONCATENATE($A87,"_",L$4),assets_m6!$A:$D,4,FALSE)</f>
        <v>115.98</v>
      </c>
      <c r="M87">
        <f>VLOOKUP(CONCATENATE($A87,"_",M$4),assets_m6!$A:$D,4,FALSE)</f>
        <v>115.86</v>
      </c>
      <c r="N87">
        <f>VLOOKUP(CONCATENATE($A87,"_",N$4),assets_m6!$A:$D,4,FALSE)</f>
        <v>114.46</v>
      </c>
      <c r="O87">
        <f>VLOOKUP(CONCATENATE($A87,"_",O$4),assets_m6!$A:$D,4,FALSE)</f>
        <v>116.9</v>
      </c>
      <c r="P87">
        <f>VLOOKUP(CONCATENATE($A87,"_",P$4),assets_m6!$A:$D,4,FALSE)</f>
        <v>117.18</v>
      </c>
      <c r="Q87">
        <f>VLOOKUP(CONCATENATE($A87,"_",Q$4),assets_m6!$A:$D,4,FALSE)</f>
        <v>118.51</v>
      </c>
      <c r="R87">
        <f>VLOOKUP(CONCATENATE($A87,"_",R$4),assets_m6!$A:$D,4,FALSE)</f>
        <v>116.56</v>
      </c>
      <c r="S87">
        <f>VLOOKUP(CONCATENATE($A87,"_",S$4),assets_m6!$A:$D,4,FALSE)</f>
        <v>118.86</v>
      </c>
      <c r="T87">
        <f>VLOOKUP(CONCATENATE($A87,"_",T$4),assets_m6!$A:$D,4,FALSE)</f>
        <v>119.33</v>
      </c>
      <c r="U87">
        <f>VLOOKUP(CONCATENATE($A87,"_",U$4),assets_m6!$A:$D,4,FALSE)</f>
        <v>118.79</v>
      </c>
      <c r="V87">
        <f>VLOOKUP(CONCATENATE($A87,"_",V$4),assets_m6!$A:$D,4,FALSE)</f>
        <v>119.08</v>
      </c>
      <c r="X87" t="str">
        <f t="shared" si="44"/>
        <v>TLT</v>
      </c>
      <c r="Y87">
        <f t="shared" si="44"/>
        <v>119.247</v>
      </c>
      <c r="Z87">
        <f t="shared" si="59"/>
        <v>117.18</v>
      </c>
      <c r="AA87">
        <f t="shared" si="59"/>
        <v>117.97</v>
      </c>
      <c r="AB87">
        <f t="shared" si="59"/>
        <v>118.62</v>
      </c>
      <c r="AC87">
        <f t="shared" si="59"/>
        <v>115.37</v>
      </c>
      <c r="AD87">
        <f t="shared" si="59"/>
        <v>113.67</v>
      </c>
      <c r="AE87">
        <f t="shared" si="59"/>
        <v>114.67</v>
      </c>
      <c r="AF87">
        <f t="shared" si="59"/>
        <v>115.71</v>
      </c>
      <c r="AG87">
        <f t="shared" si="59"/>
        <v>117.94</v>
      </c>
      <c r="AH87">
        <f t="shared" si="58"/>
        <v>117.72</v>
      </c>
      <c r="AI87">
        <f t="shared" si="58"/>
        <v>115.98</v>
      </c>
      <c r="AJ87">
        <f t="shared" si="58"/>
        <v>115.86</v>
      </c>
      <c r="AK87">
        <f t="shared" si="58"/>
        <v>114.46</v>
      </c>
      <c r="AL87">
        <f t="shared" si="58"/>
        <v>116.9</v>
      </c>
      <c r="AM87">
        <f t="shared" si="58"/>
        <v>117.18</v>
      </c>
      <c r="AN87">
        <f t="shared" si="58"/>
        <v>118.51</v>
      </c>
      <c r="AO87">
        <f t="shared" si="58"/>
        <v>116.56</v>
      </c>
      <c r="AP87">
        <f t="shared" si="58"/>
        <v>118.86</v>
      </c>
      <c r="AQ87">
        <f t="shared" si="58"/>
        <v>119.33</v>
      </c>
      <c r="AR87">
        <f t="shared" si="58"/>
        <v>118.79</v>
      </c>
      <c r="AS87">
        <f t="shared" si="58"/>
        <v>119.08</v>
      </c>
      <c r="AU87" t="s">
        <v>59</v>
      </c>
      <c r="AV87">
        <f t="shared" si="62"/>
        <v>-1.7333769403003792E-4</v>
      </c>
      <c r="AW87">
        <f t="shared" si="62"/>
        <v>6.741764806280868E-5</v>
      </c>
      <c r="AX87">
        <f t="shared" si="62"/>
        <v>5.5098753920488742E-5</v>
      </c>
      <c r="AY87">
        <f t="shared" si="62"/>
        <v>-2.7398415107064575E-4</v>
      </c>
      <c r="AZ87">
        <f t="shared" si="62"/>
        <v>-1.4735199791973675E-4</v>
      </c>
      <c r="BA87">
        <f t="shared" si="62"/>
        <v>8.7973959707926457E-5</v>
      </c>
      <c r="BB87">
        <f t="shared" si="62"/>
        <v>9.0695037934943067E-5</v>
      </c>
      <c r="BC87">
        <f t="shared" si="62"/>
        <v>1.9272318727854153E-4</v>
      </c>
      <c r="BD87">
        <f t="shared" si="62"/>
        <v>-1.8653552653891714E-5</v>
      </c>
      <c r="BE87">
        <f t="shared" si="62"/>
        <v>-1.4780835881753271E-4</v>
      </c>
      <c r="BF87">
        <f t="shared" si="62"/>
        <v>-1.0346611484739139E-5</v>
      </c>
      <c r="BG87">
        <f t="shared" si="62"/>
        <v>-1.2083549110996079E-4</v>
      </c>
      <c r="BH87">
        <f t="shared" si="62"/>
        <v>2.1317490826489708E-4</v>
      </c>
      <c r="BI87">
        <f t="shared" si="61"/>
        <v>2.3952095808383329E-5</v>
      </c>
      <c r="BJ87">
        <f t="shared" si="61"/>
        <v>1.1350059737156497E-4</v>
      </c>
      <c r="BK87">
        <f t="shared" si="61"/>
        <v>-1.6454307653362608E-4</v>
      </c>
      <c r="BL87">
        <f t="shared" si="60"/>
        <v>1.9732326698695927E-4</v>
      </c>
      <c r="BM87">
        <f t="shared" si="60"/>
        <v>3.9542318694262063E-5</v>
      </c>
      <c r="BN87">
        <f t="shared" si="60"/>
        <v>-4.5252660688845389E-5</v>
      </c>
      <c r="BO87">
        <f t="shared" si="60"/>
        <v>2.4412829362740302E-5</v>
      </c>
      <c r="BQ87" s="7" t="str">
        <f t="shared" si="45"/>
        <v>TLT</v>
      </c>
      <c r="BR87" s="7">
        <v>0.2</v>
      </c>
      <c r="BS87" s="7">
        <v>0.2</v>
      </c>
      <c r="BT87" s="7">
        <v>0.2</v>
      </c>
      <c r="BU87" s="7">
        <v>0.2</v>
      </c>
      <c r="BV87" s="7">
        <v>0.2</v>
      </c>
      <c r="BW87" s="7">
        <v>0.01</v>
      </c>
      <c r="BY87">
        <f t="shared" si="46"/>
        <v>-1.4004545187719741E-3</v>
      </c>
      <c r="BZ87">
        <f t="shared" si="47"/>
        <v>36</v>
      </c>
      <c r="CA87">
        <f t="shared" si="48"/>
        <v>2</v>
      </c>
      <c r="CB87">
        <f t="shared" si="49"/>
        <v>0.11999999999999997</v>
      </c>
      <c r="CC87">
        <f t="shared" si="50"/>
        <v>0</v>
      </c>
      <c r="CD87">
        <f t="shared" si="51"/>
        <v>1</v>
      </c>
      <c r="CE87">
        <f t="shared" si="52"/>
        <v>0</v>
      </c>
      <c r="CF87">
        <f t="shared" si="53"/>
        <v>0</v>
      </c>
      <c r="CG87">
        <f t="shared" si="54"/>
        <v>0</v>
      </c>
      <c r="CI87">
        <f t="shared" si="55"/>
        <v>0</v>
      </c>
      <c r="CJ87">
        <f t="shared" si="56"/>
        <v>1</v>
      </c>
      <c r="CK87">
        <f t="shared" si="56"/>
        <v>1</v>
      </c>
      <c r="CL87">
        <f t="shared" si="56"/>
        <v>1</v>
      </c>
      <c r="CM87">
        <f t="shared" si="56"/>
        <v>1</v>
      </c>
      <c r="CN87">
        <f t="shared" si="57"/>
        <v>0.2</v>
      </c>
      <c r="CO87">
        <f t="shared" si="43"/>
        <v>0.4</v>
      </c>
      <c r="CP87">
        <f t="shared" si="43"/>
        <v>0.60000000000000009</v>
      </c>
      <c r="CQ87">
        <f t="shared" si="43"/>
        <v>0.8</v>
      </c>
      <c r="CR87">
        <f t="shared" si="43"/>
        <v>1</v>
      </c>
    </row>
    <row r="88" spans="1:96" x14ac:dyDescent="0.25">
      <c r="A88" t="s">
        <v>86</v>
      </c>
      <c r="B88">
        <f>VLOOKUP(CONCATENATE($A88,"_",B$4),assets_m6!$A:$D,4,FALSE)</f>
        <v>508.55</v>
      </c>
      <c r="C88">
        <f>VLOOKUP(CONCATENATE($A88,"_",C$4),assets_m6!$A:$D,4,FALSE)</f>
        <v>501.15</v>
      </c>
      <c r="D88">
        <f>VLOOKUP(CONCATENATE($A88,"_",D$4),assets_m6!$A:$D,4,FALSE)</f>
        <v>499.62</v>
      </c>
      <c r="E88">
        <f>VLOOKUP(CONCATENATE($A88,"_",E$4),assets_m6!$A:$D,4,FALSE)</f>
        <v>507.62</v>
      </c>
      <c r="F88">
        <f>VLOOKUP(CONCATENATE($A88,"_",F$4),assets_m6!$A:$D,4,FALSE)</f>
        <v>494.72</v>
      </c>
      <c r="G88">
        <f>VLOOKUP(CONCATENATE($A88,"_",G$4),assets_m6!$A:$D,4,FALSE)</f>
        <v>499.62</v>
      </c>
      <c r="H88">
        <f>VLOOKUP(CONCATENATE($A88,"_",H$4),assets_m6!$A:$D,4,FALSE)</f>
        <v>486.42</v>
      </c>
      <c r="I88">
        <f>VLOOKUP(CONCATENATE($A88,"_",I$4),assets_m6!$A:$D,4,FALSE)</f>
        <v>488.01</v>
      </c>
      <c r="J88">
        <f>VLOOKUP(CONCATENATE($A88,"_",J$4),assets_m6!$A:$D,4,FALSE)</f>
        <v>486.15</v>
      </c>
      <c r="K88">
        <f>VLOOKUP(CONCATENATE($A88,"_",K$4),assets_m6!$A:$D,4,FALSE)</f>
        <v>478.8</v>
      </c>
      <c r="L88">
        <f>VLOOKUP(CONCATENATE($A88,"_",L$4),assets_m6!$A:$D,4,FALSE)</f>
        <v>485.4</v>
      </c>
      <c r="M88">
        <f>VLOOKUP(CONCATENATE($A88,"_",M$4),assets_m6!$A:$D,4,FALSE)</f>
        <v>489.22</v>
      </c>
      <c r="N88">
        <f>VLOOKUP(CONCATENATE($A88,"_",N$4),assets_m6!$A:$D,4,FALSE)</f>
        <v>492.53</v>
      </c>
      <c r="O88">
        <f>VLOOKUP(CONCATENATE($A88,"_",O$4),assets_m6!$A:$D,4,FALSE)</f>
        <v>471.38</v>
      </c>
      <c r="P88">
        <f>VLOOKUP(CONCATENATE($A88,"_",P$4),assets_m6!$A:$D,4,FALSE)</f>
        <v>478.55</v>
      </c>
      <c r="Q88">
        <f>VLOOKUP(CONCATENATE($A88,"_",Q$4),assets_m6!$A:$D,4,FALSE)</f>
        <v>485.73</v>
      </c>
      <c r="R88">
        <f>VLOOKUP(CONCATENATE($A88,"_",R$4),assets_m6!$A:$D,4,FALSE)</f>
        <v>492.08</v>
      </c>
      <c r="S88">
        <f>VLOOKUP(CONCATENATE($A88,"_",S$4),assets_m6!$A:$D,4,FALSE)</f>
        <v>497.56</v>
      </c>
      <c r="T88">
        <f>VLOOKUP(CONCATENATE($A88,"_",T$4),assets_m6!$A:$D,4,FALSE)</f>
        <v>498.09</v>
      </c>
      <c r="U88">
        <f>VLOOKUP(CONCATENATE($A88,"_",U$4),assets_m6!$A:$D,4,FALSE)</f>
        <v>502.23</v>
      </c>
      <c r="V88">
        <f>VLOOKUP(CONCATENATE($A88,"_",V$4),assets_m6!$A:$D,4,FALSE)</f>
        <v>507.11</v>
      </c>
      <c r="X88" t="str">
        <f t="shared" si="44"/>
        <v>UNH</v>
      </c>
      <c r="Y88">
        <f t="shared" si="44"/>
        <v>508.55</v>
      </c>
      <c r="Z88">
        <f t="shared" si="59"/>
        <v>501.15</v>
      </c>
      <c r="AA88">
        <f t="shared" si="59"/>
        <v>499.62</v>
      </c>
      <c r="AB88">
        <f t="shared" si="59"/>
        <v>507.62</v>
      </c>
      <c r="AC88">
        <f t="shared" si="59"/>
        <v>494.72</v>
      </c>
      <c r="AD88">
        <f t="shared" si="59"/>
        <v>499.62</v>
      </c>
      <c r="AE88">
        <f t="shared" si="59"/>
        <v>486.42</v>
      </c>
      <c r="AF88">
        <f t="shared" si="59"/>
        <v>488.01</v>
      </c>
      <c r="AG88">
        <f t="shared" si="59"/>
        <v>486.15</v>
      </c>
      <c r="AH88">
        <f t="shared" si="58"/>
        <v>478.8</v>
      </c>
      <c r="AI88">
        <f t="shared" si="58"/>
        <v>485.4</v>
      </c>
      <c r="AJ88">
        <f t="shared" si="58"/>
        <v>489.22</v>
      </c>
      <c r="AK88">
        <f t="shared" si="58"/>
        <v>492.53</v>
      </c>
      <c r="AL88">
        <f t="shared" si="58"/>
        <v>471.38</v>
      </c>
      <c r="AM88">
        <f t="shared" si="58"/>
        <v>478.55</v>
      </c>
      <c r="AN88">
        <f t="shared" si="58"/>
        <v>485.73</v>
      </c>
      <c r="AO88">
        <f t="shared" si="58"/>
        <v>492.08</v>
      </c>
      <c r="AP88">
        <f t="shared" si="58"/>
        <v>497.56</v>
      </c>
      <c r="AQ88">
        <f t="shared" si="58"/>
        <v>498.09</v>
      </c>
      <c r="AR88">
        <f t="shared" si="58"/>
        <v>502.23</v>
      </c>
      <c r="AS88">
        <f t="shared" si="58"/>
        <v>507.11</v>
      </c>
      <c r="AU88" t="s">
        <v>62</v>
      </c>
      <c r="AV88">
        <f t="shared" si="62"/>
        <v>-1.4551174909055225E-4</v>
      </c>
      <c r="AW88">
        <f t="shared" si="62"/>
        <v>-3.0529781502543606E-5</v>
      </c>
      <c r="AX88">
        <f t="shared" si="62"/>
        <v>1.6012169248628958E-4</v>
      </c>
      <c r="AY88">
        <f t="shared" si="62"/>
        <v>-2.5412710295102595E-4</v>
      </c>
      <c r="AZ88">
        <f t="shared" si="62"/>
        <v>9.9045924967658007E-5</v>
      </c>
      <c r="BA88">
        <f t="shared" si="62"/>
        <v>-2.6420079260237758E-4</v>
      </c>
      <c r="BB88">
        <f t="shared" si="62"/>
        <v>3.2687800666090517E-5</v>
      </c>
      <c r="BC88">
        <f t="shared" si="62"/>
        <v>-3.8113973074322527E-5</v>
      </c>
      <c r="BD88">
        <f t="shared" si="62"/>
        <v>-1.5118790496760191E-4</v>
      </c>
      <c r="BE88">
        <f t="shared" si="62"/>
        <v>1.3784461152882135E-4</v>
      </c>
      <c r="BF88">
        <f t="shared" si="62"/>
        <v>7.869798104656058E-5</v>
      </c>
      <c r="BG88">
        <f t="shared" si="62"/>
        <v>6.7658722047339543E-5</v>
      </c>
      <c r="BH88">
        <f t="shared" si="62"/>
        <v>-4.294154670781471E-4</v>
      </c>
      <c r="BI88">
        <f t="shared" si="61"/>
        <v>1.5210658067800961E-4</v>
      </c>
      <c r="BJ88">
        <f t="shared" si="61"/>
        <v>1.5003656880158828E-4</v>
      </c>
      <c r="BK88">
        <f t="shared" si="61"/>
        <v>1.3073106458320394E-4</v>
      </c>
      <c r="BL88">
        <f t="shared" si="60"/>
        <v>1.1136400585270725E-4</v>
      </c>
      <c r="BM88">
        <f t="shared" si="60"/>
        <v>1.0651981670551748E-5</v>
      </c>
      <c r="BN88">
        <f t="shared" si="60"/>
        <v>8.3117508883937509E-5</v>
      </c>
      <c r="BO88">
        <f t="shared" si="60"/>
        <v>9.7166636799872474E-5</v>
      </c>
      <c r="BQ88" s="7" t="str">
        <f t="shared" si="45"/>
        <v>UNH</v>
      </c>
      <c r="BR88" s="7">
        <v>0.2</v>
      </c>
      <c r="BS88" s="7">
        <v>0.2</v>
      </c>
      <c r="BT88" s="7">
        <v>0.2</v>
      </c>
      <c r="BU88" s="7">
        <v>0.2</v>
      </c>
      <c r="BV88" s="7">
        <v>0.2</v>
      </c>
      <c r="BW88" s="7">
        <v>0.01</v>
      </c>
      <c r="BY88">
        <f t="shared" si="46"/>
        <v>-2.8315799823026206E-3</v>
      </c>
      <c r="BZ88">
        <f t="shared" si="47"/>
        <v>34</v>
      </c>
      <c r="CA88">
        <f t="shared" si="48"/>
        <v>2</v>
      </c>
      <c r="CB88">
        <f t="shared" si="49"/>
        <v>0.11999999999999997</v>
      </c>
      <c r="CC88">
        <f t="shared" si="50"/>
        <v>0</v>
      </c>
      <c r="CD88">
        <f t="shared" si="51"/>
        <v>1</v>
      </c>
      <c r="CE88">
        <f t="shared" si="52"/>
        <v>0</v>
      </c>
      <c r="CF88">
        <f t="shared" si="53"/>
        <v>0</v>
      </c>
      <c r="CG88">
        <f t="shared" si="54"/>
        <v>0</v>
      </c>
      <c r="CI88">
        <f t="shared" si="55"/>
        <v>0</v>
      </c>
      <c r="CJ88">
        <f t="shared" si="56"/>
        <v>1</v>
      </c>
      <c r="CK88">
        <f t="shared" si="56"/>
        <v>1</v>
      </c>
      <c r="CL88">
        <f t="shared" si="56"/>
        <v>1</v>
      </c>
      <c r="CM88">
        <f t="shared" si="56"/>
        <v>1</v>
      </c>
      <c r="CN88">
        <f t="shared" si="57"/>
        <v>0.2</v>
      </c>
      <c r="CO88">
        <f t="shared" si="43"/>
        <v>0.4</v>
      </c>
      <c r="CP88">
        <f t="shared" si="43"/>
        <v>0.60000000000000009</v>
      </c>
      <c r="CQ88">
        <f t="shared" si="43"/>
        <v>0.8</v>
      </c>
      <c r="CR88">
        <f t="shared" si="43"/>
        <v>1</v>
      </c>
    </row>
    <row r="89" spans="1:96" x14ac:dyDescent="0.25">
      <c r="A89" t="s">
        <v>87</v>
      </c>
      <c r="B89">
        <f>VLOOKUP(CONCATENATE($A89,"_",B$4),assets_m6!$A:$D,4,FALSE)</f>
        <v>316.52</v>
      </c>
      <c r="C89">
        <f>VLOOKUP(CONCATENATE($A89,"_",C$4),assets_m6!$A:$D,4,FALSE)</f>
        <v>307.02999999999997</v>
      </c>
      <c r="D89">
        <f>VLOOKUP(CONCATENATE($A89,"_",D$4),assets_m6!$A:$D,4,FALSE)</f>
        <v>312.45</v>
      </c>
      <c r="E89">
        <f>VLOOKUP(CONCATENATE($A89,"_",E$4),assets_m6!$A:$D,4,FALSE)</f>
        <v>320.51</v>
      </c>
      <c r="F89">
        <f>VLOOKUP(CONCATENATE($A89,"_",F$4),assets_m6!$A:$D,4,FALSE)</f>
        <v>303.2</v>
      </c>
      <c r="G89">
        <f>VLOOKUP(CONCATENATE($A89,"_",G$4),assets_m6!$A:$D,4,FALSE)</f>
        <v>295.45999999999998</v>
      </c>
      <c r="H89">
        <f>VLOOKUP(CONCATENATE($A89,"_",H$4),assets_m6!$A:$D,4,FALSE)</f>
        <v>286.82</v>
      </c>
      <c r="I89">
        <f>VLOOKUP(CONCATENATE($A89,"_",I$4),assets_m6!$A:$D,4,FALSE)</f>
        <v>293.69</v>
      </c>
      <c r="J89">
        <f>VLOOKUP(CONCATENATE($A89,"_",J$4),assets_m6!$A:$D,4,FALSE)</f>
        <v>280.82</v>
      </c>
      <c r="K89">
        <f>VLOOKUP(CONCATENATE($A89,"_",K$4),assets_m6!$A:$D,4,FALSE)</f>
        <v>283.02</v>
      </c>
      <c r="L89">
        <f>VLOOKUP(CONCATENATE($A89,"_",L$4),assets_m6!$A:$D,4,FALSE)</f>
        <v>288.44</v>
      </c>
      <c r="M89">
        <f>VLOOKUP(CONCATENATE($A89,"_",M$4),assets_m6!$A:$D,4,FALSE)</f>
        <v>282.93</v>
      </c>
      <c r="N89">
        <f>VLOOKUP(CONCATENATE($A89,"_",N$4),assets_m6!$A:$D,4,FALSE)</f>
        <v>290.45999999999998</v>
      </c>
      <c r="O89">
        <f>VLOOKUP(CONCATENATE($A89,"_",O$4),assets_m6!$A:$D,4,FALSE)</f>
        <v>273.39999999999998</v>
      </c>
      <c r="P89">
        <f>VLOOKUP(CONCATENATE($A89,"_",P$4),assets_m6!$A:$D,4,FALSE)</f>
        <v>272.61</v>
      </c>
      <c r="Q89">
        <f>VLOOKUP(CONCATENATE($A89,"_",Q$4),assets_m6!$A:$D,4,FALSE)</f>
        <v>269.92</v>
      </c>
      <c r="R89">
        <f>VLOOKUP(CONCATENATE($A89,"_",R$4),assets_m6!$A:$D,4,FALSE)</f>
        <v>274.14999999999998</v>
      </c>
      <c r="S89">
        <f>VLOOKUP(CONCATENATE($A89,"_",S$4),assets_m6!$A:$D,4,FALSE)</f>
        <v>267.74</v>
      </c>
      <c r="T89">
        <f>VLOOKUP(CONCATENATE($A89,"_",T$4),assets_m6!$A:$D,4,FALSE)</f>
        <v>275.82</v>
      </c>
      <c r="U89">
        <f>VLOOKUP(CONCATENATE($A89,"_",U$4),assets_m6!$A:$D,4,FALSE)</f>
        <v>284.83999999999997</v>
      </c>
      <c r="V89">
        <f>VLOOKUP(CONCATENATE($A89,"_",V$4),assets_m6!$A:$D,4,FALSE)</f>
        <v>297.45999999999998</v>
      </c>
      <c r="X89" t="str">
        <f t="shared" si="44"/>
        <v>URI</v>
      </c>
      <c r="Y89">
        <f t="shared" si="44"/>
        <v>316.52</v>
      </c>
      <c r="Z89">
        <f t="shared" si="59"/>
        <v>307.02999999999997</v>
      </c>
      <c r="AA89">
        <f t="shared" si="59"/>
        <v>312.45</v>
      </c>
      <c r="AB89">
        <f t="shared" si="59"/>
        <v>320.51</v>
      </c>
      <c r="AC89">
        <f t="shared" si="59"/>
        <v>303.2</v>
      </c>
      <c r="AD89">
        <f t="shared" si="59"/>
        <v>295.45999999999998</v>
      </c>
      <c r="AE89">
        <f t="shared" si="59"/>
        <v>286.82</v>
      </c>
      <c r="AF89">
        <f t="shared" si="59"/>
        <v>293.69</v>
      </c>
      <c r="AG89">
        <f t="shared" si="59"/>
        <v>280.82</v>
      </c>
      <c r="AH89">
        <f t="shared" si="58"/>
        <v>283.02</v>
      </c>
      <c r="AI89">
        <f t="shared" si="58"/>
        <v>288.44</v>
      </c>
      <c r="AJ89">
        <f t="shared" si="58"/>
        <v>282.93</v>
      </c>
      <c r="AK89">
        <f t="shared" si="58"/>
        <v>290.45999999999998</v>
      </c>
      <c r="AL89">
        <f t="shared" si="58"/>
        <v>273.39999999999998</v>
      </c>
      <c r="AM89">
        <f t="shared" si="58"/>
        <v>272.61</v>
      </c>
      <c r="AN89">
        <f t="shared" si="58"/>
        <v>269.92</v>
      </c>
      <c r="AO89">
        <f t="shared" si="58"/>
        <v>274.14999999999998</v>
      </c>
      <c r="AP89">
        <f t="shared" si="58"/>
        <v>267.74</v>
      </c>
      <c r="AQ89">
        <f t="shared" si="58"/>
        <v>275.82</v>
      </c>
      <c r="AR89">
        <f t="shared" si="58"/>
        <v>284.83999999999997</v>
      </c>
      <c r="AS89">
        <f t="shared" si="58"/>
        <v>297.45999999999998</v>
      </c>
      <c r="AU89" t="s">
        <v>61</v>
      </c>
      <c r="AV89">
        <f t="shared" si="62"/>
        <v>-2.9982307595096709E-4</v>
      </c>
      <c r="AW89">
        <f t="shared" si="62"/>
        <v>1.7652998078363731E-4</v>
      </c>
      <c r="AX89">
        <f t="shared" si="62"/>
        <v>2.5796127380380869E-4</v>
      </c>
      <c r="AY89">
        <f t="shared" si="62"/>
        <v>-5.4007675267542363E-4</v>
      </c>
      <c r="AZ89">
        <f t="shared" si="62"/>
        <v>-2.5527704485488157E-4</v>
      </c>
      <c r="BA89">
        <f t="shared" si="62"/>
        <v>-2.9242537060854219E-4</v>
      </c>
      <c r="BB89">
        <f t="shared" si="62"/>
        <v>2.3952304581270503E-4</v>
      </c>
      <c r="BC89">
        <f t="shared" si="62"/>
        <v>-4.3821716776192596E-4</v>
      </c>
      <c r="BD89">
        <f t="shared" si="62"/>
        <v>7.8341998433159636E-5</v>
      </c>
      <c r="BE89">
        <f t="shared" si="62"/>
        <v>1.9150590064306467E-4</v>
      </c>
      <c r="BF89">
        <f t="shared" si="62"/>
        <v>-1.91027596727222E-4</v>
      </c>
      <c r="BG89">
        <f t="shared" si="62"/>
        <v>2.6614356908069038E-4</v>
      </c>
      <c r="BH89">
        <f t="shared" si="62"/>
        <v>-5.8734421262824504E-4</v>
      </c>
      <c r="BI89">
        <f t="shared" si="61"/>
        <v>-2.8895391367957705E-5</v>
      </c>
      <c r="BJ89">
        <f t="shared" si="61"/>
        <v>-9.8675763911815328E-5</v>
      </c>
      <c r="BK89">
        <f t="shared" si="61"/>
        <v>1.5671310017782903E-4</v>
      </c>
      <c r="BL89">
        <f t="shared" si="60"/>
        <v>-2.338136056903144E-4</v>
      </c>
      <c r="BM89">
        <f t="shared" si="60"/>
        <v>3.0178531411070381E-4</v>
      </c>
      <c r="BN89">
        <f t="shared" si="60"/>
        <v>3.2702487129287154E-4</v>
      </c>
      <c r="BO89">
        <f t="shared" si="60"/>
        <v>4.4305575059682643E-4</v>
      </c>
      <c r="BQ89" s="7" t="str">
        <f t="shared" si="45"/>
        <v>URI</v>
      </c>
      <c r="BR89" s="7">
        <v>0.2</v>
      </c>
      <c r="BS89" s="7">
        <v>0.2</v>
      </c>
      <c r="BT89" s="7">
        <v>0.2</v>
      </c>
      <c r="BU89" s="7">
        <v>0.2</v>
      </c>
      <c r="BV89" s="7">
        <v>0.2</v>
      </c>
      <c r="BW89" s="7">
        <v>0.01</v>
      </c>
      <c r="BY89">
        <f t="shared" si="46"/>
        <v>-6.0217363831669417E-2</v>
      </c>
      <c r="BZ89">
        <f t="shared" si="47"/>
        <v>8</v>
      </c>
      <c r="CA89">
        <f t="shared" si="48"/>
        <v>1</v>
      </c>
      <c r="CB89">
        <f t="shared" si="49"/>
        <v>0.24</v>
      </c>
      <c r="CC89">
        <f t="shared" si="50"/>
        <v>1</v>
      </c>
      <c r="CD89">
        <f t="shared" si="51"/>
        <v>0</v>
      </c>
      <c r="CE89">
        <f t="shared" si="52"/>
        <v>0</v>
      </c>
      <c r="CF89">
        <f t="shared" si="53"/>
        <v>0</v>
      </c>
      <c r="CG89">
        <f t="shared" si="54"/>
        <v>0</v>
      </c>
      <c r="CI89">
        <f t="shared" si="55"/>
        <v>1</v>
      </c>
      <c r="CJ89">
        <f t="shared" si="56"/>
        <v>1</v>
      </c>
      <c r="CK89">
        <f t="shared" si="56"/>
        <v>1</v>
      </c>
      <c r="CL89">
        <f t="shared" si="56"/>
        <v>1</v>
      </c>
      <c r="CM89">
        <f t="shared" si="56"/>
        <v>1</v>
      </c>
      <c r="CN89">
        <f t="shared" si="57"/>
        <v>0.2</v>
      </c>
      <c r="CO89">
        <f t="shared" si="43"/>
        <v>0.4</v>
      </c>
      <c r="CP89">
        <f t="shared" si="43"/>
        <v>0.60000000000000009</v>
      </c>
      <c r="CQ89">
        <f t="shared" si="43"/>
        <v>0.8</v>
      </c>
      <c r="CR89">
        <f t="shared" si="43"/>
        <v>1</v>
      </c>
    </row>
    <row r="90" spans="1:96" x14ac:dyDescent="0.25">
      <c r="A90" t="s">
        <v>88</v>
      </c>
      <c r="B90">
        <f>VLOOKUP(CONCATENATE($A90,"_",B$4),assets_m6!$A:$D,4,FALSE)</f>
        <v>212.72399999999999</v>
      </c>
      <c r="C90">
        <f>VLOOKUP(CONCATENATE($A90,"_",C$4),assets_m6!$A:$D,4,FALSE)</f>
        <v>211.12700000000001</v>
      </c>
      <c r="D90">
        <f>VLOOKUP(CONCATENATE($A90,"_",D$4),assets_m6!$A:$D,4,FALSE)</f>
        <v>208.16200000000001</v>
      </c>
      <c r="E90">
        <f>VLOOKUP(CONCATENATE($A90,"_",E$4),assets_m6!$A:$D,4,FALSE)</f>
        <v>214.11099999999999</v>
      </c>
      <c r="F90">
        <f>VLOOKUP(CONCATENATE($A90,"_",F$4),assets_m6!$A:$D,4,FALSE)</f>
        <v>204.84899999999999</v>
      </c>
      <c r="G90">
        <f>VLOOKUP(CONCATENATE($A90,"_",G$4),assets_m6!$A:$D,4,FALSE)</f>
        <v>202.43299999999999</v>
      </c>
      <c r="H90">
        <f>VLOOKUP(CONCATENATE($A90,"_",H$4),assets_m6!$A:$D,4,FALSE)</f>
        <v>192.63200000000001</v>
      </c>
      <c r="I90">
        <f>VLOOKUP(CONCATENATE($A90,"_",I$4),assets_m6!$A:$D,4,FALSE)</f>
        <v>193.21100000000001</v>
      </c>
      <c r="J90">
        <f>VLOOKUP(CONCATENATE($A90,"_",J$4),assets_m6!$A:$D,4,FALSE)</f>
        <v>196.345</v>
      </c>
      <c r="K90">
        <f>VLOOKUP(CONCATENATE($A90,"_",K$4),assets_m6!$A:$D,4,FALSE)</f>
        <v>193.97</v>
      </c>
      <c r="L90">
        <f>VLOOKUP(CONCATENATE($A90,"_",L$4),assets_m6!$A:$D,4,FALSE)</f>
        <v>199.23</v>
      </c>
      <c r="M90">
        <f>VLOOKUP(CONCATENATE($A90,"_",M$4),assets_m6!$A:$D,4,FALSE)</f>
        <v>197.81</v>
      </c>
      <c r="N90">
        <f>VLOOKUP(CONCATENATE($A90,"_",N$4),assets_m6!$A:$D,4,FALSE)</f>
        <v>204</v>
      </c>
      <c r="O90">
        <f>VLOOKUP(CONCATENATE($A90,"_",O$4),assets_m6!$A:$D,4,FALSE)</f>
        <v>199.99</v>
      </c>
      <c r="P90">
        <f>VLOOKUP(CONCATENATE($A90,"_",P$4),assets_m6!$A:$D,4,FALSE)</f>
        <v>197.37</v>
      </c>
      <c r="Q90">
        <f>VLOOKUP(CONCATENATE($A90,"_",Q$4),assets_m6!$A:$D,4,FALSE)</f>
        <v>199.03</v>
      </c>
      <c r="R90">
        <f>VLOOKUP(CONCATENATE($A90,"_",R$4),assets_m6!$A:$D,4,FALSE)</f>
        <v>207.56</v>
      </c>
      <c r="S90">
        <f>VLOOKUP(CONCATENATE($A90,"_",S$4),assets_m6!$A:$D,4,FALSE)</f>
        <v>202.63</v>
      </c>
      <c r="T90">
        <f>VLOOKUP(CONCATENATE($A90,"_",T$4),assets_m6!$A:$D,4,FALSE)</f>
        <v>203.84</v>
      </c>
      <c r="U90">
        <f>VLOOKUP(CONCATENATE($A90,"_",U$4),assets_m6!$A:$D,4,FALSE)</f>
        <v>208.55</v>
      </c>
      <c r="V90">
        <f>VLOOKUP(CONCATENATE($A90,"_",V$4),assets_m6!$A:$D,4,FALSE)</f>
        <v>212.88</v>
      </c>
      <c r="X90" t="str">
        <f t="shared" si="44"/>
        <v>V</v>
      </c>
      <c r="Y90">
        <f t="shared" si="44"/>
        <v>212.72399999999999</v>
      </c>
      <c r="Z90">
        <f t="shared" si="59"/>
        <v>211.12700000000001</v>
      </c>
      <c r="AA90">
        <f t="shared" si="59"/>
        <v>208.16200000000001</v>
      </c>
      <c r="AB90">
        <f t="shared" si="59"/>
        <v>214.11099999999999</v>
      </c>
      <c r="AC90">
        <f t="shared" si="59"/>
        <v>204.84899999999999</v>
      </c>
      <c r="AD90">
        <f t="shared" si="59"/>
        <v>202.43299999999999</v>
      </c>
      <c r="AE90">
        <f t="shared" si="59"/>
        <v>192.63200000000001</v>
      </c>
      <c r="AF90">
        <f t="shared" si="59"/>
        <v>193.21100000000001</v>
      </c>
      <c r="AG90">
        <f t="shared" si="59"/>
        <v>196.345</v>
      </c>
      <c r="AH90">
        <f t="shared" si="58"/>
        <v>193.97</v>
      </c>
      <c r="AI90">
        <f t="shared" si="58"/>
        <v>199.23</v>
      </c>
      <c r="AJ90">
        <f t="shared" si="58"/>
        <v>197.81</v>
      </c>
      <c r="AK90">
        <f t="shared" si="58"/>
        <v>204</v>
      </c>
      <c r="AL90">
        <f t="shared" si="58"/>
        <v>199.99</v>
      </c>
      <c r="AM90">
        <f t="shared" si="58"/>
        <v>197.37</v>
      </c>
      <c r="AN90">
        <f t="shared" si="58"/>
        <v>199.03</v>
      </c>
      <c r="AO90">
        <f t="shared" si="58"/>
        <v>207.56</v>
      </c>
      <c r="AP90">
        <f t="shared" si="58"/>
        <v>202.63</v>
      </c>
      <c r="AQ90">
        <f t="shared" si="58"/>
        <v>203.84</v>
      </c>
      <c r="AR90">
        <f t="shared" si="58"/>
        <v>208.55</v>
      </c>
      <c r="AS90">
        <f t="shared" si="58"/>
        <v>212.88</v>
      </c>
      <c r="AU90" t="s">
        <v>84</v>
      </c>
      <c r="AV90">
        <f t="shared" si="62"/>
        <v>-7.5073804554257165E-5</v>
      </c>
      <c r="AW90">
        <f t="shared" si="62"/>
        <v>-1.404367987040977E-4</v>
      </c>
      <c r="AX90">
        <f t="shared" si="62"/>
        <v>2.8578703125450291E-4</v>
      </c>
      <c r="AY90">
        <f t="shared" si="62"/>
        <v>-4.3257936304066588E-4</v>
      </c>
      <c r="AZ90">
        <f t="shared" si="62"/>
        <v>-1.1794053180635478E-4</v>
      </c>
      <c r="BA90">
        <f t="shared" si="62"/>
        <v>-4.841601912731614E-4</v>
      </c>
      <c r="BB90">
        <f t="shared" si="62"/>
        <v>3.0057311350139525E-5</v>
      </c>
      <c r="BC90">
        <f t="shared" si="62"/>
        <v>1.6220608557483715E-4</v>
      </c>
      <c r="BD90">
        <f t="shared" si="62"/>
        <v>-1.2096055412666479E-4</v>
      </c>
      <c r="BE90">
        <f t="shared" si="62"/>
        <v>2.7117595504459405E-4</v>
      </c>
      <c r="BF90">
        <f t="shared" si="62"/>
        <v>-7.1274406464889208E-5</v>
      </c>
      <c r="BG90">
        <f t="shared" si="62"/>
        <v>3.129265456751427E-4</v>
      </c>
      <c r="BH90">
        <f t="shared" si="62"/>
        <v>-1.9656862745097995E-4</v>
      </c>
      <c r="BI90">
        <f t="shared" si="61"/>
        <v>-1.310065503275166E-4</v>
      </c>
      <c r="BJ90">
        <f t="shared" si="61"/>
        <v>8.4105993818715943E-5</v>
      </c>
      <c r="BK90">
        <f t="shared" si="61"/>
        <v>4.2857860624026533E-4</v>
      </c>
      <c r="BL90">
        <f t="shared" si="60"/>
        <v>-2.3752168047793439E-4</v>
      </c>
      <c r="BM90">
        <f t="shared" si="60"/>
        <v>5.9714751024034349E-5</v>
      </c>
      <c r="BN90">
        <f t="shared" si="60"/>
        <v>2.3106357927786539E-4</v>
      </c>
      <c r="BO90">
        <f t="shared" si="60"/>
        <v>2.0762407096619438E-4</v>
      </c>
      <c r="BQ90" s="7" t="str">
        <f t="shared" si="45"/>
        <v>V</v>
      </c>
      <c r="BR90" s="7">
        <v>0.2</v>
      </c>
      <c r="BS90" s="7">
        <v>0.2</v>
      </c>
      <c r="BT90" s="7">
        <v>0.2</v>
      </c>
      <c r="BU90" s="7">
        <v>0.2</v>
      </c>
      <c r="BV90" s="7">
        <v>0.2</v>
      </c>
      <c r="BW90" s="7">
        <v>0.01</v>
      </c>
      <c r="BY90">
        <f t="shared" si="46"/>
        <v>7.3334461555821587E-4</v>
      </c>
      <c r="BZ90">
        <f t="shared" si="47"/>
        <v>38</v>
      </c>
      <c r="CA90">
        <f t="shared" si="48"/>
        <v>2</v>
      </c>
      <c r="CB90">
        <f t="shared" si="49"/>
        <v>0.11999999999999997</v>
      </c>
      <c r="CC90">
        <f t="shared" si="50"/>
        <v>0</v>
      </c>
      <c r="CD90">
        <f t="shared" si="51"/>
        <v>1</v>
      </c>
      <c r="CE90">
        <f t="shared" si="52"/>
        <v>0</v>
      </c>
      <c r="CF90">
        <f t="shared" si="53"/>
        <v>0</v>
      </c>
      <c r="CG90">
        <f t="shared" si="54"/>
        <v>0</v>
      </c>
      <c r="CI90">
        <f t="shared" si="55"/>
        <v>0</v>
      </c>
      <c r="CJ90">
        <f t="shared" si="56"/>
        <v>1</v>
      </c>
      <c r="CK90">
        <f t="shared" si="56"/>
        <v>1</v>
      </c>
      <c r="CL90">
        <f t="shared" si="56"/>
        <v>1</v>
      </c>
      <c r="CM90">
        <f t="shared" si="56"/>
        <v>1</v>
      </c>
      <c r="CN90">
        <f t="shared" si="57"/>
        <v>0.2</v>
      </c>
      <c r="CO90">
        <f t="shared" si="43"/>
        <v>0.4</v>
      </c>
      <c r="CP90">
        <f t="shared" si="43"/>
        <v>0.60000000000000009</v>
      </c>
      <c r="CQ90">
        <f t="shared" si="43"/>
        <v>0.8</v>
      </c>
      <c r="CR90">
        <f t="shared" si="43"/>
        <v>1</v>
      </c>
    </row>
    <row r="91" spans="1:96" x14ac:dyDescent="0.25">
      <c r="A91" t="s">
        <v>89</v>
      </c>
      <c r="B91">
        <f>VLOOKUP(CONCATENATE($A91,"_",B$4),assets_m6!$A:$D,4,FALSE)</f>
        <v>204.05</v>
      </c>
      <c r="C91">
        <f>VLOOKUP(CONCATENATE($A91,"_",C$4),assets_m6!$A:$D,4,FALSE)</f>
        <v>202.19</v>
      </c>
      <c r="D91">
        <f>VLOOKUP(CONCATENATE($A91,"_",D$4),assets_m6!$A:$D,4,FALSE)</f>
        <v>200.12</v>
      </c>
      <c r="E91">
        <f>VLOOKUP(CONCATENATE($A91,"_",E$4),assets_m6!$A:$D,4,FALSE)</f>
        <v>193.53</v>
      </c>
      <c r="F91">
        <f>VLOOKUP(CONCATENATE($A91,"_",F$4),assets_m6!$A:$D,4,FALSE)</f>
        <v>187.92</v>
      </c>
      <c r="G91">
        <f>VLOOKUP(CONCATENATE($A91,"_",G$4),assets_m6!$A:$D,4,FALSE)</f>
        <v>185.42</v>
      </c>
      <c r="H91">
        <f>VLOOKUP(CONCATENATE($A91,"_",H$4),assets_m6!$A:$D,4,FALSE)</f>
        <v>177.98</v>
      </c>
      <c r="I91">
        <f>VLOOKUP(CONCATENATE($A91,"_",I$4),assets_m6!$A:$D,4,FALSE)</f>
        <v>178.87</v>
      </c>
      <c r="J91">
        <f>VLOOKUP(CONCATENATE($A91,"_",J$4),assets_m6!$A:$D,4,FALSE)</f>
        <v>174.4</v>
      </c>
      <c r="K91">
        <f>VLOOKUP(CONCATENATE($A91,"_",K$4),assets_m6!$A:$D,4,FALSE)</f>
        <v>173.66</v>
      </c>
      <c r="L91">
        <f>VLOOKUP(CONCATENATE($A91,"_",L$4),assets_m6!$A:$D,4,FALSE)</f>
        <v>176.21</v>
      </c>
      <c r="M91">
        <f>VLOOKUP(CONCATENATE($A91,"_",M$4),assets_m6!$A:$D,4,FALSE)</f>
        <v>171.99</v>
      </c>
      <c r="N91">
        <f>VLOOKUP(CONCATENATE($A91,"_",N$4),assets_m6!$A:$D,4,FALSE)</f>
        <v>174.57</v>
      </c>
      <c r="O91">
        <f>VLOOKUP(CONCATENATE($A91,"_",O$4),assets_m6!$A:$D,4,FALSE)</f>
        <v>166.49</v>
      </c>
      <c r="P91">
        <f>VLOOKUP(CONCATENATE($A91,"_",P$4),assets_m6!$A:$D,4,FALSE)</f>
        <v>168.22</v>
      </c>
      <c r="Q91">
        <f>VLOOKUP(CONCATENATE($A91,"_",Q$4),assets_m6!$A:$D,4,FALSE)</f>
        <v>168.89</v>
      </c>
      <c r="R91">
        <f>VLOOKUP(CONCATENATE($A91,"_",R$4),assets_m6!$A:$D,4,FALSE)</f>
        <v>170.92</v>
      </c>
      <c r="S91">
        <f>VLOOKUP(CONCATENATE($A91,"_",S$4),assets_m6!$A:$D,4,FALSE)</f>
        <v>170.94</v>
      </c>
      <c r="T91">
        <f>VLOOKUP(CONCATENATE($A91,"_",T$4),assets_m6!$A:$D,4,FALSE)</f>
        <v>170.72</v>
      </c>
      <c r="U91">
        <f>VLOOKUP(CONCATENATE($A91,"_",U$4),assets_m6!$A:$D,4,FALSE)</f>
        <v>173.71</v>
      </c>
      <c r="V91">
        <f>VLOOKUP(CONCATENATE($A91,"_",V$4),assets_m6!$A:$D,4,FALSE)</f>
        <v>178.65</v>
      </c>
      <c r="X91" t="str">
        <f t="shared" si="44"/>
        <v>VRSK</v>
      </c>
      <c r="Y91">
        <f t="shared" si="44"/>
        <v>204.05</v>
      </c>
      <c r="Z91">
        <f t="shared" si="59"/>
        <v>202.19</v>
      </c>
      <c r="AA91">
        <f t="shared" si="59"/>
        <v>200.12</v>
      </c>
      <c r="AB91">
        <f t="shared" si="59"/>
        <v>193.53</v>
      </c>
      <c r="AC91">
        <f t="shared" si="59"/>
        <v>187.92</v>
      </c>
      <c r="AD91">
        <f t="shared" si="59"/>
        <v>185.42</v>
      </c>
      <c r="AE91">
        <f t="shared" si="59"/>
        <v>177.98</v>
      </c>
      <c r="AF91">
        <f t="shared" si="59"/>
        <v>178.87</v>
      </c>
      <c r="AG91">
        <f t="shared" si="59"/>
        <v>174.4</v>
      </c>
      <c r="AH91">
        <f t="shared" si="58"/>
        <v>173.66</v>
      </c>
      <c r="AI91">
        <f t="shared" si="58"/>
        <v>176.21</v>
      </c>
      <c r="AJ91">
        <f t="shared" si="58"/>
        <v>171.99</v>
      </c>
      <c r="AK91">
        <f t="shared" si="58"/>
        <v>174.57</v>
      </c>
      <c r="AL91">
        <f t="shared" si="58"/>
        <v>166.49</v>
      </c>
      <c r="AM91">
        <f t="shared" si="58"/>
        <v>168.22</v>
      </c>
      <c r="AN91">
        <f t="shared" si="58"/>
        <v>168.89</v>
      </c>
      <c r="AO91">
        <f t="shared" si="58"/>
        <v>170.92</v>
      </c>
      <c r="AP91">
        <f t="shared" si="58"/>
        <v>170.94</v>
      </c>
      <c r="AQ91">
        <f t="shared" si="58"/>
        <v>170.72</v>
      </c>
      <c r="AR91">
        <f t="shared" si="58"/>
        <v>173.71</v>
      </c>
      <c r="AS91">
        <f t="shared" si="58"/>
        <v>178.65</v>
      </c>
      <c r="AU91" t="s">
        <v>58</v>
      </c>
      <c r="AV91">
        <f t="shared" si="62"/>
        <v>-9.1154128889978621E-5</v>
      </c>
      <c r="AW91">
        <f t="shared" si="62"/>
        <v>-1.0237895049211106E-4</v>
      </c>
      <c r="AX91">
        <f t="shared" si="62"/>
        <v>-3.2930241854887087E-4</v>
      </c>
      <c r="AY91">
        <f t="shared" si="62"/>
        <v>-2.8987753836614546E-4</v>
      </c>
      <c r="AZ91">
        <f t="shared" si="62"/>
        <v>-1.330353341847595E-4</v>
      </c>
      <c r="BA91">
        <f t="shared" si="62"/>
        <v>-4.0125121346133095E-4</v>
      </c>
      <c r="BB91">
        <f t="shared" si="62"/>
        <v>5.0005618608833286E-5</v>
      </c>
      <c r="BC91">
        <f t="shared" si="62"/>
        <v>-2.4990216358249004E-4</v>
      </c>
      <c r="BD91">
        <f t="shared" si="62"/>
        <v>-4.2431192660550979E-5</v>
      </c>
      <c r="BE91">
        <f t="shared" si="62"/>
        <v>1.4683865023609418E-4</v>
      </c>
      <c r="BF91">
        <f t="shared" si="62"/>
        <v>-2.3948697576755E-4</v>
      </c>
      <c r="BG91">
        <f t="shared" si="62"/>
        <v>1.5000872143729194E-4</v>
      </c>
      <c r="BH91">
        <f t="shared" si="62"/>
        <v>-4.6285157816348656E-4</v>
      </c>
      <c r="BI91">
        <f t="shared" si="61"/>
        <v>1.0391014475343804E-4</v>
      </c>
      <c r="BJ91">
        <f t="shared" si="61"/>
        <v>3.9828795624776334E-5</v>
      </c>
      <c r="BK91">
        <f t="shared" si="61"/>
        <v>1.2019657765409447E-4</v>
      </c>
      <c r="BL91">
        <f t="shared" si="60"/>
        <v>1.1701380762936014E-6</v>
      </c>
      <c r="BM91">
        <f t="shared" si="60"/>
        <v>-1.2870012870012805E-5</v>
      </c>
      <c r="BN91">
        <f t="shared" si="60"/>
        <v>1.7514058106841667E-4</v>
      </c>
      <c r="BO91">
        <f t="shared" si="60"/>
        <v>2.8438201600368418E-4</v>
      </c>
      <c r="BQ91" s="7" t="str">
        <f t="shared" si="45"/>
        <v>VRSK</v>
      </c>
      <c r="BR91" s="7">
        <v>0.2</v>
      </c>
      <c r="BS91" s="7">
        <v>0.2</v>
      </c>
      <c r="BT91" s="7">
        <v>0.2</v>
      </c>
      <c r="BU91" s="7">
        <v>0.2</v>
      </c>
      <c r="BV91" s="7">
        <v>0.2</v>
      </c>
      <c r="BW91" s="7">
        <v>0.01</v>
      </c>
      <c r="BY91">
        <f t="shared" si="46"/>
        <v>-0.12447929429061506</v>
      </c>
      <c r="BZ91">
        <f t="shared" si="47"/>
        <v>4</v>
      </c>
      <c r="CA91">
        <f t="shared" si="48"/>
        <v>1</v>
      </c>
      <c r="CB91">
        <f t="shared" si="49"/>
        <v>0.24</v>
      </c>
      <c r="CC91">
        <f t="shared" si="50"/>
        <v>1</v>
      </c>
      <c r="CD91">
        <f t="shared" si="51"/>
        <v>0</v>
      </c>
      <c r="CE91">
        <f t="shared" si="52"/>
        <v>0</v>
      </c>
      <c r="CF91">
        <f t="shared" si="53"/>
        <v>0</v>
      </c>
      <c r="CG91">
        <f t="shared" si="54"/>
        <v>0</v>
      </c>
      <c r="CI91">
        <f t="shared" si="55"/>
        <v>1</v>
      </c>
      <c r="CJ91">
        <f t="shared" si="56"/>
        <v>1</v>
      </c>
      <c r="CK91">
        <f t="shared" si="56"/>
        <v>1</v>
      </c>
      <c r="CL91">
        <f t="shared" si="56"/>
        <v>1</v>
      </c>
      <c r="CM91">
        <f t="shared" si="56"/>
        <v>1</v>
      </c>
      <c r="CN91">
        <f t="shared" si="57"/>
        <v>0.2</v>
      </c>
      <c r="CO91">
        <f t="shared" si="43"/>
        <v>0.4</v>
      </c>
      <c r="CP91">
        <f t="shared" si="43"/>
        <v>0.60000000000000009</v>
      </c>
      <c r="CQ91">
        <f t="shared" si="43"/>
        <v>0.8</v>
      </c>
      <c r="CR91">
        <f t="shared" si="43"/>
        <v>1</v>
      </c>
    </row>
    <row r="92" spans="1:96" x14ac:dyDescent="0.25">
      <c r="A92" t="s">
        <v>90</v>
      </c>
      <c r="B92">
        <f>VLOOKUP(CONCATENATE($A92,"_",B$4),assets_m6!$A:$D,4,FALSE)</f>
        <v>27.71</v>
      </c>
      <c r="C92">
        <f>VLOOKUP(CONCATENATE($A92,"_",C$4),assets_m6!$A:$D,4,FALSE)</f>
        <v>27.5</v>
      </c>
      <c r="D92">
        <f>VLOOKUP(CONCATENATE($A92,"_",D$4),assets_m6!$A:$D,4,FALSE)</f>
        <v>27.05</v>
      </c>
      <c r="E92">
        <f>VLOOKUP(CONCATENATE($A92,"_",E$4),assets_m6!$A:$D,4,FALSE)</f>
        <v>24.85</v>
      </c>
      <c r="F92">
        <f>VLOOKUP(CONCATENATE($A92,"_",F$4),assets_m6!$A:$D,4,FALSE)</f>
        <v>27</v>
      </c>
      <c r="G92">
        <f>VLOOKUP(CONCATENATE($A92,"_",G$4),assets_m6!$A:$D,4,FALSE)</f>
        <v>27.07</v>
      </c>
      <c r="H92">
        <f>VLOOKUP(CONCATENATE($A92,"_",H$4),assets_m6!$A:$D,4,FALSE)</f>
        <v>28.01</v>
      </c>
      <c r="I92">
        <f>VLOOKUP(CONCATENATE($A92,"_",I$4),assets_m6!$A:$D,4,FALSE)</f>
        <v>27.055</v>
      </c>
      <c r="J92">
        <f>VLOOKUP(CONCATENATE($A92,"_",J$4),assets_m6!$A:$D,4,FALSE)</f>
        <v>27.28</v>
      </c>
      <c r="K92">
        <f>VLOOKUP(CONCATENATE($A92,"_",K$4),assets_m6!$A:$D,4,FALSE)</f>
        <v>26.93</v>
      </c>
      <c r="L92">
        <f>VLOOKUP(CONCATENATE($A92,"_",L$4),assets_m6!$A:$D,4,FALSE)</f>
        <v>25.97</v>
      </c>
      <c r="M92">
        <f>VLOOKUP(CONCATENATE($A92,"_",M$4),assets_m6!$A:$D,4,FALSE)</f>
        <v>24.69</v>
      </c>
      <c r="N92">
        <f>VLOOKUP(CONCATENATE($A92,"_",N$4),assets_m6!$A:$D,4,FALSE)</f>
        <v>24.79</v>
      </c>
      <c r="O92">
        <f>VLOOKUP(CONCATENATE($A92,"_",O$4),assets_m6!$A:$D,4,FALSE)</f>
        <v>26.09</v>
      </c>
      <c r="P92">
        <f>VLOOKUP(CONCATENATE($A92,"_",P$4),assets_m6!$A:$D,4,FALSE)</f>
        <v>25.355</v>
      </c>
      <c r="Q92">
        <f>VLOOKUP(CONCATENATE($A92,"_",Q$4),assets_m6!$A:$D,4,FALSE)</f>
        <v>25.05</v>
      </c>
      <c r="R92">
        <f>VLOOKUP(CONCATENATE($A92,"_",R$4),assets_m6!$A:$D,4,FALSE)</f>
        <v>24.06</v>
      </c>
      <c r="S92">
        <f>VLOOKUP(CONCATENATE($A92,"_",S$4),assets_m6!$A:$D,4,FALSE)</f>
        <v>24.03</v>
      </c>
      <c r="T92">
        <f>VLOOKUP(CONCATENATE($A92,"_",T$4),assets_m6!$A:$D,4,FALSE)</f>
        <v>23.65</v>
      </c>
      <c r="U92">
        <f>VLOOKUP(CONCATENATE($A92,"_",U$4),assets_m6!$A:$D,4,FALSE)</f>
        <v>23.26</v>
      </c>
      <c r="V92">
        <f>VLOOKUP(CONCATENATE($A92,"_",V$4),assets_m6!$A:$D,4,FALSE)</f>
        <v>22.46</v>
      </c>
      <c r="X92" t="str">
        <f t="shared" si="44"/>
        <v>VXX</v>
      </c>
      <c r="Y92">
        <f t="shared" si="44"/>
        <v>27.71</v>
      </c>
      <c r="Z92">
        <f t="shared" si="59"/>
        <v>27.5</v>
      </c>
      <c r="AA92">
        <f t="shared" si="59"/>
        <v>27.05</v>
      </c>
      <c r="AB92">
        <f t="shared" si="59"/>
        <v>24.85</v>
      </c>
      <c r="AC92">
        <f t="shared" si="59"/>
        <v>27</v>
      </c>
      <c r="AD92">
        <f t="shared" si="59"/>
        <v>27.07</v>
      </c>
      <c r="AE92">
        <f t="shared" si="59"/>
        <v>28.01</v>
      </c>
      <c r="AF92">
        <f t="shared" si="59"/>
        <v>27.055</v>
      </c>
      <c r="AG92">
        <f t="shared" si="59"/>
        <v>27.28</v>
      </c>
      <c r="AH92">
        <f t="shared" si="58"/>
        <v>26.93</v>
      </c>
      <c r="AI92">
        <f t="shared" si="58"/>
        <v>25.97</v>
      </c>
      <c r="AJ92">
        <f t="shared" si="58"/>
        <v>24.69</v>
      </c>
      <c r="AK92">
        <f t="shared" si="58"/>
        <v>24.79</v>
      </c>
      <c r="AL92">
        <f t="shared" si="58"/>
        <v>26.09</v>
      </c>
      <c r="AM92">
        <f t="shared" si="58"/>
        <v>25.355</v>
      </c>
      <c r="AN92">
        <f t="shared" si="58"/>
        <v>25.05</v>
      </c>
      <c r="AO92">
        <f t="shared" si="58"/>
        <v>24.06</v>
      </c>
      <c r="AP92">
        <f t="shared" si="58"/>
        <v>24.03</v>
      </c>
      <c r="AQ92">
        <f t="shared" si="58"/>
        <v>23.65</v>
      </c>
      <c r="AR92">
        <f t="shared" si="58"/>
        <v>23.26</v>
      </c>
      <c r="AS92">
        <f t="shared" si="58"/>
        <v>22.46</v>
      </c>
      <c r="AU92" t="s">
        <v>55</v>
      </c>
      <c r="AV92">
        <f t="shared" si="62"/>
        <v>-7.5784915193071397E-5</v>
      </c>
      <c r="AW92">
        <f t="shared" si="62"/>
        <v>-1.6363636363636336E-4</v>
      </c>
      <c r="AX92">
        <f t="shared" si="62"/>
        <v>-8.1330868761552648E-4</v>
      </c>
      <c r="AY92">
        <f t="shared" si="62"/>
        <v>8.6519114688128715E-4</v>
      </c>
      <c r="AZ92">
        <f t="shared" si="62"/>
        <v>2.592592592592603E-5</v>
      </c>
      <c r="BA92">
        <f t="shared" si="62"/>
        <v>3.4724787587735547E-4</v>
      </c>
      <c r="BB92">
        <f t="shared" si="62"/>
        <v>-3.4094966083541656E-4</v>
      </c>
      <c r="BC92">
        <f t="shared" si="62"/>
        <v>8.3163925337276438E-5</v>
      </c>
      <c r="BD92">
        <f t="shared" si="62"/>
        <v>-1.2829912023460462E-4</v>
      </c>
      <c r="BE92">
        <f t="shared" si="62"/>
        <v>-3.5647976234682546E-4</v>
      </c>
      <c r="BF92">
        <f t="shared" si="62"/>
        <v>-4.9287639584135454E-4</v>
      </c>
      <c r="BG92">
        <f t="shared" si="62"/>
        <v>4.0502227622518374E-5</v>
      </c>
      <c r="BH92">
        <f t="shared" si="62"/>
        <v>5.2440500201694263E-4</v>
      </c>
      <c r="BI92">
        <f t="shared" si="61"/>
        <v>-2.8171713300114966E-4</v>
      </c>
      <c r="BJ92">
        <f t="shared" si="61"/>
        <v>-1.2029185564977311E-4</v>
      </c>
      <c r="BK92">
        <f t="shared" si="61"/>
        <v>-3.9520958083832415E-4</v>
      </c>
      <c r="BL92">
        <f t="shared" si="60"/>
        <v>-1.246882793017356E-5</v>
      </c>
      <c r="BM92">
        <f t="shared" si="60"/>
        <v>-1.5813566375364233E-4</v>
      </c>
      <c r="BN92">
        <f t="shared" si="60"/>
        <v>-1.6490486257927993E-4</v>
      </c>
      <c r="BO92">
        <f t="shared" si="60"/>
        <v>-3.4393809114359442E-4</v>
      </c>
      <c r="BQ92" s="7" t="str">
        <f t="shared" si="45"/>
        <v>VXX</v>
      </c>
      <c r="BR92" s="7">
        <v>0.2</v>
      </c>
      <c r="BS92" s="7">
        <v>0.2</v>
      </c>
      <c r="BT92" s="7">
        <v>0.2</v>
      </c>
      <c r="BU92" s="7">
        <v>0.2</v>
      </c>
      <c r="BV92" s="7">
        <v>0.2</v>
      </c>
      <c r="BW92" s="7">
        <v>0.01</v>
      </c>
      <c r="BY92">
        <f t="shared" si="46"/>
        <v>-0.18946228798267772</v>
      </c>
      <c r="BZ92">
        <f t="shared" si="47"/>
        <v>2</v>
      </c>
      <c r="CA92">
        <f t="shared" si="48"/>
        <v>1</v>
      </c>
      <c r="CB92">
        <f t="shared" si="49"/>
        <v>0.24</v>
      </c>
      <c r="CC92">
        <f t="shared" si="50"/>
        <v>1</v>
      </c>
      <c r="CD92">
        <f t="shared" si="51"/>
        <v>0</v>
      </c>
      <c r="CE92">
        <f t="shared" si="52"/>
        <v>0</v>
      </c>
      <c r="CF92">
        <f t="shared" si="53"/>
        <v>0</v>
      </c>
      <c r="CG92">
        <f t="shared" si="54"/>
        <v>0</v>
      </c>
      <c r="CI92">
        <f t="shared" si="55"/>
        <v>1</v>
      </c>
      <c r="CJ92">
        <f t="shared" si="56"/>
        <v>1</v>
      </c>
      <c r="CK92">
        <f t="shared" si="56"/>
        <v>1</v>
      </c>
      <c r="CL92">
        <f t="shared" si="56"/>
        <v>1</v>
      </c>
      <c r="CM92">
        <f t="shared" si="56"/>
        <v>1</v>
      </c>
      <c r="CN92">
        <f t="shared" si="57"/>
        <v>0.2</v>
      </c>
      <c r="CO92">
        <f t="shared" si="43"/>
        <v>0.4</v>
      </c>
      <c r="CP92">
        <f t="shared" si="43"/>
        <v>0.60000000000000009</v>
      </c>
      <c r="CQ92">
        <f t="shared" si="43"/>
        <v>0.8</v>
      </c>
      <c r="CR92">
        <f t="shared" si="43"/>
        <v>1</v>
      </c>
    </row>
    <row r="93" spans="1:96" x14ac:dyDescent="0.25">
      <c r="A93" t="s">
        <v>91</v>
      </c>
      <c r="B93">
        <f>VLOOKUP(CONCATENATE($A93,"_",B$4),assets_m6!$A:$D,4,FALSE)</f>
        <v>49.289000000000001</v>
      </c>
      <c r="C93">
        <f>VLOOKUP(CONCATENATE($A93,"_",C$4),assets_m6!$A:$D,4,FALSE)</f>
        <v>49.746000000000002</v>
      </c>
      <c r="D93">
        <f>VLOOKUP(CONCATENATE($A93,"_",D$4),assets_m6!$A:$D,4,FALSE)</f>
        <v>50.920999999999999</v>
      </c>
      <c r="E93">
        <f>VLOOKUP(CONCATENATE($A93,"_",E$4),assets_m6!$A:$D,4,FALSE)</f>
        <v>52.503</v>
      </c>
      <c r="F93">
        <f>VLOOKUP(CONCATENATE($A93,"_",F$4),assets_m6!$A:$D,4,FALSE)</f>
        <v>53.926000000000002</v>
      </c>
      <c r="G93">
        <f>VLOOKUP(CONCATENATE($A93,"_",G$4),assets_m6!$A:$D,4,FALSE)</f>
        <v>53.14</v>
      </c>
      <c r="H93">
        <f>VLOOKUP(CONCATENATE($A93,"_",H$4),assets_m6!$A:$D,4,FALSE)</f>
        <v>51.06</v>
      </c>
      <c r="I93">
        <f>VLOOKUP(CONCATENATE($A93,"_",I$4),assets_m6!$A:$D,4,FALSE)</f>
        <v>51.08</v>
      </c>
      <c r="J93">
        <f>VLOOKUP(CONCATENATE($A93,"_",J$4),assets_m6!$A:$D,4,FALSE)</f>
        <v>50.26</v>
      </c>
      <c r="K93">
        <f>VLOOKUP(CONCATENATE($A93,"_",K$4),assets_m6!$A:$D,4,FALSE)</f>
        <v>47.46</v>
      </c>
      <c r="L93">
        <f>VLOOKUP(CONCATENATE($A93,"_",L$4),assets_m6!$A:$D,4,FALSE)</f>
        <v>46.21</v>
      </c>
      <c r="M93">
        <f>VLOOKUP(CONCATENATE($A93,"_",M$4),assets_m6!$A:$D,4,FALSE)</f>
        <v>46.31</v>
      </c>
      <c r="N93">
        <f>VLOOKUP(CONCATENATE($A93,"_",N$4),assets_m6!$A:$D,4,FALSE)</f>
        <v>48.13</v>
      </c>
      <c r="O93">
        <f>VLOOKUP(CONCATENATE($A93,"_",O$4),assets_m6!$A:$D,4,FALSE)</f>
        <v>45.25</v>
      </c>
      <c r="P93">
        <f>VLOOKUP(CONCATENATE($A93,"_",P$4),assets_m6!$A:$D,4,FALSE)</f>
        <v>44.89</v>
      </c>
      <c r="Q93">
        <f>VLOOKUP(CONCATENATE($A93,"_",Q$4),assets_m6!$A:$D,4,FALSE)</f>
        <v>44.16</v>
      </c>
      <c r="R93">
        <f>VLOOKUP(CONCATENATE($A93,"_",R$4),assets_m6!$A:$D,4,FALSE)</f>
        <v>45.66</v>
      </c>
      <c r="S93">
        <f>VLOOKUP(CONCATENATE($A93,"_",S$4),assets_m6!$A:$D,4,FALSE)</f>
        <v>45.24</v>
      </c>
      <c r="T93">
        <f>VLOOKUP(CONCATENATE($A93,"_",T$4),assets_m6!$A:$D,4,FALSE)</f>
        <v>46.1</v>
      </c>
      <c r="U93">
        <f>VLOOKUP(CONCATENATE($A93,"_",U$4),assets_m6!$A:$D,4,FALSE)</f>
        <v>47.4</v>
      </c>
      <c r="V93">
        <f>VLOOKUP(CONCATENATE($A93,"_",V$4),assets_m6!$A:$D,4,FALSE)</f>
        <v>49.04</v>
      </c>
      <c r="X93" t="str">
        <f t="shared" si="44"/>
        <v>WRK</v>
      </c>
      <c r="Y93">
        <f t="shared" si="44"/>
        <v>49.289000000000001</v>
      </c>
      <c r="Z93">
        <f t="shared" si="59"/>
        <v>49.746000000000002</v>
      </c>
      <c r="AA93">
        <f t="shared" si="59"/>
        <v>50.920999999999999</v>
      </c>
      <c r="AB93">
        <f t="shared" si="59"/>
        <v>52.503</v>
      </c>
      <c r="AC93">
        <f t="shared" si="59"/>
        <v>53.926000000000002</v>
      </c>
      <c r="AD93">
        <f t="shared" si="59"/>
        <v>53.14</v>
      </c>
      <c r="AE93">
        <f t="shared" si="59"/>
        <v>51.06</v>
      </c>
      <c r="AF93">
        <f t="shared" si="59"/>
        <v>51.08</v>
      </c>
      <c r="AG93">
        <f t="shared" si="59"/>
        <v>50.26</v>
      </c>
      <c r="AH93">
        <f t="shared" si="58"/>
        <v>47.46</v>
      </c>
      <c r="AI93">
        <f t="shared" si="58"/>
        <v>46.21</v>
      </c>
      <c r="AJ93">
        <f t="shared" si="58"/>
        <v>46.31</v>
      </c>
      <c r="AK93">
        <f t="shared" si="58"/>
        <v>48.13</v>
      </c>
      <c r="AL93">
        <f t="shared" si="58"/>
        <v>45.25</v>
      </c>
      <c r="AM93">
        <f t="shared" si="58"/>
        <v>44.89</v>
      </c>
      <c r="AN93">
        <f t="shared" si="58"/>
        <v>44.16</v>
      </c>
      <c r="AO93">
        <f t="shared" si="58"/>
        <v>45.66</v>
      </c>
      <c r="AP93">
        <f t="shared" si="58"/>
        <v>45.24</v>
      </c>
      <c r="AQ93">
        <f t="shared" si="58"/>
        <v>46.1</v>
      </c>
      <c r="AR93">
        <f t="shared" si="58"/>
        <v>47.4</v>
      </c>
      <c r="AS93">
        <f t="shared" si="58"/>
        <v>49.04</v>
      </c>
      <c r="AU93" t="s">
        <v>71</v>
      </c>
      <c r="AV93">
        <f t="shared" si="62"/>
        <v>9.2718456450729511E-5</v>
      </c>
      <c r="AW93">
        <f t="shared" si="62"/>
        <v>2.3619989546898188E-4</v>
      </c>
      <c r="AX93">
        <f t="shared" si="62"/>
        <v>3.1067732369749235E-4</v>
      </c>
      <c r="AY93">
        <f t="shared" si="62"/>
        <v>2.7103213149724814E-4</v>
      </c>
      <c r="AZ93">
        <f t="shared" si="62"/>
        <v>-1.4575529429217843E-4</v>
      </c>
      <c r="BA93">
        <f t="shared" si="62"/>
        <v>-3.914188934888969E-4</v>
      </c>
      <c r="BB93">
        <f t="shared" si="62"/>
        <v>3.9169604386987901E-6</v>
      </c>
      <c r="BC93">
        <f t="shared" si="62"/>
        <v>-1.6053249804228665E-4</v>
      </c>
      <c r="BD93">
        <f t="shared" si="62"/>
        <v>-5.5710306406685185E-4</v>
      </c>
      <c r="BE93">
        <f t="shared" si="62"/>
        <v>-2.6337968815844922E-4</v>
      </c>
      <c r="BF93">
        <f t="shared" si="62"/>
        <v>2.1640337589266701E-5</v>
      </c>
      <c r="BG93">
        <f t="shared" si="62"/>
        <v>3.9300367091340969E-4</v>
      </c>
      <c r="BH93">
        <f t="shared" si="62"/>
        <v>-5.983793891543741E-4</v>
      </c>
      <c r="BI93">
        <f t="shared" si="61"/>
        <v>-7.9558011049723636E-5</v>
      </c>
      <c r="BJ93">
        <f t="shared" si="61"/>
        <v>-1.6261973713522032E-4</v>
      </c>
      <c r="BK93">
        <f t="shared" si="61"/>
        <v>3.3967391304347825E-4</v>
      </c>
      <c r="BL93">
        <f t="shared" si="60"/>
        <v>-9.1984231274637454E-5</v>
      </c>
      <c r="BM93">
        <f t="shared" si="60"/>
        <v>1.9009725906277619E-4</v>
      </c>
      <c r="BN93">
        <f t="shared" si="60"/>
        <v>2.8199566160520546E-4</v>
      </c>
      <c r="BO93">
        <f t="shared" si="60"/>
        <v>3.4599156118143474E-4</v>
      </c>
      <c r="BQ93" s="7" t="str">
        <f t="shared" si="45"/>
        <v>WRK</v>
      </c>
      <c r="BR93" s="7">
        <v>0.2</v>
      </c>
      <c r="BS93" s="7">
        <v>0.2</v>
      </c>
      <c r="BT93" s="7">
        <v>0.2</v>
      </c>
      <c r="BU93" s="7">
        <v>0.2</v>
      </c>
      <c r="BV93" s="7">
        <v>0.2</v>
      </c>
      <c r="BW93" s="7">
        <v>0.01</v>
      </c>
      <c r="BY93">
        <f t="shared" si="46"/>
        <v>-5.0518371239019321E-3</v>
      </c>
      <c r="BZ93">
        <f t="shared" si="47"/>
        <v>32</v>
      </c>
      <c r="CA93">
        <f t="shared" si="48"/>
        <v>2</v>
      </c>
      <c r="CB93">
        <f t="shared" si="49"/>
        <v>0.11999999999999997</v>
      </c>
      <c r="CC93">
        <f t="shared" si="50"/>
        <v>0</v>
      </c>
      <c r="CD93">
        <f t="shared" si="51"/>
        <v>1</v>
      </c>
      <c r="CE93">
        <f t="shared" si="52"/>
        <v>0</v>
      </c>
      <c r="CF93">
        <f t="shared" si="53"/>
        <v>0</v>
      </c>
      <c r="CG93">
        <f t="shared" si="54"/>
        <v>0</v>
      </c>
      <c r="CI93">
        <f t="shared" si="55"/>
        <v>0</v>
      </c>
      <c r="CJ93">
        <f t="shared" si="56"/>
        <v>1</v>
      </c>
      <c r="CK93">
        <f t="shared" si="56"/>
        <v>1</v>
      </c>
      <c r="CL93">
        <f t="shared" si="56"/>
        <v>1</v>
      </c>
      <c r="CM93">
        <f t="shared" si="56"/>
        <v>1</v>
      </c>
      <c r="CN93">
        <f t="shared" si="57"/>
        <v>0.2</v>
      </c>
      <c r="CO93">
        <f t="shared" si="43"/>
        <v>0.4</v>
      </c>
      <c r="CP93">
        <f t="shared" si="43"/>
        <v>0.60000000000000009</v>
      </c>
      <c r="CQ93">
        <f t="shared" si="43"/>
        <v>0.8</v>
      </c>
      <c r="CR93">
        <f t="shared" si="43"/>
        <v>1</v>
      </c>
    </row>
    <row r="94" spans="1:96" x14ac:dyDescent="0.25">
      <c r="A94" t="s">
        <v>92</v>
      </c>
      <c r="B94">
        <f>VLOOKUP(CONCATENATE($A94,"_",B$4),assets_m6!$A:$D,4,FALSE)</f>
        <v>85.03</v>
      </c>
      <c r="C94">
        <f>VLOOKUP(CONCATENATE($A94,"_",C$4),assets_m6!$A:$D,4,FALSE)</f>
        <v>84.77</v>
      </c>
      <c r="D94">
        <f>VLOOKUP(CONCATENATE($A94,"_",D$4),assets_m6!$A:$D,4,FALSE)</f>
        <v>85.72</v>
      </c>
      <c r="E94">
        <f>VLOOKUP(CONCATENATE($A94,"_",E$4),assets_m6!$A:$D,4,FALSE)</f>
        <v>88.5</v>
      </c>
      <c r="F94">
        <f>VLOOKUP(CONCATENATE($A94,"_",F$4),assets_m6!$A:$D,4,FALSE)</f>
        <v>85.76</v>
      </c>
      <c r="G94">
        <f>VLOOKUP(CONCATENATE($A94,"_",G$4),assets_m6!$A:$D,4,FALSE)</f>
        <v>84.53</v>
      </c>
      <c r="H94">
        <f>VLOOKUP(CONCATENATE($A94,"_",H$4),assets_m6!$A:$D,4,FALSE)</f>
        <v>81.86</v>
      </c>
      <c r="I94">
        <f>VLOOKUP(CONCATENATE($A94,"_",I$4),assets_m6!$A:$D,4,FALSE)</f>
        <v>81.349999999999994</v>
      </c>
      <c r="J94">
        <f>VLOOKUP(CONCATENATE($A94,"_",J$4),assets_m6!$A:$D,4,FALSE)</f>
        <v>81.39</v>
      </c>
      <c r="K94">
        <f>VLOOKUP(CONCATENATE($A94,"_",K$4),assets_m6!$A:$D,4,FALSE)</f>
        <v>81.239999999999995</v>
      </c>
      <c r="L94">
        <f>VLOOKUP(CONCATENATE($A94,"_",L$4),assets_m6!$A:$D,4,FALSE)</f>
        <v>82.49</v>
      </c>
      <c r="M94">
        <f>VLOOKUP(CONCATENATE($A94,"_",M$4),assets_m6!$A:$D,4,FALSE)</f>
        <v>82.34</v>
      </c>
      <c r="N94">
        <f>VLOOKUP(CONCATENATE($A94,"_",N$4),assets_m6!$A:$D,4,FALSE)</f>
        <v>84.67</v>
      </c>
      <c r="O94">
        <f>VLOOKUP(CONCATENATE($A94,"_",O$4),assets_m6!$A:$D,4,FALSE)</f>
        <v>82.04</v>
      </c>
      <c r="P94">
        <f>VLOOKUP(CONCATENATE($A94,"_",P$4),assets_m6!$A:$D,4,FALSE)</f>
        <v>82.62</v>
      </c>
      <c r="Q94">
        <f>VLOOKUP(CONCATENATE($A94,"_",Q$4),assets_m6!$A:$D,4,FALSE)</f>
        <v>82.42</v>
      </c>
      <c r="R94">
        <f>VLOOKUP(CONCATENATE($A94,"_",R$4),assets_m6!$A:$D,4,FALSE)</f>
        <v>83.93</v>
      </c>
      <c r="S94">
        <f>VLOOKUP(CONCATENATE($A94,"_",S$4),assets_m6!$A:$D,4,FALSE)</f>
        <v>83.45</v>
      </c>
      <c r="T94">
        <f>VLOOKUP(CONCATENATE($A94,"_",T$4),assets_m6!$A:$D,4,FALSE)</f>
        <v>83.82</v>
      </c>
      <c r="U94">
        <f>VLOOKUP(CONCATENATE($A94,"_",U$4),assets_m6!$A:$D,4,FALSE)</f>
        <v>85.36</v>
      </c>
      <c r="V94">
        <f>VLOOKUP(CONCATENATE($A94,"_",V$4),assets_m6!$A:$D,4,FALSE)</f>
        <v>87.36</v>
      </c>
      <c r="X94" t="str">
        <f t="shared" si="44"/>
        <v>XLB</v>
      </c>
      <c r="Y94">
        <f t="shared" si="44"/>
        <v>85.03</v>
      </c>
      <c r="Z94">
        <f t="shared" si="59"/>
        <v>84.77</v>
      </c>
      <c r="AA94">
        <f t="shared" si="59"/>
        <v>85.72</v>
      </c>
      <c r="AB94">
        <f t="shared" si="59"/>
        <v>88.5</v>
      </c>
      <c r="AC94">
        <f t="shared" si="59"/>
        <v>85.76</v>
      </c>
      <c r="AD94">
        <f t="shared" si="59"/>
        <v>84.53</v>
      </c>
      <c r="AE94">
        <f t="shared" si="59"/>
        <v>81.86</v>
      </c>
      <c r="AF94">
        <f t="shared" si="59"/>
        <v>81.349999999999994</v>
      </c>
      <c r="AG94">
        <f t="shared" si="59"/>
        <v>81.39</v>
      </c>
      <c r="AH94">
        <f t="shared" si="58"/>
        <v>81.239999999999995</v>
      </c>
      <c r="AI94">
        <f t="shared" si="58"/>
        <v>82.49</v>
      </c>
      <c r="AJ94">
        <f t="shared" si="58"/>
        <v>82.34</v>
      </c>
      <c r="AK94">
        <f t="shared" si="58"/>
        <v>84.67</v>
      </c>
      <c r="AL94">
        <f t="shared" si="58"/>
        <v>82.04</v>
      </c>
      <c r="AM94">
        <f t="shared" si="58"/>
        <v>82.62</v>
      </c>
      <c r="AN94">
        <f t="shared" si="58"/>
        <v>82.42</v>
      </c>
      <c r="AO94">
        <f t="shared" si="58"/>
        <v>83.93</v>
      </c>
      <c r="AP94">
        <f t="shared" si="58"/>
        <v>83.45</v>
      </c>
      <c r="AQ94">
        <f t="shared" si="58"/>
        <v>83.82</v>
      </c>
      <c r="AR94">
        <f t="shared" si="58"/>
        <v>85.36</v>
      </c>
      <c r="AS94">
        <f t="shared" si="58"/>
        <v>87.36</v>
      </c>
      <c r="AU94" t="s">
        <v>97</v>
      </c>
      <c r="AV94">
        <f t="shared" si="62"/>
        <v>-3.0577443255322253E-5</v>
      </c>
      <c r="AW94">
        <f t="shared" si="62"/>
        <v>1.1206794856671027E-4</v>
      </c>
      <c r="AX94">
        <f t="shared" si="62"/>
        <v>3.2431171255249664E-4</v>
      </c>
      <c r="AY94">
        <f t="shared" si="62"/>
        <v>-3.0960451977401072E-4</v>
      </c>
      <c r="AZ94">
        <f t="shared" si="62"/>
        <v>-1.4342350746268702E-4</v>
      </c>
      <c r="BA94">
        <f t="shared" si="62"/>
        <v>-3.1586419022832155E-4</v>
      </c>
      <c r="BB94">
        <f t="shared" si="62"/>
        <v>-6.230149034937761E-5</v>
      </c>
      <c r="BC94">
        <f t="shared" si="62"/>
        <v>4.9170251997549174E-6</v>
      </c>
      <c r="BD94">
        <f t="shared" si="62"/>
        <v>-1.842978252856686E-5</v>
      </c>
      <c r="BE94">
        <f t="shared" si="62"/>
        <v>1.5386509108813393E-4</v>
      </c>
      <c r="BF94">
        <f t="shared" si="62"/>
        <v>-1.8184022305732996E-5</v>
      </c>
      <c r="BG94">
        <f t="shared" si="62"/>
        <v>2.8297303862035442E-4</v>
      </c>
      <c r="BH94">
        <f t="shared" si="62"/>
        <v>-3.1061769221684131E-4</v>
      </c>
      <c r="BI94">
        <f t="shared" si="61"/>
        <v>7.0697220867869124E-5</v>
      </c>
      <c r="BJ94">
        <f t="shared" si="61"/>
        <v>-2.4207213749697755E-5</v>
      </c>
      <c r="BK94">
        <f t="shared" si="61"/>
        <v>1.8320795923319644E-4</v>
      </c>
      <c r="BL94">
        <f t="shared" si="60"/>
        <v>-5.7190515906112704E-5</v>
      </c>
      <c r="BM94">
        <f t="shared" si="60"/>
        <v>4.4337926902335571E-5</v>
      </c>
      <c r="BN94">
        <f t="shared" si="60"/>
        <v>1.8372703412073568E-4</v>
      </c>
      <c r="BO94">
        <f t="shared" si="60"/>
        <v>2.3430178069353328E-4</v>
      </c>
      <c r="BQ94" s="7" t="str">
        <f t="shared" si="45"/>
        <v>XLB</v>
      </c>
      <c r="BR94" s="7">
        <v>0.2</v>
      </c>
      <c r="BS94" s="7">
        <v>0.2</v>
      </c>
      <c r="BT94" s="7">
        <v>0.2</v>
      </c>
      <c r="BU94" s="7">
        <v>0.2</v>
      </c>
      <c r="BV94" s="7">
        <v>0.2</v>
      </c>
      <c r="BW94" s="7">
        <v>0.01</v>
      </c>
      <c r="BY94">
        <f t="shared" si="46"/>
        <v>2.740209337880746E-2</v>
      </c>
      <c r="BZ94">
        <f t="shared" si="47"/>
        <v>64</v>
      </c>
      <c r="CA94">
        <f t="shared" si="48"/>
        <v>4</v>
      </c>
      <c r="CB94">
        <f t="shared" si="49"/>
        <v>0.12000000000000002</v>
      </c>
      <c r="CC94">
        <f t="shared" si="50"/>
        <v>0</v>
      </c>
      <c r="CD94">
        <f t="shared" si="51"/>
        <v>0</v>
      </c>
      <c r="CE94">
        <f t="shared" si="52"/>
        <v>0</v>
      </c>
      <c r="CF94">
        <f t="shared" si="53"/>
        <v>1</v>
      </c>
      <c r="CG94">
        <f t="shared" si="54"/>
        <v>0</v>
      </c>
      <c r="CI94">
        <f t="shared" si="55"/>
        <v>0</v>
      </c>
      <c r="CJ94">
        <f t="shared" si="56"/>
        <v>0</v>
      </c>
      <c r="CK94">
        <f t="shared" si="56"/>
        <v>0</v>
      </c>
      <c r="CL94">
        <f t="shared" si="56"/>
        <v>1</v>
      </c>
      <c r="CM94">
        <f t="shared" si="56"/>
        <v>1</v>
      </c>
      <c r="CN94">
        <f t="shared" si="57"/>
        <v>0.2</v>
      </c>
      <c r="CO94">
        <f t="shared" si="43"/>
        <v>0.4</v>
      </c>
      <c r="CP94">
        <f t="shared" si="43"/>
        <v>0.60000000000000009</v>
      </c>
      <c r="CQ94">
        <f t="shared" si="43"/>
        <v>0.8</v>
      </c>
      <c r="CR94">
        <f t="shared" si="43"/>
        <v>1</v>
      </c>
    </row>
    <row r="95" spans="1:96" x14ac:dyDescent="0.25">
      <c r="A95" t="s">
        <v>93</v>
      </c>
      <c r="B95">
        <f>VLOOKUP(CONCATENATE($A95,"_",B$4),assets_m6!$A:$D,4,FALSE)</f>
        <v>59.06</v>
      </c>
      <c r="C95">
        <f>VLOOKUP(CONCATENATE($A95,"_",C$4),assets_m6!$A:$D,4,FALSE)</f>
        <v>60.69</v>
      </c>
      <c r="D95">
        <f>VLOOKUP(CONCATENATE($A95,"_",D$4),assets_m6!$A:$D,4,FALSE)</f>
        <v>60.85</v>
      </c>
      <c r="E95">
        <f>VLOOKUP(CONCATENATE($A95,"_",E$4),assets_m6!$A:$D,4,FALSE)</f>
        <v>62.94</v>
      </c>
      <c r="F95">
        <f>VLOOKUP(CONCATENATE($A95,"_",F$4),assets_m6!$A:$D,4,FALSE)</f>
        <v>60.62</v>
      </c>
      <c r="G95">
        <f>VLOOKUP(CONCATENATE($A95,"_",G$4),assets_m6!$A:$D,4,FALSE)</f>
        <v>59.37</v>
      </c>
      <c r="H95">
        <f>VLOOKUP(CONCATENATE($A95,"_",H$4),assets_m6!$A:$D,4,FALSE)</f>
        <v>57.83</v>
      </c>
      <c r="I95">
        <f>VLOOKUP(CONCATENATE($A95,"_",I$4),assets_m6!$A:$D,4,FALSE)</f>
        <v>58.09</v>
      </c>
      <c r="J95">
        <f>VLOOKUP(CONCATENATE($A95,"_",J$4),assets_m6!$A:$D,4,FALSE)</f>
        <v>57.04</v>
      </c>
      <c r="K95">
        <f>VLOOKUP(CONCATENATE($A95,"_",K$4),assets_m6!$A:$D,4,FALSE)</f>
        <v>57.66</v>
      </c>
      <c r="L95">
        <f>VLOOKUP(CONCATENATE($A95,"_",L$4),assets_m6!$A:$D,4,FALSE)</f>
        <v>59.01</v>
      </c>
      <c r="M95">
        <f>VLOOKUP(CONCATENATE($A95,"_",M$4),assets_m6!$A:$D,4,FALSE)</f>
        <v>58.63</v>
      </c>
      <c r="N95">
        <f>VLOOKUP(CONCATENATE($A95,"_",N$4),assets_m6!$A:$D,4,FALSE)</f>
        <v>59.91</v>
      </c>
      <c r="O95">
        <f>VLOOKUP(CONCATENATE($A95,"_",O$4),assets_m6!$A:$D,4,FALSE)</f>
        <v>57.95</v>
      </c>
      <c r="P95">
        <f>VLOOKUP(CONCATENATE($A95,"_",P$4),assets_m6!$A:$D,4,FALSE)</f>
        <v>57.87</v>
      </c>
      <c r="Q95">
        <f>VLOOKUP(CONCATENATE($A95,"_",Q$4),assets_m6!$A:$D,4,FALSE)</f>
        <v>58.02</v>
      </c>
      <c r="R95">
        <f>VLOOKUP(CONCATENATE($A95,"_",R$4),assets_m6!$A:$D,4,FALSE)</f>
        <v>58.89</v>
      </c>
      <c r="S95">
        <f>VLOOKUP(CONCATENATE($A95,"_",S$4),assets_m6!$A:$D,4,FALSE)</f>
        <v>56.8</v>
      </c>
      <c r="T95">
        <f>VLOOKUP(CONCATENATE($A95,"_",T$4),assets_m6!$A:$D,4,FALSE)</f>
        <v>57.56</v>
      </c>
      <c r="U95">
        <f>VLOOKUP(CONCATENATE($A95,"_",U$4),assets_m6!$A:$D,4,FALSE)</f>
        <v>58.96</v>
      </c>
      <c r="V95">
        <f>VLOOKUP(CONCATENATE($A95,"_",V$4),assets_m6!$A:$D,4,FALSE)</f>
        <v>60.22</v>
      </c>
      <c r="X95" t="str">
        <f t="shared" si="44"/>
        <v>XLC</v>
      </c>
      <c r="Y95">
        <f t="shared" si="44"/>
        <v>59.06</v>
      </c>
      <c r="Z95">
        <f t="shared" si="59"/>
        <v>60.69</v>
      </c>
      <c r="AA95">
        <f t="shared" si="59"/>
        <v>60.85</v>
      </c>
      <c r="AB95">
        <f t="shared" si="59"/>
        <v>62.94</v>
      </c>
      <c r="AC95">
        <f t="shared" si="59"/>
        <v>60.62</v>
      </c>
      <c r="AD95">
        <f t="shared" si="59"/>
        <v>59.37</v>
      </c>
      <c r="AE95">
        <f t="shared" si="59"/>
        <v>57.83</v>
      </c>
      <c r="AF95">
        <f t="shared" si="59"/>
        <v>58.09</v>
      </c>
      <c r="AG95">
        <f t="shared" si="59"/>
        <v>57.04</v>
      </c>
      <c r="AH95">
        <f t="shared" si="58"/>
        <v>57.66</v>
      </c>
      <c r="AI95">
        <f t="shared" si="58"/>
        <v>59.01</v>
      </c>
      <c r="AJ95">
        <f t="shared" si="58"/>
        <v>58.63</v>
      </c>
      <c r="AK95">
        <f t="shared" si="58"/>
        <v>59.91</v>
      </c>
      <c r="AL95">
        <f t="shared" si="58"/>
        <v>57.95</v>
      </c>
      <c r="AM95">
        <f t="shared" si="58"/>
        <v>57.87</v>
      </c>
      <c r="AN95">
        <f t="shared" si="58"/>
        <v>58.02</v>
      </c>
      <c r="AO95">
        <f t="shared" si="58"/>
        <v>58.89</v>
      </c>
      <c r="AP95">
        <f t="shared" si="58"/>
        <v>56.8</v>
      </c>
      <c r="AQ95">
        <f t="shared" si="58"/>
        <v>57.56</v>
      </c>
      <c r="AR95">
        <f t="shared" si="58"/>
        <v>58.96</v>
      </c>
      <c r="AS95">
        <f t="shared" si="58"/>
        <v>60.22</v>
      </c>
      <c r="AU95" t="s">
        <v>95</v>
      </c>
      <c r="AV95">
        <f t="shared" si="62"/>
        <v>2.7599051811716819E-4</v>
      </c>
      <c r="AW95">
        <f t="shared" si="62"/>
        <v>2.6363486571099636E-5</v>
      </c>
      <c r="AX95">
        <f t="shared" si="62"/>
        <v>3.4346754313886545E-4</v>
      </c>
      <c r="AY95">
        <f t="shared" si="62"/>
        <v>-3.6860502065459174E-4</v>
      </c>
      <c r="AZ95">
        <f t="shared" si="62"/>
        <v>-2.0620257340811616E-4</v>
      </c>
      <c r="BA95">
        <f t="shared" si="62"/>
        <v>-2.5939026444332143E-4</v>
      </c>
      <c r="BB95">
        <f t="shared" si="62"/>
        <v>4.4959363652084575E-5</v>
      </c>
      <c r="BC95">
        <f t="shared" si="62"/>
        <v>-1.8075400241005407E-4</v>
      </c>
      <c r="BD95">
        <f t="shared" si="62"/>
        <v>1.086956521739126E-4</v>
      </c>
      <c r="BE95">
        <f t="shared" si="62"/>
        <v>2.3413111342351743E-4</v>
      </c>
      <c r="BF95">
        <f t="shared" si="62"/>
        <v>-6.4395865107608105E-5</v>
      </c>
      <c r="BG95">
        <f t="shared" si="62"/>
        <v>2.1831826709875387E-4</v>
      </c>
      <c r="BH95">
        <f t="shared" si="62"/>
        <v>-3.2715740277082186E-4</v>
      </c>
      <c r="BI95">
        <f t="shared" si="61"/>
        <v>-1.380500431406478E-5</v>
      </c>
      <c r="BJ95">
        <f t="shared" si="61"/>
        <v>2.5920165889062672E-5</v>
      </c>
      <c r="BK95">
        <f t="shared" si="61"/>
        <v>1.4994829369182998E-4</v>
      </c>
      <c r="BL95">
        <f t="shared" si="60"/>
        <v>-3.5489896417048789E-4</v>
      </c>
      <c r="BM95">
        <f t="shared" si="60"/>
        <v>1.3380281690140937E-4</v>
      </c>
      <c r="BN95">
        <f t="shared" si="60"/>
        <v>2.4322446143154944E-4</v>
      </c>
      <c r="BO95">
        <f t="shared" si="60"/>
        <v>2.1370420624151936E-4</v>
      </c>
      <c r="BQ95" s="7" t="str">
        <f t="shared" si="45"/>
        <v>XLC</v>
      </c>
      <c r="BR95" s="7">
        <v>0.2</v>
      </c>
      <c r="BS95" s="7">
        <v>0.2</v>
      </c>
      <c r="BT95" s="7">
        <v>0.2</v>
      </c>
      <c r="BU95" s="7">
        <v>0.2</v>
      </c>
      <c r="BV95" s="7">
        <v>0.2</v>
      </c>
      <c r="BW95" s="7">
        <v>0.01</v>
      </c>
      <c r="BY95">
        <f t="shared" si="46"/>
        <v>1.9641043007111354E-2</v>
      </c>
      <c r="BZ95">
        <f t="shared" si="47"/>
        <v>60</v>
      </c>
      <c r="CA95">
        <f t="shared" si="48"/>
        <v>3</v>
      </c>
      <c r="CB95">
        <f t="shared" si="49"/>
        <v>7.9999999999999988E-2</v>
      </c>
      <c r="CC95">
        <f t="shared" si="50"/>
        <v>0</v>
      </c>
      <c r="CD95">
        <f t="shared" si="51"/>
        <v>0</v>
      </c>
      <c r="CE95">
        <f t="shared" si="52"/>
        <v>1</v>
      </c>
      <c r="CF95">
        <f t="shared" si="53"/>
        <v>0</v>
      </c>
      <c r="CG95">
        <f t="shared" si="54"/>
        <v>0</v>
      </c>
      <c r="CI95">
        <f t="shared" si="55"/>
        <v>0</v>
      </c>
      <c r="CJ95">
        <f t="shared" si="56"/>
        <v>0</v>
      </c>
      <c r="CK95">
        <f t="shared" si="56"/>
        <v>1</v>
      </c>
      <c r="CL95">
        <f t="shared" si="56"/>
        <v>1</v>
      </c>
      <c r="CM95">
        <f t="shared" si="56"/>
        <v>1</v>
      </c>
      <c r="CN95">
        <f t="shared" si="57"/>
        <v>0.2</v>
      </c>
      <c r="CO95">
        <f t="shared" si="43"/>
        <v>0.4</v>
      </c>
      <c r="CP95">
        <f t="shared" si="43"/>
        <v>0.60000000000000009</v>
      </c>
      <c r="CQ95">
        <f t="shared" si="43"/>
        <v>0.8</v>
      </c>
      <c r="CR95">
        <f t="shared" si="43"/>
        <v>1</v>
      </c>
    </row>
    <row r="96" spans="1:96" x14ac:dyDescent="0.25">
      <c r="A96" t="s">
        <v>94</v>
      </c>
      <c r="B96">
        <f>VLOOKUP(CONCATENATE($A96,"_",B$4),assets_m6!$A:$D,4,FALSE)</f>
        <v>75.150000000000006</v>
      </c>
      <c r="C96">
        <f>VLOOKUP(CONCATENATE($A96,"_",C$4),assets_m6!$A:$D,4,FALSE)</f>
        <v>76.349999999999994</v>
      </c>
      <c r="D96">
        <f>VLOOKUP(CONCATENATE($A96,"_",D$4),assets_m6!$A:$D,4,FALSE)</f>
        <v>78.489999999999995</v>
      </c>
      <c r="E96">
        <f>VLOOKUP(CONCATENATE($A96,"_",E$4),assets_m6!$A:$D,4,FALSE)</f>
        <v>81.75</v>
      </c>
      <c r="F96">
        <f>VLOOKUP(CONCATENATE($A96,"_",F$4),assets_m6!$A:$D,4,FALSE)</f>
        <v>80.52</v>
      </c>
      <c r="G96">
        <f>VLOOKUP(CONCATENATE($A96,"_",G$4),assets_m6!$A:$D,4,FALSE)</f>
        <v>82.92</v>
      </c>
      <c r="H96">
        <f>VLOOKUP(CONCATENATE($A96,"_",H$4),assets_m6!$A:$D,4,FALSE)</f>
        <v>76.06</v>
      </c>
      <c r="I96">
        <f>VLOOKUP(CONCATENATE($A96,"_",I$4),assets_m6!$A:$D,4,FALSE)</f>
        <v>76.75</v>
      </c>
      <c r="J96">
        <f>VLOOKUP(CONCATENATE($A96,"_",J$4),assets_m6!$A:$D,4,FALSE)</f>
        <v>77.78</v>
      </c>
      <c r="K96">
        <f>VLOOKUP(CONCATENATE($A96,"_",K$4),assets_m6!$A:$D,4,FALSE)</f>
        <v>78.11</v>
      </c>
      <c r="L96">
        <f>VLOOKUP(CONCATENATE($A96,"_",L$4),assets_m6!$A:$D,4,FALSE)</f>
        <v>80.78</v>
      </c>
      <c r="M96">
        <f>VLOOKUP(CONCATENATE($A96,"_",M$4),assets_m6!$A:$D,4,FALSE)</f>
        <v>82.91</v>
      </c>
      <c r="N96">
        <f>VLOOKUP(CONCATENATE($A96,"_",N$4),assets_m6!$A:$D,4,FALSE)</f>
        <v>83.87</v>
      </c>
      <c r="O96">
        <f>VLOOKUP(CONCATENATE($A96,"_",O$4),assets_m6!$A:$D,4,FALSE)</f>
        <v>81.72</v>
      </c>
      <c r="P96">
        <f>VLOOKUP(CONCATENATE($A96,"_",P$4),assets_m6!$A:$D,4,FALSE)</f>
        <v>81.42</v>
      </c>
      <c r="Q96">
        <f>VLOOKUP(CONCATENATE($A96,"_",Q$4),assets_m6!$A:$D,4,FALSE)</f>
        <v>81.77</v>
      </c>
      <c r="R96">
        <f>VLOOKUP(CONCATENATE($A96,"_",R$4),assets_m6!$A:$D,4,FALSE)</f>
        <v>83.93</v>
      </c>
      <c r="S96">
        <f>VLOOKUP(CONCATENATE($A96,"_",S$4),assets_m6!$A:$D,4,FALSE)</f>
        <v>84.25</v>
      </c>
      <c r="T96">
        <f>VLOOKUP(CONCATENATE($A96,"_",T$4),assets_m6!$A:$D,4,FALSE)</f>
        <v>85.99</v>
      </c>
      <c r="U96">
        <f>VLOOKUP(CONCATENATE($A96,"_",U$4),assets_m6!$A:$D,4,FALSE)</f>
        <v>86.94</v>
      </c>
      <c r="V96">
        <f>VLOOKUP(CONCATENATE($A96,"_",V$4),assets_m6!$A:$D,4,FALSE)</f>
        <v>88.53</v>
      </c>
      <c r="X96" t="str">
        <f t="shared" si="44"/>
        <v>XLE</v>
      </c>
      <c r="Y96">
        <f t="shared" si="44"/>
        <v>75.150000000000006</v>
      </c>
      <c r="Z96">
        <f t="shared" si="59"/>
        <v>76.349999999999994</v>
      </c>
      <c r="AA96">
        <f t="shared" si="59"/>
        <v>78.489999999999995</v>
      </c>
      <c r="AB96">
        <f t="shared" si="59"/>
        <v>81.75</v>
      </c>
      <c r="AC96">
        <f t="shared" si="59"/>
        <v>80.52</v>
      </c>
      <c r="AD96">
        <f t="shared" si="59"/>
        <v>82.92</v>
      </c>
      <c r="AE96">
        <f t="shared" si="59"/>
        <v>76.06</v>
      </c>
      <c r="AF96">
        <f t="shared" si="59"/>
        <v>76.75</v>
      </c>
      <c r="AG96">
        <f t="shared" si="59"/>
        <v>77.78</v>
      </c>
      <c r="AH96">
        <f t="shared" si="58"/>
        <v>78.11</v>
      </c>
      <c r="AI96">
        <f t="shared" si="58"/>
        <v>80.78</v>
      </c>
      <c r="AJ96">
        <f t="shared" si="58"/>
        <v>82.91</v>
      </c>
      <c r="AK96">
        <f t="shared" si="58"/>
        <v>83.87</v>
      </c>
      <c r="AL96">
        <f t="shared" si="58"/>
        <v>81.72</v>
      </c>
      <c r="AM96">
        <f t="shared" si="58"/>
        <v>81.42</v>
      </c>
      <c r="AN96">
        <f t="shared" si="58"/>
        <v>81.77</v>
      </c>
      <c r="AO96">
        <f t="shared" si="58"/>
        <v>83.93</v>
      </c>
      <c r="AP96">
        <f t="shared" si="58"/>
        <v>84.25</v>
      </c>
      <c r="AQ96">
        <f t="shared" si="58"/>
        <v>85.99</v>
      </c>
      <c r="AR96">
        <f t="shared" si="58"/>
        <v>86.94</v>
      </c>
      <c r="AS96">
        <f t="shared" si="58"/>
        <v>88.53</v>
      </c>
      <c r="AU96" t="s">
        <v>100</v>
      </c>
      <c r="AV96">
        <f t="shared" si="62"/>
        <v>1.5968063872255335E-4</v>
      </c>
      <c r="AW96">
        <f t="shared" si="62"/>
        <v>2.8028814669286192E-4</v>
      </c>
      <c r="AX96">
        <f t="shared" si="62"/>
        <v>4.1533953369856101E-4</v>
      </c>
      <c r="AY96">
        <f t="shared" si="62"/>
        <v>-1.5045871559633077E-4</v>
      </c>
      <c r="AZ96">
        <f t="shared" si="62"/>
        <v>2.9806259314456106E-4</v>
      </c>
      <c r="BA96">
        <f t="shared" si="62"/>
        <v>-8.2730342498794007E-4</v>
      </c>
      <c r="BB96">
        <f t="shared" si="62"/>
        <v>9.0717854325532172E-5</v>
      </c>
      <c r="BC96">
        <f t="shared" si="62"/>
        <v>1.3420195439739428E-4</v>
      </c>
      <c r="BD96">
        <f t="shared" si="62"/>
        <v>4.2427359218307829E-5</v>
      </c>
      <c r="BE96">
        <f t="shared" si="62"/>
        <v>3.418256305210603E-4</v>
      </c>
      <c r="BF96">
        <f t="shared" si="62"/>
        <v>2.6367912849715222E-4</v>
      </c>
      <c r="BG96">
        <f t="shared" si="62"/>
        <v>1.1578820407671065E-4</v>
      </c>
      <c r="BH96">
        <f t="shared" si="62"/>
        <v>-2.5634911172052054E-4</v>
      </c>
      <c r="BI96">
        <f t="shared" si="61"/>
        <v>-3.6710719530102444E-5</v>
      </c>
      <c r="BJ96">
        <f t="shared" si="61"/>
        <v>4.2986981085727623E-5</v>
      </c>
      <c r="BK96">
        <f t="shared" si="61"/>
        <v>2.6415555827320666E-4</v>
      </c>
      <c r="BL96">
        <f t="shared" si="60"/>
        <v>3.8127010604074011E-5</v>
      </c>
      <c r="BM96">
        <f t="shared" si="60"/>
        <v>2.0652818991097864E-4</v>
      </c>
      <c r="BN96">
        <f t="shared" si="60"/>
        <v>1.1047796255378567E-4</v>
      </c>
      <c r="BO96">
        <f t="shared" si="60"/>
        <v>1.8288474810213983E-4</v>
      </c>
      <c r="BQ96" s="7" t="str">
        <f t="shared" si="45"/>
        <v>XLE</v>
      </c>
      <c r="BR96" s="7">
        <v>0.2</v>
      </c>
      <c r="BS96" s="7">
        <v>0.2</v>
      </c>
      <c r="BT96" s="7">
        <v>0.2</v>
      </c>
      <c r="BU96" s="7">
        <v>0.2</v>
      </c>
      <c r="BV96" s="7">
        <v>0.2</v>
      </c>
      <c r="BW96" s="7">
        <v>0.01</v>
      </c>
      <c r="BY96">
        <f t="shared" si="46"/>
        <v>0.17804391217564863</v>
      </c>
      <c r="BZ96">
        <f t="shared" si="47"/>
        <v>96</v>
      </c>
      <c r="CA96">
        <f t="shared" si="48"/>
        <v>5</v>
      </c>
      <c r="CB96">
        <f t="shared" si="49"/>
        <v>0.24000000000000005</v>
      </c>
      <c r="CC96">
        <f t="shared" si="50"/>
        <v>0</v>
      </c>
      <c r="CD96">
        <f t="shared" si="51"/>
        <v>0</v>
      </c>
      <c r="CE96">
        <f t="shared" si="52"/>
        <v>0</v>
      </c>
      <c r="CF96">
        <f t="shared" si="53"/>
        <v>0</v>
      </c>
      <c r="CG96">
        <f t="shared" si="54"/>
        <v>1</v>
      </c>
      <c r="CI96">
        <f t="shared" si="55"/>
        <v>0</v>
      </c>
      <c r="CJ96">
        <f t="shared" si="56"/>
        <v>0</v>
      </c>
      <c r="CK96">
        <f t="shared" si="56"/>
        <v>0</v>
      </c>
      <c r="CL96">
        <f t="shared" si="56"/>
        <v>0</v>
      </c>
      <c r="CM96">
        <f t="shared" si="56"/>
        <v>1</v>
      </c>
      <c r="CN96">
        <f t="shared" si="57"/>
        <v>0.2</v>
      </c>
      <c r="CO96">
        <f t="shared" si="43"/>
        <v>0.4</v>
      </c>
      <c r="CP96">
        <f t="shared" si="43"/>
        <v>0.60000000000000009</v>
      </c>
      <c r="CQ96">
        <f t="shared" si="43"/>
        <v>0.8</v>
      </c>
      <c r="CR96">
        <f t="shared" si="43"/>
        <v>1</v>
      </c>
    </row>
    <row r="97" spans="1:96" x14ac:dyDescent="0.25">
      <c r="A97" t="s">
        <v>95</v>
      </c>
      <c r="B97">
        <f>VLOOKUP(CONCATENATE($A97,"_",B$4),assets_m6!$A:$D,4,FALSE)</f>
        <v>34.51</v>
      </c>
      <c r="C97">
        <f>VLOOKUP(CONCATENATE($A97,"_",C$4),assets_m6!$A:$D,4,FALSE)</f>
        <v>34.520000000000003</v>
      </c>
      <c r="D97">
        <f>VLOOKUP(CONCATENATE($A97,"_",D$4),assets_m6!$A:$D,4,FALSE)</f>
        <v>34.97</v>
      </c>
      <c r="E97">
        <f>VLOOKUP(CONCATENATE($A97,"_",E$4),assets_m6!$A:$D,4,FALSE)</f>
        <v>36.04</v>
      </c>
      <c r="F97">
        <f>VLOOKUP(CONCATENATE($A97,"_",F$4),assets_m6!$A:$D,4,FALSE)</f>
        <v>34.99</v>
      </c>
      <c r="G97">
        <f>VLOOKUP(CONCATENATE($A97,"_",G$4),assets_m6!$A:$D,4,FALSE)</f>
        <v>34.74</v>
      </c>
      <c r="H97">
        <f>VLOOKUP(CONCATENATE($A97,"_",H$4),assets_m6!$A:$D,4,FALSE)</f>
        <v>33.909999999999997</v>
      </c>
      <c r="I97">
        <f>VLOOKUP(CONCATENATE($A97,"_",I$4),assets_m6!$A:$D,4,FALSE)</f>
        <v>33.61</v>
      </c>
      <c r="J97">
        <f>VLOOKUP(CONCATENATE($A97,"_",J$4),assets_m6!$A:$D,4,FALSE)</f>
        <v>33.299999999999997</v>
      </c>
      <c r="K97">
        <f>VLOOKUP(CONCATENATE($A97,"_",K$4),assets_m6!$A:$D,4,FALSE)</f>
        <v>33.049999999999997</v>
      </c>
      <c r="L97">
        <f>VLOOKUP(CONCATENATE($A97,"_",L$4),assets_m6!$A:$D,4,FALSE)</f>
        <v>33.53</v>
      </c>
      <c r="M97">
        <f>VLOOKUP(CONCATENATE($A97,"_",M$4),assets_m6!$A:$D,4,FALSE)</f>
        <v>33.25</v>
      </c>
      <c r="N97">
        <f>VLOOKUP(CONCATENATE($A97,"_",N$4),assets_m6!$A:$D,4,FALSE)</f>
        <v>34.14</v>
      </c>
      <c r="O97">
        <f>VLOOKUP(CONCATENATE($A97,"_",O$4),assets_m6!$A:$D,4,FALSE)</f>
        <v>33.200000000000003</v>
      </c>
      <c r="P97">
        <f>VLOOKUP(CONCATENATE($A97,"_",P$4),assets_m6!$A:$D,4,FALSE)</f>
        <v>32.979999999999997</v>
      </c>
      <c r="Q97">
        <f>VLOOKUP(CONCATENATE($A97,"_",Q$4),assets_m6!$A:$D,4,FALSE)</f>
        <v>32.92</v>
      </c>
      <c r="R97">
        <f>VLOOKUP(CONCATENATE($A97,"_",R$4),assets_m6!$A:$D,4,FALSE)</f>
        <v>33.99</v>
      </c>
      <c r="S97">
        <f>VLOOKUP(CONCATENATE($A97,"_",S$4),assets_m6!$A:$D,4,FALSE)</f>
        <v>33.92</v>
      </c>
      <c r="T97">
        <f>VLOOKUP(CONCATENATE($A97,"_",T$4),assets_m6!$A:$D,4,FALSE)</f>
        <v>34.19</v>
      </c>
      <c r="U97">
        <f>VLOOKUP(CONCATENATE($A97,"_",U$4),assets_m6!$A:$D,4,FALSE)</f>
        <v>34.979999999999997</v>
      </c>
      <c r="V97">
        <f>VLOOKUP(CONCATENATE($A97,"_",V$4),assets_m6!$A:$D,4,FALSE)</f>
        <v>35.57</v>
      </c>
      <c r="X97" t="str">
        <f t="shared" si="44"/>
        <v>XLF</v>
      </c>
      <c r="Y97">
        <f t="shared" si="44"/>
        <v>34.51</v>
      </c>
      <c r="Z97">
        <f t="shared" si="59"/>
        <v>34.520000000000003</v>
      </c>
      <c r="AA97">
        <f t="shared" si="59"/>
        <v>34.97</v>
      </c>
      <c r="AB97">
        <f t="shared" si="59"/>
        <v>36.04</v>
      </c>
      <c r="AC97">
        <f t="shared" si="59"/>
        <v>34.99</v>
      </c>
      <c r="AD97">
        <f t="shared" si="59"/>
        <v>34.74</v>
      </c>
      <c r="AE97">
        <f t="shared" si="59"/>
        <v>33.909999999999997</v>
      </c>
      <c r="AF97">
        <f t="shared" si="59"/>
        <v>33.61</v>
      </c>
      <c r="AG97">
        <f t="shared" si="59"/>
        <v>33.299999999999997</v>
      </c>
      <c r="AH97">
        <f t="shared" si="58"/>
        <v>33.049999999999997</v>
      </c>
      <c r="AI97">
        <f t="shared" si="58"/>
        <v>33.53</v>
      </c>
      <c r="AJ97">
        <f t="shared" si="58"/>
        <v>33.25</v>
      </c>
      <c r="AK97">
        <f t="shared" si="58"/>
        <v>34.14</v>
      </c>
      <c r="AL97">
        <f t="shared" si="58"/>
        <v>33.200000000000003</v>
      </c>
      <c r="AM97">
        <f t="shared" si="58"/>
        <v>32.979999999999997</v>
      </c>
      <c r="AN97">
        <f t="shared" si="58"/>
        <v>32.92</v>
      </c>
      <c r="AO97">
        <f t="shared" si="58"/>
        <v>33.99</v>
      </c>
      <c r="AP97">
        <f t="shared" si="58"/>
        <v>33.92</v>
      </c>
      <c r="AQ97">
        <f t="shared" si="58"/>
        <v>34.19</v>
      </c>
      <c r="AR97">
        <f t="shared" si="58"/>
        <v>34.979999999999997</v>
      </c>
      <c r="AS97">
        <f t="shared" si="58"/>
        <v>35.57</v>
      </c>
      <c r="AU97" t="s">
        <v>94</v>
      </c>
      <c r="AV97">
        <f t="shared" si="62"/>
        <v>2.8977108084627985E-6</v>
      </c>
      <c r="AW97">
        <f t="shared" si="62"/>
        <v>1.3035921205098368E-4</v>
      </c>
      <c r="AX97">
        <f t="shared" si="62"/>
        <v>3.0597655132971128E-4</v>
      </c>
      <c r="AY97">
        <f t="shared" si="62"/>
        <v>-2.9134295227524893E-4</v>
      </c>
      <c r="AZ97">
        <f t="shared" si="62"/>
        <v>-7.1448985424406975E-5</v>
      </c>
      <c r="BA97">
        <f t="shared" si="62"/>
        <v>-2.3891767415083631E-4</v>
      </c>
      <c r="BB97">
        <f t="shared" si="62"/>
        <v>-8.8469478030078787E-5</v>
      </c>
      <c r="BC97">
        <f t="shared" si="62"/>
        <v>-9.2234454031538913E-5</v>
      </c>
      <c r="BD97">
        <f t="shared" si="62"/>
        <v>-7.5075075075075085E-5</v>
      </c>
      <c r="BE97">
        <f t="shared" si="62"/>
        <v>1.4523449319213435E-4</v>
      </c>
      <c r="BF97">
        <f t="shared" si="62"/>
        <v>-8.3507306889353148E-5</v>
      </c>
      <c r="BG97">
        <f t="shared" si="62"/>
        <v>2.67669172932331E-4</v>
      </c>
      <c r="BH97">
        <f t="shared" si="62"/>
        <v>-2.7533684827182127E-4</v>
      </c>
      <c r="BI97">
        <f t="shared" si="61"/>
        <v>-6.6265060240965648E-5</v>
      </c>
      <c r="BJ97">
        <f t="shared" si="61"/>
        <v>-1.8192844147967003E-5</v>
      </c>
      <c r="BK97">
        <f t="shared" si="61"/>
        <v>3.2503037667071694E-4</v>
      </c>
      <c r="BL97">
        <f t="shared" si="60"/>
        <v>-2.0594292438952716E-5</v>
      </c>
      <c r="BM97">
        <f t="shared" si="60"/>
        <v>7.9599056603772404E-5</v>
      </c>
      <c r="BN97">
        <f t="shared" si="60"/>
        <v>2.3106171395144757E-4</v>
      </c>
      <c r="BO97">
        <f t="shared" si="60"/>
        <v>1.6866781017724515E-4</v>
      </c>
      <c r="BQ97" s="7" t="str">
        <f t="shared" si="45"/>
        <v>XLF</v>
      </c>
      <c r="BR97" s="7">
        <v>0.2</v>
      </c>
      <c r="BS97" s="7">
        <v>0.2</v>
      </c>
      <c r="BT97" s="7">
        <v>0.2</v>
      </c>
      <c r="BU97" s="7">
        <v>0.2</v>
      </c>
      <c r="BV97" s="7">
        <v>0.2</v>
      </c>
      <c r="BW97" s="7">
        <v>0.01</v>
      </c>
      <c r="BY97">
        <f t="shared" si="46"/>
        <v>3.0715734569690012E-2</v>
      </c>
      <c r="BZ97">
        <f t="shared" si="47"/>
        <v>68</v>
      </c>
      <c r="CA97">
        <f t="shared" si="48"/>
        <v>4</v>
      </c>
      <c r="CB97">
        <f t="shared" si="49"/>
        <v>0.12000000000000002</v>
      </c>
      <c r="CC97">
        <f t="shared" si="50"/>
        <v>0</v>
      </c>
      <c r="CD97">
        <f t="shared" si="51"/>
        <v>0</v>
      </c>
      <c r="CE97">
        <f t="shared" si="52"/>
        <v>0</v>
      </c>
      <c r="CF97">
        <f t="shared" si="53"/>
        <v>1</v>
      </c>
      <c r="CG97">
        <f t="shared" si="54"/>
        <v>0</v>
      </c>
      <c r="CI97">
        <f t="shared" si="55"/>
        <v>0</v>
      </c>
      <c r="CJ97">
        <f t="shared" si="56"/>
        <v>0</v>
      </c>
      <c r="CK97">
        <f t="shared" si="56"/>
        <v>0</v>
      </c>
      <c r="CL97">
        <f t="shared" si="56"/>
        <v>1</v>
      </c>
      <c r="CM97">
        <f t="shared" si="56"/>
        <v>1</v>
      </c>
      <c r="CN97">
        <f t="shared" si="57"/>
        <v>0.2</v>
      </c>
      <c r="CO97">
        <f t="shared" si="43"/>
        <v>0.4</v>
      </c>
      <c r="CP97">
        <f t="shared" si="43"/>
        <v>0.60000000000000009</v>
      </c>
      <c r="CQ97">
        <f t="shared" si="43"/>
        <v>0.8</v>
      </c>
      <c r="CR97">
        <f t="shared" si="43"/>
        <v>1</v>
      </c>
    </row>
    <row r="98" spans="1:96" x14ac:dyDescent="0.25">
      <c r="A98" t="s">
        <v>96</v>
      </c>
      <c r="B98">
        <f>VLOOKUP(CONCATENATE($A98,"_",B$4),assets_m6!$A:$D,4,FALSE)</f>
        <v>95.14</v>
      </c>
      <c r="C98">
        <f>VLOOKUP(CONCATENATE($A98,"_",C$4),assets_m6!$A:$D,4,FALSE)</f>
        <v>95.34</v>
      </c>
      <c r="D98">
        <f>VLOOKUP(CONCATENATE($A98,"_",D$4),assets_m6!$A:$D,4,FALSE)</f>
        <v>95.97</v>
      </c>
      <c r="E98">
        <f>VLOOKUP(CONCATENATE($A98,"_",E$4),assets_m6!$A:$D,4,FALSE)</f>
        <v>98.75</v>
      </c>
      <c r="F98">
        <f>VLOOKUP(CONCATENATE($A98,"_",F$4),assets_m6!$A:$D,4,FALSE)</f>
        <v>96.17</v>
      </c>
      <c r="G98">
        <f>VLOOKUP(CONCATENATE($A98,"_",G$4),assets_m6!$A:$D,4,FALSE)</f>
        <v>95.52</v>
      </c>
      <c r="H98">
        <f>VLOOKUP(CONCATENATE($A98,"_",H$4),assets_m6!$A:$D,4,FALSE)</f>
        <v>93.21</v>
      </c>
      <c r="I98">
        <f>VLOOKUP(CONCATENATE($A98,"_",I$4),assets_m6!$A:$D,4,FALSE)</f>
        <v>92.6</v>
      </c>
      <c r="J98">
        <f>VLOOKUP(CONCATENATE($A98,"_",J$4),assets_m6!$A:$D,4,FALSE)</f>
        <v>91.76</v>
      </c>
      <c r="K98">
        <f>VLOOKUP(CONCATENATE($A98,"_",K$4),assets_m6!$A:$D,4,FALSE)</f>
        <v>91.93</v>
      </c>
      <c r="L98">
        <f>VLOOKUP(CONCATENATE($A98,"_",L$4),assets_m6!$A:$D,4,FALSE)</f>
        <v>93.1</v>
      </c>
      <c r="M98">
        <f>VLOOKUP(CONCATENATE($A98,"_",M$4),assets_m6!$A:$D,4,FALSE)</f>
        <v>92.97</v>
      </c>
      <c r="N98">
        <f>VLOOKUP(CONCATENATE($A98,"_",N$4),assets_m6!$A:$D,4,FALSE)</f>
        <v>95.08</v>
      </c>
      <c r="O98">
        <f>VLOOKUP(CONCATENATE($A98,"_",O$4),assets_m6!$A:$D,4,FALSE)</f>
        <v>91.54</v>
      </c>
      <c r="P98">
        <f>VLOOKUP(CONCATENATE($A98,"_",P$4),assets_m6!$A:$D,4,FALSE)</f>
        <v>90.72</v>
      </c>
      <c r="Q98">
        <f>VLOOKUP(CONCATENATE($A98,"_",Q$4),assets_m6!$A:$D,4,FALSE)</f>
        <v>89.74</v>
      </c>
      <c r="R98">
        <f>VLOOKUP(CONCATENATE($A98,"_",R$4),assets_m6!$A:$D,4,FALSE)</f>
        <v>91.21</v>
      </c>
      <c r="S98">
        <f>VLOOKUP(CONCATENATE($A98,"_",S$4),assets_m6!$A:$D,4,FALSE)</f>
        <v>91.16</v>
      </c>
      <c r="T98">
        <f>VLOOKUP(CONCATENATE($A98,"_",T$4),assets_m6!$A:$D,4,FALSE)</f>
        <v>91.69</v>
      </c>
      <c r="U98">
        <f>VLOOKUP(CONCATENATE($A98,"_",U$4),assets_m6!$A:$D,4,FALSE)</f>
        <v>93.55</v>
      </c>
      <c r="V98">
        <f>VLOOKUP(CONCATENATE($A98,"_",V$4),assets_m6!$A:$D,4,FALSE)</f>
        <v>95.47</v>
      </c>
      <c r="X98" t="str">
        <f t="shared" si="44"/>
        <v>XLI</v>
      </c>
      <c r="Y98">
        <f t="shared" si="44"/>
        <v>95.14</v>
      </c>
      <c r="Z98">
        <f t="shared" si="59"/>
        <v>95.34</v>
      </c>
      <c r="AA98">
        <f t="shared" si="59"/>
        <v>95.97</v>
      </c>
      <c r="AB98">
        <f t="shared" si="59"/>
        <v>98.75</v>
      </c>
      <c r="AC98">
        <f t="shared" si="59"/>
        <v>96.17</v>
      </c>
      <c r="AD98">
        <f t="shared" si="59"/>
        <v>95.52</v>
      </c>
      <c r="AE98">
        <f t="shared" si="59"/>
        <v>93.21</v>
      </c>
      <c r="AF98">
        <f t="shared" si="59"/>
        <v>92.6</v>
      </c>
      <c r="AG98">
        <f t="shared" si="59"/>
        <v>91.76</v>
      </c>
      <c r="AH98">
        <f t="shared" si="58"/>
        <v>91.93</v>
      </c>
      <c r="AI98">
        <f t="shared" si="58"/>
        <v>93.1</v>
      </c>
      <c r="AJ98">
        <f t="shared" si="58"/>
        <v>92.97</v>
      </c>
      <c r="AK98">
        <f t="shared" si="58"/>
        <v>95.08</v>
      </c>
      <c r="AL98">
        <f t="shared" si="58"/>
        <v>91.54</v>
      </c>
      <c r="AM98">
        <f t="shared" si="58"/>
        <v>90.72</v>
      </c>
      <c r="AN98">
        <f t="shared" si="58"/>
        <v>89.74</v>
      </c>
      <c r="AO98">
        <f t="shared" si="58"/>
        <v>91.21</v>
      </c>
      <c r="AP98">
        <f t="shared" si="58"/>
        <v>91.16</v>
      </c>
      <c r="AQ98">
        <f t="shared" si="58"/>
        <v>91.69</v>
      </c>
      <c r="AR98">
        <f t="shared" si="58"/>
        <v>93.55</v>
      </c>
      <c r="AS98">
        <f t="shared" si="58"/>
        <v>95.47</v>
      </c>
      <c r="AU98" t="s">
        <v>101</v>
      </c>
      <c r="AV98">
        <f t="shared" si="62"/>
        <v>2.1021652301871227E-5</v>
      </c>
      <c r="AW98">
        <f t="shared" si="62"/>
        <v>6.6079295154184542E-5</v>
      </c>
      <c r="AX98">
        <f t="shared" si="62"/>
        <v>2.8967385641346266E-4</v>
      </c>
      <c r="AY98">
        <f t="shared" si="62"/>
        <v>-2.6126582278480996E-4</v>
      </c>
      <c r="AZ98">
        <f t="shared" si="62"/>
        <v>-6.7588645107622504E-5</v>
      </c>
      <c r="BA98">
        <f t="shared" si="62"/>
        <v>-2.4183417085427161E-4</v>
      </c>
      <c r="BB98">
        <f t="shared" si="62"/>
        <v>-6.5443621928977519E-5</v>
      </c>
      <c r="BC98">
        <f t="shared" si="62"/>
        <v>-9.0712742980560398E-5</v>
      </c>
      <c r="BD98">
        <f t="shared" si="62"/>
        <v>1.8526591107236453E-5</v>
      </c>
      <c r="BE98">
        <f t="shared" si="62"/>
        <v>1.2727074948330115E-4</v>
      </c>
      <c r="BF98">
        <f t="shared" si="62"/>
        <v>-1.3963480128893176E-5</v>
      </c>
      <c r="BG98">
        <f t="shared" si="62"/>
        <v>2.2695493169839728E-4</v>
      </c>
      <c r="BH98">
        <f t="shared" si="62"/>
        <v>-3.7231804795961215E-4</v>
      </c>
      <c r="BI98">
        <f t="shared" si="61"/>
        <v>-8.957832641468291E-5</v>
      </c>
      <c r="BJ98">
        <f t="shared" si="61"/>
        <v>-1.0802469135802513E-4</v>
      </c>
      <c r="BK98">
        <f t="shared" si="61"/>
        <v>1.6380655226209037E-4</v>
      </c>
      <c r="BL98">
        <f t="shared" si="60"/>
        <v>-5.4818550597519091E-6</v>
      </c>
      <c r="BM98">
        <f t="shared" si="60"/>
        <v>5.8139534883721055E-5</v>
      </c>
      <c r="BN98">
        <f t="shared" si="60"/>
        <v>2.0285745446613584E-4</v>
      </c>
      <c r="BO98">
        <f t="shared" si="60"/>
        <v>2.0523784072688423E-4</v>
      </c>
      <c r="BQ98" s="7" t="str">
        <f t="shared" si="45"/>
        <v>XLI</v>
      </c>
      <c r="BR98" s="7">
        <v>0.2</v>
      </c>
      <c r="BS98" s="7">
        <v>0.2</v>
      </c>
      <c r="BT98" s="7">
        <v>0.2</v>
      </c>
      <c r="BU98" s="7">
        <v>0.2</v>
      </c>
      <c r="BV98" s="7">
        <v>0.2</v>
      </c>
      <c r="BW98" s="7">
        <v>0.01</v>
      </c>
      <c r="BY98">
        <f t="shared" si="46"/>
        <v>3.4685726298086849E-3</v>
      </c>
      <c r="BZ98">
        <f t="shared" si="47"/>
        <v>44</v>
      </c>
      <c r="CA98">
        <f t="shared" si="48"/>
        <v>3</v>
      </c>
      <c r="CB98">
        <f t="shared" si="49"/>
        <v>7.9999999999999988E-2</v>
      </c>
      <c r="CC98">
        <f t="shared" si="50"/>
        <v>0</v>
      </c>
      <c r="CD98">
        <f t="shared" si="51"/>
        <v>0</v>
      </c>
      <c r="CE98">
        <f t="shared" si="52"/>
        <v>1</v>
      </c>
      <c r="CF98">
        <f t="shared" si="53"/>
        <v>0</v>
      </c>
      <c r="CG98">
        <f t="shared" si="54"/>
        <v>0</v>
      </c>
      <c r="CI98">
        <f t="shared" si="55"/>
        <v>0</v>
      </c>
      <c r="CJ98">
        <f t="shared" si="56"/>
        <v>0</v>
      </c>
      <c r="CK98">
        <f t="shared" si="56"/>
        <v>1</v>
      </c>
      <c r="CL98">
        <f t="shared" si="56"/>
        <v>1</v>
      </c>
      <c r="CM98">
        <f t="shared" si="56"/>
        <v>1</v>
      </c>
      <c r="CN98">
        <f t="shared" si="57"/>
        <v>0.2</v>
      </c>
      <c r="CO98">
        <f t="shared" si="43"/>
        <v>0.4</v>
      </c>
      <c r="CP98">
        <f t="shared" si="43"/>
        <v>0.60000000000000009</v>
      </c>
      <c r="CQ98">
        <f t="shared" si="43"/>
        <v>0.8</v>
      </c>
      <c r="CR98">
        <f t="shared" si="43"/>
        <v>1</v>
      </c>
    </row>
    <row r="99" spans="1:96" x14ac:dyDescent="0.25">
      <c r="A99" t="s">
        <v>97</v>
      </c>
      <c r="B99">
        <f>VLOOKUP(CONCATENATE($A99,"_",B$4),assets_m6!$A:$D,4,FALSE)</f>
        <v>141.41999999999999</v>
      </c>
      <c r="C99">
        <f>VLOOKUP(CONCATENATE($A99,"_",C$4),assets_m6!$A:$D,4,FALSE)</f>
        <v>143.57</v>
      </c>
      <c r="D99">
        <f>VLOOKUP(CONCATENATE($A99,"_",D$4),assets_m6!$A:$D,4,FALSE)</f>
        <v>143.82</v>
      </c>
      <c r="E99">
        <f>VLOOKUP(CONCATENATE($A99,"_",E$4),assets_m6!$A:$D,4,FALSE)</f>
        <v>148.87</v>
      </c>
      <c r="F99">
        <f>VLOOKUP(CONCATENATE($A99,"_",F$4),assets_m6!$A:$D,4,FALSE)</f>
        <v>141.71</v>
      </c>
      <c r="G99">
        <f>VLOOKUP(CONCATENATE($A99,"_",G$4),assets_m6!$A:$D,4,FALSE)</f>
        <v>140.57</v>
      </c>
      <c r="H99">
        <f>VLOOKUP(CONCATENATE($A99,"_",H$4),assets_m6!$A:$D,4,FALSE)</f>
        <v>135.13</v>
      </c>
      <c r="I99">
        <f>VLOOKUP(CONCATENATE($A99,"_",I$4),assets_m6!$A:$D,4,FALSE)</f>
        <v>137.19</v>
      </c>
      <c r="J99">
        <f>VLOOKUP(CONCATENATE($A99,"_",J$4),assets_m6!$A:$D,4,FALSE)</f>
        <v>132.86000000000001</v>
      </c>
      <c r="K99">
        <f>VLOOKUP(CONCATENATE($A99,"_",K$4),assets_m6!$A:$D,4,FALSE)</f>
        <v>131.49</v>
      </c>
      <c r="L99">
        <f>VLOOKUP(CONCATENATE($A99,"_",L$4),assets_m6!$A:$D,4,FALSE)</f>
        <v>135.86000000000001</v>
      </c>
      <c r="M99">
        <f>VLOOKUP(CONCATENATE($A99,"_",M$4),assets_m6!$A:$D,4,FALSE)</f>
        <v>134.66</v>
      </c>
      <c r="N99">
        <f>VLOOKUP(CONCATENATE($A99,"_",N$4),assets_m6!$A:$D,4,FALSE)</f>
        <v>138.56</v>
      </c>
      <c r="O99">
        <f>VLOOKUP(CONCATENATE($A99,"_",O$4),assets_m6!$A:$D,4,FALSE)</f>
        <v>132.22</v>
      </c>
      <c r="P99">
        <f>VLOOKUP(CONCATENATE($A99,"_",P$4),assets_m6!$A:$D,4,FALSE)</f>
        <v>130.77000000000001</v>
      </c>
      <c r="Q99">
        <f>VLOOKUP(CONCATENATE($A99,"_",Q$4),assets_m6!$A:$D,4,FALSE)</f>
        <v>131.06</v>
      </c>
      <c r="R99">
        <f>VLOOKUP(CONCATENATE($A99,"_",R$4),assets_m6!$A:$D,4,FALSE)</f>
        <v>134.07</v>
      </c>
      <c r="S99">
        <f>VLOOKUP(CONCATENATE($A99,"_",S$4),assets_m6!$A:$D,4,FALSE)</f>
        <v>132.08000000000001</v>
      </c>
      <c r="T99">
        <f>VLOOKUP(CONCATENATE($A99,"_",T$4),assets_m6!$A:$D,4,FALSE)</f>
        <v>133.62</v>
      </c>
      <c r="U99">
        <f>VLOOKUP(CONCATENATE($A99,"_",U$4),assets_m6!$A:$D,4,FALSE)</f>
        <v>136.83000000000001</v>
      </c>
      <c r="V99">
        <f>VLOOKUP(CONCATENATE($A99,"_",V$4),assets_m6!$A:$D,4,FALSE)</f>
        <v>141.46</v>
      </c>
      <c r="X99" t="str">
        <f t="shared" si="44"/>
        <v>XLK</v>
      </c>
      <c r="Y99">
        <f t="shared" si="44"/>
        <v>141.41999999999999</v>
      </c>
      <c r="Z99">
        <f t="shared" si="59"/>
        <v>143.57</v>
      </c>
      <c r="AA99">
        <f t="shared" si="59"/>
        <v>143.82</v>
      </c>
      <c r="AB99">
        <f t="shared" si="59"/>
        <v>148.87</v>
      </c>
      <c r="AC99">
        <f t="shared" si="59"/>
        <v>141.71</v>
      </c>
      <c r="AD99">
        <f t="shared" si="59"/>
        <v>140.57</v>
      </c>
      <c r="AE99">
        <f t="shared" si="59"/>
        <v>135.13</v>
      </c>
      <c r="AF99">
        <f t="shared" si="59"/>
        <v>137.19</v>
      </c>
      <c r="AG99">
        <f t="shared" si="59"/>
        <v>132.86000000000001</v>
      </c>
      <c r="AH99">
        <f t="shared" si="58"/>
        <v>131.49</v>
      </c>
      <c r="AI99">
        <f t="shared" si="58"/>
        <v>135.86000000000001</v>
      </c>
      <c r="AJ99">
        <f t="shared" si="58"/>
        <v>134.66</v>
      </c>
      <c r="AK99">
        <f t="shared" si="58"/>
        <v>138.56</v>
      </c>
      <c r="AL99">
        <f t="shared" si="58"/>
        <v>132.22</v>
      </c>
      <c r="AM99">
        <f t="shared" si="58"/>
        <v>130.77000000000001</v>
      </c>
      <c r="AN99">
        <f t="shared" si="58"/>
        <v>131.06</v>
      </c>
      <c r="AO99">
        <f t="shared" si="58"/>
        <v>134.07</v>
      </c>
      <c r="AP99">
        <f t="shared" si="58"/>
        <v>132.08000000000001</v>
      </c>
      <c r="AQ99">
        <f t="shared" si="58"/>
        <v>133.62</v>
      </c>
      <c r="AR99">
        <f t="shared" si="58"/>
        <v>136.83000000000001</v>
      </c>
      <c r="AS99">
        <f t="shared" si="58"/>
        <v>141.46</v>
      </c>
      <c r="AU99" t="s">
        <v>96</v>
      </c>
      <c r="AV99">
        <f t="shared" si="62"/>
        <v>1.5202941592419784E-4</v>
      </c>
      <c r="AW99">
        <f t="shared" si="62"/>
        <v>1.7413108588145156E-5</v>
      </c>
      <c r="AX99">
        <f t="shared" si="62"/>
        <v>3.5113336114587758E-4</v>
      </c>
      <c r="AY99">
        <f t="shared" si="62"/>
        <v>-4.809565392624435E-4</v>
      </c>
      <c r="AZ99">
        <f t="shared" si="62"/>
        <v>-8.044598122927209E-5</v>
      </c>
      <c r="BA99">
        <f t="shared" si="62"/>
        <v>-3.8699580280287388E-4</v>
      </c>
      <c r="BB99">
        <f t="shared" si="62"/>
        <v>1.524457929401319E-4</v>
      </c>
      <c r="BC99">
        <f t="shared" si="62"/>
        <v>-3.1562067206064467E-4</v>
      </c>
      <c r="BD99">
        <f t="shared" si="62"/>
        <v>-1.0311606202017194E-4</v>
      </c>
      <c r="BE99">
        <f t="shared" si="62"/>
        <v>3.3234466499353592E-4</v>
      </c>
      <c r="BF99">
        <f t="shared" si="62"/>
        <v>-8.832621816576011E-5</v>
      </c>
      <c r="BG99">
        <f t="shared" si="62"/>
        <v>2.896182979355418E-4</v>
      </c>
      <c r="BH99">
        <f t="shared" si="62"/>
        <v>-4.5756351039260998E-4</v>
      </c>
      <c r="BI99">
        <f t="shared" si="61"/>
        <v>-1.0966570866737171E-4</v>
      </c>
      <c r="BJ99">
        <f t="shared" si="61"/>
        <v>2.2176340139175041E-5</v>
      </c>
      <c r="BK99">
        <f t="shared" si="61"/>
        <v>2.2966580192278275E-4</v>
      </c>
      <c r="BL99">
        <f t="shared" si="60"/>
        <v>-1.484299246662177E-4</v>
      </c>
      <c r="BM99">
        <f t="shared" si="60"/>
        <v>1.1659600242277347E-4</v>
      </c>
      <c r="BN99">
        <f t="shared" si="60"/>
        <v>2.40233497979345E-4</v>
      </c>
      <c r="BO99">
        <f t="shared" si="60"/>
        <v>3.3837608711539827E-4</v>
      </c>
      <c r="BQ99" s="7" t="str">
        <f t="shared" si="45"/>
        <v>XLK</v>
      </c>
      <c r="BR99" s="7">
        <v>0.2</v>
      </c>
      <c r="BS99" s="7">
        <v>0.2</v>
      </c>
      <c r="BT99" s="7">
        <v>0.2</v>
      </c>
      <c r="BU99" s="7">
        <v>0.2</v>
      </c>
      <c r="BV99" s="7">
        <v>0.2</v>
      </c>
      <c r="BW99" s="7">
        <v>0.01</v>
      </c>
      <c r="BY99">
        <f t="shared" si="46"/>
        <v>2.8284542497539574E-4</v>
      </c>
      <c r="BZ99">
        <f t="shared" si="47"/>
        <v>37</v>
      </c>
      <c r="CA99">
        <f t="shared" si="48"/>
        <v>2</v>
      </c>
      <c r="CB99">
        <f t="shared" si="49"/>
        <v>0.11999999999999997</v>
      </c>
      <c r="CC99">
        <f t="shared" si="50"/>
        <v>0</v>
      </c>
      <c r="CD99">
        <f t="shared" si="51"/>
        <v>1</v>
      </c>
      <c r="CE99">
        <f t="shared" si="52"/>
        <v>0</v>
      </c>
      <c r="CF99">
        <f t="shared" si="53"/>
        <v>0</v>
      </c>
      <c r="CG99">
        <f t="shared" si="54"/>
        <v>0</v>
      </c>
      <c r="CI99">
        <f t="shared" si="55"/>
        <v>0</v>
      </c>
      <c r="CJ99">
        <f t="shared" si="56"/>
        <v>1</v>
      </c>
      <c r="CK99">
        <f t="shared" si="56"/>
        <v>1</v>
      </c>
      <c r="CL99">
        <f t="shared" si="56"/>
        <v>1</v>
      </c>
      <c r="CM99">
        <f t="shared" si="56"/>
        <v>1</v>
      </c>
      <c r="CN99">
        <f t="shared" si="57"/>
        <v>0.2</v>
      </c>
      <c r="CO99">
        <f t="shared" si="43"/>
        <v>0.4</v>
      </c>
      <c r="CP99">
        <f t="shared" si="43"/>
        <v>0.60000000000000009</v>
      </c>
      <c r="CQ99">
        <f t="shared" si="43"/>
        <v>0.8</v>
      </c>
      <c r="CR99">
        <f t="shared" si="43"/>
        <v>1</v>
      </c>
    </row>
    <row r="100" spans="1:96" x14ac:dyDescent="0.25">
      <c r="A100" t="s">
        <v>98</v>
      </c>
      <c r="B100">
        <f>VLOOKUP(CONCATENATE($A100,"_",B$4),assets_m6!$A:$D,4,FALSE)</f>
        <v>77.64</v>
      </c>
      <c r="C100">
        <f>VLOOKUP(CONCATENATE($A100,"_",C$4),assets_m6!$A:$D,4,FALSE)</f>
        <v>76.62</v>
      </c>
      <c r="D100">
        <f>VLOOKUP(CONCATENATE($A100,"_",D$4),assets_m6!$A:$D,4,FALSE)</f>
        <v>76.400000000000006</v>
      </c>
      <c r="E100">
        <f>VLOOKUP(CONCATENATE($A100,"_",E$4),assets_m6!$A:$D,4,FALSE)</f>
        <v>78.12</v>
      </c>
      <c r="F100">
        <f>VLOOKUP(CONCATENATE($A100,"_",F$4),assets_m6!$A:$D,4,FALSE)</f>
        <v>76.64</v>
      </c>
      <c r="G100">
        <f>VLOOKUP(CONCATENATE($A100,"_",G$4),assets_m6!$A:$D,4,FALSE)</f>
        <v>76.72</v>
      </c>
      <c r="H100">
        <f>VLOOKUP(CONCATENATE($A100,"_",H$4),assets_m6!$A:$D,4,FALSE)</f>
        <v>76.69</v>
      </c>
      <c r="I100">
        <f>VLOOKUP(CONCATENATE($A100,"_",I$4),assets_m6!$A:$D,4,FALSE)</f>
        <v>76.16</v>
      </c>
      <c r="J100">
        <f>VLOOKUP(CONCATENATE($A100,"_",J$4),assets_m6!$A:$D,4,FALSE)</f>
        <v>75.83</v>
      </c>
      <c r="K100">
        <f>VLOOKUP(CONCATENATE($A100,"_",K$4),assets_m6!$A:$D,4,FALSE)</f>
        <v>75.81</v>
      </c>
      <c r="L100">
        <f>VLOOKUP(CONCATENATE($A100,"_",L$4),assets_m6!$A:$D,4,FALSE)</f>
        <v>76.95</v>
      </c>
      <c r="M100">
        <f>VLOOKUP(CONCATENATE($A100,"_",M$4),assets_m6!$A:$D,4,FALSE)</f>
        <v>77.3</v>
      </c>
      <c r="N100">
        <f>VLOOKUP(CONCATENATE($A100,"_",N$4),assets_m6!$A:$D,4,FALSE)</f>
        <v>76.77</v>
      </c>
      <c r="O100">
        <f>VLOOKUP(CONCATENATE($A100,"_",O$4),assets_m6!$A:$D,4,FALSE)</f>
        <v>71.83</v>
      </c>
      <c r="P100">
        <f>VLOOKUP(CONCATENATE($A100,"_",P$4),assets_m6!$A:$D,4,FALSE)</f>
        <v>70.55</v>
      </c>
      <c r="Q100">
        <f>VLOOKUP(CONCATENATE($A100,"_",Q$4),assets_m6!$A:$D,4,FALSE)</f>
        <v>70.7</v>
      </c>
      <c r="R100">
        <f>VLOOKUP(CONCATENATE($A100,"_",R$4),assets_m6!$A:$D,4,FALSE)</f>
        <v>72.16</v>
      </c>
      <c r="S100">
        <f>VLOOKUP(CONCATENATE($A100,"_",S$4),assets_m6!$A:$D,4,FALSE)</f>
        <v>73.34</v>
      </c>
      <c r="T100">
        <f>VLOOKUP(CONCATENATE($A100,"_",T$4),assets_m6!$A:$D,4,FALSE)</f>
        <v>73.36</v>
      </c>
      <c r="U100">
        <f>VLOOKUP(CONCATENATE($A100,"_",U$4),assets_m6!$A:$D,4,FALSE)</f>
        <v>74.14</v>
      </c>
      <c r="V100">
        <f>VLOOKUP(CONCATENATE($A100,"_",V$4),assets_m6!$A:$D,4,FALSE)</f>
        <v>75</v>
      </c>
      <c r="X100" t="str">
        <f t="shared" si="44"/>
        <v>XLP</v>
      </c>
      <c r="Y100">
        <f t="shared" si="44"/>
        <v>77.64</v>
      </c>
      <c r="Z100">
        <f t="shared" si="59"/>
        <v>76.62</v>
      </c>
      <c r="AA100">
        <f t="shared" si="59"/>
        <v>76.400000000000006</v>
      </c>
      <c r="AB100">
        <f t="shared" si="59"/>
        <v>78.12</v>
      </c>
      <c r="AC100">
        <f t="shared" si="59"/>
        <v>76.64</v>
      </c>
      <c r="AD100">
        <f t="shared" si="59"/>
        <v>76.72</v>
      </c>
      <c r="AE100">
        <f t="shared" si="59"/>
        <v>76.69</v>
      </c>
      <c r="AF100">
        <f t="shared" si="59"/>
        <v>76.16</v>
      </c>
      <c r="AG100">
        <f t="shared" si="59"/>
        <v>75.83</v>
      </c>
      <c r="AH100">
        <f t="shared" si="58"/>
        <v>75.81</v>
      </c>
      <c r="AI100">
        <f t="shared" si="58"/>
        <v>76.95</v>
      </c>
      <c r="AJ100">
        <f t="shared" si="58"/>
        <v>77.3</v>
      </c>
      <c r="AK100">
        <f t="shared" si="58"/>
        <v>76.77</v>
      </c>
      <c r="AL100">
        <f t="shared" si="58"/>
        <v>71.83</v>
      </c>
      <c r="AM100">
        <f t="shared" si="58"/>
        <v>70.55</v>
      </c>
      <c r="AN100">
        <f t="shared" si="58"/>
        <v>70.7</v>
      </c>
      <c r="AO100">
        <f t="shared" si="58"/>
        <v>72.16</v>
      </c>
      <c r="AP100">
        <f t="shared" si="58"/>
        <v>73.34</v>
      </c>
      <c r="AQ100">
        <f t="shared" si="58"/>
        <v>73.36</v>
      </c>
      <c r="AR100">
        <f t="shared" si="58"/>
        <v>74.14</v>
      </c>
      <c r="AS100">
        <f t="shared" si="58"/>
        <v>75</v>
      </c>
      <c r="AU100" t="s">
        <v>93</v>
      </c>
      <c r="AV100">
        <f t="shared" si="62"/>
        <v>-1.3137557959814477E-4</v>
      </c>
      <c r="AW100">
        <f t="shared" si="62"/>
        <v>-2.8713129731140548E-5</v>
      </c>
      <c r="AX100">
        <f t="shared" si="62"/>
        <v>2.2513089005235588E-4</v>
      </c>
      <c r="AY100">
        <f t="shared" si="62"/>
        <v>-1.8945212493599642E-4</v>
      </c>
      <c r="AZ100">
        <f t="shared" si="62"/>
        <v>1.0438413361168881E-5</v>
      </c>
      <c r="BA100">
        <f t="shared" si="62"/>
        <v>-3.9103232533890948E-6</v>
      </c>
      <c r="BB100">
        <f t="shared" si="62"/>
        <v>-6.9109401486504258E-5</v>
      </c>
      <c r="BC100">
        <f t="shared" si="62"/>
        <v>-4.3329831932772886E-5</v>
      </c>
      <c r="BD100">
        <f t="shared" si="62"/>
        <v>-2.6374785704860903E-6</v>
      </c>
      <c r="BE100">
        <f t="shared" si="62"/>
        <v>1.5037593984962413E-4</v>
      </c>
      <c r="BF100">
        <f t="shared" si="62"/>
        <v>4.5484080571799131E-5</v>
      </c>
      <c r="BG100">
        <f t="shared" si="62"/>
        <v>-6.8564036222509858E-5</v>
      </c>
      <c r="BH100">
        <f t="shared" si="62"/>
        <v>-6.4348052624723176E-4</v>
      </c>
      <c r="BI100">
        <f t="shared" si="61"/>
        <v>-1.7819852429347085E-4</v>
      </c>
      <c r="BJ100">
        <f t="shared" si="61"/>
        <v>2.126151665485552E-5</v>
      </c>
      <c r="BK100">
        <f t="shared" si="61"/>
        <v>2.0650636492220562E-4</v>
      </c>
      <c r="BL100">
        <f t="shared" si="60"/>
        <v>1.6352549889135353E-4</v>
      </c>
      <c r="BM100">
        <f t="shared" si="60"/>
        <v>2.7270248159252825E-6</v>
      </c>
      <c r="BN100">
        <f t="shared" si="60"/>
        <v>1.0632497273718664E-4</v>
      </c>
      <c r="BO100">
        <f t="shared" si="60"/>
        <v>1.159967628810358E-4</v>
      </c>
      <c r="BQ100" s="7" t="str">
        <f t="shared" si="45"/>
        <v>XLP</v>
      </c>
      <c r="BR100" s="7">
        <v>0.2</v>
      </c>
      <c r="BS100" s="7">
        <v>0.2</v>
      </c>
      <c r="BT100" s="7">
        <v>0.2</v>
      </c>
      <c r="BU100" s="7">
        <v>0.2</v>
      </c>
      <c r="BV100" s="7">
        <v>0.2</v>
      </c>
      <c r="BW100" s="7">
        <v>0.01</v>
      </c>
      <c r="BY100">
        <f t="shared" si="46"/>
        <v>-3.4003091190108199E-2</v>
      </c>
      <c r="BZ100">
        <f t="shared" si="47"/>
        <v>14</v>
      </c>
      <c r="CA100">
        <f t="shared" si="48"/>
        <v>1</v>
      </c>
      <c r="CB100">
        <f t="shared" si="49"/>
        <v>0.24</v>
      </c>
      <c r="CC100">
        <f t="shared" si="50"/>
        <v>1</v>
      </c>
      <c r="CD100">
        <f t="shared" si="51"/>
        <v>0</v>
      </c>
      <c r="CE100">
        <f t="shared" si="52"/>
        <v>0</v>
      </c>
      <c r="CF100">
        <f t="shared" si="53"/>
        <v>0</v>
      </c>
      <c r="CG100">
        <f t="shared" si="54"/>
        <v>0</v>
      </c>
      <c r="CI100">
        <f t="shared" si="55"/>
        <v>1</v>
      </c>
      <c r="CJ100">
        <f t="shared" si="56"/>
        <v>1</v>
      </c>
      <c r="CK100">
        <f t="shared" si="56"/>
        <v>1</v>
      </c>
      <c r="CL100">
        <f t="shared" si="56"/>
        <v>1</v>
      </c>
      <c r="CM100">
        <f t="shared" si="56"/>
        <v>1</v>
      </c>
      <c r="CN100">
        <f t="shared" si="57"/>
        <v>0.2</v>
      </c>
      <c r="CO100">
        <f t="shared" si="43"/>
        <v>0.4</v>
      </c>
      <c r="CP100">
        <f t="shared" si="43"/>
        <v>0.60000000000000009</v>
      </c>
      <c r="CQ100">
        <f t="shared" si="43"/>
        <v>0.8</v>
      </c>
      <c r="CR100">
        <f t="shared" si="43"/>
        <v>1</v>
      </c>
    </row>
    <row r="101" spans="1:96" x14ac:dyDescent="0.25">
      <c r="A101" t="s">
        <v>99</v>
      </c>
      <c r="B101">
        <f>VLOOKUP(CONCATENATE($A101,"_",B$4),assets_m6!$A:$D,4,FALSE)</f>
        <v>71.260000000000005</v>
      </c>
      <c r="C101">
        <f>VLOOKUP(CONCATENATE($A101,"_",C$4),assets_m6!$A:$D,4,FALSE)</f>
        <v>70.53</v>
      </c>
      <c r="D101">
        <f>VLOOKUP(CONCATENATE($A101,"_",D$4),assets_m6!$A:$D,4,FALSE)</f>
        <v>70.8</v>
      </c>
      <c r="E101">
        <f>VLOOKUP(CONCATENATE($A101,"_",E$4),assets_m6!$A:$D,4,FALSE)</f>
        <v>72.38</v>
      </c>
      <c r="F101">
        <f>VLOOKUP(CONCATENATE($A101,"_",F$4),assets_m6!$A:$D,4,FALSE)</f>
        <v>71.64</v>
      </c>
      <c r="G101">
        <f>VLOOKUP(CONCATENATE($A101,"_",G$4),assets_m6!$A:$D,4,FALSE)</f>
        <v>72.209999999999994</v>
      </c>
      <c r="H101">
        <f>VLOOKUP(CONCATENATE($A101,"_",H$4),assets_m6!$A:$D,4,FALSE)</f>
        <v>71.67</v>
      </c>
      <c r="I101">
        <f>VLOOKUP(CONCATENATE($A101,"_",I$4),assets_m6!$A:$D,4,FALSE)</f>
        <v>70.8</v>
      </c>
      <c r="J101">
        <f>VLOOKUP(CONCATENATE($A101,"_",J$4),assets_m6!$A:$D,4,FALSE)</f>
        <v>71.31</v>
      </c>
      <c r="K101">
        <f>VLOOKUP(CONCATENATE($A101,"_",K$4),assets_m6!$A:$D,4,FALSE)</f>
        <v>70.59</v>
      </c>
      <c r="L101">
        <f>VLOOKUP(CONCATENATE($A101,"_",L$4),assets_m6!$A:$D,4,FALSE)</f>
        <v>71.430000000000007</v>
      </c>
      <c r="M101">
        <f>VLOOKUP(CONCATENATE($A101,"_",M$4),assets_m6!$A:$D,4,FALSE)</f>
        <v>71.650000000000006</v>
      </c>
      <c r="N101">
        <f>VLOOKUP(CONCATENATE($A101,"_",N$4),assets_m6!$A:$D,4,FALSE)</f>
        <v>72.39</v>
      </c>
      <c r="O101">
        <f>VLOOKUP(CONCATENATE($A101,"_",O$4),assets_m6!$A:$D,4,FALSE)</f>
        <v>71.69</v>
      </c>
      <c r="P101">
        <f>VLOOKUP(CONCATENATE($A101,"_",P$4),assets_m6!$A:$D,4,FALSE)</f>
        <v>71.540000000000006</v>
      </c>
      <c r="Q101">
        <f>VLOOKUP(CONCATENATE($A101,"_",Q$4),assets_m6!$A:$D,4,FALSE)</f>
        <v>71.739999999999995</v>
      </c>
      <c r="R101">
        <f>VLOOKUP(CONCATENATE($A101,"_",R$4),assets_m6!$A:$D,4,FALSE)</f>
        <v>72.599999999999994</v>
      </c>
      <c r="S101">
        <f>VLOOKUP(CONCATENATE($A101,"_",S$4),assets_m6!$A:$D,4,FALSE)</f>
        <v>74.05</v>
      </c>
      <c r="T101">
        <f>VLOOKUP(CONCATENATE($A101,"_",T$4),assets_m6!$A:$D,4,FALSE)</f>
        <v>74</v>
      </c>
      <c r="U101">
        <f>VLOOKUP(CONCATENATE($A101,"_",U$4),assets_m6!$A:$D,4,FALSE)</f>
        <v>74.209999999999994</v>
      </c>
      <c r="V101">
        <f>VLOOKUP(CONCATENATE($A101,"_",V$4),assets_m6!$A:$D,4,FALSE)</f>
        <v>75.37</v>
      </c>
      <c r="X101" t="str">
        <f t="shared" si="44"/>
        <v>XLU</v>
      </c>
      <c r="Y101">
        <f t="shared" si="44"/>
        <v>71.260000000000005</v>
      </c>
      <c r="Z101">
        <f t="shared" si="59"/>
        <v>70.53</v>
      </c>
      <c r="AA101">
        <f t="shared" si="59"/>
        <v>70.8</v>
      </c>
      <c r="AB101">
        <f t="shared" si="59"/>
        <v>72.38</v>
      </c>
      <c r="AC101">
        <f t="shared" si="59"/>
        <v>71.64</v>
      </c>
      <c r="AD101">
        <f t="shared" si="59"/>
        <v>72.209999999999994</v>
      </c>
      <c r="AE101">
        <f t="shared" si="59"/>
        <v>71.67</v>
      </c>
      <c r="AF101">
        <f t="shared" si="59"/>
        <v>70.8</v>
      </c>
      <c r="AG101">
        <f t="shared" si="59"/>
        <v>71.31</v>
      </c>
      <c r="AH101">
        <f t="shared" si="58"/>
        <v>70.59</v>
      </c>
      <c r="AI101">
        <f t="shared" si="58"/>
        <v>71.430000000000007</v>
      </c>
      <c r="AJ101">
        <f t="shared" si="58"/>
        <v>71.650000000000006</v>
      </c>
      <c r="AK101">
        <f t="shared" si="58"/>
        <v>72.39</v>
      </c>
      <c r="AL101">
        <f t="shared" si="58"/>
        <v>71.69</v>
      </c>
      <c r="AM101">
        <f t="shared" si="58"/>
        <v>71.540000000000006</v>
      </c>
      <c r="AN101">
        <f t="shared" si="58"/>
        <v>71.739999999999995</v>
      </c>
      <c r="AO101">
        <f t="shared" si="58"/>
        <v>72.599999999999994</v>
      </c>
      <c r="AP101">
        <f t="shared" si="58"/>
        <v>74.05</v>
      </c>
      <c r="AQ101">
        <f t="shared" si="58"/>
        <v>74</v>
      </c>
      <c r="AR101">
        <f t="shared" si="58"/>
        <v>74.209999999999994</v>
      </c>
      <c r="AS101">
        <f t="shared" si="58"/>
        <v>75.37</v>
      </c>
      <c r="AU101" t="s">
        <v>99</v>
      </c>
      <c r="AV101">
        <f t="shared" si="62"/>
        <v>-1.024417625596413E-4</v>
      </c>
      <c r="AW101">
        <f t="shared" si="62"/>
        <v>3.8281582305401395E-5</v>
      </c>
      <c r="AX101">
        <f t="shared" si="62"/>
        <v>2.2316384180790939E-4</v>
      </c>
      <c r="AY101">
        <f t="shared" si="62"/>
        <v>-1.0223818734456963E-4</v>
      </c>
      <c r="AZ101">
        <f t="shared" si="62"/>
        <v>7.9564489112226848E-5</v>
      </c>
      <c r="BA101">
        <f t="shared" si="62"/>
        <v>-7.4781886165349964E-5</v>
      </c>
      <c r="BB101">
        <f t="shared" si="62"/>
        <v>-1.2138970280452137E-4</v>
      </c>
      <c r="BC101">
        <f t="shared" si="62"/>
        <v>7.2033898305085475E-5</v>
      </c>
      <c r="BD101">
        <f t="shared" si="62"/>
        <v>-1.0096760622633555E-4</v>
      </c>
      <c r="BE101">
        <f t="shared" si="62"/>
        <v>1.1899702507437362E-4</v>
      </c>
      <c r="BF101">
        <f t="shared" si="62"/>
        <v>3.0799384012319598E-5</v>
      </c>
      <c r="BG101">
        <f t="shared" si="62"/>
        <v>1.0327983251918979E-4</v>
      </c>
      <c r="BH101">
        <f t="shared" si="62"/>
        <v>-9.6698439010913507E-5</v>
      </c>
      <c r="BI101">
        <f t="shared" si="61"/>
        <v>-2.0923420281767538E-5</v>
      </c>
      <c r="BJ101">
        <f t="shared" si="61"/>
        <v>2.7956388034664331E-5</v>
      </c>
      <c r="BK101">
        <f t="shared" si="61"/>
        <v>1.1987733482018394E-4</v>
      </c>
      <c r="BL101">
        <f t="shared" si="60"/>
        <v>1.997245179063365E-4</v>
      </c>
      <c r="BM101">
        <f t="shared" si="60"/>
        <v>-6.7521944632001567E-6</v>
      </c>
      <c r="BN101">
        <f t="shared" si="60"/>
        <v>2.8378378378377531E-5</v>
      </c>
      <c r="BO101">
        <f t="shared" si="60"/>
        <v>1.5631316534159964E-4</v>
      </c>
      <c r="BQ101" s="7" t="str">
        <f t="shared" si="45"/>
        <v>XLU</v>
      </c>
      <c r="BR101" s="7">
        <v>0.2</v>
      </c>
      <c r="BS101" s="7">
        <v>0.2</v>
      </c>
      <c r="BT101" s="7">
        <v>0.2</v>
      </c>
      <c r="BU101" s="7">
        <v>0.2</v>
      </c>
      <c r="BV101" s="7">
        <v>0.2</v>
      </c>
      <c r="BW101" s="7">
        <v>0.01</v>
      </c>
      <c r="BY101">
        <f t="shared" si="46"/>
        <v>5.7676115632893619E-2</v>
      </c>
      <c r="BZ101">
        <f t="shared" si="47"/>
        <v>82</v>
      </c>
      <c r="CA101">
        <f t="shared" si="48"/>
        <v>5</v>
      </c>
      <c r="CB101">
        <f t="shared" si="49"/>
        <v>0.24000000000000005</v>
      </c>
      <c r="CC101">
        <f t="shared" si="50"/>
        <v>0</v>
      </c>
      <c r="CD101">
        <f t="shared" si="51"/>
        <v>0</v>
      </c>
      <c r="CE101">
        <f t="shared" si="52"/>
        <v>0</v>
      </c>
      <c r="CF101">
        <f t="shared" si="53"/>
        <v>0</v>
      </c>
      <c r="CG101">
        <f t="shared" si="54"/>
        <v>1</v>
      </c>
      <c r="CI101">
        <f t="shared" si="55"/>
        <v>0</v>
      </c>
      <c r="CJ101">
        <f t="shared" si="56"/>
        <v>0</v>
      </c>
      <c r="CK101">
        <f t="shared" si="56"/>
        <v>0</v>
      </c>
      <c r="CL101">
        <f t="shared" si="56"/>
        <v>0</v>
      </c>
      <c r="CM101">
        <f t="shared" si="56"/>
        <v>1</v>
      </c>
      <c r="CN101">
        <f t="shared" si="57"/>
        <v>0.2</v>
      </c>
      <c r="CO101">
        <f t="shared" ref="CO101:CR104" si="63">CN101+BS101</f>
        <v>0.4</v>
      </c>
      <c r="CP101">
        <f t="shared" si="63"/>
        <v>0.60000000000000009</v>
      </c>
      <c r="CQ101">
        <f t="shared" si="63"/>
        <v>0.8</v>
      </c>
      <c r="CR101">
        <f t="shared" si="63"/>
        <v>1</v>
      </c>
    </row>
    <row r="102" spans="1:96" x14ac:dyDescent="0.25">
      <c r="A102" t="s">
        <v>100</v>
      </c>
      <c r="B102">
        <f>VLOOKUP(CONCATENATE($A102,"_",B$4),assets_m6!$A:$D,4,FALSE)</f>
        <v>130.29</v>
      </c>
      <c r="C102">
        <f>VLOOKUP(CONCATENATE($A102,"_",C$4),assets_m6!$A:$D,4,FALSE)</f>
        <v>129.47999999999999</v>
      </c>
      <c r="D102">
        <f>VLOOKUP(CONCATENATE($A102,"_",D$4),assets_m6!$A:$D,4,FALSE)</f>
        <v>129.88999999999999</v>
      </c>
      <c r="E102">
        <f>VLOOKUP(CONCATENATE($A102,"_",E$4),assets_m6!$A:$D,4,FALSE)</f>
        <v>132.77000000000001</v>
      </c>
      <c r="F102">
        <f>VLOOKUP(CONCATENATE($A102,"_",F$4),assets_m6!$A:$D,4,FALSE)</f>
        <v>130.19</v>
      </c>
      <c r="G102">
        <f>VLOOKUP(CONCATENATE($A102,"_",G$4),assets_m6!$A:$D,4,FALSE)</f>
        <v>129.78</v>
      </c>
      <c r="H102">
        <f>VLOOKUP(CONCATENATE($A102,"_",H$4),assets_m6!$A:$D,4,FALSE)</f>
        <v>126.42</v>
      </c>
      <c r="I102">
        <f>VLOOKUP(CONCATENATE($A102,"_",I$4),assets_m6!$A:$D,4,FALSE)</f>
        <v>126.87</v>
      </c>
      <c r="J102">
        <f>VLOOKUP(CONCATENATE($A102,"_",J$4),assets_m6!$A:$D,4,FALSE)</f>
        <v>126.03</v>
      </c>
      <c r="K102">
        <f>VLOOKUP(CONCATENATE($A102,"_",K$4),assets_m6!$A:$D,4,FALSE)</f>
        <v>127.25</v>
      </c>
      <c r="L102">
        <f>VLOOKUP(CONCATENATE($A102,"_",L$4),assets_m6!$A:$D,4,FALSE)</f>
        <v>128.6</v>
      </c>
      <c r="M102">
        <f>VLOOKUP(CONCATENATE($A102,"_",M$4),assets_m6!$A:$D,4,FALSE)</f>
        <v>129.55000000000001</v>
      </c>
      <c r="N102">
        <f>VLOOKUP(CONCATENATE($A102,"_",N$4),assets_m6!$A:$D,4,FALSE)</f>
        <v>131.33000000000001</v>
      </c>
      <c r="O102">
        <f>VLOOKUP(CONCATENATE($A102,"_",O$4),assets_m6!$A:$D,4,FALSE)</f>
        <v>127.94</v>
      </c>
      <c r="P102">
        <f>VLOOKUP(CONCATENATE($A102,"_",P$4),assets_m6!$A:$D,4,FALSE)</f>
        <v>128.22</v>
      </c>
      <c r="Q102">
        <f>VLOOKUP(CONCATENATE($A102,"_",Q$4),assets_m6!$A:$D,4,FALSE)</f>
        <v>129.78</v>
      </c>
      <c r="R102">
        <f>VLOOKUP(CONCATENATE($A102,"_",R$4),assets_m6!$A:$D,4,FALSE)</f>
        <v>130.91999999999999</v>
      </c>
      <c r="S102">
        <f>VLOOKUP(CONCATENATE($A102,"_",S$4),assets_m6!$A:$D,4,FALSE)</f>
        <v>131.31</v>
      </c>
      <c r="T102">
        <f>VLOOKUP(CONCATENATE($A102,"_",T$4),assets_m6!$A:$D,4,FALSE)</f>
        <v>131.27000000000001</v>
      </c>
      <c r="U102">
        <f>VLOOKUP(CONCATENATE($A102,"_",U$4),assets_m6!$A:$D,4,FALSE)</f>
        <v>131.83000000000001</v>
      </c>
      <c r="V102">
        <f>VLOOKUP(CONCATENATE($A102,"_",V$4),assets_m6!$A:$D,4,FALSE)</f>
        <v>134.02000000000001</v>
      </c>
      <c r="X102" t="str">
        <f t="shared" si="44"/>
        <v>XLV</v>
      </c>
      <c r="Y102">
        <f t="shared" si="44"/>
        <v>130.29</v>
      </c>
      <c r="Z102">
        <f t="shared" si="59"/>
        <v>129.47999999999999</v>
      </c>
      <c r="AA102">
        <f t="shared" si="59"/>
        <v>129.88999999999999</v>
      </c>
      <c r="AB102">
        <f t="shared" si="59"/>
        <v>132.77000000000001</v>
      </c>
      <c r="AC102">
        <f t="shared" si="59"/>
        <v>130.19</v>
      </c>
      <c r="AD102">
        <f t="shared" si="59"/>
        <v>129.78</v>
      </c>
      <c r="AE102">
        <f t="shared" si="59"/>
        <v>126.42</v>
      </c>
      <c r="AF102">
        <f t="shared" si="59"/>
        <v>126.87</v>
      </c>
      <c r="AG102">
        <f t="shared" si="59"/>
        <v>126.03</v>
      </c>
      <c r="AH102">
        <f t="shared" si="58"/>
        <v>127.25</v>
      </c>
      <c r="AI102">
        <f t="shared" si="58"/>
        <v>128.6</v>
      </c>
      <c r="AJ102">
        <f t="shared" si="58"/>
        <v>129.55000000000001</v>
      </c>
      <c r="AK102">
        <f t="shared" ref="AK102:AS104" si="64">IFERROR(N102,AJ102)</f>
        <v>131.33000000000001</v>
      </c>
      <c r="AL102">
        <f t="shared" si="64"/>
        <v>127.94</v>
      </c>
      <c r="AM102">
        <f t="shared" si="64"/>
        <v>128.22</v>
      </c>
      <c r="AN102">
        <f t="shared" si="64"/>
        <v>129.78</v>
      </c>
      <c r="AO102">
        <f t="shared" si="64"/>
        <v>130.91999999999999</v>
      </c>
      <c r="AP102">
        <f t="shared" si="64"/>
        <v>131.31</v>
      </c>
      <c r="AQ102">
        <f t="shared" si="64"/>
        <v>131.27000000000001</v>
      </c>
      <c r="AR102">
        <f t="shared" si="64"/>
        <v>131.83000000000001</v>
      </c>
      <c r="AS102">
        <f t="shared" si="64"/>
        <v>134.02000000000001</v>
      </c>
      <c r="AU102" t="s">
        <v>98</v>
      </c>
      <c r="AV102">
        <f t="shared" si="62"/>
        <v>-6.2169007598434435E-5</v>
      </c>
      <c r="AW102">
        <f t="shared" si="62"/>
        <v>3.1665122026567544E-5</v>
      </c>
      <c r="AX102">
        <f t="shared" si="62"/>
        <v>2.2172607591038757E-4</v>
      </c>
      <c r="AY102">
        <f t="shared" si="62"/>
        <v>-1.9432100625141314E-4</v>
      </c>
      <c r="AZ102">
        <f t="shared" si="62"/>
        <v>-3.1492434134725906E-5</v>
      </c>
      <c r="BA102">
        <f t="shared" si="62"/>
        <v>-2.5889967637540451E-4</v>
      </c>
      <c r="BB102">
        <f t="shared" si="62"/>
        <v>3.5595633602278344E-5</v>
      </c>
      <c r="BC102">
        <f t="shared" si="62"/>
        <v>-6.6209505793332025E-5</v>
      </c>
      <c r="BD102">
        <f t="shared" si="62"/>
        <v>9.680234864714742E-5</v>
      </c>
      <c r="BE102">
        <f t="shared" si="62"/>
        <v>1.0609037328094257E-4</v>
      </c>
      <c r="BF102">
        <f t="shared" si="62"/>
        <v>7.3872472783827157E-5</v>
      </c>
      <c r="BG102">
        <f t="shared" si="62"/>
        <v>1.3739868776534164E-4</v>
      </c>
      <c r="BH102">
        <f t="shared" si="62"/>
        <v>-2.581283788928664E-4</v>
      </c>
      <c r="BI102">
        <f t="shared" si="61"/>
        <v>2.1885258715022754E-5</v>
      </c>
      <c r="BJ102">
        <f t="shared" si="61"/>
        <v>1.2166588675713636E-4</v>
      </c>
      <c r="BK102">
        <f t="shared" si="61"/>
        <v>8.7840961627368337E-5</v>
      </c>
      <c r="BL102">
        <f t="shared" si="60"/>
        <v>2.9789184234648244E-5</v>
      </c>
      <c r="BM102">
        <f t="shared" si="60"/>
        <v>-3.0462264869386979E-6</v>
      </c>
      <c r="BN102">
        <f t="shared" si="60"/>
        <v>4.2660166069932371E-5</v>
      </c>
      <c r="BO102">
        <f t="shared" si="60"/>
        <v>1.6612303724493647E-4</v>
      </c>
      <c r="BQ102" s="7" t="str">
        <f t="shared" si="45"/>
        <v>XLV</v>
      </c>
      <c r="BR102" s="7">
        <v>0.2</v>
      </c>
      <c r="BS102" s="7">
        <v>0.2</v>
      </c>
      <c r="BT102" s="7">
        <v>0.2</v>
      </c>
      <c r="BU102" s="7">
        <v>0.2</v>
      </c>
      <c r="BV102" s="7">
        <v>0.2</v>
      </c>
      <c r="BW102" s="7">
        <v>0.01</v>
      </c>
      <c r="BY102">
        <f t="shared" si="46"/>
        <v>2.8628444239772954E-2</v>
      </c>
      <c r="BZ102">
        <f t="shared" si="47"/>
        <v>66</v>
      </c>
      <c r="CA102">
        <f t="shared" si="48"/>
        <v>4</v>
      </c>
      <c r="CB102">
        <f t="shared" si="49"/>
        <v>0.12000000000000002</v>
      </c>
      <c r="CC102">
        <f t="shared" si="50"/>
        <v>0</v>
      </c>
      <c r="CD102">
        <f t="shared" si="51"/>
        <v>0</v>
      </c>
      <c r="CE102">
        <f t="shared" si="52"/>
        <v>0</v>
      </c>
      <c r="CF102">
        <f t="shared" si="53"/>
        <v>1</v>
      </c>
      <c r="CG102">
        <f t="shared" si="54"/>
        <v>0</v>
      </c>
      <c r="CI102">
        <f t="shared" si="55"/>
        <v>0</v>
      </c>
      <c r="CJ102">
        <f t="shared" si="56"/>
        <v>0</v>
      </c>
      <c r="CK102">
        <f t="shared" si="56"/>
        <v>0</v>
      </c>
      <c r="CL102">
        <f t="shared" si="56"/>
        <v>1</v>
      </c>
      <c r="CM102">
        <f t="shared" si="56"/>
        <v>1</v>
      </c>
      <c r="CN102">
        <f t="shared" si="57"/>
        <v>0.2</v>
      </c>
      <c r="CO102">
        <f t="shared" si="63"/>
        <v>0.4</v>
      </c>
      <c r="CP102">
        <f t="shared" si="63"/>
        <v>0.60000000000000009</v>
      </c>
      <c r="CQ102">
        <f t="shared" si="63"/>
        <v>0.8</v>
      </c>
      <c r="CR102">
        <f t="shared" si="63"/>
        <v>1</v>
      </c>
    </row>
    <row r="103" spans="1:96" x14ac:dyDescent="0.25">
      <c r="A103" t="s">
        <v>101</v>
      </c>
      <c r="B103">
        <f>VLOOKUP(CONCATENATE($A103,"_",B$4),assets_m6!$A:$D,4,FALSE)</f>
        <v>162.88</v>
      </c>
      <c r="C103">
        <f>VLOOKUP(CONCATENATE($A103,"_",C$4),assets_m6!$A:$D,4,FALSE)</f>
        <v>165.26</v>
      </c>
      <c r="D103">
        <f>VLOOKUP(CONCATENATE($A103,"_",D$4),assets_m6!$A:$D,4,FALSE)</f>
        <v>164.85</v>
      </c>
      <c r="E103">
        <f>VLOOKUP(CONCATENATE($A103,"_",E$4),assets_m6!$A:$D,4,FALSE)</f>
        <v>169.69</v>
      </c>
      <c r="F103">
        <f>VLOOKUP(CONCATENATE($A103,"_",F$4),assets_m6!$A:$D,4,FALSE)</f>
        <v>160.18</v>
      </c>
      <c r="G103">
        <f>VLOOKUP(CONCATENATE($A103,"_",G$4),assets_m6!$A:$D,4,FALSE)</f>
        <v>158.15</v>
      </c>
      <c r="H103">
        <f>VLOOKUP(CONCATENATE($A103,"_",H$4),assets_m6!$A:$D,4,FALSE)</f>
        <v>151.41</v>
      </c>
      <c r="I103">
        <f>VLOOKUP(CONCATENATE($A103,"_",I$4),assets_m6!$A:$D,4,FALSE)</f>
        <v>150.96</v>
      </c>
      <c r="J103">
        <f>VLOOKUP(CONCATENATE($A103,"_",J$4),assets_m6!$A:$D,4,FALSE)</f>
        <v>145.55000000000001</v>
      </c>
      <c r="K103">
        <f>VLOOKUP(CONCATENATE($A103,"_",K$4),assets_m6!$A:$D,4,FALSE)</f>
        <v>146.55000000000001</v>
      </c>
      <c r="L103">
        <f>VLOOKUP(CONCATENATE($A103,"_",L$4),assets_m6!$A:$D,4,FALSE)</f>
        <v>152.32</v>
      </c>
      <c r="M103">
        <f>VLOOKUP(CONCATENATE($A103,"_",M$4),assets_m6!$A:$D,4,FALSE)</f>
        <v>149.03</v>
      </c>
      <c r="N103">
        <f>VLOOKUP(CONCATENATE($A103,"_",N$4),assets_m6!$A:$D,4,FALSE)</f>
        <v>152.79</v>
      </c>
      <c r="O103">
        <f>VLOOKUP(CONCATENATE($A103,"_",O$4),assets_m6!$A:$D,4,FALSE)</f>
        <v>142.80000000000001</v>
      </c>
      <c r="P103">
        <f>VLOOKUP(CONCATENATE($A103,"_",P$4),assets_m6!$A:$D,4,FALSE)</f>
        <v>142.9</v>
      </c>
      <c r="Q103">
        <f>VLOOKUP(CONCATENATE($A103,"_",Q$4),assets_m6!$A:$D,4,FALSE)</f>
        <v>140.41</v>
      </c>
      <c r="R103">
        <f>VLOOKUP(CONCATENATE($A103,"_",R$4),assets_m6!$A:$D,4,FALSE)</f>
        <v>141.46</v>
      </c>
      <c r="S103">
        <f>VLOOKUP(CONCATENATE($A103,"_",S$4),assets_m6!$A:$D,4,FALSE)</f>
        <v>137.82</v>
      </c>
      <c r="T103">
        <f>VLOOKUP(CONCATENATE($A103,"_",T$4),assets_m6!$A:$D,4,FALSE)</f>
        <v>141.71</v>
      </c>
      <c r="U103">
        <f>VLOOKUP(CONCATENATE($A103,"_",U$4),assets_m6!$A:$D,4,FALSE)</f>
        <v>148.66</v>
      </c>
      <c r="V103">
        <f>VLOOKUP(CONCATENATE($A103,"_",V$4),assets_m6!$A:$D,4,FALSE)</f>
        <v>153.76</v>
      </c>
      <c r="X103" t="str">
        <f t="shared" si="44"/>
        <v>XLY</v>
      </c>
      <c r="Y103">
        <f t="shared" si="44"/>
        <v>162.88</v>
      </c>
      <c r="Z103">
        <f t="shared" si="59"/>
        <v>165.26</v>
      </c>
      <c r="AA103">
        <f t="shared" si="59"/>
        <v>164.85</v>
      </c>
      <c r="AB103">
        <f t="shared" si="59"/>
        <v>169.69</v>
      </c>
      <c r="AC103">
        <f t="shared" si="59"/>
        <v>160.18</v>
      </c>
      <c r="AD103">
        <f t="shared" si="59"/>
        <v>158.15</v>
      </c>
      <c r="AE103">
        <f t="shared" si="59"/>
        <v>151.41</v>
      </c>
      <c r="AF103">
        <f t="shared" si="59"/>
        <v>150.96</v>
      </c>
      <c r="AG103">
        <f t="shared" si="59"/>
        <v>145.55000000000001</v>
      </c>
      <c r="AH103">
        <f t="shared" si="59"/>
        <v>146.55000000000001</v>
      </c>
      <c r="AI103">
        <f t="shared" si="59"/>
        <v>152.32</v>
      </c>
      <c r="AJ103">
        <f t="shared" si="59"/>
        <v>149.03</v>
      </c>
      <c r="AK103">
        <f t="shared" si="64"/>
        <v>152.79</v>
      </c>
      <c r="AL103">
        <f t="shared" si="64"/>
        <v>142.80000000000001</v>
      </c>
      <c r="AM103">
        <f t="shared" si="64"/>
        <v>142.9</v>
      </c>
      <c r="AN103">
        <f t="shared" si="64"/>
        <v>140.41</v>
      </c>
      <c r="AO103">
        <f t="shared" si="64"/>
        <v>141.46</v>
      </c>
      <c r="AP103">
        <f t="shared" si="64"/>
        <v>137.82</v>
      </c>
      <c r="AQ103">
        <f t="shared" si="64"/>
        <v>141.71</v>
      </c>
      <c r="AR103">
        <f t="shared" si="64"/>
        <v>148.66</v>
      </c>
      <c r="AS103">
        <f t="shared" si="64"/>
        <v>153.76</v>
      </c>
      <c r="AU103" t="s">
        <v>92</v>
      </c>
      <c r="AV103">
        <f t="shared" si="62"/>
        <v>1.4611984282907636E-4</v>
      </c>
      <c r="AW103">
        <f t="shared" si="62"/>
        <v>-2.4809391262253214E-5</v>
      </c>
      <c r="AX103">
        <f t="shared" si="62"/>
        <v>2.9360024264482885E-4</v>
      </c>
      <c r="AY103">
        <f t="shared" si="62"/>
        <v>-5.6043373209971065E-4</v>
      </c>
      <c r="AZ103">
        <f t="shared" si="62"/>
        <v>-1.2673242602072676E-4</v>
      </c>
      <c r="BA103">
        <f t="shared" si="62"/>
        <v>-4.2617767941827438E-4</v>
      </c>
      <c r="BB103">
        <f t="shared" si="62"/>
        <v>-2.9720626114522726E-5</v>
      </c>
      <c r="BC103">
        <f t="shared" si="62"/>
        <v>-3.5837307896131404E-4</v>
      </c>
      <c r="BD103">
        <f t="shared" si="62"/>
        <v>6.8704912401236688E-5</v>
      </c>
      <c r="BE103">
        <f t="shared" si="62"/>
        <v>3.9372227908563502E-4</v>
      </c>
      <c r="BF103">
        <f t="shared" si="62"/>
        <v>-2.1599264705882303E-4</v>
      </c>
      <c r="BG103">
        <f t="shared" si="62"/>
        <v>2.5229819499429586E-4</v>
      </c>
      <c r="BH103">
        <f t="shared" si="62"/>
        <v>-6.5383860200274768E-4</v>
      </c>
      <c r="BI103">
        <f t="shared" si="61"/>
        <v>7.0028011204477814E-6</v>
      </c>
      <c r="BJ103">
        <f t="shared" si="61"/>
        <v>-1.7424772568229595E-4</v>
      </c>
      <c r="BK103">
        <f t="shared" si="61"/>
        <v>7.4780998504380834E-5</v>
      </c>
      <c r="BL103">
        <f t="shared" si="60"/>
        <v>-2.5731655591686799E-4</v>
      </c>
      <c r="BM103">
        <f t="shared" si="60"/>
        <v>2.8225221303149146E-4</v>
      </c>
      <c r="BN103">
        <f t="shared" si="60"/>
        <v>4.9043821889774807E-4</v>
      </c>
      <c r="BO103">
        <f t="shared" si="60"/>
        <v>3.4306471142203648E-4</v>
      </c>
      <c r="BQ103" s="7" t="str">
        <f t="shared" si="45"/>
        <v>XLY</v>
      </c>
      <c r="BR103" s="7">
        <v>0.2</v>
      </c>
      <c r="BS103" s="7">
        <v>0.2</v>
      </c>
      <c r="BT103" s="7">
        <v>0.2</v>
      </c>
      <c r="BU103" s="7">
        <v>0.2</v>
      </c>
      <c r="BV103" s="7">
        <v>0.2</v>
      </c>
      <c r="BW103" s="7">
        <v>0.01</v>
      </c>
      <c r="BY103">
        <f t="shared" si="46"/>
        <v>-5.5992141453831072E-2</v>
      </c>
      <c r="BZ103">
        <f t="shared" si="47"/>
        <v>9</v>
      </c>
      <c r="CA103">
        <f t="shared" si="48"/>
        <v>1</v>
      </c>
      <c r="CB103">
        <f t="shared" si="49"/>
        <v>0.24</v>
      </c>
      <c r="CC103">
        <f t="shared" si="50"/>
        <v>1</v>
      </c>
      <c r="CD103">
        <f t="shared" si="51"/>
        <v>0</v>
      </c>
      <c r="CE103">
        <f t="shared" si="52"/>
        <v>0</v>
      </c>
      <c r="CF103">
        <f t="shared" si="53"/>
        <v>0</v>
      </c>
      <c r="CG103">
        <f t="shared" si="54"/>
        <v>0</v>
      </c>
      <c r="CI103">
        <f t="shared" si="55"/>
        <v>1</v>
      </c>
      <c r="CJ103">
        <f t="shared" si="56"/>
        <v>1</v>
      </c>
      <c r="CK103">
        <f t="shared" si="56"/>
        <v>1</v>
      </c>
      <c r="CL103">
        <f t="shared" si="56"/>
        <v>1</v>
      </c>
      <c r="CM103">
        <f t="shared" si="56"/>
        <v>1</v>
      </c>
      <c r="CN103">
        <f t="shared" si="57"/>
        <v>0.2</v>
      </c>
      <c r="CO103">
        <f t="shared" si="63"/>
        <v>0.4</v>
      </c>
      <c r="CP103">
        <f t="shared" si="63"/>
        <v>0.60000000000000009</v>
      </c>
      <c r="CQ103">
        <f t="shared" si="63"/>
        <v>0.8</v>
      </c>
      <c r="CR103">
        <f t="shared" si="63"/>
        <v>1</v>
      </c>
    </row>
    <row r="104" spans="1:96" x14ac:dyDescent="0.25">
      <c r="A104" t="s">
        <v>102</v>
      </c>
      <c r="B104">
        <f>VLOOKUP(CONCATENATE($A104,"_",B$4),assets_m6!$A:$D,4,FALSE)</f>
        <v>84.385999999999996</v>
      </c>
      <c r="C104">
        <f>VLOOKUP(CONCATENATE($A104,"_",C$4),assets_m6!$A:$D,4,FALSE)</f>
        <v>85.534000000000006</v>
      </c>
      <c r="D104">
        <f>VLOOKUP(CONCATENATE($A104,"_",D$4),assets_m6!$A:$D,4,FALSE)</f>
        <v>87.296000000000006</v>
      </c>
      <c r="E104">
        <f>VLOOKUP(CONCATENATE($A104,"_",E$4),assets_m6!$A:$D,4,FALSE)</f>
        <v>90.77</v>
      </c>
      <c r="F104">
        <f>VLOOKUP(CONCATENATE($A104,"_",F$4),assets_m6!$A:$D,4,FALSE)</f>
        <v>89.394000000000005</v>
      </c>
      <c r="G104">
        <f>VLOOKUP(CONCATENATE($A104,"_",G$4),assets_m6!$A:$D,4,FALSE)</f>
        <v>90.76</v>
      </c>
      <c r="H104">
        <f>VLOOKUP(CONCATENATE($A104,"_",H$4),assets_m6!$A:$D,4,FALSE)</f>
        <v>83.603999999999999</v>
      </c>
      <c r="I104">
        <f>VLOOKUP(CONCATENATE($A104,"_",I$4),assets_m6!$A:$D,4,FALSE)</f>
        <v>84.158000000000001</v>
      </c>
      <c r="J104">
        <f>VLOOKUP(CONCATENATE($A104,"_",J$4),assets_m6!$A:$D,4,FALSE)</f>
        <v>85.91</v>
      </c>
      <c r="K104">
        <f>VLOOKUP(CONCATENATE($A104,"_",K$4),assets_m6!$A:$D,4,FALSE)</f>
        <v>86.3</v>
      </c>
      <c r="L104">
        <f>VLOOKUP(CONCATENATE($A104,"_",L$4),assets_m6!$A:$D,4,FALSE)</f>
        <v>88.86</v>
      </c>
      <c r="M104">
        <f>VLOOKUP(CONCATENATE($A104,"_",M$4),assets_m6!$A:$D,4,FALSE)</f>
        <v>90.95</v>
      </c>
      <c r="N104">
        <f>VLOOKUP(CONCATENATE($A104,"_",N$4),assets_m6!$A:$D,4,FALSE)</f>
        <v>92.11</v>
      </c>
      <c r="O104">
        <f>VLOOKUP(CONCATENATE($A104,"_",O$4),assets_m6!$A:$D,4,FALSE)</f>
        <v>90.65</v>
      </c>
      <c r="P104">
        <f>VLOOKUP(CONCATENATE($A104,"_",P$4),assets_m6!$A:$D,4,FALSE)</f>
        <v>91.14</v>
      </c>
      <c r="Q104">
        <f>VLOOKUP(CONCATENATE($A104,"_",Q$4),assets_m6!$A:$D,4,FALSE)</f>
        <v>91.86</v>
      </c>
      <c r="R104">
        <f>VLOOKUP(CONCATENATE($A104,"_",R$4),assets_m6!$A:$D,4,FALSE)</f>
        <v>93.89</v>
      </c>
      <c r="S104">
        <f>VLOOKUP(CONCATENATE($A104,"_",S$4),assets_m6!$A:$D,4,FALSE)</f>
        <v>94.4</v>
      </c>
      <c r="T104">
        <f>VLOOKUP(CONCATENATE($A104,"_",T$4),assets_m6!$A:$D,4,FALSE)</f>
        <v>96.3</v>
      </c>
      <c r="U104">
        <f>VLOOKUP(CONCATENATE($A104,"_",U$4),assets_m6!$A:$D,4,FALSE)</f>
        <v>96.64</v>
      </c>
      <c r="V104">
        <f>VLOOKUP(CONCATENATE($A104,"_",V$4),assets_m6!$A:$D,4,FALSE)</f>
        <v>97.59</v>
      </c>
      <c r="X104" t="str">
        <f t="shared" si="44"/>
        <v>XOM</v>
      </c>
      <c r="Y104">
        <f t="shared" si="44"/>
        <v>84.385999999999996</v>
      </c>
      <c r="Z104">
        <f t="shared" si="59"/>
        <v>85.534000000000006</v>
      </c>
      <c r="AA104">
        <f t="shared" si="59"/>
        <v>87.296000000000006</v>
      </c>
      <c r="AB104">
        <f t="shared" si="59"/>
        <v>90.77</v>
      </c>
      <c r="AC104">
        <f t="shared" si="59"/>
        <v>89.394000000000005</v>
      </c>
      <c r="AD104">
        <f t="shared" si="59"/>
        <v>90.76</v>
      </c>
      <c r="AE104">
        <f t="shared" si="59"/>
        <v>83.603999999999999</v>
      </c>
      <c r="AF104">
        <f t="shared" si="59"/>
        <v>84.158000000000001</v>
      </c>
      <c r="AG104">
        <f t="shared" si="59"/>
        <v>85.91</v>
      </c>
      <c r="AH104">
        <f t="shared" si="59"/>
        <v>86.3</v>
      </c>
      <c r="AI104">
        <f t="shared" si="59"/>
        <v>88.86</v>
      </c>
      <c r="AJ104">
        <f t="shared" si="59"/>
        <v>90.95</v>
      </c>
      <c r="AK104">
        <f t="shared" si="64"/>
        <v>92.11</v>
      </c>
      <c r="AL104">
        <f t="shared" si="64"/>
        <v>90.65</v>
      </c>
      <c r="AM104">
        <f t="shared" si="64"/>
        <v>91.14</v>
      </c>
      <c r="AN104">
        <f t="shared" si="64"/>
        <v>91.86</v>
      </c>
      <c r="AO104">
        <f t="shared" si="64"/>
        <v>93.89</v>
      </c>
      <c r="AP104">
        <f t="shared" si="64"/>
        <v>94.4</v>
      </c>
      <c r="AQ104">
        <f t="shared" si="64"/>
        <v>96.3</v>
      </c>
      <c r="AR104">
        <f t="shared" si="64"/>
        <v>96.64</v>
      </c>
      <c r="AS104">
        <f t="shared" si="64"/>
        <v>97.59</v>
      </c>
      <c r="AU104" t="s">
        <v>90</v>
      </c>
      <c r="AV104">
        <f t="shared" si="62"/>
        <v>1.3604152347545924E-4</v>
      </c>
      <c r="AW104">
        <f t="shared" si="62"/>
        <v>2.0599995323497091E-4</v>
      </c>
      <c r="AX104">
        <f t="shared" si="62"/>
        <v>3.9795637829911901E-4</v>
      </c>
      <c r="AY104">
        <f t="shared" si="62"/>
        <v>-1.5159193566156116E-4</v>
      </c>
      <c r="AZ104">
        <f t="shared" si="62"/>
        <v>1.5280667606327043E-4</v>
      </c>
      <c r="BA104">
        <f t="shared" si="62"/>
        <v>-7.8845306302335882E-4</v>
      </c>
      <c r="BB104">
        <f t="shared" si="62"/>
        <v>6.6264772020477739E-5</v>
      </c>
      <c r="BC104">
        <f t="shared" si="62"/>
        <v>2.0817985218279846E-4</v>
      </c>
      <c r="BD104">
        <f t="shared" si="62"/>
        <v>4.5396345012222164E-5</v>
      </c>
      <c r="BE104">
        <f t="shared" si="62"/>
        <v>2.9663962920046378E-4</v>
      </c>
      <c r="BF104">
        <f t="shared" si="62"/>
        <v>2.3520144046815253E-4</v>
      </c>
      <c r="BG104">
        <f t="shared" si="62"/>
        <v>1.275426058273773E-4</v>
      </c>
      <c r="BH104">
        <f t="shared" si="62"/>
        <v>-1.5850613397025228E-4</v>
      </c>
      <c r="BI104">
        <f t="shared" si="61"/>
        <v>5.4054054054053484E-5</v>
      </c>
      <c r="BJ104">
        <f t="shared" si="61"/>
        <v>7.89993416721526E-5</v>
      </c>
      <c r="BK104">
        <f t="shared" si="61"/>
        <v>2.2098846070106698E-4</v>
      </c>
      <c r="BL104">
        <f t="shared" si="60"/>
        <v>5.4318883800192262E-5</v>
      </c>
      <c r="BM104">
        <f t="shared" si="60"/>
        <v>2.0127118644067707E-4</v>
      </c>
      <c r="BN104">
        <f t="shared" si="60"/>
        <v>3.530633437175529E-5</v>
      </c>
      <c r="BO104">
        <f t="shared" si="60"/>
        <v>9.8302980132450633E-5</v>
      </c>
      <c r="BQ104" s="7" t="str">
        <f t="shared" si="45"/>
        <v>XOM</v>
      </c>
      <c r="BR104" s="7">
        <v>0.2</v>
      </c>
      <c r="BS104" s="7">
        <v>0.2</v>
      </c>
      <c r="BT104" s="7">
        <v>0.2</v>
      </c>
      <c r="BU104" s="7">
        <v>0.2</v>
      </c>
      <c r="BV104" s="7">
        <v>0.2</v>
      </c>
      <c r="BW104" s="7">
        <v>0.01</v>
      </c>
      <c r="BY104">
        <f t="shared" si="46"/>
        <v>0.1564714526106227</v>
      </c>
      <c r="BZ104">
        <f t="shared" si="47"/>
        <v>95</v>
      </c>
      <c r="CA104">
        <f t="shared" si="48"/>
        <v>5</v>
      </c>
      <c r="CB104">
        <f t="shared" si="49"/>
        <v>0.24000000000000005</v>
      </c>
      <c r="CC104">
        <f t="shared" si="50"/>
        <v>0</v>
      </c>
      <c r="CD104">
        <f t="shared" si="51"/>
        <v>0</v>
      </c>
      <c r="CE104">
        <f t="shared" si="52"/>
        <v>0</v>
      </c>
      <c r="CF104">
        <f t="shared" si="53"/>
        <v>0</v>
      </c>
      <c r="CG104">
        <f t="shared" si="54"/>
        <v>1</v>
      </c>
      <c r="CI104">
        <f t="shared" si="55"/>
        <v>0</v>
      </c>
      <c r="CJ104">
        <f t="shared" si="56"/>
        <v>0</v>
      </c>
      <c r="CK104">
        <f t="shared" si="56"/>
        <v>0</v>
      </c>
      <c r="CL104">
        <f t="shared" si="56"/>
        <v>0</v>
      </c>
      <c r="CM104">
        <f t="shared" si="56"/>
        <v>1</v>
      </c>
      <c r="CN104">
        <f t="shared" si="57"/>
        <v>0.2</v>
      </c>
      <c r="CO104">
        <f t="shared" si="63"/>
        <v>0.4</v>
      </c>
      <c r="CP104">
        <f t="shared" si="63"/>
        <v>0.60000000000000009</v>
      </c>
      <c r="CQ104">
        <f t="shared" si="63"/>
        <v>0.8</v>
      </c>
      <c r="CR104">
        <f t="shared" si="63"/>
        <v>1</v>
      </c>
    </row>
  </sheetData>
  <mergeCells count="8">
    <mergeCell ref="CI1:CM3"/>
    <mergeCell ref="CN1:CR3"/>
    <mergeCell ref="AU1:AU2"/>
    <mergeCell ref="AV1:AV2"/>
    <mergeCell ref="BQ1:BW3"/>
    <mergeCell ref="BY1:CA3"/>
    <mergeCell ref="CB1:CB3"/>
    <mergeCell ref="CC1:CG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J11" sqref="J11"/>
    </sheetView>
  </sheetViews>
  <sheetFormatPr defaultRowHeight="15" x14ac:dyDescent="0.25"/>
  <cols>
    <col min="2" max="2" width="9.42578125" bestFit="1" customWidth="1"/>
  </cols>
  <sheetData>
    <row r="1" spans="1:11" x14ac:dyDescent="0.25">
      <c r="A1" s="10" t="s">
        <v>125</v>
      </c>
      <c r="B1" s="10" t="s">
        <v>116</v>
      </c>
      <c r="C1" s="10" t="s">
        <v>118</v>
      </c>
      <c r="E1" s="10" t="s">
        <v>142</v>
      </c>
      <c r="F1" s="7"/>
      <c r="G1" s="7"/>
      <c r="I1" s="25" t="s">
        <v>143</v>
      </c>
      <c r="J1" s="10" t="s">
        <v>116</v>
      </c>
      <c r="K1" s="10" t="s">
        <v>118</v>
      </c>
    </row>
    <row r="2" spans="1:11" x14ac:dyDescent="0.25">
      <c r="A2" s="11" t="s">
        <v>131</v>
      </c>
      <c r="B2" s="12">
        <f>Pilot!CB1</f>
        <v>0.15999999999999992</v>
      </c>
      <c r="C2" s="12">
        <f>Pilot!AV1</f>
        <v>-2.0298830429331391</v>
      </c>
      <c r="E2" s="7" t="s">
        <v>138</v>
      </c>
      <c r="F2" s="15">
        <f>AVERAGE(B3:B5)</f>
        <v>0.15999999999999995</v>
      </c>
      <c r="G2" s="7">
        <f>SUM(Month1!AV3:BO3,Month2!AT3:BL3,Month3!AV3:BO3)/STDEV(Month1!AV3:BO3,Month2!AT3:BL3,Month3!AV3:BO3)</f>
        <v>-0.15720480372221204</v>
      </c>
      <c r="I2" s="26"/>
      <c r="J2" s="15">
        <f>AVERAGE(B3:B14)</f>
        <v>0.15999999999999995</v>
      </c>
      <c r="K2" s="7">
        <f>SUM(Month1!AV3:BO3,Month2!AT3:BL3,Month3!AV3:BO3)/STDEV(Month1!AV3:BO3,Month2!AT3:BL3,Month3!AV3:BO3)</f>
        <v>-0.15720480372221204</v>
      </c>
    </row>
    <row r="3" spans="1:11" x14ac:dyDescent="0.25">
      <c r="A3" s="13" t="s">
        <v>119</v>
      </c>
      <c r="B3" s="14">
        <f>Month1!CB1</f>
        <v>0.15999999999999998</v>
      </c>
      <c r="C3" s="14">
        <f>Month1!AV1</f>
        <v>3.9443138970136635</v>
      </c>
      <c r="E3" s="7" t="s">
        <v>139</v>
      </c>
      <c r="F3" s="15" t="e">
        <f>AVERAGE(B6:B8)</f>
        <v>#DIV/0!</v>
      </c>
      <c r="G3" s="7"/>
    </row>
    <row r="4" spans="1:11" x14ac:dyDescent="0.25">
      <c r="A4" s="13" t="s">
        <v>120</v>
      </c>
      <c r="B4" s="14">
        <f>Month2!BY1</f>
        <v>0.15999999999999992</v>
      </c>
      <c r="C4" s="14">
        <f>Month2!AT1</f>
        <v>-6.0564984267076483</v>
      </c>
      <c r="E4" s="7" t="s">
        <v>140</v>
      </c>
      <c r="F4" s="15" t="e">
        <f>AVERAGE(B9:B11)</f>
        <v>#DIV/0!</v>
      </c>
      <c r="G4" s="7"/>
    </row>
    <row r="5" spans="1:11" x14ac:dyDescent="0.25">
      <c r="A5" s="13" t="s">
        <v>121</v>
      </c>
      <c r="B5" s="14">
        <f>Month3!CB1</f>
        <v>0.15999999999999998</v>
      </c>
      <c r="C5" s="14">
        <f>Month3!AV1</f>
        <v>1.2139552024257927</v>
      </c>
      <c r="E5" s="7" t="s">
        <v>141</v>
      </c>
      <c r="F5" s="7" t="e">
        <f>AVERAGE(B12:B14)</f>
        <v>#DIV/0!</v>
      </c>
      <c r="G5" s="7"/>
    </row>
    <row r="6" spans="1:11" x14ac:dyDescent="0.25">
      <c r="A6" s="7" t="s">
        <v>122</v>
      </c>
      <c r="B6" s="15"/>
      <c r="C6" s="15"/>
    </row>
    <row r="7" spans="1:11" x14ac:dyDescent="0.25">
      <c r="A7" s="7" t="s">
        <v>123</v>
      </c>
      <c r="B7" s="15"/>
      <c r="C7" s="15"/>
    </row>
    <row r="8" spans="1:11" x14ac:dyDescent="0.25">
      <c r="A8" s="7" t="s">
        <v>124</v>
      </c>
      <c r="B8" s="15"/>
      <c r="C8" s="15"/>
    </row>
    <row r="9" spans="1:11" x14ac:dyDescent="0.25">
      <c r="A9" s="13" t="s">
        <v>132</v>
      </c>
      <c r="B9" s="14"/>
      <c r="C9" s="14"/>
    </row>
    <row r="10" spans="1:11" x14ac:dyDescent="0.25">
      <c r="A10" s="13" t="s">
        <v>133</v>
      </c>
      <c r="B10" s="14"/>
      <c r="C10" s="14"/>
    </row>
    <row r="11" spans="1:11" x14ac:dyDescent="0.25">
      <c r="A11" s="13" t="s">
        <v>134</v>
      </c>
      <c r="B11" s="13"/>
      <c r="C11" s="13"/>
    </row>
    <row r="12" spans="1:11" x14ac:dyDescent="0.25">
      <c r="A12" s="7" t="s">
        <v>135</v>
      </c>
      <c r="B12" s="7"/>
      <c r="C12" s="7"/>
    </row>
    <row r="13" spans="1:11" x14ac:dyDescent="0.25">
      <c r="A13" s="7" t="s">
        <v>136</v>
      </c>
      <c r="B13" s="7"/>
      <c r="C13" s="7"/>
    </row>
    <row r="14" spans="1:11" x14ac:dyDescent="0.25">
      <c r="A14" s="7" t="s">
        <v>137</v>
      </c>
      <c r="B14" s="7"/>
      <c r="C14" s="7"/>
    </row>
  </sheetData>
  <mergeCells count="1">
    <mergeCell ref="I1:I2"/>
  </mergeCells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assets_m6</vt:lpstr>
      <vt:lpstr>Pilot</vt:lpstr>
      <vt:lpstr>Month1</vt:lpstr>
      <vt:lpstr>Month2</vt:lpstr>
      <vt:lpstr>Month3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vangelis spil</dc:creator>
  <cp:lastModifiedBy>v</cp:lastModifiedBy>
  <dcterms:created xsi:type="dcterms:W3CDTF">2021-12-30T14:19:29Z</dcterms:created>
  <dcterms:modified xsi:type="dcterms:W3CDTF">2022-05-31T13:41:51Z</dcterms:modified>
</cp:coreProperties>
</file>