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co/OneDrive - Universita' degli Studi di Udine/Tesi/OneOptionPricing/"/>
    </mc:Choice>
  </mc:AlternateContent>
  <bookViews>
    <workbookView xWindow="0" yWindow="440" windowWidth="28800" windowHeight="16600" tabRatio="500" activeTab="1"/>
  </bookViews>
  <sheets>
    <sheet name="Price comparison" sheetId="1" r:id="rId1"/>
    <sheet name="Time comparis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B26" i="1"/>
  <c r="B27" i="1"/>
  <c r="B20" i="1"/>
  <c r="G20" i="1"/>
  <c r="G19" i="1"/>
  <c r="G18" i="1"/>
  <c r="B22" i="2"/>
  <c r="C22" i="2"/>
  <c r="D22" i="2"/>
  <c r="E22" i="2"/>
  <c r="B23" i="2"/>
  <c r="C23" i="2"/>
  <c r="D23" i="2"/>
  <c r="E23" i="2"/>
  <c r="B24" i="2"/>
  <c r="C24" i="2"/>
  <c r="D24" i="2"/>
  <c r="E24" i="2"/>
  <c r="B25" i="2"/>
  <c r="C25" i="2"/>
  <c r="D25" i="2"/>
  <c r="E25" i="2"/>
  <c r="B26" i="2"/>
  <c r="C26" i="2"/>
  <c r="D26" i="2"/>
  <c r="E26" i="2"/>
  <c r="B27" i="2"/>
  <c r="C27" i="2"/>
  <c r="D27" i="2"/>
  <c r="E27" i="2"/>
  <c r="B28" i="2"/>
  <c r="C28" i="2"/>
  <c r="D28" i="2"/>
  <c r="E28" i="2"/>
  <c r="B29" i="2"/>
  <c r="C29" i="2"/>
  <c r="D29" i="2"/>
  <c r="E29" i="2"/>
  <c r="B30" i="2"/>
  <c r="C30" i="2"/>
  <c r="D30" i="2"/>
  <c r="E30" i="2"/>
  <c r="B31" i="2"/>
  <c r="C31" i="2"/>
  <c r="D31" i="2"/>
  <c r="E31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B13" i="2"/>
  <c r="C13" i="2"/>
  <c r="D13" i="2"/>
  <c r="E13" i="2"/>
  <c r="B14" i="2"/>
  <c r="C14" i="2"/>
  <c r="D14" i="2"/>
  <c r="E14" i="2"/>
  <c r="B15" i="2"/>
  <c r="C15" i="2"/>
  <c r="D15" i="2"/>
  <c r="E15" i="2"/>
  <c r="B16" i="2"/>
  <c r="C16" i="2"/>
  <c r="D16" i="2"/>
  <c r="E16" i="2"/>
  <c r="B17" i="2"/>
  <c r="C17" i="2"/>
  <c r="D17" i="2"/>
  <c r="E17" i="2"/>
  <c r="B18" i="2"/>
  <c r="C18" i="2"/>
  <c r="D18" i="2"/>
  <c r="E18" i="2"/>
  <c r="B19" i="2"/>
  <c r="C19" i="2"/>
  <c r="D19" i="2"/>
  <c r="E19" i="2"/>
  <c r="B20" i="2"/>
  <c r="C20" i="2"/>
  <c r="D20" i="2"/>
  <c r="E20" i="2"/>
  <c r="B21" i="2"/>
  <c r="C21" i="2"/>
  <c r="D21" i="2"/>
  <c r="E21" i="2"/>
  <c r="D7" i="2"/>
  <c r="C7" i="2"/>
  <c r="B7" i="2"/>
  <c r="H30" i="2"/>
  <c r="H31" i="2"/>
  <c r="E36" i="1"/>
  <c r="J36" i="1"/>
  <c r="O36" i="1"/>
  <c r="E37" i="1"/>
  <c r="J37" i="1"/>
  <c r="O37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2" i="2"/>
  <c r="E3" i="2"/>
  <c r="E4" i="2"/>
  <c r="E5" i="2"/>
  <c r="E6" i="2"/>
  <c r="E7" i="2"/>
  <c r="E2" i="2"/>
  <c r="O35" i="1"/>
  <c r="J35" i="1"/>
  <c r="E35" i="1"/>
  <c r="J34" i="1"/>
  <c r="E27" i="1"/>
  <c r="E28" i="1"/>
  <c r="E29" i="1"/>
  <c r="E30" i="1"/>
  <c r="E31" i="1"/>
  <c r="E32" i="1"/>
  <c r="E33" i="1"/>
  <c r="E34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9" i="1"/>
  <c r="L10" i="1"/>
  <c r="L11" i="1"/>
  <c r="L12" i="1"/>
  <c r="L13" i="1"/>
  <c r="L14" i="1"/>
  <c r="L15" i="1"/>
  <c r="L16" i="1"/>
  <c r="L17" i="1"/>
  <c r="L8" i="1"/>
  <c r="O9" i="1"/>
  <c r="O10" i="1"/>
  <c r="O11" i="1"/>
  <c r="O12" i="1"/>
  <c r="O13" i="1"/>
  <c r="O8" i="1"/>
  <c r="J9" i="1"/>
  <c r="J10" i="1"/>
  <c r="J11" i="1"/>
  <c r="J12" i="1"/>
  <c r="J13" i="1"/>
  <c r="J8" i="1"/>
  <c r="E9" i="1"/>
  <c r="E10" i="1"/>
  <c r="E11" i="1"/>
  <c r="E12" i="1"/>
  <c r="E13" i="1"/>
  <c r="E8" i="1"/>
  <c r="G9" i="1"/>
  <c r="G10" i="1"/>
  <c r="G11" i="1"/>
  <c r="G12" i="1"/>
  <c r="G13" i="1"/>
  <c r="G14" i="1"/>
  <c r="G15" i="1"/>
  <c r="G16" i="1"/>
  <c r="G17" i="1"/>
  <c r="G8" i="1"/>
</calcChain>
</file>

<file path=xl/sharedStrings.xml><?xml version="1.0" encoding="utf-8"?>
<sst xmlns="http://schemas.openxmlformats.org/spreadsheetml/2006/main" count="30" uniqueCount="23">
  <si>
    <t>Threads</t>
  </si>
  <si>
    <t>Blocchi</t>
  </si>
  <si>
    <t>Operazioni</t>
  </si>
  <si>
    <t>tempo GPU</t>
  </si>
  <si>
    <t>tempo CPU</t>
  </si>
  <si>
    <t>S</t>
  </si>
  <si>
    <t>K</t>
  </si>
  <si>
    <t>T</t>
  </si>
  <si>
    <t>R</t>
  </si>
  <si>
    <t>V</t>
  </si>
  <si>
    <t>B&amp;S</t>
  </si>
  <si>
    <t>Interactions</t>
  </si>
  <si>
    <t>GPU / CPU</t>
  </si>
  <si>
    <t>Operations</t>
  </si>
  <si>
    <t>Tests</t>
  </si>
  <si>
    <t>Blocks</t>
  </si>
  <si>
    <t>Option</t>
  </si>
  <si>
    <t>GPU price</t>
  </si>
  <si>
    <t>Min price</t>
  </si>
  <si>
    <t>Max price</t>
  </si>
  <si>
    <t>C. I.</t>
  </si>
  <si>
    <t>CPU price</t>
  </si>
  <si>
    <t>B&amp;S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</si>
</sst>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9" formatCode="#,##0.000000"/>
    <numFmt numFmtId="173" formatCode="0.0E+00"/>
    <numFmt numFmtId="174" formatCode="#,##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3" fontId="0" fillId="0" borderId="5" xfId="0" applyNumberFormat="1" applyBorder="1"/>
    <xf numFmtId="0" fontId="0" fillId="0" borderId="6" xfId="0" applyBorder="1"/>
    <xf numFmtId="0" fontId="0" fillId="0" borderId="7" xfId="0" applyBorder="1"/>
    <xf numFmtId="2" fontId="0" fillId="0" borderId="5" xfId="1" applyNumberFormat="1" applyFont="1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Fill="1" applyBorder="1"/>
    <xf numFmtId="169" fontId="0" fillId="0" borderId="4" xfId="0" applyNumberFormat="1" applyFill="1" applyBorder="1"/>
    <xf numFmtId="173" fontId="0" fillId="0" borderId="0" xfId="0" applyNumberFormat="1" applyFill="1" applyBorder="1"/>
    <xf numFmtId="174" fontId="0" fillId="0" borderId="0" xfId="0" applyNumberFormat="1" applyBorder="1"/>
    <xf numFmtId="174" fontId="0" fillId="0" borderId="0" xfId="0" applyNumberFormat="1" applyFill="1" applyBorder="1"/>
    <xf numFmtId="174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C.I.</a:t>
            </a:r>
            <a:r>
              <a:rPr lang="it-IT" baseline="0"/>
              <a:t> differential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'Price comparison'!$F$7</c:f>
              <c:strCache>
                <c:ptCount val="1"/>
                <c:pt idx="0">
                  <c:v>GPU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'Price comparison'!$E$8:$E$19</c:f>
              <c:numCache>
                <c:formatCode>#,##0</c:formatCode>
                <c:ptCount val="12"/>
                <c:pt idx="0">
                  <c:v>2.56E6</c:v>
                </c:pt>
                <c:pt idx="1">
                  <c:v>5.12E6</c:v>
                </c:pt>
                <c:pt idx="2">
                  <c:v>1.024E7</c:v>
                </c:pt>
                <c:pt idx="3">
                  <c:v>1.024E7</c:v>
                </c:pt>
                <c:pt idx="4">
                  <c:v>2.048E7</c:v>
                </c:pt>
                <c:pt idx="5">
                  <c:v>2.048E7</c:v>
                </c:pt>
                <c:pt idx="6">
                  <c:v>4.096E7</c:v>
                </c:pt>
                <c:pt idx="7">
                  <c:v>4.096E7</c:v>
                </c:pt>
                <c:pt idx="8">
                  <c:v>8.192E7</c:v>
                </c:pt>
                <c:pt idx="9">
                  <c:v>8.192E7</c:v>
                </c:pt>
                <c:pt idx="10">
                  <c:v>1.6384E8</c:v>
                </c:pt>
                <c:pt idx="11">
                  <c:v>1.6384E8</c:v>
                </c:pt>
              </c:numCache>
            </c:numRef>
          </c:cat>
          <c:val>
            <c:numRef>
              <c:f>'Price comparison'!$J$8:$J$19</c:f>
              <c:numCache>
                <c:formatCode>General</c:formatCode>
                <c:ptCount val="12"/>
                <c:pt idx="0">
                  <c:v>0.0183600000000004</c:v>
                </c:pt>
                <c:pt idx="1">
                  <c:v>0.0129900000000003</c:v>
                </c:pt>
                <c:pt idx="2">
                  <c:v>0.00919000000000025</c:v>
                </c:pt>
                <c:pt idx="3">
                  <c:v>0.00918499999999955</c:v>
                </c:pt>
                <c:pt idx="4">
                  <c:v>0.00649500000000014</c:v>
                </c:pt>
                <c:pt idx="5">
                  <c:v>0.00649799999999967</c:v>
                </c:pt>
                <c:pt idx="6">
                  <c:v>0.00459500000000013</c:v>
                </c:pt>
                <c:pt idx="7">
                  <c:v>0.00459499999999924</c:v>
                </c:pt>
                <c:pt idx="8">
                  <c:v>0.00324800000000014</c:v>
                </c:pt>
                <c:pt idx="9">
                  <c:v>0.00324800000000014</c:v>
                </c:pt>
                <c:pt idx="10">
                  <c:v>0.00229699999999955</c:v>
                </c:pt>
                <c:pt idx="11">
                  <c:v>0.00229800000000058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'Price comparison'!$K$7</c:f>
              <c:strCache>
                <c:ptCount val="1"/>
                <c:pt idx="0">
                  <c:v>CPU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'Price comparison'!$E$8:$E$19</c:f>
              <c:numCache>
                <c:formatCode>#,##0</c:formatCode>
                <c:ptCount val="12"/>
                <c:pt idx="0">
                  <c:v>2.56E6</c:v>
                </c:pt>
                <c:pt idx="1">
                  <c:v>5.12E6</c:v>
                </c:pt>
                <c:pt idx="2">
                  <c:v>1.024E7</c:v>
                </c:pt>
                <c:pt idx="3">
                  <c:v>1.024E7</c:v>
                </c:pt>
                <c:pt idx="4">
                  <c:v>2.048E7</c:v>
                </c:pt>
                <c:pt idx="5">
                  <c:v>2.048E7</c:v>
                </c:pt>
                <c:pt idx="6">
                  <c:v>4.096E7</c:v>
                </c:pt>
                <c:pt idx="7">
                  <c:v>4.096E7</c:v>
                </c:pt>
                <c:pt idx="8">
                  <c:v>8.192E7</c:v>
                </c:pt>
                <c:pt idx="9">
                  <c:v>8.192E7</c:v>
                </c:pt>
                <c:pt idx="10">
                  <c:v>1.6384E8</c:v>
                </c:pt>
                <c:pt idx="11">
                  <c:v>1.6384E8</c:v>
                </c:pt>
              </c:numCache>
            </c:numRef>
          </c:cat>
          <c:val>
            <c:numRef>
              <c:f>'Price comparison'!$O$8:$O$19</c:f>
              <c:numCache>
                <c:formatCode>General</c:formatCode>
                <c:ptCount val="12"/>
                <c:pt idx="0">
                  <c:v>0.0183900000000001</c:v>
                </c:pt>
                <c:pt idx="1">
                  <c:v>0.0129900000000003</c:v>
                </c:pt>
                <c:pt idx="2">
                  <c:v>0.00919100000000039</c:v>
                </c:pt>
                <c:pt idx="3">
                  <c:v>0.00918799999999997</c:v>
                </c:pt>
                <c:pt idx="4">
                  <c:v>0.00750000000000028</c:v>
                </c:pt>
                <c:pt idx="5">
                  <c:v>0.00649799999999967</c:v>
                </c:pt>
                <c:pt idx="6">
                  <c:v>0.00459500000000013</c:v>
                </c:pt>
                <c:pt idx="7">
                  <c:v>0.00459399999999999</c:v>
                </c:pt>
                <c:pt idx="8">
                  <c:v>0.00324899999999939</c:v>
                </c:pt>
                <c:pt idx="9">
                  <c:v>0.00324999999999953</c:v>
                </c:pt>
                <c:pt idx="10">
                  <c:v>0.00229700000000044</c:v>
                </c:pt>
                <c:pt idx="11">
                  <c:v>0.00114900000000073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83361776"/>
        <c:axId val="-314029216"/>
      </c:lineChart>
      <c:catAx>
        <c:axId val="-28336177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314029216"/>
        <c:crosses val="autoZero"/>
        <c:auto val="1"/>
        <c:lblAlgn val="ctr"/>
        <c:lblOffset val="100"/>
        <c:noMultiLvlLbl val="0"/>
      </c:catAx>
      <c:valAx>
        <c:axId val="-31402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Confidence interval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8336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Time</a:t>
            </a:r>
            <a:r>
              <a:rPr lang="it-IT" baseline="0"/>
              <a:t> differential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'Time comparison'!$F$1</c:f>
              <c:strCache>
                <c:ptCount val="1"/>
                <c:pt idx="0">
                  <c:v>tempo GPU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'Time comparison'!$E$2:$E$13</c:f>
              <c:numCache>
                <c:formatCode>#,##0</c:formatCode>
                <c:ptCount val="12"/>
                <c:pt idx="0">
                  <c:v>2.56E6</c:v>
                </c:pt>
                <c:pt idx="1">
                  <c:v>5.12E6</c:v>
                </c:pt>
                <c:pt idx="2">
                  <c:v>1.024E7</c:v>
                </c:pt>
                <c:pt idx="3">
                  <c:v>1.024E7</c:v>
                </c:pt>
                <c:pt idx="4">
                  <c:v>2.048E7</c:v>
                </c:pt>
                <c:pt idx="5">
                  <c:v>2.048E7</c:v>
                </c:pt>
                <c:pt idx="6">
                  <c:v>4.096E7</c:v>
                </c:pt>
                <c:pt idx="7">
                  <c:v>4.096E7</c:v>
                </c:pt>
                <c:pt idx="8">
                  <c:v>8.192E7</c:v>
                </c:pt>
                <c:pt idx="9">
                  <c:v>8.192E7</c:v>
                </c:pt>
                <c:pt idx="10">
                  <c:v>1.6384E8</c:v>
                </c:pt>
                <c:pt idx="11">
                  <c:v>1.6384E8</c:v>
                </c:pt>
              </c:numCache>
            </c:numRef>
          </c:cat>
          <c:val>
            <c:numRef>
              <c:f>'Time comparison'!$F$2:$F$13</c:f>
              <c:numCache>
                <c:formatCode>#.##0000</c:formatCode>
                <c:ptCount val="12"/>
                <c:pt idx="0">
                  <c:v>12.871872</c:v>
                </c:pt>
                <c:pt idx="1">
                  <c:v>14.60448</c:v>
                </c:pt>
                <c:pt idx="2">
                  <c:v>24.702656</c:v>
                </c:pt>
                <c:pt idx="3">
                  <c:v>50.389378</c:v>
                </c:pt>
                <c:pt idx="4">
                  <c:v>90.19856299999999</c:v>
                </c:pt>
                <c:pt idx="5">
                  <c:v>39.716705</c:v>
                </c:pt>
                <c:pt idx="6">
                  <c:v>73.918015</c:v>
                </c:pt>
                <c:pt idx="7">
                  <c:v>177.282822</c:v>
                </c:pt>
                <c:pt idx="8">
                  <c:v>137.167908</c:v>
                </c:pt>
                <c:pt idx="9">
                  <c:v>343.905185</c:v>
                </c:pt>
                <c:pt idx="10">
                  <c:v>269.319519</c:v>
                </c:pt>
                <c:pt idx="11">
                  <c:v>678.640381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'Time comparison'!$G$1</c:f>
              <c:strCache>
                <c:ptCount val="1"/>
                <c:pt idx="0">
                  <c:v>tempo CPU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'Time comparison'!$E$2:$E$13</c:f>
              <c:numCache>
                <c:formatCode>#,##0</c:formatCode>
                <c:ptCount val="12"/>
                <c:pt idx="0">
                  <c:v>2.56E6</c:v>
                </c:pt>
                <c:pt idx="1">
                  <c:v>5.12E6</c:v>
                </c:pt>
                <c:pt idx="2">
                  <c:v>1.024E7</c:v>
                </c:pt>
                <c:pt idx="3">
                  <c:v>1.024E7</c:v>
                </c:pt>
                <c:pt idx="4">
                  <c:v>2.048E7</c:v>
                </c:pt>
                <c:pt idx="5">
                  <c:v>2.048E7</c:v>
                </c:pt>
                <c:pt idx="6">
                  <c:v>4.096E7</c:v>
                </c:pt>
                <c:pt idx="7">
                  <c:v>4.096E7</c:v>
                </c:pt>
                <c:pt idx="8">
                  <c:v>8.192E7</c:v>
                </c:pt>
                <c:pt idx="9">
                  <c:v>8.192E7</c:v>
                </c:pt>
                <c:pt idx="10">
                  <c:v>1.6384E8</c:v>
                </c:pt>
                <c:pt idx="11">
                  <c:v>1.6384E8</c:v>
                </c:pt>
              </c:numCache>
            </c:numRef>
          </c:cat>
          <c:val>
            <c:numRef>
              <c:f>'Time comparison'!$G$2:$G$13</c:f>
              <c:numCache>
                <c:formatCode>#.##0000</c:formatCode>
                <c:ptCount val="12"/>
                <c:pt idx="0">
                  <c:v>589.046021</c:v>
                </c:pt>
                <c:pt idx="1">
                  <c:v>1066.064941</c:v>
                </c:pt>
                <c:pt idx="2">
                  <c:v>2087.976025</c:v>
                </c:pt>
                <c:pt idx="3">
                  <c:v>2096.016846</c:v>
                </c:pt>
                <c:pt idx="4">
                  <c:v>3898.641113</c:v>
                </c:pt>
                <c:pt idx="5">
                  <c:v>3929.984131</c:v>
                </c:pt>
                <c:pt idx="6">
                  <c:v>7838.667969</c:v>
                </c:pt>
                <c:pt idx="7">
                  <c:v>7776.318848</c:v>
                </c:pt>
                <c:pt idx="8">
                  <c:v>15349.526367</c:v>
                </c:pt>
                <c:pt idx="9">
                  <c:v>15312.233398</c:v>
                </c:pt>
                <c:pt idx="10">
                  <c:v>30643.234375</c:v>
                </c:pt>
                <c:pt idx="11">
                  <c:v>30685.052734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81448912"/>
        <c:axId val="-281446592"/>
      </c:lineChart>
      <c:catAx>
        <c:axId val="-281448912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81446592"/>
        <c:crosses val="autoZero"/>
        <c:auto val="1"/>
        <c:lblAlgn val="ctr"/>
        <c:lblOffset val="100"/>
        <c:noMultiLvlLbl val="0"/>
      </c:catAx>
      <c:valAx>
        <c:axId val="-28144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8144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723900</xdr:colOff>
      <xdr:row>5</xdr:row>
      <xdr:rowOff>95250</xdr:rowOff>
    </xdr:from>
    <xdr:to>
      <xdr:col>25</xdr:col>
      <xdr:colOff>12700</xdr:colOff>
      <xdr:row>26</xdr:row>
      <xdr:rowOff>127000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393700</xdr:colOff>
      <xdr:row>0</xdr:row>
      <xdr:rowOff>158750</xdr:rowOff>
    </xdr:from>
    <xdr:to>
      <xdr:col>17</xdr:col>
      <xdr:colOff>266700</xdr:colOff>
      <xdr:row>20</xdr:row>
      <xdr:rowOff>25400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opLeftCell="F4" workbookViewId="0">
      <selection activeCell="U33" sqref="U33"/>
    </sheetView>
  </sheetViews>
  <sheetFormatPr baseColWidth="10" defaultRowHeight="16" x14ac:dyDescent="0.2"/>
  <cols>
    <col min="1" max="1" width="6.6640625" bestFit="1" customWidth="1"/>
    <col min="5" max="5" width="13.1640625" customWidth="1"/>
    <col min="6" max="6" width="11.6640625" bestFit="1" customWidth="1"/>
    <col min="7" max="7" width="14.5" bestFit="1" customWidth="1"/>
    <col min="8" max="8" width="11.33203125" bestFit="1" customWidth="1"/>
    <col min="12" max="12" width="14.5" bestFit="1" customWidth="1"/>
  </cols>
  <sheetData>
    <row r="1" spans="1:15" x14ac:dyDescent="0.2">
      <c r="A1" t="s">
        <v>16</v>
      </c>
      <c r="B1" t="s">
        <v>5</v>
      </c>
      <c r="C1">
        <v>50</v>
      </c>
      <c r="F1" t="s">
        <v>10</v>
      </c>
      <c r="G1">
        <v>4.8549259999999999</v>
      </c>
    </row>
    <row r="2" spans="1:15" x14ac:dyDescent="0.2">
      <c r="B2" t="s">
        <v>6</v>
      </c>
      <c r="C2">
        <v>55</v>
      </c>
    </row>
    <row r="3" spans="1:15" x14ac:dyDescent="0.2">
      <c r="B3" t="s">
        <v>7</v>
      </c>
      <c r="C3">
        <v>3</v>
      </c>
    </row>
    <row r="4" spans="1:15" x14ac:dyDescent="0.2">
      <c r="B4" t="s">
        <v>8</v>
      </c>
      <c r="C4">
        <v>0.1</v>
      </c>
    </row>
    <row r="5" spans="1:15" x14ac:dyDescent="0.2">
      <c r="B5" t="s">
        <v>9</v>
      </c>
      <c r="C5">
        <v>0.05</v>
      </c>
    </row>
    <row r="6" spans="1:15" ht="17" thickBot="1" x14ac:dyDescent="0.25"/>
    <row r="7" spans="1:15" s="15" customFormat="1" x14ac:dyDescent="0.2">
      <c r="A7" s="11" t="s">
        <v>14</v>
      </c>
      <c r="B7" s="12" t="s">
        <v>15</v>
      </c>
      <c r="C7" s="12" t="s">
        <v>0</v>
      </c>
      <c r="D7" s="12" t="s">
        <v>2</v>
      </c>
      <c r="E7" s="13" t="s">
        <v>11</v>
      </c>
      <c r="F7" s="14" t="s">
        <v>17</v>
      </c>
      <c r="G7" s="12" t="s">
        <v>22</v>
      </c>
      <c r="H7" s="12" t="s">
        <v>18</v>
      </c>
      <c r="I7" s="12" t="s">
        <v>19</v>
      </c>
      <c r="J7" s="13" t="s">
        <v>20</v>
      </c>
      <c r="K7" s="14" t="s">
        <v>21</v>
      </c>
      <c r="L7" s="12" t="s">
        <v>22</v>
      </c>
      <c r="M7" s="12" t="s">
        <v>18</v>
      </c>
      <c r="N7" s="12" t="s">
        <v>19</v>
      </c>
      <c r="O7" s="13" t="s">
        <v>20</v>
      </c>
    </row>
    <row r="8" spans="1:15" x14ac:dyDescent="0.2">
      <c r="A8" s="9">
        <v>1</v>
      </c>
      <c r="B8" s="4">
        <v>64</v>
      </c>
      <c r="C8" s="4">
        <v>512</v>
      </c>
      <c r="D8" s="4">
        <v>40000</v>
      </c>
      <c r="E8" s="7">
        <f>IF(D8="","",D8*B8)</f>
        <v>2560000</v>
      </c>
      <c r="F8" s="3">
        <v>4.8512829999999996</v>
      </c>
      <c r="G8" s="4">
        <f>IF(F8="","",ABS(F8-$G$1))</f>
        <v>3.6430000000002849E-3</v>
      </c>
      <c r="H8" s="4">
        <v>4.8421029999999998</v>
      </c>
      <c r="I8" s="4">
        <v>4.8604630000000002</v>
      </c>
      <c r="J8" s="5">
        <f>IF(I8="","",I8-H8)</f>
        <v>1.8360000000000376E-2</v>
      </c>
      <c r="K8" s="3">
        <v>4.8572199999999999</v>
      </c>
      <c r="L8" s="4">
        <f>IF(K8="","",ABS(K8-$G$1))</f>
        <v>2.2940000000000182E-3</v>
      </c>
      <c r="M8" s="4">
        <v>4.8480249999999998</v>
      </c>
      <c r="N8" s="4">
        <v>4.8664149999999999</v>
      </c>
      <c r="O8" s="5">
        <f>IF(N8="","",N8-M8)</f>
        <v>1.8390000000000128E-2</v>
      </c>
    </row>
    <row r="9" spans="1:15" x14ac:dyDescent="0.2">
      <c r="A9" s="9">
        <v>2</v>
      </c>
      <c r="B9" s="4">
        <v>128</v>
      </c>
      <c r="C9" s="6">
        <v>512</v>
      </c>
      <c r="D9" s="4">
        <v>40000</v>
      </c>
      <c r="E9" s="7">
        <f t="shared" ref="E9:E35" si="0">IF(D9="","",D9*B9)</f>
        <v>5120000</v>
      </c>
      <c r="F9" s="3">
        <v>4.851394</v>
      </c>
      <c r="G9" s="4">
        <f t="shared" ref="G9:G20" si="1">IF(F9="","",ABS(F9-$G$1))</f>
        <v>3.5319999999998686E-3</v>
      </c>
      <c r="H9" s="6">
        <v>4.8448989999999998</v>
      </c>
      <c r="I9" s="6">
        <v>4.8578890000000001</v>
      </c>
      <c r="J9" s="5">
        <f t="shared" ref="J9:J35" si="2">IF(I9="","",I9-H9)</f>
        <v>1.2990000000000279E-2</v>
      </c>
      <c r="K9" s="3">
        <v>4.8543430000000001</v>
      </c>
      <c r="L9" s="4">
        <f t="shared" ref="L9:L33" si="3">IF(K9="","",ABS(K9-$G$1))</f>
        <v>5.8299999999977814E-4</v>
      </c>
      <c r="M9" s="6">
        <v>4.8478479999999999</v>
      </c>
      <c r="N9" s="6">
        <v>4.8608380000000002</v>
      </c>
      <c r="O9" s="5">
        <f t="shared" ref="O9:O35" si="4">IF(N9="","",N9-M9)</f>
        <v>1.2990000000000279E-2</v>
      </c>
    </row>
    <row r="10" spans="1:15" x14ac:dyDescent="0.2">
      <c r="A10" s="9">
        <v>3</v>
      </c>
      <c r="B10" s="4">
        <v>256</v>
      </c>
      <c r="C10" s="6">
        <v>512</v>
      </c>
      <c r="D10" s="4">
        <v>40000</v>
      </c>
      <c r="E10" s="7">
        <f t="shared" si="0"/>
        <v>10240000</v>
      </c>
      <c r="F10" s="3">
        <v>4.8560319999999999</v>
      </c>
      <c r="G10" s="4">
        <f t="shared" si="1"/>
        <v>1.1060000000000514E-3</v>
      </c>
      <c r="H10" s="6">
        <v>4.8520750000000001</v>
      </c>
      <c r="I10" s="6">
        <v>4.8612650000000004</v>
      </c>
      <c r="J10" s="5">
        <f t="shared" si="2"/>
        <v>9.1900000000002535E-3</v>
      </c>
      <c r="K10" s="3">
        <v>4.8560319999999999</v>
      </c>
      <c r="L10" s="4">
        <f t="shared" si="3"/>
        <v>1.1060000000000514E-3</v>
      </c>
      <c r="M10" s="6">
        <v>4.8514369999999998</v>
      </c>
      <c r="N10" s="6">
        <v>4.8606280000000002</v>
      </c>
      <c r="O10" s="5">
        <f t="shared" si="4"/>
        <v>9.1910000000003933E-3</v>
      </c>
    </row>
    <row r="11" spans="1:15" x14ac:dyDescent="0.2">
      <c r="A11" s="9">
        <v>4</v>
      </c>
      <c r="B11" s="4">
        <v>256</v>
      </c>
      <c r="C11" s="6">
        <v>1024</v>
      </c>
      <c r="D11" s="4">
        <v>40000</v>
      </c>
      <c r="E11" s="7">
        <f t="shared" si="0"/>
        <v>10240000</v>
      </c>
      <c r="F11" s="3">
        <v>4.8548210000000003</v>
      </c>
      <c r="G11" s="4">
        <f t="shared" si="1"/>
        <v>1.0499999999957765E-4</v>
      </c>
      <c r="H11" s="6">
        <v>4.8502280000000004</v>
      </c>
      <c r="I11" s="6">
        <v>4.859413</v>
      </c>
      <c r="J11" s="5">
        <f t="shared" si="2"/>
        <v>9.1849999999995546E-3</v>
      </c>
      <c r="K11" s="3">
        <v>4.8561350000000001</v>
      </c>
      <c r="L11" s="4">
        <f t="shared" si="3"/>
        <v>1.2090000000002377E-3</v>
      </c>
      <c r="M11" s="6">
        <v>4.8515410000000001</v>
      </c>
      <c r="N11" s="6">
        <v>4.8607290000000001</v>
      </c>
      <c r="O11" s="5">
        <f t="shared" si="4"/>
        <v>9.187999999999974E-3</v>
      </c>
    </row>
    <row r="12" spans="1:15" x14ac:dyDescent="0.2">
      <c r="A12" s="9">
        <v>5</v>
      </c>
      <c r="B12" s="4">
        <v>512</v>
      </c>
      <c r="C12" s="6">
        <v>1024</v>
      </c>
      <c r="D12" s="4">
        <v>40000</v>
      </c>
      <c r="E12" s="7">
        <f t="shared" si="0"/>
        <v>20480000</v>
      </c>
      <c r="F12" s="3">
        <v>4.8533939999999998</v>
      </c>
      <c r="G12" s="4">
        <f t="shared" si="1"/>
        <v>1.5320000000000888E-3</v>
      </c>
      <c r="H12" s="6">
        <v>4.8501459999999996</v>
      </c>
      <c r="I12" s="6">
        <v>4.8566409999999998</v>
      </c>
      <c r="J12" s="5">
        <f t="shared" si="2"/>
        <v>6.4950000000001396E-3</v>
      </c>
      <c r="K12" s="3">
        <v>4.8573719999999998</v>
      </c>
      <c r="L12" s="4">
        <f t="shared" si="3"/>
        <v>2.4459999999999482E-3</v>
      </c>
      <c r="M12" s="6">
        <v>4.8531219999999999</v>
      </c>
      <c r="N12" s="6">
        <v>4.8606220000000002</v>
      </c>
      <c r="O12" s="5">
        <f t="shared" si="4"/>
        <v>7.5000000000002842E-3</v>
      </c>
    </row>
    <row r="13" spans="1:15" x14ac:dyDescent="0.2">
      <c r="A13" s="9">
        <v>6</v>
      </c>
      <c r="B13" s="6">
        <v>512</v>
      </c>
      <c r="C13" s="6">
        <v>512</v>
      </c>
      <c r="D13" s="6">
        <v>40000</v>
      </c>
      <c r="E13" s="7">
        <f t="shared" si="0"/>
        <v>20480000</v>
      </c>
      <c r="F13" s="3">
        <v>4.8541369999999997</v>
      </c>
      <c r="G13" s="4">
        <f t="shared" si="1"/>
        <v>7.8900000000015069E-4</v>
      </c>
      <c r="H13" s="6">
        <v>4.8508880000000003</v>
      </c>
      <c r="I13" s="6">
        <v>4.857386</v>
      </c>
      <c r="J13" s="5">
        <f t="shared" si="2"/>
        <v>6.4979999999996707E-3</v>
      </c>
      <c r="K13" s="3">
        <v>4.8549059999999997</v>
      </c>
      <c r="L13" s="4">
        <f t="shared" si="3"/>
        <v>2.0000000000131024E-5</v>
      </c>
      <c r="M13" s="6">
        <v>4.8516570000000003</v>
      </c>
      <c r="N13" s="6">
        <v>4.858155</v>
      </c>
      <c r="O13" s="5">
        <f t="shared" si="4"/>
        <v>6.4979999999996707E-3</v>
      </c>
    </row>
    <row r="14" spans="1:15" x14ac:dyDescent="0.2">
      <c r="A14" s="9">
        <v>7</v>
      </c>
      <c r="B14" s="6">
        <v>1024</v>
      </c>
      <c r="C14" s="6">
        <v>512</v>
      </c>
      <c r="D14" s="6">
        <v>40000</v>
      </c>
      <c r="E14" s="7">
        <f t="shared" si="0"/>
        <v>40960000</v>
      </c>
      <c r="F14" s="3">
        <v>4.8551570000000002</v>
      </c>
      <c r="G14" s="4">
        <f t="shared" si="1"/>
        <v>2.3100000000031429E-4</v>
      </c>
      <c r="H14" s="6">
        <v>4.8528589999999996</v>
      </c>
      <c r="I14" s="6">
        <v>4.8574539999999997</v>
      </c>
      <c r="J14" s="5">
        <f t="shared" si="2"/>
        <v>4.5950000000001268E-3</v>
      </c>
      <c r="K14" s="3">
        <v>4.8554430000000002</v>
      </c>
      <c r="L14" s="4">
        <f t="shared" si="3"/>
        <v>5.1700000000032276E-4</v>
      </c>
      <c r="M14" s="6">
        <v>4.8531459999999997</v>
      </c>
      <c r="N14" s="6">
        <v>4.8577409999999999</v>
      </c>
      <c r="O14" s="5">
        <f t="shared" si="4"/>
        <v>4.5950000000001268E-3</v>
      </c>
    </row>
    <row r="15" spans="1:15" x14ac:dyDescent="0.2">
      <c r="A15" s="9">
        <v>8</v>
      </c>
      <c r="B15" s="6">
        <v>1024</v>
      </c>
      <c r="C15" s="6">
        <v>1024</v>
      </c>
      <c r="D15" s="6">
        <v>40000</v>
      </c>
      <c r="E15" s="7">
        <f t="shared" si="0"/>
        <v>40960000</v>
      </c>
      <c r="F15" s="3">
        <v>4.8552</v>
      </c>
      <c r="G15" s="4">
        <f t="shared" si="1"/>
        <v>2.7400000000010749E-4</v>
      </c>
      <c r="H15" s="6">
        <v>4.8529030000000004</v>
      </c>
      <c r="I15" s="6">
        <v>4.8574979999999996</v>
      </c>
      <c r="J15" s="5">
        <f t="shared" si="2"/>
        <v>4.5949999999992386E-3</v>
      </c>
      <c r="K15" s="3">
        <v>4.8536890000000001</v>
      </c>
      <c r="L15" s="4">
        <f t="shared" si="3"/>
        <v>1.2369999999997106E-3</v>
      </c>
      <c r="M15" s="6">
        <v>4.8513919999999997</v>
      </c>
      <c r="N15" s="6">
        <v>4.8559859999999997</v>
      </c>
      <c r="O15" s="5">
        <f t="shared" si="4"/>
        <v>4.593999999999987E-3</v>
      </c>
    </row>
    <row r="16" spans="1:15" x14ac:dyDescent="0.2">
      <c r="A16" s="9">
        <v>9</v>
      </c>
      <c r="B16" s="6">
        <v>2048</v>
      </c>
      <c r="C16" s="6">
        <v>512</v>
      </c>
      <c r="D16" s="6">
        <v>40000</v>
      </c>
      <c r="E16" s="7">
        <f t="shared" si="0"/>
        <v>81920000</v>
      </c>
      <c r="F16" s="3">
        <v>4.854876</v>
      </c>
      <c r="G16" s="4">
        <f t="shared" si="1"/>
        <v>4.9999999999883471E-5</v>
      </c>
      <c r="H16" s="6">
        <v>4.8525479999999996</v>
      </c>
      <c r="I16" s="6">
        <v>4.8557959999999998</v>
      </c>
      <c r="J16" s="5">
        <f t="shared" si="2"/>
        <v>3.2480000000001397E-3</v>
      </c>
      <c r="K16" s="3">
        <v>4.854876</v>
      </c>
      <c r="L16" s="4">
        <f t="shared" si="3"/>
        <v>4.9999999999883471E-5</v>
      </c>
      <c r="M16" s="6">
        <v>4.8532510000000002</v>
      </c>
      <c r="N16" s="6">
        <v>4.8564999999999996</v>
      </c>
      <c r="O16" s="5">
        <f t="shared" si="4"/>
        <v>3.2489999999993913E-3</v>
      </c>
    </row>
    <row r="17" spans="1:15" x14ac:dyDescent="0.2">
      <c r="A17" s="9">
        <v>10</v>
      </c>
      <c r="B17" s="6">
        <v>2048</v>
      </c>
      <c r="C17" s="6">
        <v>1024</v>
      </c>
      <c r="D17" s="6">
        <v>40000</v>
      </c>
      <c r="E17" s="7">
        <f t="shared" si="0"/>
        <v>81920000</v>
      </c>
      <c r="F17" s="16">
        <v>4.8543760000000002</v>
      </c>
      <c r="G17" s="4">
        <f t="shared" si="1"/>
        <v>5.4999999999960636E-4</v>
      </c>
      <c r="H17" s="6">
        <v>4.8527519999999997</v>
      </c>
      <c r="I17" s="6">
        <v>4.8559999999999999</v>
      </c>
      <c r="J17" s="5">
        <f t="shared" si="2"/>
        <v>3.2480000000001397E-3</v>
      </c>
      <c r="K17" s="16">
        <v>4.8542290000000001</v>
      </c>
      <c r="L17" s="4">
        <f t="shared" si="3"/>
        <v>6.9699999999972562E-4</v>
      </c>
      <c r="M17" s="6">
        <v>4.8526040000000004</v>
      </c>
      <c r="N17" s="6">
        <v>4.8558539999999999</v>
      </c>
      <c r="O17" s="5">
        <f t="shared" si="4"/>
        <v>3.249999999999531E-3</v>
      </c>
    </row>
    <row r="18" spans="1:15" x14ac:dyDescent="0.2">
      <c r="A18" s="9">
        <v>11</v>
      </c>
      <c r="B18" s="6">
        <v>4096</v>
      </c>
      <c r="C18" s="6">
        <v>512</v>
      </c>
      <c r="D18" s="6">
        <v>40000</v>
      </c>
      <c r="E18" s="7">
        <f t="shared" si="0"/>
        <v>163840000</v>
      </c>
      <c r="F18" s="17">
        <v>4.8558430000000001</v>
      </c>
      <c r="G18" s="6">
        <f t="shared" si="1"/>
        <v>9.170000000002787E-4</v>
      </c>
      <c r="H18" s="6">
        <v>4.8546940000000003</v>
      </c>
      <c r="I18" s="6">
        <v>4.8569909999999998</v>
      </c>
      <c r="J18" s="5">
        <f t="shared" si="2"/>
        <v>2.2969999999995494E-3</v>
      </c>
      <c r="K18" s="16">
        <v>4.8552039999999996</v>
      </c>
      <c r="L18" s="4">
        <f t="shared" si="3"/>
        <v>2.7799999999977842E-4</v>
      </c>
      <c r="M18" s="6">
        <v>4.8540549999999998</v>
      </c>
      <c r="N18" s="6">
        <v>4.8563520000000002</v>
      </c>
      <c r="O18" s="5">
        <f t="shared" si="4"/>
        <v>2.2970000000004376E-3</v>
      </c>
    </row>
    <row r="19" spans="1:15" x14ac:dyDescent="0.2">
      <c r="A19" s="9">
        <v>12</v>
      </c>
      <c r="B19" s="6">
        <v>4096</v>
      </c>
      <c r="C19" s="6">
        <v>1024</v>
      </c>
      <c r="D19" s="6">
        <v>40000</v>
      </c>
      <c r="E19" s="7">
        <f t="shared" si="0"/>
        <v>163840000</v>
      </c>
      <c r="F19" s="16">
        <v>4.8550190000000004</v>
      </c>
      <c r="G19" s="18">
        <f t="shared" si="1"/>
        <v>9.3000000000564853E-5</v>
      </c>
      <c r="H19" s="6">
        <v>4.8538699999999997</v>
      </c>
      <c r="I19" s="6">
        <v>4.8561680000000003</v>
      </c>
      <c r="J19" s="5">
        <f t="shared" si="2"/>
        <v>2.2980000000005774E-3</v>
      </c>
      <c r="K19" s="16">
        <v>4.8550329999999997</v>
      </c>
      <c r="L19" s="4">
        <f t="shared" si="3"/>
        <v>1.0699999999985721E-4</v>
      </c>
      <c r="M19" s="6">
        <v>4.8550329999999997</v>
      </c>
      <c r="N19" s="6">
        <v>4.8561820000000004</v>
      </c>
      <c r="O19" s="5">
        <f t="shared" si="4"/>
        <v>1.1490000000007328E-3</v>
      </c>
    </row>
    <row r="20" spans="1:15" x14ac:dyDescent="0.2">
      <c r="A20" s="9">
        <v>13</v>
      </c>
      <c r="B20" s="6">
        <f>IF(MOD(A20,2),B19*2,B19)</f>
        <v>8192</v>
      </c>
      <c r="C20" s="6">
        <v>512</v>
      </c>
      <c r="D20" s="6">
        <v>40000</v>
      </c>
      <c r="E20" s="7">
        <f t="shared" si="0"/>
        <v>327680000</v>
      </c>
      <c r="F20" s="16"/>
      <c r="G20" s="6" t="str">
        <f t="shared" si="1"/>
        <v/>
      </c>
      <c r="H20" s="6"/>
      <c r="I20" s="6"/>
      <c r="J20" s="5" t="str">
        <f t="shared" si="2"/>
        <v/>
      </c>
      <c r="K20" s="16"/>
      <c r="L20" s="4" t="str">
        <f t="shared" si="3"/>
        <v/>
      </c>
      <c r="M20" s="6"/>
      <c r="N20" s="6"/>
      <c r="O20" s="5" t="str">
        <f t="shared" si="4"/>
        <v/>
      </c>
    </row>
    <row r="21" spans="1:15" x14ac:dyDescent="0.2">
      <c r="A21" s="9">
        <v>14</v>
      </c>
      <c r="B21" s="6">
        <f t="shared" ref="B21:B27" si="5">IF(MOD(A21,2),B20*2,B20)</f>
        <v>8192</v>
      </c>
      <c r="C21" s="6">
        <v>1024</v>
      </c>
      <c r="D21" s="6">
        <v>40000</v>
      </c>
      <c r="E21" s="7">
        <f t="shared" si="0"/>
        <v>327680000</v>
      </c>
      <c r="J21" s="5" t="str">
        <f t="shared" si="2"/>
        <v/>
      </c>
      <c r="L21" s="4" t="str">
        <f t="shared" si="3"/>
        <v/>
      </c>
      <c r="O21" s="5" t="str">
        <f t="shared" si="4"/>
        <v/>
      </c>
    </row>
    <row r="22" spans="1:15" x14ac:dyDescent="0.2">
      <c r="A22" s="9">
        <v>15</v>
      </c>
      <c r="B22" s="6">
        <f t="shared" si="5"/>
        <v>16384</v>
      </c>
      <c r="C22" s="6">
        <v>512</v>
      </c>
      <c r="D22" s="6">
        <v>40000</v>
      </c>
      <c r="E22" s="7">
        <f t="shared" si="0"/>
        <v>655360000</v>
      </c>
      <c r="J22" s="5" t="str">
        <f t="shared" si="2"/>
        <v/>
      </c>
      <c r="L22" s="4" t="str">
        <f t="shared" si="3"/>
        <v/>
      </c>
      <c r="O22" s="5" t="str">
        <f t="shared" si="4"/>
        <v/>
      </c>
    </row>
    <row r="23" spans="1:15" x14ac:dyDescent="0.2">
      <c r="A23" s="9">
        <v>16</v>
      </c>
      <c r="B23" s="6">
        <f t="shared" si="5"/>
        <v>16384</v>
      </c>
      <c r="C23" s="6">
        <v>1024</v>
      </c>
      <c r="D23" s="6">
        <v>40000</v>
      </c>
      <c r="E23" s="7">
        <f t="shared" si="0"/>
        <v>655360000</v>
      </c>
      <c r="J23" s="5" t="str">
        <f t="shared" si="2"/>
        <v/>
      </c>
      <c r="L23" s="4" t="str">
        <f t="shared" si="3"/>
        <v/>
      </c>
      <c r="O23" s="5" t="str">
        <f t="shared" si="4"/>
        <v/>
      </c>
    </row>
    <row r="24" spans="1:15" x14ac:dyDescent="0.2">
      <c r="A24" s="9">
        <v>17</v>
      </c>
      <c r="B24" s="6">
        <f t="shared" si="5"/>
        <v>32768</v>
      </c>
      <c r="C24" s="6">
        <v>512</v>
      </c>
      <c r="D24" s="6">
        <v>40000</v>
      </c>
      <c r="E24" s="7">
        <f t="shared" si="0"/>
        <v>1310720000</v>
      </c>
      <c r="J24" s="5" t="str">
        <f t="shared" si="2"/>
        <v/>
      </c>
      <c r="L24" s="4" t="str">
        <f t="shared" si="3"/>
        <v/>
      </c>
      <c r="O24" s="5" t="str">
        <f t="shared" si="4"/>
        <v/>
      </c>
    </row>
    <row r="25" spans="1:15" x14ac:dyDescent="0.2">
      <c r="A25" s="9">
        <v>18</v>
      </c>
      <c r="B25" s="6">
        <f t="shared" si="5"/>
        <v>32768</v>
      </c>
      <c r="C25" s="6">
        <v>1024</v>
      </c>
      <c r="D25" s="6">
        <v>40000</v>
      </c>
      <c r="E25" s="7">
        <f t="shared" si="0"/>
        <v>1310720000</v>
      </c>
      <c r="J25" s="5" t="str">
        <f t="shared" si="2"/>
        <v/>
      </c>
      <c r="L25" s="4" t="str">
        <f t="shared" si="3"/>
        <v/>
      </c>
      <c r="O25" s="5" t="str">
        <f t="shared" si="4"/>
        <v/>
      </c>
    </row>
    <row r="26" spans="1:15" x14ac:dyDescent="0.2">
      <c r="A26" s="9">
        <v>19</v>
      </c>
      <c r="B26" s="6">
        <f t="shared" si="5"/>
        <v>65536</v>
      </c>
      <c r="C26" s="6">
        <v>512</v>
      </c>
      <c r="D26" s="6">
        <v>40000</v>
      </c>
      <c r="E26" s="7">
        <f t="shared" si="0"/>
        <v>2621440000</v>
      </c>
      <c r="J26" s="5" t="str">
        <f t="shared" si="2"/>
        <v/>
      </c>
      <c r="L26" s="4" t="str">
        <f t="shared" si="3"/>
        <v/>
      </c>
      <c r="O26" s="5" t="str">
        <f t="shared" si="4"/>
        <v/>
      </c>
    </row>
    <row r="27" spans="1:15" x14ac:dyDescent="0.2">
      <c r="A27" s="9">
        <v>20</v>
      </c>
      <c r="B27" s="6">
        <f t="shared" si="5"/>
        <v>65536</v>
      </c>
      <c r="C27" s="6">
        <v>1024</v>
      </c>
      <c r="D27" s="6">
        <v>40000</v>
      </c>
      <c r="E27" s="7">
        <f t="shared" si="0"/>
        <v>2621440000</v>
      </c>
      <c r="J27" s="5" t="str">
        <f t="shared" si="2"/>
        <v/>
      </c>
      <c r="L27" s="4" t="str">
        <f t="shared" si="3"/>
        <v/>
      </c>
      <c r="O27" s="5" t="str">
        <f t="shared" si="4"/>
        <v/>
      </c>
    </row>
    <row r="28" spans="1:15" x14ac:dyDescent="0.2">
      <c r="A28" s="9">
        <v>21</v>
      </c>
      <c r="E28" s="7" t="str">
        <f t="shared" si="0"/>
        <v/>
      </c>
      <c r="J28" s="5" t="str">
        <f t="shared" si="2"/>
        <v/>
      </c>
      <c r="L28" s="4" t="str">
        <f t="shared" si="3"/>
        <v/>
      </c>
      <c r="O28" s="5" t="str">
        <f t="shared" si="4"/>
        <v/>
      </c>
    </row>
    <row r="29" spans="1:15" x14ac:dyDescent="0.2">
      <c r="A29" s="9">
        <v>22</v>
      </c>
      <c r="E29" s="7" t="str">
        <f t="shared" si="0"/>
        <v/>
      </c>
      <c r="J29" s="5" t="str">
        <f t="shared" si="2"/>
        <v/>
      </c>
      <c r="L29" s="4" t="str">
        <f t="shared" si="3"/>
        <v/>
      </c>
      <c r="O29" s="5" t="str">
        <f t="shared" si="4"/>
        <v/>
      </c>
    </row>
    <row r="30" spans="1:15" x14ac:dyDescent="0.2">
      <c r="A30" s="9">
        <v>23</v>
      </c>
      <c r="E30" s="7" t="str">
        <f t="shared" si="0"/>
        <v/>
      </c>
      <c r="J30" s="5" t="str">
        <f t="shared" si="2"/>
        <v/>
      </c>
      <c r="L30" s="4" t="str">
        <f t="shared" si="3"/>
        <v/>
      </c>
      <c r="O30" s="5" t="str">
        <f t="shared" si="4"/>
        <v/>
      </c>
    </row>
    <row r="31" spans="1:15" x14ac:dyDescent="0.2">
      <c r="A31" s="9">
        <v>24</v>
      </c>
      <c r="E31" s="7" t="str">
        <f t="shared" si="0"/>
        <v/>
      </c>
      <c r="J31" s="5" t="str">
        <f t="shared" si="2"/>
        <v/>
      </c>
      <c r="L31" s="4" t="str">
        <f t="shared" si="3"/>
        <v/>
      </c>
      <c r="O31" s="5" t="str">
        <f t="shared" si="4"/>
        <v/>
      </c>
    </row>
    <row r="32" spans="1:15" x14ac:dyDescent="0.2">
      <c r="A32" s="9">
        <v>25</v>
      </c>
      <c r="E32" s="7" t="str">
        <f t="shared" si="0"/>
        <v/>
      </c>
      <c r="J32" s="5" t="str">
        <f t="shared" si="2"/>
        <v/>
      </c>
      <c r="L32" s="4" t="str">
        <f t="shared" si="3"/>
        <v/>
      </c>
      <c r="O32" s="5" t="str">
        <f t="shared" si="4"/>
        <v/>
      </c>
    </row>
    <row r="33" spans="1:15" x14ac:dyDescent="0.2">
      <c r="A33" s="9">
        <v>26</v>
      </c>
      <c r="E33" s="7" t="str">
        <f t="shared" si="0"/>
        <v/>
      </c>
      <c r="J33" s="5" t="str">
        <f t="shared" si="2"/>
        <v/>
      </c>
      <c r="L33" s="4" t="str">
        <f t="shared" si="3"/>
        <v/>
      </c>
      <c r="O33" s="5" t="str">
        <f t="shared" si="4"/>
        <v/>
      </c>
    </row>
    <row r="34" spans="1:15" x14ac:dyDescent="0.2">
      <c r="A34" s="9">
        <v>27</v>
      </c>
      <c r="E34" s="7" t="str">
        <f t="shared" si="0"/>
        <v/>
      </c>
      <c r="J34" s="5" t="str">
        <f t="shared" si="2"/>
        <v/>
      </c>
      <c r="O34" s="5" t="str">
        <f t="shared" si="4"/>
        <v/>
      </c>
    </row>
    <row r="35" spans="1:15" x14ac:dyDescent="0.2">
      <c r="A35" s="9">
        <v>28</v>
      </c>
      <c r="E35" s="7" t="str">
        <f t="shared" si="0"/>
        <v/>
      </c>
      <c r="J35" s="5" t="str">
        <f t="shared" si="2"/>
        <v/>
      </c>
      <c r="O35" s="5" t="str">
        <f t="shared" si="4"/>
        <v/>
      </c>
    </row>
    <row r="36" spans="1:15" x14ac:dyDescent="0.2">
      <c r="A36" s="9">
        <v>29</v>
      </c>
      <c r="E36" s="7" t="str">
        <f t="shared" ref="E36:E37" si="6">IF(D36="","",D36*B36)</f>
        <v/>
      </c>
      <c r="J36" s="5" t="str">
        <f t="shared" ref="J36:J37" si="7">IF(I36="","",I36-H36)</f>
        <v/>
      </c>
      <c r="O36" s="5" t="str">
        <f t="shared" ref="O36:O37" si="8">IF(N36="","",N36-M36)</f>
        <v/>
      </c>
    </row>
    <row r="37" spans="1:15" x14ac:dyDescent="0.2">
      <c r="A37" s="9">
        <v>30</v>
      </c>
      <c r="E37" s="7" t="str">
        <f t="shared" si="6"/>
        <v/>
      </c>
      <c r="J37" s="5" t="str">
        <f t="shared" si="7"/>
        <v/>
      </c>
      <c r="O37" s="5" t="str">
        <f t="shared" si="8"/>
        <v/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25" sqref="G25"/>
    </sheetView>
  </sheetViews>
  <sheetFormatPr baseColWidth="10" defaultRowHeight="16" x14ac:dyDescent="0.2"/>
  <cols>
    <col min="5" max="5" width="14.6640625" customWidth="1"/>
    <col min="6" max="6" width="13.1640625" customWidth="1"/>
    <col min="7" max="7" width="15.5" customWidth="1"/>
    <col min="8" max="8" width="11.33203125" bestFit="1" customWidth="1"/>
  </cols>
  <sheetData>
    <row r="1" spans="1:8" x14ac:dyDescent="0.2">
      <c r="A1" s="8" t="s">
        <v>14</v>
      </c>
      <c r="B1" s="1" t="s">
        <v>1</v>
      </c>
      <c r="C1" s="1" t="s">
        <v>0</v>
      </c>
      <c r="D1" s="1" t="s">
        <v>13</v>
      </c>
      <c r="E1" s="2" t="s">
        <v>11</v>
      </c>
      <c r="F1" s="1" t="s">
        <v>3</v>
      </c>
      <c r="G1" s="1" t="s">
        <v>4</v>
      </c>
      <c r="H1" s="2" t="s">
        <v>12</v>
      </c>
    </row>
    <row r="2" spans="1:8" x14ac:dyDescent="0.2">
      <c r="A2" s="9">
        <v>1</v>
      </c>
      <c r="B2" s="4">
        <v>64</v>
      </c>
      <c r="C2" s="4">
        <v>512</v>
      </c>
      <c r="D2" s="4">
        <v>40000</v>
      </c>
      <c r="E2" s="7">
        <f>IF(D2="","",D2*B2)</f>
        <v>2560000</v>
      </c>
      <c r="F2" s="19">
        <v>12.871872</v>
      </c>
      <c r="G2" s="19">
        <v>589.046021</v>
      </c>
      <c r="H2" s="10">
        <f>IF(G2="","",G2/F2)</f>
        <v>45.762265271127617</v>
      </c>
    </row>
    <row r="3" spans="1:8" x14ac:dyDescent="0.2">
      <c r="A3" s="9">
        <v>2</v>
      </c>
      <c r="B3" s="4">
        <v>128</v>
      </c>
      <c r="C3" s="6">
        <v>512</v>
      </c>
      <c r="D3" s="4">
        <v>40000</v>
      </c>
      <c r="E3" s="7">
        <f t="shared" ref="E3:E29" si="0">IF(D3="","",D3*B3)</f>
        <v>5120000</v>
      </c>
      <c r="F3" s="19">
        <v>14.604480000000001</v>
      </c>
      <c r="G3" s="20">
        <v>1066.0649410000001</v>
      </c>
      <c r="H3" s="10">
        <f t="shared" ref="H3:H29" si="1">IF(G3="","",G3/F3)</f>
        <v>72.995747948574689</v>
      </c>
    </row>
    <row r="4" spans="1:8" x14ac:dyDescent="0.2">
      <c r="A4" s="9">
        <v>3</v>
      </c>
      <c r="B4" s="4">
        <v>256</v>
      </c>
      <c r="C4" s="6">
        <v>512</v>
      </c>
      <c r="D4" s="4">
        <v>40000</v>
      </c>
      <c r="E4" s="7">
        <f t="shared" si="0"/>
        <v>10240000</v>
      </c>
      <c r="F4" s="19">
        <v>24.702656000000001</v>
      </c>
      <c r="G4" s="20">
        <v>2087.9760249999999</v>
      </c>
      <c r="H4" s="10">
        <f t="shared" si="1"/>
        <v>84.524353373175742</v>
      </c>
    </row>
    <row r="5" spans="1:8" x14ac:dyDescent="0.2">
      <c r="A5" s="9">
        <v>4</v>
      </c>
      <c r="B5" s="4">
        <v>256</v>
      </c>
      <c r="C5" s="6">
        <v>1024</v>
      </c>
      <c r="D5" s="4">
        <v>40000</v>
      </c>
      <c r="E5" s="7">
        <f t="shared" si="0"/>
        <v>10240000</v>
      </c>
      <c r="F5" s="19">
        <v>50.389378000000001</v>
      </c>
      <c r="G5" s="20">
        <v>2096.016846</v>
      </c>
      <c r="H5" s="10">
        <f t="shared" si="1"/>
        <v>41.5964024402127</v>
      </c>
    </row>
    <row r="6" spans="1:8" x14ac:dyDescent="0.2">
      <c r="A6" s="9">
        <v>5</v>
      </c>
      <c r="B6" s="4">
        <v>512</v>
      </c>
      <c r="C6" s="6">
        <v>1024</v>
      </c>
      <c r="D6" s="4">
        <v>40000</v>
      </c>
      <c r="E6" s="7">
        <f t="shared" si="0"/>
        <v>20480000</v>
      </c>
      <c r="F6" s="19">
        <v>90.198562999999993</v>
      </c>
      <c r="G6" s="20">
        <v>3898.6411130000001</v>
      </c>
      <c r="H6" s="10">
        <f t="shared" si="1"/>
        <v>43.222873883256881</v>
      </c>
    </row>
    <row r="7" spans="1:8" x14ac:dyDescent="0.2">
      <c r="A7" s="9">
        <v>6</v>
      </c>
      <c r="B7" s="4">
        <f>'Price comparison'!B13</f>
        <v>512</v>
      </c>
      <c r="C7" s="4">
        <f>'Price comparison'!C13</f>
        <v>512</v>
      </c>
      <c r="D7" s="4">
        <f>'Price comparison'!D13</f>
        <v>40000</v>
      </c>
      <c r="E7" s="7">
        <f t="shared" si="0"/>
        <v>20480000</v>
      </c>
      <c r="F7" s="20">
        <v>39.716704999999997</v>
      </c>
      <c r="G7" s="20">
        <v>3929.9841310000002</v>
      </c>
      <c r="H7" s="10">
        <f t="shared" si="1"/>
        <v>98.950407164944835</v>
      </c>
    </row>
    <row r="8" spans="1:8" x14ac:dyDescent="0.2">
      <c r="A8" s="9">
        <v>7</v>
      </c>
      <c r="B8" s="4">
        <f>'Price comparison'!B14</f>
        <v>1024</v>
      </c>
      <c r="C8" s="4">
        <f>'Price comparison'!C14</f>
        <v>512</v>
      </c>
      <c r="D8" s="4">
        <f>'Price comparison'!D14</f>
        <v>40000</v>
      </c>
      <c r="E8" s="7">
        <f t="shared" ref="E8:E22" si="2">IF(D8="","",D8*B8)</f>
        <v>40960000</v>
      </c>
      <c r="F8" s="20">
        <v>73.918014999999997</v>
      </c>
      <c r="G8" s="20">
        <v>7838.6679690000001</v>
      </c>
      <c r="H8" s="10">
        <f t="shared" si="1"/>
        <v>106.04543383639293</v>
      </c>
    </row>
    <row r="9" spans="1:8" x14ac:dyDescent="0.2">
      <c r="A9" s="9">
        <v>8</v>
      </c>
      <c r="B9" s="4">
        <f>'Price comparison'!B15</f>
        <v>1024</v>
      </c>
      <c r="C9" s="4">
        <f>'Price comparison'!C15</f>
        <v>1024</v>
      </c>
      <c r="D9" s="4">
        <f>'Price comparison'!D15</f>
        <v>40000</v>
      </c>
      <c r="E9" s="7">
        <f t="shared" si="2"/>
        <v>40960000</v>
      </c>
      <c r="F9" s="20">
        <v>177.28282200000001</v>
      </c>
      <c r="G9" s="20">
        <v>7776.3188479999999</v>
      </c>
      <c r="H9" s="10">
        <f t="shared" si="1"/>
        <v>43.863916200521672</v>
      </c>
    </row>
    <row r="10" spans="1:8" x14ac:dyDescent="0.2">
      <c r="A10" s="9">
        <v>9</v>
      </c>
      <c r="B10" s="4">
        <f>'Price comparison'!B16</f>
        <v>2048</v>
      </c>
      <c r="C10" s="4">
        <f>'Price comparison'!C16</f>
        <v>512</v>
      </c>
      <c r="D10" s="4">
        <f>'Price comparison'!D16</f>
        <v>40000</v>
      </c>
      <c r="E10" s="7">
        <f t="shared" si="2"/>
        <v>81920000</v>
      </c>
      <c r="F10" s="20">
        <v>137.16790800000001</v>
      </c>
      <c r="G10" s="20">
        <v>15349.526367</v>
      </c>
      <c r="H10" s="10">
        <f t="shared" si="1"/>
        <v>111.90318924306987</v>
      </c>
    </row>
    <row r="11" spans="1:8" x14ac:dyDescent="0.2">
      <c r="A11" s="9">
        <v>10</v>
      </c>
      <c r="B11" s="4">
        <f>'Price comparison'!B17</f>
        <v>2048</v>
      </c>
      <c r="C11" s="4">
        <f>'Price comparison'!C17</f>
        <v>1024</v>
      </c>
      <c r="D11" s="4">
        <f>'Price comparison'!D17</f>
        <v>40000</v>
      </c>
      <c r="E11" s="7">
        <f t="shared" si="2"/>
        <v>81920000</v>
      </c>
      <c r="F11" s="20">
        <v>343.90518500000002</v>
      </c>
      <c r="G11" s="20">
        <v>15312.233398</v>
      </c>
      <c r="H11" s="10">
        <f t="shared" si="1"/>
        <v>44.524578476477458</v>
      </c>
    </row>
    <row r="12" spans="1:8" x14ac:dyDescent="0.2">
      <c r="A12" s="9">
        <v>11</v>
      </c>
      <c r="B12" s="4">
        <f>'Price comparison'!B18</f>
        <v>4096</v>
      </c>
      <c r="C12" s="4">
        <f>'Price comparison'!C18</f>
        <v>512</v>
      </c>
      <c r="D12" s="4">
        <f>'Price comparison'!D18</f>
        <v>40000</v>
      </c>
      <c r="E12" s="7">
        <f t="shared" si="2"/>
        <v>163840000</v>
      </c>
      <c r="F12" s="20">
        <v>269.31951900000001</v>
      </c>
      <c r="G12" s="20">
        <v>30643.234375</v>
      </c>
      <c r="H12" s="10">
        <f t="shared" si="1"/>
        <v>113.78022093898066</v>
      </c>
    </row>
    <row r="13" spans="1:8" x14ac:dyDescent="0.2">
      <c r="A13" s="9">
        <v>12</v>
      </c>
      <c r="B13" s="4">
        <f>'Price comparison'!B19</f>
        <v>4096</v>
      </c>
      <c r="C13" s="4">
        <f>'Price comparison'!C19</f>
        <v>1024</v>
      </c>
      <c r="D13" s="4">
        <f>'Price comparison'!D19</f>
        <v>40000</v>
      </c>
      <c r="E13" s="7">
        <f t="shared" si="2"/>
        <v>163840000</v>
      </c>
      <c r="F13" s="20">
        <v>678.64038100000005</v>
      </c>
      <c r="G13" s="20">
        <v>30685.052734000001</v>
      </c>
      <c r="H13" s="10">
        <f t="shared" si="1"/>
        <v>45.215483182395538</v>
      </c>
    </row>
    <row r="14" spans="1:8" x14ac:dyDescent="0.2">
      <c r="A14" s="9">
        <v>13</v>
      </c>
      <c r="B14" s="4">
        <f>'Price comparison'!B20</f>
        <v>8192</v>
      </c>
      <c r="C14" s="4">
        <f>'Price comparison'!C20</f>
        <v>512</v>
      </c>
      <c r="D14" s="4">
        <f>'Price comparison'!D20</f>
        <v>40000</v>
      </c>
      <c r="E14" s="7">
        <f t="shared" si="2"/>
        <v>327680000</v>
      </c>
      <c r="F14" s="20"/>
      <c r="G14" s="20"/>
      <c r="H14" s="10" t="str">
        <f t="shared" si="1"/>
        <v/>
      </c>
    </row>
    <row r="15" spans="1:8" x14ac:dyDescent="0.2">
      <c r="A15" s="9">
        <v>14</v>
      </c>
      <c r="B15" s="4">
        <f>'Price comparison'!B21</f>
        <v>8192</v>
      </c>
      <c r="C15" s="4">
        <f>'Price comparison'!C21</f>
        <v>1024</v>
      </c>
      <c r="D15" s="4">
        <f>'Price comparison'!D21</f>
        <v>40000</v>
      </c>
      <c r="E15" s="7">
        <f t="shared" si="2"/>
        <v>327680000</v>
      </c>
      <c r="F15" s="21"/>
      <c r="G15" s="21"/>
      <c r="H15" s="10" t="str">
        <f t="shared" si="1"/>
        <v/>
      </c>
    </row>
    <row r="16" spans="1:8" x14ac:dyDescent="0.2">
      <c r="A16" s="9">
        <v>15</v>
      </c>
      <c r="B16" s="4">
        <f>'Price comparison'!B22</f>
        <v>16384</v>
      </c>
      <c r="C16" s="4">
        <f>'Price comparison'!C22</f>
        <v>512</v>
      </c>
      <c r="D16" s="4">
        <f>'Price comparison'!D22</f>
        <v>40000</v>
      </c>
      <c r="E16" s="7">
        <f t="shared" si="2"/>
        <v>655360000</v>
      </c>
      <c r="F16" s="21"/>
      <c r="G16" s="21"/>
      <c r="H16" s="10" t="str">
        <f t="shared" si="1"/>
        <v/>
      </c>
    </row>
    <row r="17" spans="1:8" x14ac:dyDescent="0.2">
      <c r="A17" s="9">
        <v>16</v>
      </c>
      <c r="B17" s="4">
        <f>'Price comparison'!B23</f>
        <v>16384</v>
      </c>
      <c r="C17" s="4">
        <f>'Price comparison'!C23</f>
        <v>1024</v>
      </c>
      <c r="D17" s="4">
        <f>'Price comparison'!D23</f>
        <v>40000</v>
      </c>
      <c r="E17" s="7">
        <f t="shared" si="2"/>
        <v>655360000</v>
      </c>
      <c r="F17" s="21"/>
      <c r="G17" s="21"/>
      <c r="H17" s="10" t="str">
        <f t="shared" si="1"/>
        <v/>
      </c>
    </row>
    <row r="18" spans="1:8" x14ac:dyDescent="0.2">
      <c r="A18" s="9">
        <v>17</v>
      </c>
      <c r="B18" s="4">
        <f>'Price comparison'!B24</f>
        <v>32768</v>
      </c>
      <c r="C18" s="4">
        <f>'Price comparison'!C24</f>
        <v>512</v>
      </c>
      <c r="D18" s="4">
        <f>'Price comparison'!D24</f>
        <v>40000</v>
      </c>
      <c r="E18" s="7">
        <f t="shared" si="2"/>
        <v>1310720000</v>
      </c>
      <c r="F18" s="21"/>
      <c r="G18" s="21"/>
      <c r="H18" s="10" t="str">
        <f t="shared" si="1"/>
        <v/>
      </c>
    </row>
    <row r="19" spans="1:8" x14ac:dyDescent="0.2">
      <c r="A19" s="9">
        <v>18</v>
      </c>
      <c r="B19" s="4">
        <f>'Price comparison'!B25</f>
        <v>32768</v>
      </c>
      <c r="C19" s="4">
        <f>'Price comparison'!C25</f>
        <v>1024</v>
      </c>
      <c r="D19" s="4">
        <f>'Price comparison'!D25</f>
        <v>40000</v>
      </c>
      <c r="E19" s="7">
        <f t="shared" si="2"/>
        <v>1310720000</v>
      </c>
      <c r="F19" s="21"/>
      <c r="G19" s="21"/>
      <c r="H19" s="10" t="str">
        <f t="shared" si="1"/>
        <v/>
      </c>
    </row>
    <row r="20" spans="1:8" x14ac:dyDescent="0.2">
      <c r="A20" s="9">
        <v>19</v>
      </c>
      <c r="B20" s="4">
        <f>'Price comparison'!B26</f>
        <v>65536</v>
      </c>
      <c r="C20" s="4">
        <f>'Price comparison'!C26</f>
        <v>512</v>
      </c>
      <c r="D20" s="4">
        <f>'Price comparison'!D26</f>
        <v>40000</v>
      </c>
      <c r="E20" s="7">
        <f t="shared" si="2"/>
        <v>2621440000</v>
      </c>
      <c r="F20" s="21"/>
      <c r="G20" s="21"/>
      <c r="H20" s="10" t="str">
        <f t="shared" si="1"/>
        <v/>
      </c>
    </row>
    <row r="21" spans="1:8" x14ac:dyDescent="0.2">
      <c r="A21" s="9">
        <v>20</v>
      </c>
      <c r="B21" s="4">
        <f>'Price comparison'!B27</f>
        <v>65536</v>
      </c>
      <c r="C21" s="4">
        <f>'Price comparison'!C27</f>
        <v>1024</v>
      </c>
      <c r="D21" s="4">
        <f>'Price comparison'!D27</f>
        <v>40000</v>
      </c>
      <c r="E21" s="7">
        <f t="shared" si="2"/>
        <v>2621440000</v>
      </c>
      <c r="F21" s="21"/>
      <c r="G21" s="21"/>
      <c r="H21" s="10" t="str">
        <f t="shared" si="1"/>
        <v/>
      </c>
    </row>
    <row r="22" spans="1:8" x14ac:dyDescent="0.2">
      <c r="A22" s="9">
        <v>21</v>
      </c>
      <c r="B22" s="4">
        <f>'Price comparison'!B28</f>
        <v>0</v>
      </c>
      <c r="C22" s="4">
        <f>'Price comparison'!C28</f>
        <v>0</v>
      </c>
      <c r="D22" s="4">
        <f>'Price comparison'!D28</f>
        <v>0</v>
      </c>
      <c r="E22" s="7">
        <f t="shared" si="2"/>
        <v>0</v>
      </c>
      <c r="F22" s="21"/>
      <c r="G22" s="21"/>
      <c r="H22" s="10" t="str">
        <f t="shared" si="1"/>
        <v/>
      </c>
    </row>
    <row r="23" spans="1:8" x14ac:dyDescent="0.2">
      <c r="A23" s="9">
        <v>22</v>
      </c>
      <c r="B23" s="4">
        <f>'Price comparison'!B29</f>
        <v>0</v>
      </c>
      <c r="C23" s="4">
        <f>'Price comparison'!C29</f>
        <v>0</v>
      </c>
      <c r="D23" s="4">
        <f>'Price comparison'!D29</f>
        <v>0</v>
      </c>
      <c r="E23" s="7">
        <f t="shared" ref="E23:E31" si="3">IF(D23="","",D23*B23)</f>
        <v>0</v>
      </c>
      <c r="F23" s="21"/>
      <c r="G23" s="21"/>
      <c r="H23" s="10" t="str">
        <f t="shared" si="1"/>
        <v/>
      </c>
    </row>
    <row r="24" spans="1:8" x14ac:dyDescent="0.2">
      <c r="A24" s="9">
        <v>23</v>
      </c>
      <c r="B24" s="4">
        <f>'Price comparison'!B30</f>
        <v>0</v>
      </c>
      <c r="C24" s="4">
        <f>'Price comparison'!C30</f>
        <v>0</v>
      </c>
      <c r="D24" s="4">
        <f>'Price comparison'!D30</f>
        <v>0</v>
      </c>
      <c r="E24" s="7">
        <f t="shared" si="3"/>
        <v>0</v>
      </c>
      <c r="F24" s="21"/>
      <c r="G24" s="21"/>
      <c r="H24" s="10" t="str">
        <f t="shared" si="1"/>
        <v/>
      </c>
    </row>
    <row r="25" spans="1:8" x14ac:dyDescent="0.2">
      <c r="A25" s="9">
        <v>24</v>
      </c>
      <c r="B25" s="4">
        <f>'Price comparison'!B31</f>
        <v>0</v>
      </c>
      <c r="C25" s="4">
        <f>'Price comparison'!C31</f>
        <v>0</v>
      </c>
      <c r="D25" s="4">
        <f>'Price comparison'!D31</f>
        <v>0</v>
      </c>
      <c r="E25" s="7">
        <f t="shared" si="3"/>
        <v>0</v>
      </c>
      <c r="F25" s="21"/>
      <c r="G25" s="21"/>
      <c r="H25" s="10" t="str">
        <f t="shared" si="1"/>
        <v/>
      </c>
    </row>
    <row r="26" spans="1:8" x14ac:dyDescent="0.2">
      <c r="A26" s="9">
        <v>25</v>
      </c>
      <c r="B26" s="4">
        <f>'Price comparison'!B32</f>
        <v>0</v>
      </c>
      <c r="C26" s="4">
        <f>'Price comparison'!C32</f>
        <v>0</v>
      </c>
      <c r="D26" s="4">
        <f>'Price comparison'!D32</f>
        <v>0</v>
      </c>
      <c r="E26" s="7">
        <f t="shared" si="3"/>
        <v>0</v>
      </c>
      <c r="F26" s="21"/>
      <c r="G26" s="21"/>
      <c r="H26" s="10" t="str">
        <f t="shared" si="1"/>
        <v/>
      </c>
    </row>
    <row r="27" spans="1:8" x14ac:dyDescent="0.2">
      <c r="A27" s="9">
        <v>26</v>
      </c>
      <c r="B27" s="4">
        <f>'Price comparison'!B33</f>
        <v>0</v>
      </c>
      <c r="C27" s="4">
        <f>'Price comparison'!C33</f>
        <v>0</v>
      </c>
      <c r="D27" s="4">
        <f>'Price comparison'!D33</f>
        <v>0</v>
      </c>
      <c r="E27" s="7">
        <f t="shared" si="3"/>
        <v>0</v>
      </c>
      <c r="F27" s="21"/>
      <c r="G27" s="21"/>
      <c r="H27" s="10" t="str">
        <f t="shared" si="1"/>
        <v/>
      </c>
    </row>
    <row r="28" spans="1:8" x14ac:dyDescent="0.2">
      <c r="A28" s="9">
        <v>27</v>
      </c>
      <c r="B28" s="4">
        <f>'Price comparison'!B34</f>
        <v>0</v>
      </c>
      <c r="C28" s="4">
        <f>'Price comparison'!C34</f>
        <v>0</v>
      </c>
      <c r="D28" s="4">
        <f>'Price comparison'!D34</f>
        <v>0</v>
      </c>
      <c r="E28" s="7">
        <f t="shared" si="3"/>
        <v>0</v>
      </c>
      <c r="F28" s="21"/>
      <c r="G28" s="21"/>
      <c r="H28" s="10" t="str">
        <f t="shared" si="1"/>
        <v/>
      </c>
    </row>
    <row r="29" spans="1:8" x14ac:dyDescent="0.2">
      <c r="A29" s="9">
        <v>28</v>
      </c>
      <c r="B29" s="4">
        <f>'Price comparison'!B35</f>
        <v>0</v>
      </c>
      <c r="C29" s="4">
        <f>'Price comparison'!C35</f>
        <v>0</v>
      </c>
      <c r="D29" s="4">
        <f>'Price comparison'!D35</f>
        <v>0</v>
      </c>
      <c r="E29" s="7">
        <f t="shared" si="3"/>
        <v>0</v>
      </c>
      <c r="F29" s="21"/>
      <c r="G29" s="21"/>
      <c r="H29" s="10" t="str">
        <f t="shared" si="1"/>
        <v/>
      </c>
    </row>
    <row r="30" spans="1:8" x14ac:dyDescent="0.2">
      <c r="A30" s="9">
        <v>29</v>
      </c>
      <c r="B30" s="4">
        <f>'Price comparison'!B36</f>
        <v>0</v>
      </c>
      <c r="C30" s="4">
        <f>'Price comparison'!C36</f>
        <v>0</v>
      </c>
      <c r="D30" s="4">
        <f>'Price comparison'!D36</f>
        <v>0</v>
      </c>
      <c r="E30" s="7">
        <f t="shared" si="3"/>
        <v>0</v>
      </c>
      <c r="F30" s="21"/>
      <c r="G30" s="21"/>
      <c r="H30" s="10" t="str">
        <f t="shared" ref="H30:H31" si="4">IF(G30="","",G30/F30)</f>
        <v/>
      </c>
    </row>
    <row r="31" spans="1:8" x14ac:dyDescent="0.2">
      <c r="A31" s="9">
        <v>30</v>
      </c>
      <c r="B31" s="4">
        <f>'Price comparison'!B37</f>
        <v>0</v>
      </c>
      <c r="C31" s="4">
        <f>'Price comparison'!C37</f>
        <v>0</v>
      </c>
      <c r="D31" s="4">
        <f>'Price comparison'!D37</f>
        <v>0</v>
      </c>
      <c r="E31" s="7">
        <f t="shared" si="3"/>
        <v>0</v>
      </c>
      <c r="F31" s="21"/>
      <c r="G31" s="21"/>
      <c r="H31" s="10" t="str">
        <f t="shared" si="4"/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Price comparison</vt:lpstr>
      <vt:lpstr>Time 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2017-10-08T18:40:12Z</dcterms:created>
  <dcterms:modified xsi:type="dcterms:W3CDTF">2017-10-12T15:22:36Z</dcterms:modified>
</cp:coreProperties>
</file>