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o\Desktop\Progetti\GestionaleTIM\"/>
    </mc:Choice>
  </mc:AlternateContent>
  <bookViews>
    <workbookView xWindow="0" yWindow="0" windowWidth="28770" windowHeight="7305"/>
  </bookViews>
  <sheets>
    <sheet name="Pipeline Iaccarino" sheetId="1" r:id="rId1"/>
    <sheet name="Riepilogo" sheetId="4" r:id="rId2"/>
    <sheet name="Guida compilazione offerta IT" sheetId="2" r:id="rId3"/>
    <sheet name="Portafoglio_DG_Italia_IACCARINO" sheetId="3" r:id="rId4"/>
  </sheets>
  <definedNames>
    <definedName name="_xlnm._FilterDatabase" localSheetId="0" hidden="1">'Pipeline Iaccarino'!$A$1:$W$422</definedName>
    <definedName name="_xlnm._FilterDatabase" localSheetId="3" hidden="1">Portafoglio_DG_Italia_IACCARINO!$A$1:$X$132</definedName>
    <definedName name="AM" localSheetId="2">#REF!</definedName>
    <definedName name="AM">#REF!</definedName>
    <definedName name="COFANO" localSheetId="2">#REF!</definedName>
    <definedName name="COFANO">#REF!</definedName>
    <definedName name="FLAMINI" localSheetId="2">#REF!</definedName>
    <definedName name="FLAMINI">#REF!</definedName>
    <definedName name="MAZZILLI" localSheetId="2">#REF!</definedName>
    <definedName name="MAZZILLI">#REF!</definedName>
    <definedName name="PREZIOSI" localSheetId="2">#REF!</definedName>
    <definedName name="PREZIOSI">#REF!</definedName>
    <definedName name="RAMOGIDA" localSheetId="2">#REF!</definedName>
    <definedName name="RAMOGIDA">#REF!</definedName>
    <definedName name="STRECCIONI" localSheetId="2">#REF!</definedName>
    <definedName name="STRECCIONI">#REF!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1" l="1"/>
  <c r="C54" i="1"/>
  <c r="L48" i="1"/>
  <c r="C46" i="1"/>
  <c r="C47" i="1"/>
  <c r="C48" i="1"/>
  <c r="C49" i="1"/>
  <c r="C50" i="1"/>
  <c r="C51" i="1"/>
  <c r="C52" i="1"/>
  <c r="J41" i="1"/>
  <c r="C41" i="1"/>
  <c r="C42" i="1"/>
  <c r="C43" i="1"/>
  <c r="C44" i="1"/>
  <c r="C45" i="1"/>
  <c r="J40" i="1"/>
  <c r="J39" i="1"/>
  <c r="J38" i="1"/>
  <c r="C40" i="1"/>
  <c r="C38" i="1"/>
  <c r="C39" i="1"/>
  <c r="C37" i="1"/>
  <c r="C35" i="1"/>
  <c r="C33" i="1"/>
  <c r="C34" i="1"/>
  <c r="I3" i="1"/>
  <c r="C32" i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E32" i="1"/>
  <c r="F32" i="1"/>
  <c r="E33" i="1"/>
  <c r="F33" i="1"/>
  <c r="E34" i="1"/>
  <c r="F34" i="1"/>
  <c r="E35" i="1"/>
  <c r="F35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C14" i="1" l="1"/>
  <c r="C15" i="1"/>
  <c r="C27" i="1"/>
  <c r="C26" i="1"/>
  <c r="C25" i="1"/>
  <c r="C7" i="1"/>
  <c r="C3" i="1" l="1"/>
  <c r="C4" i="1"/>
  <c r="C5" i="1"/>
  <c r="C6" i="1"/>
  <c r="C8" i="1"/>
  <c r="C9" i="1"/>
  <c r="C10" i="1"/>
  <c r="C11" i="1"/>
  <c r="C12" i="1"/>
  <c r="C13" i="1"/>
  <c r="C16" i="1"/>
  <c r="C17" i="1"/>
  <c r="C18" i="1"/>
  <c r="C19" i="1"/>
  <c r="C20" i="1"/>
  <c r="C21" i="1"/>
  <c r="C22" i="1"/>
  <c r="C23" i="1"/>
  <c r="C24" i="1"/>
  <c r="C28" i="1"/>
  <c r="C29" i="1"/>
  <c r="C30" i="1"/>
  <c r="C31" i="1"/>
  <c r="C2" i="1"/>
  <c r="E36" i="1"/>
  <c r="F36" i="1"/>
  <c r="C36" i="1"/>
</calcChain>
</file>

<file path=xl/sharedStrings.xml><?xml version="1.0" encoding="utf-8"?>
<sst xmlns="http://schemas.openxmlformats.org/spreadsheetml/2006/main" count="1853" uniqueCount="725">
  <si>
    <t>codice ctr digitale</t>
  </si>
  <si>
    <t>codice sales hub</t>
  </si>
  <si>
    <t>AREA MANAGER</t>
  </si>
  <si>
    <t>RAGIONE SOCIALE</t>
  </si>
  <si>
    <t>ZONA</t>
  </si>
  <si>
    <t>TIPO</t>
  </si>
  <si>
    <t>NOME OPPORTUNITA'</t>
  </si>
  <si>
    <t>DATA CREAZIONE OPPORTUNITA</t>
  </si>
  <si>
    <t>FIX (€)</t>
  </si>
  <si>
    <t>MOBILE (€)</t>
  </si>
  <si>
    <t>Categoria Offerta IT</t>
  </si>
  <si>
    <t>IT (€)</t>
  </si>
  <si>
    <t>LINEE FONIA FIX</t>
  </si>
  <si>
    <t>AOM</t>
  </si>
  <si>
    <t>MNP</t>
  </si>
  <si>
    <t>AL</t>
  </si>
  <si>
    <t>DATA CHIUSURA</t>
  </si>
  <si>
    <t>FASE</t>
  </si>
  <si>
    <t>NOTE SPECIALIST</t>
  </si>
  <si>
    <t>PROBABILITA' %</t>
  </si>
  <si>
    <t xml:space="preserve">IN PAF </t>
  </si>
  <si>
    <t>Record</t>
  </si>
  <si>
    <t>FORNITORE</t>
  </si>
  <si>
    <t>ALIFAX S.R.L.</t>
  </si>
  <si>
    <t>nici top 2 sedi rientro altro olo</t>
  </si>
  <si>
    <t>TRATTATIVA</t>
  </si>
  <si>
    <t>in corso</t>
  </si>
  <si>
    <t>SI</t>
  </si>
  <si>
    <r>
      <t xml:space="preserve">ex 3087933 </t>
    </r>
    <r>
      <rPr>
        <sz val="9"/>
        <color rgb="FF000000"/>
        <rFont val="Calibri"/>
        <family val="2"/>
        <scheme val="minor"/>
      </rPr>
      <t>3928792</t>
    </r>
  </si>
  <si>
    <t>ALBERTO DEL BIONDI S.P.A.</t>
  </si>
  <si>
    <t>ftto + vdsl bu</t>
  </si>
  <si>
    <t>&lt; 2023</t>
  </si>
  <si>
    <t>VINTA</t>
  </si>
  <si>
    <t>BERENGO S.P.A.</t>
  </si>
  <si>
    <t>3 sim e trunk</t>
  </si>
  <si>
    <t>LA CARTOTECNICA SRL</t>
  </si>
  <si>
    <t>ftto</t>
  </si>
  <si>
    <t>GAS.NET GROUP S.R.L.</t>
  </si>
  <si>
    <t>retention mobile</t>
  </si>
  <si>
    <t>COMACCHIO S.P.A.</t>
  </si>
  <si>
    <t>ampl back up</t>
  </si>
  <si>
    <t>BEANTECH</t>
  </si>
  <si>
    <t>CON. FID. STATION SRL</t>
  </si>
  <si>
    <t>fisso</t>
  </si>
  <si>
    <t>OPEN SERVICE S.R.L.</t>
  </si>
  <si>
    <t>INE SPA</t>
  </si>
  <si>
    <t>mobile</t>
  </si>
  <si>
    <t>COSTAMPRESS S.P.A.</t>
  </si>
  <si>
    <t>ASSESMENT</t>
  </si>
  <si>
    <t>SOPRIN - S.R.L.</t>
  </si>
  <si>
    <t>MOBILE retention</t>
  </si>
  <si>
    <t>TELSY ASSESMENT</t>
  </si>
  <si>
    <t>2 FTTO</t>
  </si>
  <si>
    <t>mail keep</t>
  </si>
  <si>
    <t>Offerte Fornitore/Listino altro</t>
  </si>
  <si>
    <t>ROSSOFORWEB</t>
  </si>
  <si>
    <t>SALGAIM ECOLOGIC S.P.A.</t>
  </si>
  <si>
    <t>trunk full voip</t>
  </si>
  <si>
    <t>GUARDIE AI FUOCHI DEL PORTO DI VENEZIA - SOCIETA  COOPERATIVA PER AZIONI  IN SIGLA  GUARDIE AI FUOCH</t>
  </si>
  <si>
    <t>ftto + full trunk</t>
  </si>
  <si>
    <t>licenza cal user</t>
  </si>
  <si>
    <t>Licenze Microsoft</t>
  </si>
  <si>
    <t>MICROSOFT</t>
  </si>
  <si>
    <t>assesment</t>
  </si>
  <si>
    <t>Swascan</t>
  </si>
  <si>
    <t>HOLZNER &amp; BERTAGNOLLI ENGINEERING SRL</t>
  </si>
  <si>
    <t>nip</t>
  </si>
  <si>
    <t>rev mobile</t>
  </si>
  <si>
    <t>PAGAN ELETTROMECCANICA S.R.L.</t>
  </si>
  <si>
    <t>app nr 1</t>
  </si>
  <si>
    <t>celle wifi fortinet</t>
  </si>
  <si>
    <t>MEAD</t>
  </si>
  <si>
    <t>licenza wild card</t>
  </si>
  <si>
    <t>MITO POLIMERI S.R.L.</t>
  </si>
  <si>
    <t>APP NR 2</t>
  </si>
  <si>
    <t>GIGLIO SOCIETA  A RESPONSABILITA  LIMITATA</t>
  </si>
  <si>
    <t>CO.MET.FER. S.P.A.</t>
  </si>
  <si>
    <t>ORMESANI S.R.L.</t>
  </si>
  <si>
    <t>RINNOVO LICENZE</t>
  </si>
  <si>
    <t>10 caselle di posta</t>
  </si>
  <si>
    <t>Offerta Omitech</t>
  </si>
  <si>
    <t>Monitoraggio Router</t>
  </si>
  <si>
    <t>INARCA S.P.A.</t>
  </si>
  <si>
    <t>2 m2m</t>
  </si>
  <si>
    <t>cc</t>
  </si>
  <si>
    <t>1 new sim</t>
  </si>
  <si>
    <t>app.nr 2 iph14</t>
  </si>
  <si>
    <t>3115079 ex 3112468 ex 3105594</t>
  </si>
  <si>
    <t>licenze microsoft</t>
  </si>
  <si>
    <t>TERRE DI VENEZIA S.R.L.</t>
  </si>
  <si>
    <t>1 sim voce</t>
  </si>
  <si>
    <t>1 sim dati</t>
  </si>
  <si>
    <t>SCENARI IMMOBILIARI - ISTITUTO INDIPENDENTE DI STUDI RICERCHE, VALUTAZIONI E SISTEMI INFORMATIVI - S</t>
  </si>
  <si>
    <t>variazione sim e tim ch mondo plus</t>
  </si>
  <si>
    <t>1 sim new</t>
  </si>
  <si>
    <t>PUNTO VERDE S.R.L.</t>
  </si>
  <si>
    <t>new tracker</t>
  </si>
  <si>
    <t>UNIONE AGRICOLTORI VENEZIA S.R.L.</t>
  </si>
  <si>
    <t>trasloco</t>
  </si>
  <si>
    <t>OffertaWay</t>
  </si>
  <si>
    <t>3113019 ex 3106752</t>
  </si>
  <si>
    <t>1 licenza visio</t>
  </si>
  <si>
    <t>dect 622d</t>
  </si>
  <si>
    <t>digital store</t>
  </si>
  <si>
    <t>device mng telsy</t>
  </si>
  <si>
    <t>Offerta Sicurezza Tesly</t>
  </si>
  <si>
    <t>telsy</t>
  </si>
  <si>
    <t>corsi ced</t>
  </si>
  <si>
    <t>nexta</t>
  </si>
  <si>
    <t>TARGET MOTIVATION S.R.L.</t>
  </si>
  <si>
    <t>lead generation webedoo</t>
  </si>
  <si>
    <t>webedoo</t>
  </si>
  <si>
    <t>ampl visio plan 2</t>
  </si>
  <si>
    <t>rinnovo posta omitech</t>
  </si>
  <si>
    <t>niop cb a morsano</t>
  </si>
  <si>
    <t>In PAF</t>
  </si>
  <si>
    <t>(Tutto)</t>
  </si>
  <si>
    <t>Etichette di colonna</t>
  </si>
  <si>
    <t>(vuoto)</t>
  </si>
  <si>
    <t>Etichette di riga</t>
  </si>
  <si>
    <t>Somma di FIX (€)</t>
  </si>
  <si>
    <t>Somma di MOBILE (€)</t>
  </si>
  <si>
    <t>Somma di IT (€)</t>
  </si>
  <si>
    <t>Totale complessivo</t>
  </si>
  <si>
    <t>Di seguito la Guida per la compilazione del campo "Categoria offerta IT", che comprende le indicazioni per la compilazione dei campi "Nome Opportunità" e "Fornitore"</t>
  </si>
  <si>
    <t>Quando utilizzare la specifica Categoria</t>
  </si>
  <si>
    <t>Licenze Google</t>
  </si>
  <si>
    <t xml:space="preserve">Offerta Google WorkSpace (sia catena CRM/PRM sia TDS) </t>
  </si>
  <si>
    <t>Offerta Microsoft 365 (PRM/CRM e TDS) e altre licenze Microsoft (Sql Server, Dynamics 365, etc.) - specificare il tipo di licenze (365, Sql, etc.) nel campo "Nome Opportunità"</t>
  </si>
  <si>
    <t>Licenze - altro</t>
  </si>
  <si>
    <t>Licenze sw di altri Vendor (non Google e non Microsoft): Veeam, etc. etc. - specificare il tipo di licenze (Veeam, etc.) nel campo "Nome Opportunità"</t>
  </si>
  <si>
    <t>Cloud TIM</t>
  </si>
  <si>
    <t>Offerta TIM Cloud (TIM Cloud Flex, TIM Hosting Evoluto, TIM SDC, etc.), TIM Service Recovery, offerta DCS, etc. - specificare l'offerta nel  campo "Nome Opportunità"</t>
  </si>
  <si>
    <t>Cloud Google</t>
  </si>
  <si>
    <t>Offerta Google Cloud Platform</t>
  </si>
  <si>
    <t>Offerta Way</t>
  </si>
  <si>
    <t>Offerte WAY: TIM Your WAY, Agritracker, etc. etc. - specificare l'offerta nel  campo "Nome Opportunità"</t>
  </si>
  <si>
    <t>Offerte Omitech: posta, servizi professionali, etc. - specificare l'offerta nel  campo "Nome Opportunità"</t>
  </si>
  <si>
    <t>Offerta TXT/Ennova</t>
  </si>
  <si>
    <t>Offerte di Ennova/TXT: Cisco Meraki, Skillo Sentinel, MDM, etc. - specificare l'offerta nel  campo "Nome Opportunità"</t>
  </si>
  <si>
    <t>Offerta Noovle</t>
  </si>
  <si>
    <t>Offerte di Servizi professionali, Salesforce, etc. - specificare l'offerta nel  campo "Nome Opportunità"</t>
  </si>
  <si>
    <t>Offerta Telsy</t>
  </si>
  <si>
    <t>Offerte Telsy (a listino o forntore): Telsy Skills, TIM Protezione dispositivi, TIM Risposta attacchi Cyber, etc. - specificare l'offerta nel  campo "Nome Opportunità"</t>
  </si>
  <si>
    <t>Sicurezza altro</t>
  </si>
  <si>
    <t>Offerte di Sicurezza a listino (MySecurityArea, offerte Swascan, etc.) o su base fornitore (es. Mead Informatica), ad esclusione delle offerte Telsy  - specificare l'offerta nel  campo "Nome Opportunità"; in caso di offerte fornitore, specificare il fornitore nel campo "Fornitore"</t>
  </si>
  <si>
    <t>TIM Digital Store altro</t>
  </si>
  <si>
    <t>Offerte TDS non comprese nelle voci precedenti - specificare l'offerta nel  campo "Nome Opportunità"</t>
  </si>
  <si>
    <t>Offerte fornitore/Listino altro</t>
  </si>
  <si>
    <t>Offerte fornitore o a Listino non comprese nelle voci precedenti - specificare l'offerta nel  campo "Nome Opportunità"; specificare il fornitore nel campo "Fornitore"</t>
  </si>
  <si>
    <t>TIPO_CLIENTE_F/M/C</t>
  </si>
  <si>
    <t>CF</t>
  </si>
  <si>
    <t>PARTITA_IVA</t>
  </si>
  <si>
    <t>RAG_SOC_CLI</t>
  </si>
  <si>
    <t>SEGMENTO</t>
  </si>
  <si>
    <t>PRESIDIO</t>
  </si>
  <si>
    <t>INDIRIZZO_PRINCIPALE</t>
  </si>
  <si>
    <t>COMUNE_PRINCIPALE</t>
  </si>
  <si>
    <t>PROVINCIA_DESCR_PRINCIPALE</t>
  </si>
  <si>
    <t>PROVINCIA_SIGLA_PRINCIPALE</t>
  </si>
  <si>
    <t>REGIONE_PRINCIPALE</t>
  </si>
  <si>
    <t>SEDI_TOT</t>
  </si>
  <si>
    <t>SEMAFORO_RISCHIO</t>
  </si>
  <si>
    <t>N_LINEE_TOT</t>
  </si>
  <si>
    <t>FATTURATO_FISSO</t>
  </si>
  <si>
    <t>FATTURATO_MOBILE</t>
  </si>
  <si>
    <t>FATTURATO_TOTALE</t>
  </si>
  <si>
    <t>FATTURATO_IT_TIM</t>
  </si>
  <si>
    <t>FATTURATO_CERVED</t>
  </si>
  <si>
    <t>DIPENDENTI</t>
  </si>
  <si>
    <t>ONE_SHOT</t>
  </si>
  <si>
    <t>CF_CAPOGRUPPO</t>
  </si>
  <si>
    <t>RAG_SOC_CAPOGRUPPO</t>
  </si>
  <si>
    <t>ANZIANITA</t>
  </si>
  <si>
    <t>COMUNE</t>
  </si>
  <si>
    <t>0000002019450267</t>
  </si>
  <si>
    <t>02019450267</t>
  </si>
  <si>
    <t>MEDIUM ENTERPRISE</t>
  </si>
  <si>
    <t>PRESIDIO CB</t>
  </si>
  <si>
    <t>V. CALLALTA 24/B</t>
  </si>
  <si>
    <t>RIESE PIO X</t>
  </si>
  <si>
    <t>TREVISO</t>
  </si>
  <si>
    <t>TV</t>
  </si>
  <si>
    <t>VENETO</t>
  </si>
  <si>
    <t>01. Verde senza Credito</t>
  </si>
  <si>
    <t>COMACCHIO SRL</t>
  </si>
  <si>
    <t>OLD</t>
  </si>
  <si>
    <t>0000000202750287</t>
  </si>
  <si>
    <t>00202750287</t>
  </si>
  <si>
    <t>V. FACCA 10</t>
  </si>
  <si>
    <t>CITTADELLA</t>
  </si>
  <si>
    <t>PADOVA</t>
  </si>
  <si>
    <t>PD</t>
  </si>
  <si>
    <t>0000003306860283</t>
  </si>
  <si>
    <t>03306860283</t>
  </si>
  <si>
    <t>V. ROMA 1</t>
  </si>
  <si>
    <t>TRIBANO</t>
  </si>
  <si>
    <t>FISSO</t>
  </si>
  <si>
    <t>0000010556980158</t>
  </si>
  <si>
    <t>02109510368</t>
  </si>
  <si>
    <t>SORIN GROUP ITALIA SRL</t>
  </si>
  <si>
    <t>V. STATALE NORD 86</t>
  </si>
  <si>
    <t>MIRANDOLA</t>
  </si>
  <si>
    <t>MODENA</t>
  </si>
  <si>
    <t>MO</t>
  </si>
  <si>
    <t>EMILIA-ROMAGNA</t>
  </si>
  <si>
    <t>SORIN GROUP ITALIA S.R.L.</t>
  </si>
  <si>
    <t>NEW da MOVING</t>
  </si>
  <si>
    <t>0000001538720267</t>
  </si>
  <si>
    <t>01538720267</t>
  </si>
  <si>
    <t>CONSULSPED S.R.L.</t>
  </si>
  <si>
    <t>V. MARTIN LUTHER KING 8</t>
  </si>
  <si>
    <t>CASALE SUL SILE</t>
  </si>
  <si>
    <t>0000000273100271</t>
  </si>
  <si>
    <t>00273100271</t>
  </si>
  <si>
    <t>V. G. TALIERCIO 13</t>
  </si>
  <si>
    <t>SCORZE'</t>
  </si>
  <si>
    <t>VENEZIA</t>
  </si>
  <si>
    <t>VE</t>
  </si>
  <si>
    <t>05. Giallo con Credito</t>
  </si>
  <si>
    <t>COSTAMPRESS SPA</t>
  </si>
  <si>
    <t>0000004337640280</t>
  </si>
  <si>
    <t>04337640280</t>
  </si>
  <si>
    <t>V. FRANCESCO PETRARCA 2</t>
  </si>
  <si>
    <t>POLVERARA</t>
  </si>
  <si>
    <t>0000001830880280</t>
  </si>
  <si>
    <t>01830880280</t>
  </si>
  <si>
    <t>INTERPOLIMERI S.P.A.</t>
  </si>
  <si>
    <t>V. CASTELLAZZO 40</t>
  </si>
  <si>
    <t>PREGNANA MILANESE</t>
  </si>
  <si>
    <t>MILANO</t>
  </si>
  <si>
    <t>MI</t>
  </si>
  <si>
    <t>LOMBARDIA</t>
  </si>
  <si>
    <t>0000000612690271</t>
  </si>
  <si>
    <t>00612690271</t>
  </si>
  <si>
    <t>OPERA SANTA MARIA DELLA CARITA</t>
  </si>
  <si>
    <t>SESTIERE SAN MARCO - SAN MARCO 1830</t>
  </si>
  <si>
    <t>OPERA SANTA MARIA DELLA CARITA'</t>
  </si>
  <si>
    <t>0000004734690284</t>
  </si>
  <si>
    <t>04734690284</t>
  </si>
  <si>
    <t>VL. DELLA NAVIGAZIONE INTERNA 93</t>
  </si>
  <si>
    <t>NOVENTA PADOVANA</t>
  </si>
  <si>
    <t>ALBERTO DEL BIONDI SPA</t>
  </si>
  <si>
    <t>0000002037210271</t>
  </si>
  <si>
    <t>02037210271</t>
  </si>
  <si>
    <t>CA  DA MOSTO S.P.A.</t>
  </si>
  <si>
    <t>V. VENEZIA 146</t>
  </si>
  <si>
    <t>CA' DA MOSTO S.P.A.</t>
  </si>
  <si>
    <t>0000001954890263</t>
  </si>
  <si>
    <t>01954890263</t>
  </si>
  <si>
    <t>V. INTERPORTO 5</t>
  </si>
  <si>
    <t>SAN STINO DI LIVENZA</t>
  </si>
  <si>
    <t>04. Verde con Credito</t>
  </si>
  <si>
    <t>0000002061320277</t>
  </si>
  <si>
    <t>02061320277</t>
  </si>
  <si>
    <t>V. GIOVANNI PASCOLI 42</t>
  </si>
  <si>
    <t>QUARTO D'ALTINO</t>
  </si>
  <si>
    <t>02079440265</t>
  </si>
  <si>
    <t>V. PONTINA KM.29,100</t>
  </si>
  <si>
    <t>POMEZIA</t>
  </si>
  <si>
    <t>ROMA</t>
  </si>
  <si>
    <t>RM</t>
  </si>
  <si>
    <t>LAZIO</t>
  </si>
  <si>
    <t>SOPRIN S.R.L.</t>
  </si>
  <si>
    <t>0000000343860276</t>
  </si>
  <si>
    <t>00343860276</t>
  </si>
  <si>
    <t>CORPORAZIONE PILOTI DELL ESTUARIO VENETO</t>
  </si>
  <si>
    <t>STR. DELLA DROMA - LIDO 126</t>
  </si>
  <si>
    <t>CORPORAZIONE PILOTI DELL'ESTUARIO VENETO</t>
  </si>
  <si>
    <t>0000003942770276</t>
  </si>
  <si>
    <t>03942770276</t>
  </si>
  <si>
    <t>V. SEBASTIANO VENIER 5</t>
  </si>
  <si>
    <t>MARCON</t>
  </si>
  <si>
    <t>0000003820790230</t>
  </si>
  <si>
    <t>03820790230</t>
  </si>
  <si>
    <t>HWG S.R.L.</t>
  </si>
  <si>
    <t>V. ENRICO FERMI 15</t>
  </si>
  <si>
    <t>VERONA</t>
  </si>
  <si>
    <t>VR</t>
  </si>
  <si>
    <t>0000003502420262</t>
  </si>
  <si>
    <t>03502420262</t>
  </si>
  <si>
    <t>FLORICOLTURA CHIARA MARIO E FIGLI SOCIETA  AGRICOLA S.S.</t>
  </si>
  <si>
    <t>V. MAGGIORE DI PIAVON 115</t>
  </si>
  <si>
    <t>ODERZO</t>
  </si>
  <si>
    <t>02. Giallo senza Credito</t>
  </si>
  <si>
    <t>FLORICOLTURA CHIARA MARIO E FIGLI S.S.</t>
  </si>
  <si>
    <t>0000000902950278</t>
  </si>
  <si>
    <t>00902950278</t>
  </si>
  <si>
    <t>V. FRATELLI BANDIERA - MESTRE 55</t>
  </si>
  <si>
    <t>GUARDIE AI FUOCHI DEL PORTO DI VENEZIA SOCIETA' COOPERATIVA PER AZIONI</t>
  </si>
  <si>
    <t>0000001520440098</t>
  </si>
  <si>
    <t>01520440098</t>
  </si>
  <si>
    <t>V. TRIESTINA 4</t>
  </si>
  <si>
    <t>TORRE DI MOSTO</t>
  </si>
  <si>
    <t>GIGLIO SOCIETA' A RESPONSABILITA' LIMITATA</t>
  </si>
  <si>
    <t>0000002793590270</t>
  </si>
  <si>
    <t>02793590270</t>
  </si>
  <si>
    <t>CO.GE.S. DON LORENZO MILANI SOCIETA  COOPERATIVA SOCIALE</t>
  </si>
  <si>
    <t>V. PEZZANA 1</t>
  </si>
  <si>
    <t>CO.GE.S. DON LORENZO MILANI SOCIETA' COOPERATIVA SOCIALE</t>
  </si>
  <si>
    <t>0000000221480288</t>
  </si>
  <si>
    <t>00221480288</t>
  </si>
  <si>
    <t>V. CA' ZUSTO 35</t>
  </si>
  <si>
    <t>VIGODARZERE</t>
  </si>
  <si>
    <t>ONE SHOT</t>
  </si>
  <si>
    <t>0000001975450279</t>
  </si>
  <si>
    <t>01975450279</t>
  </si>
  <si>
    <t>PASTRELLO AUTOTRASPORTI S.R.L.</t>
  </si>
  <si>
    <t>V. DEL COMMERCIO - MESTRE 5</t>
  </si>
  <si>
    <t>PASTRELLO AUTOTRASPORTI SRL</t>
  </si>
  <si>
    <t>0000002206860278</t>
  </si>
  <si>
    <t>02206860278</t>
  </si>
  <si>
    <t>V. DELL'ELETTRICITA' - MESTRE 2</t>
  </si>
  <si>
    <t>0000002335540288</t>
  </si>
  <si>
    <t>02335540288</t>
  </si>
  <si>
    <t>V. CRISTOFORO COLOMBO 1</t>
  </si>
  <si>
    <t>CAMPAGNA LUPIA</t>
  </si>
  <si>
    <t>0000003339790275</t>
  </si>
  <si>
    <t>03339790275</t>
  </si>
  <si>
    <t>V. CLAUDIO MONTEVERDI - MESTRE 15</t>
  </si>
  <si>
    <t>0000000767480262</t>
  </si>
  <si>
    <t>00767480262</t>
  </si>
  <si>
    <t>PIVA - S.R.L.</t>
  </si>
  <si>
    <t>V. ROMA 149/B</t>
  </si>
  <si>
    <t>VILLORBA</t>
  </si>
  <si>
    <t>PIVA S.R.L.</t>
  </si>
  <si>
    <t>0000002636870285</t>
  </si>
  <si>
    <t>03332260276</t>
  </si>
  <si>
    <t>HOTEL VILLA FRANCESCHI S.R.L.</t>
  </si>
  <si>
    <t>V. DON GIOVANNI MINZONI - MIRA PORTE 28</t>
  </si>
  <si>
    <t>MIRA</t>
  </si>
  <si>
    <t>0000016531491005</t>
  </si>
  <si>
    <t>16531491005</t>
  </si>
  <si>
    <t>V. LOVANIO 4</t>
  </si>
  <si>
    <t>SCENARI IMMOBILIARI SRL</t>
  </si>
  <si>
    <t>0000001009510288</t>
  </si>
  <si>
    <t>01009510288</t>
  </si>
  <si>
    <t>EMI - MAGLIA S.P.A.</t>
  </si>
  <si>
    <t>V. LUPPIA SAN ZENO 21</t>
  </si>
  <si>
    <t>MONTAGNANA</t>
  </si>
  <si>
    <t>EMI MAGLIA SPA</t>
  </si>
  <si>
    <t>0000003923400265</t>
  </si>
  <si>
    <t>03923400265</t>
  </si>
  <si>
    <t>V. ANTONIO GENTILIN 13</t>
  </si>
  <si>
    <t>CARBONERA</t>
  </si>
  <si>
    <t>0000004378580262</t>
  </si>
  <si>
    <t>04378580262</t>
  </si>
  <si>
    <t>P. SAN VITALE 16</t>
  </si>
  <si>
    <t>ISOLA VICENTINA</t>
  </si>
  <si>
    <t>VICENZA</t>
  </si>
  <si>
    <t>VI</t>
  </si>
  <si>
    <t>M.I.D.A. S.R.L.</t>
  </si>
  <si>
    <t>0000000299420273</t>
  </si>
  <si>
    <t>02861450274</t>
  </si>
  <si>
    <t>VETRERIA ARTISTICA ARCHIMEDE SEGUSO S.R.L.</t>
  </si>
  <si>
    <t>FDM. SERENELLA - MURANO 18</t>
  </si>
  <si>
    <t>0000002057670271</t>
  </si>
  <si>
    <t>02057670271</t>
  </si>
  <si>
    <t>V. TORINO - MESTRE 151/E</t>
  </si>
  <si>
    <t>0000003565990268</t>
  </si>
  <si>
    <t>03565990268</t>
  </si>
  <si>
    <t>ZONA INDUSTRIALE 88</t>
  </si>
  <si>
    <t>PEDEROBBA</t>
  </si>
  <si>
    <t>PUNTO VERDE S.R.L. UNIPERSONALE</t>
  </si>
  <si>
    <t>0000002776570216</t>
  </si>
  <si>
    <t>02776570216</t>
  </si>
  <si>
    <t>PL. PIETRO FAVRETTI - MESTRE 1</t>
  </si>
  <si>
    <t>CON.FID. STATION SRL</t>
  </si>
  <si>
    <t>0000001745940211</t>
  </si>
  <si>
    <t>01745940211</t>
  </si>
  <si>
    <t>CON.FID. S.R.L.</t>
  </si>
  <si>
    <t>V. TONI EBNER%TONI EBNER - STRASSE 20</t>
  </si>
  <si>
    <t>BOLZANO</t>
  </si>
  <si>
    <t>BZ</t>
  </si>
  <si>
    <t>TRENTINO-ALTO ADIGE</t>
  </si>
  <si>
    <t>0000094002080276</t>
  </si>
  <si>
    <t>01533840276</t>
  </si>
  <si>
    <t>ARTEVEN - ASSOCIAZIONE REGIONALE PER LA PROMOZIONE E LA DIFFUSIONE DEL TEATRO E DELLA CULTURA NELLE</t>
  </si>
  <si>
    <t>V. GIOVANNI QUERINI - MESTRE 10</t>
  </si>
  <si>
    <t>ARTEVEN ASSOCIAZIONE REGIONALE PER LA PROMOZIONE DIFF.TEATRO</t>
  </si>
  <si>
    <t>0000003828090278</t>
  </si>
  <si>
    <t>03828090278</t>
  </si>
  <si>
    <t>ISOLA DI MAZZORBO - BURANO 3</t>
  </si>
  <si>
    <t>0000004152330264</t>
  </si>
  <si>
    <t>04152330264</t>
  </si>
  <si>
    <t>O.M.I. TRE S.R.L.</t>
  </si>
  <si>
    <t>VL. DELL'INDUSTRIA 14</t>
  </si>
  <si>
    <t>QUINTO DI TREVISO</t>
  </si>
  <si>
    <t>0000004207510241</t>
  </si>
  <si>
    <t>04207510241</t>
  </si>
  <si>
    <t>U-KEG GROUP S.R.L.</t>
  </si>
  <si>
    <t>V. FORESTO SUD 1</t>
  </si>
  <si>
    <t>SANTA LUCIA DI PIAVE</t>
  </si>
  <si>
    <t>U-KEG GROUP SRL</t>
  </si>
  <si>
    <t>0000002540210271</t>
  </si>
  <si>
    <t>02540210271</t>
  </si>
  <si>
    <t>ONDULATI NORDEST S.P.A.</t>
  </si>
  <si>
    <t>V. DELLE INDUSTRIE 18</t>
  </si>
  <si>
    <t>MEOLO</t>
  </si>
  <si>
    <t>ONDULATI NORDEST SPA</t>
  </si>
  <si>
    <t>0000005434590286</t>
  </si>
  <si>
    <t>05434590286</t>
  </si>
  <si>
    <t>DESIGN BRAND ART SRL</t>
  </si>
  <si>
    <t>V. FORNACE MORANDI 24</t>
  </si>
  <si>
    <t>06. Arancione con Credito</t>
  </si>
  <si>
    <t>0000002414650271</t>
  </si>
  <si>
    <t>02414650271</t>
  </si>
  <si>
    <t>V. DELLA MECCANICA 8</t>
  </si>
  <si>
    <t>PAGAN ELETTROMECCANICA SRL</t>
  </si>
  <si>
    <t>0000003287700284</t>
  </si>
  <si>
    <t>03287700284</t>
  </si>
  <si>
    <t>FUTURA RECUPERI S.R.L.</t>
  </si>
  <si>
    <t>V. CANOVE 4</t>
  </si>
  <si>
    <t>TREBASELEGHE</t>
  </si>
  <si>
    <t>0000006258080966</t>
  </si>
  <si>
    <t>06258080966</t>
  </si>
  <si>
    <t>PG MANAGEMENT S.R.L.</t>
  </si>
  <si>
    <t>SESTIERE SAN MARCO - SAN MARCO 3427</t>
  </si>
  <si>
    <t>0000080009140270</t>
  </si>
  <si>
    <t>02511650273</t>
  </si>
  <si>
    <t>ASSOCIAZIONE VENEZIANA ALBERGATORI</t>
  </si>
  <si>
    <t>SESTIERE CANNAREGIO 3829</t>
  </si>
  <si>
    <t>ASSOC.VENEZIANA ALBERGATORI</t>
  </si>
  <si>
    <t>0000002092200340</t>
  </si>
  <si>
    <t>02092200340</t>
  </si>
  <si>
    <t>CIVA GROUP DISTRIBUZIONE S.R.L.</t>
  </si>
  <si>
    <t>STR. NUOVA NAVIGLIO - PARADIGNA 6</t>
  </si>
  <si>
    <t>PARMA</t>
  </si>
  <si>
    <t>PR</t>
  </si>
  <si>
    <t>CIVA GROUP DISTRIBUZIONE SRL</t>
  </si>
  <si>
    <t>0000003463030266</t>
  </si>
  <si>
    <t>03463030266</t>
  </si>
  <si>
    <t>STUDIO NOTARILE ASSOCIATO BARAVELLI - BIANCONI - TALICE</t>
  </si>
  <si>
    <t>V. SILVIO PELLICO 1</t>
  </si>
  <si>
    <t>0000001843370261</t>
  </si>
  <si>
    <t>01843370261</t>
  </si>
  <si>
    <t>MEET ITALIA SRL</t>
  </si>
  <si>
    <t>V. SILE 2/B</t>
  </si>
  <si>
    <t>VOLPAGO DEL MONTELLO</t>
  </si>
  <si>
    <t>MEET ITALIA S.R.L.</t>
  </si>
  <si>
    <t>MOBILE</t>
  </si>
  <si>
    <t>0000003884670278</t>
  </si>
  <si>
    <t>03884670278</t>
  </si>
  <si>
    <t>MM-ONE GROUP S.R.L.</t>
  </si>
  <si>
    <t>NOVENTA DI PIAVE</t>
  </si>
  <si>
    <t>MM-ONE GROUP SRL CON SOCIO UNICO</t>
  </si>
  <si>
    <t>0000003292680273</t>
  </si>
  <si>
    <t>03292680273</t>
  </si>
  <si>
    <t>APV INVESTIMENTI S.P.A.</t>
  </si>
  <si>
    <t>V. DELL IDROGENO - MARGHERA 9</t>
  </si>
  <si>
    <t>0000002266211206</t>
  </si>
  <si>
    <t>02266211206</t>
  </si>
  <si>
    <t>ANGOLOGIRO S.R.L.</t>
  </si>
  <si>
    <t>VL. MONTE GRAPPA 19</t>
  </si>
  <si>
    <t>0000003453800264</t>
  </si>
  <si>
    <t>03453800264</t>
  </si>
  <si>
    <t>EUROTEC TECNOPOLIMERI SRL</t>
  </si>
  <si>
    <t>VAZZOLA</t>
  </si>
  <si>
    <t>0000001873260309</t>
  </si>
  <si>
    <t>01873260309</t>
  </si>
  <si>
    <t>RISCHIO S.R.L.</t>
  </si>
  <si>
    <t>V. LOVADINA 49</t>
  </si>
  <si>
    <t>0000003511000279</t>
  </si>
  <si>
    <t>03511000279</t>
  </si>
  <si>
    <t>GIACOMINI WINES SRL</t>
  </si>
  <si>
    <t>C. MARTIRI DELLA LIBERTA' 113</t>
  </si>
  <si>
    <t>PORTOGRUARO</t>
  </si>
  <si>
    <t>GIACOMINI SRL</t>
  </si>
  <si>
    <t>0000001278710932</t>
  </si>
  <si>
    <t>01278710932</t>
  </si>
  <si>
    <t>SEEK &amp; PARTNERS S.P.A.</t>
  </si>
  <si>
    <t>V. JACOPO LINUSSIO 1</t>
  </si>
  <si>
    <t>PORDENONE</t>
  </si>
  <si>
    <t>PN</t>
  </si>
  <si>
    <t>FRIULI-VENEZIA GIULIA</t>
  </si>
  <si>
    <t>SEEK&amp; PARTNERS SPA</t>
  </si>
  <si>
    <t>0000001633400930</t>
  </si>
  <si>
    <t>01633400930</t>
  </si>
  <si>
    <t>ATEX INDUSTRIES S.R.L.</t>
  </si>
  <si>
    <t>V. DELLE INDUSTRIE 2</t>
  </si>
  <si>
    <t>LIMENA</t>
  </si>
  <si>
    <t>0000000626530265</t>
  </si>
  <si>
    <t>00626530265</t>
  </si>
  <si>
    <t>M.I.D.A. - S.R.L.</t>
  </si>
  <si>
    <t>0000003820731200</t>
  </si>
  <si>
    <t>03820731200</t>
  </si>
  <si>
    <t>FAAC S.P.A.</t>
  </si>
  <si>
    <t>V. GIOVANNI BENINI 1</t>
  </si>
  <si>
    <t>ZOLA PREDOSA</t>
  </si>
  <si>
    <t>BOLOGNA</t>
  </si>
  <si>
    <t>BO</t>
  </si>
  <si>
    <t>0000003716340272</t>
  </si>
  <si>
    <t>DATIPHONE SRL</t>
  </si>
  <si>
    <t>0000001297140327</t>
  </si>
  <si>
    <t>01297140327</t>
  </si>
  <si>
    <t>ALIFAX RESEARCH E DEVELOPMENT S.R.L</t>
  </si>
  <si>
    <t>TRIESTE</t>
  </si>
  <si>
    <t>TS</t>
  </si>
  <si>
    <t>NEW da RIMARCAGGIO SMALL</t>
  </si>
  <si>
    <t>0000001711410249</t>
  </si>
  <si>
    <t>01711410249</t>
  </si>
  <si>
    <t>TELERADIO DIFFUSIONE BASSANO S.R.L.</t>
  </si>
  <si>
    <t>V. MARCO MELCHIORAZZO 7</t>
  </si>
  <si>
    <t>BASSANO DEL GRAPPA</t>
  </si>
  <si>
    <t>0000003094940230</t>
  </si>
  <si>
    <t>03094940230</t>
  </si>
  <si>
    <t>RBR VERONA S.R.L</t>
  </si>
  <si>
    <t>V. MONSIGNORE GIACOMO GENTILIN 62</t>
  </si>
  <si>
    <t>RBR VERONA S.R.L.</t>
  </si>
  <si>
    <t>0000002283330260</t>
  </si>
  <si>
    <t>02283330260</t>
  </si>
  <si>
    <t>ANTONIO BASSO S.P.A.</t>
  </si>
  <si>
    <t>V. CASTAGNOLE 79</t>
  </si>
  <si>
    <t>ANTONIO BASSO SPA</t>
  </si>
  <si>
    <t>0000001703690303</t>
  </si>
  <si>
    <t>01703690303</t>
  </si>
  <si>
    <t>ASSILAB GROUP SRL</t>
  </si>
  <si>
    <t>CODROIPO</t>
  </si>
  <si>
    <t>UDINE</t>
  </si>
  <si>
    <t>UD</t>
  </si>
  <si>
    <t>COZZI ROMANO &amp; SPIZZAMIGLIO LUIGINO ALBINO S.N.C.</t>
  </si>
  <si>
    <t>0000003921060269</t>
  </si>
  <si>
    <t>03921060269</t>
  </si>
  <si>
    <t>FLORICOLTURA CHIARA MARIO &amp; FIGLI S.R.L.</t>
  </si>
  <si>
    <t>LG. PACIFICO VALUSSI 6</t>
  </si>
  <si>
    <t>BASILIANO</t>
  </si>
  <si>
    <t>FLORICOLTURA CHIARA MARIA &amp; FIGLI S.R.L.</t>
  </si>
  <si>
    <t>0000001728000264</t>
  </si>
  <si>
    <t>01728000264</t>
  </si>
  <si>
    <t>LA METANO TREVISO S.R.L.</t>
  </si>
  <si>
    <t>V. BIBANO 17</t>
  </si>
  <si>
    <t>0000004314190234</t>
  </si>
  <si>
    <t>04314190234</t>
  </si>
  <si>
    <t>RBR ITALIA S.R.L.</t>
  </si>
  <si>
    <t>V. DELLE INDUSTRIE 2/D</t>
  </si>
  <si>
    <t>RBR ITALIA SRL</t>
  </si>
  <si>
    <t>0000001216930261</t>
  </si>
  <si>
    <t>01216930261</t>
  </si>
  <si>
    <t>G.D. DORIGO - S.P.A.</t>
  </si>
  <si>
    <t>PIEVE DI SOLIGO</t>
  </si>
  <si>
    <t>G.D. DORIGO S.P.A.</t>
  </si>
  <si>
    <t>0000002692230218</t>
  </si>
  <si>
    <t>02692230218</t>
  </si>
  <si>
    <t>V. GUGLIELMO ZUCCONI 94</t>
  </si>
  <si>
    <t>HOLZNER E BERTAGNOLLI ENGINEERING SRL</t>
  </si>
  <si>
    <t>0000002403160266</t>
  </si>
  <si>
    <t>02403160266</t>
  </si>
  <si>
    <t>MORATTO S.R.L.</t>
  </si>
  <si>
    <t>V. ALESSANDRO VOLTA 2</t>
  </si>
  <si>
    <t>BREDA DI PIAVE</t>
  </si>
  <si>
    <t>MORATTO SRL</t>
  </si>
  <si>
    <t>0000004679020232</t>
  </si>
  <si>
    <t>04679020232</t>
  </si>
  <si>
    <t>ACCUDIRE SRL</t>
  </si>
  <si>
    <t>ORMESANI SRL</t>
  </si>
  <si>
    <t>0000006346211003</t>
  </si>
  <si>
    <t>06346211003</t>
  </si>
  <si>
    <t>MB - SOCIETA A RESPONSABILITA  LIMITATA</t>
  </si>
  <si>
    <t>SESTIERE SAN MARCO - SAN MARCO 5010</t>
  </si>
  <si>
    <t>SCENARI IMMOBILIARI S.R.L.</t>
  </si>
  <si>
    <t>0000004660080286</t>
  </si>
  <si>
    <t>INTELLIGENT SERVICE SRL</t>
  </si>
  <si>
    <t>0000004901240269</t>
  </si>
  <si>
    <t>04901240269</t>
  </si>
  <si>
    <t>DAEFFE S.R.L.</t>
  </si>
  <si>
    <t>MOGLIANO VENETO</t>
  </si>
  <si>
    <t>0000003326980244</t>
  </si>
  <si>
    <t>03326980244</t>
  </si>
  <si>
    <t>SOLARE MULTISERVICE SOCIETA  COOPERATIVA</t>
  </si>
  <si>
    <t>SOLARE MULTISERVICE SOCIETA' COOPERATIVA</t>
  </si>
  <si>
    <t>0000001730390265</t>
  </si>
  <si>
    <t>01730390265</t>
  </si>
  <si>
    <t>CARTOPLASTICA S.R.L.</t>
  </si>
  <si>
    <t>CARTOPLASTICA SRL</t>
  </si>
  <si>
    <t>0000003933360285</t>
  </si>
  <si>
    <t>03933360285</t>
  </si>
  <si>
    <t>S.I.T. S.R.L.</t>
  </si>
  <si>
    <t>FRAZ. ZUEL DI SOPRA 11</t>
  </si>
  <si>
    <t>CORTINA D'AMPEZZO</t>
  </si>
  <si>
    <t>BELLUNO</t>
  </si>
  <si>
    <t>BL</t>
  </si>
  <si>
    <t>0000002877560215</t>
  </si>
  <si>
    <t>CON.FID. LIVING SRL</t>
  </si>
  <si>
    <t>C. ITALIA%ITALIENALLEE 13/M</t>
  </si>
  <si>
    <t>0000002169920374</t>
  </si>
  <si>
    <t>00555751205</t>
  </si>
  <si>
    <t>FAAC PARTECIPAZIONI INDUSTRIALI S.R.L.</t>
  </si>
  <si>
    <t>FAAC PARTECIPAZIONI INDUSTRIALI S.R.L. - SOCIETA' UNIPERSONALE</t>
  </si>
  <si>
    <t>0000001409020359</t>
  </si>
  <si>
    <t>01409020359</t>
  </si>
  <si>
    <t>ARTI GRAFICHE REGGIANE &amp; LAI S.P.A.</t>
  </si>
  <si>
    <t>V. DELL'INDUSTRIA 19</t>
  </si>
  <si>
    <t>CAVRIAGO</t>
  </si>
  <si>
    <t>REGGIO EMILIA</t>
  </si>
  <si>
    <t>RE</t>
  </si>
  <si>
    <t>ARTI GRAFICHE REGGIANE &amp; LAI SPA</t>
  </si>
  <si>
    <t>0000001629560341</t>
  </si>
  <si>
    <t>01629560341</t>
  </si>
  <si>
    <t>ERREA  SPORT S.P.A.</t>
  </si>
  <si>
    <t>STR. GIUSEPPE DI VITTORIO - SAN POLO 2/1</t>
  </si>
  <si>
    <t>TORRILE</t>
  </si>
  <si>
    <t>ERREA' SPORT SPA SOCIETA' UNIPERSONALE</t>
  </si>
  <si>
    <t>0000004048610283</t>
  </si>
  <si>
    <t>04048610283</t>
  </si>
  <si>
    <t>ALIFAX HOLDING S.P.A.</t>
  </si>
  <si>
    <t>0000000375680279</t>
  </si>
  <si>
    <t>S.M.C. - SANTI MARINE CONSULTING S.R.L.</t>
  </si>
  <si>
    <t>V. TORINO - MESTRE 151/A</t>
  </si>
  <si>
    <t>NO_CONS</t>
  </si>
  <si>
    <t>0000004527300265</t>
  </si>
  <si>
    <t>AGRIFUNG S.R.L. - SOCIETA  AGRICOLA</t>
  </si>
  <si>
    <t>PROSPECT</t>
  </si>
  <si>
    <t>0000001944730264</t>
  </si>
  <si>
    <t>01944730264</t>
  </si>
  <si>
    <t>AR.RE.FIN. S.R.L.</t>
  </si>
  <si>
    <t>0000004126390279</t>
  </si>
  <si>
    <t>ATHENA S.R.L.</t>
  </si>
  <si>
    <t>0000004068540261</t>
  </si>
  <si>
    <t>BIO-HOUSE SRL</t>
  </si>
  <si>
    <t>0000003987541202</t>
  </si>
  <si>
    <t>CARDUCCI STORE SRL</t>
  </si>
  <si>
    <t>0000003564180267</t>
  </si>
  <si>
    <t>03564180267</t>
  </si>
  <si>
    <t>CENTRO SISTEMI S.R.L.</t>
  </si>
  <si>
    <t>0000000152360301</t>
  </si>
  <si>
    <t>CENTROFRUTTA CASTAGNOTTO DI CASTAGNOTTO S.&amp; C.SAS</t>
  </si>
  <si>
    <t>0000003407251200</t>
  </si>
  <si>
    <t>COMACCHIO HEAVY EQUIPMENT SRL</t>
  </si>
  <si>
    <t>0000001003690292</t>
  </si>
  <si>
    <t>COOP. DELTARTISTI SOC. COOP. A R.L.</t>
  </si>
  <si>
    <t>0000000323070268</t>
  </si>
  <si>
    <t>00323070268</t>
  </si>
  <si>
    <t>COOPERATIVA G.A.I.V.I. GRUPPO ACQUISTI INSTALLATORI VENETI IDROTE RMOSANITARI - SOCIETA  COOPERATIVA</t>
  </si>
  <si>
    <t>COOPERATIVA G.A.I.V.I. GRUPPO ACQUISTI INSTALLATORI VENETI IDROTE RMOSANITARI - SOCIETA' COOPERATIVA</t>
  </si>
  <si>
    <t>0000000249660275</t>
  </si>
  <si>
    <t>COOPERATIVA TRASBAGAGLI</t>
  </si>
  <si>
    <t>0000001639460268</t>
  </si>
  <si>
    <t>01639460268</t>
  </si>
  <si>
    <t>COSTRUZIONI INDUSTRIALI CIVIDAC S.P.A.</t>
  </si>
  <si>
    <t>07. Rosso</t>
  </si>
  <si>
    <t>0000004997760287</t>
  </si>
  <si>
    <t>04997760287</t>
  </si>
  <si>
    <t>CREATIVE TECHNOLOGICAL SOLUTION</t>
  </si>
  <si>
    <t>CREATIVE TECHNOLOGICAL SOLUTIONS S.R.L.</t>
  </si>
  <si>
    <t>0000004565050269</t>
  </si>
  <si>
    <t>DOGE LOGISTICA SRL</t>
  </si>
  <si>
    <t>DROMHL62P30D578L</t>
  </si>
  <si>
    <t>DORO MICHELE</t>
  </si>
  <si>
    <t>0000003826701207</t>
  </si>
  <si>
    <t>E. R. SERVICE SRLS</t>
  </si>
  <si>
    <t>0000002571200274</t>
  </si>
  <si>
    <t>02571200274</t>
  </si>
  <si>
    <t>FIRAS S.R.L.</t>
  </si>
  <si>
    <t>0000004507230276</t>
  </si>
  <si>
    <t>FRECCIA ROSSA SOCIETA  COOPERATIVA</t>
  </si>
  <si>
    <t>0000006097140963</t>
  </si>
  <si>
    <t>G.D.L. SERVICE SOC. COOP.</t>
  </si>
  <si>
    <t>0000003169800277</t>
  </si>
  <si>
    <t>GRILLO PARLANTE SOCIETA  COOPERATIVA SOCIALE</t>
  </si>
  <si>
    <t>0000001724210214</t>
  </si>
  <si>
    <t>H&amp;B RE S.R.L.</t>
  </si>
  <si>
    <t>GRUPPO HOLZNER BERTAGNOLLI</t>
  </si>
  <si>
    <t>NEW ENTRY</t>
  </si>
  <si>
    <t>0000004820850271</t>
  </si>
  <si>
    <t>HELINEXT S.R.L.</t>
  </si>
  <si>
    <t>0000004260590270</t>
  </si>
  <si>
    <t>04260590270</t>
  </si>
  <si>
    <t>I.D. MARINE SRL</t>
  </si>
  <si>
    <t>0000002383570278</t>
  </si>
  <si>
    <t>02383570278</t>
  </si>
  <si>
    <t>IBIF S.R.L.</t>
  </si>
  <si>
    <t>0000002420040277</t>
  </si>
  <si>
    <t>02420040277</t>
  </si>
  <si>
    <t>IDEAL LUX S.R.L.</t>
  </si>
  <si>
    <t>0000003627130267</t>
  </si>
  <si>
    <t>K+</t>
  </si>
  <si>
    <t>0000004312510268</t>
  </si>
  <si>
    <t>KEESTRACK-IT S.R.L.</t>
  </si>
  <si>
    <t>0000003950380265</t>
  </si>
  <si>
    <t>L.A.M.A. S.R.L.</t>
  </si>
  <si>
    <t>0000002389220274</t>
  </si>
  <si>
    <t>02389220274</t>
  </si>
  <si>
    <t>LA GESTIONE S.R.L</t>
  </si>
  <si>
    <t>LA GESTIONE S.R.L.</t>
  </si>
  <si>
    <t>0000003228710277</t>
  </si>
  <si>
    <t>03228710277</t>
  </si>
  <si>
    <t>LOGISTICA PAGGIOLA SRL</t>
  </si>
  <si>
    <t>0000004331130270</t>
  </si>
  <si>
    <t>M HOTELS SRL</t>
  </si>
  <si>
    <t>0000004534640265</t>
  </si>
  <si>
    <t>04534640265</t>
  </si>
  <si>
    <t>M SYMBOL GROUP S.R.L.</t>
  </si>
  <si>
    <t>0000004182470262</t>
  </si>
  <si>
    <t>04182470262</t>
  </si>
  <si>
    <t>MASTER S.R.L.</t>
  </si>
  <si>
    <t>MASTER SRL</t>
  </si>
  <si>
    <t>0000004181120264</t>
  </si>
  <si>
    <t>MEDIA SPHAERA SRL</t>
  </si>
  <si>
    <t>0000010580780962</t>
  </si>
  <si>
    <t>10580780962</t>
  </si>
  <si>
    <t>MELITA ITALIA S.R.L.</t>
  </si>
  <si>
    <t>0000001981270273</t>
  </si>
  <si>
    <t>MULTI SERVICE S.R.L.</t>
  </si>
  <si>
    <t>0000004300140276</t>
  </si>
  <si>
    <t>NOAH S.R.L.</t>
  </si>
  <si>
    <t>0000005282830289</t>
  </si>
  <si>
    <t>OMA NORD ENGINEERING &amp; CONSTRUCTION SRL</t>
  </si>
  <si>
    <t>0000003846660276</t>
  </si>
  <si>
    <t>PELLETTERIA GRAZIELLA S.R.L.</t>
  </si>
  <si>
    <t>0000003561471206</t>
  </si>
  <si>
    <t>SALCOM TECH S.R.L.</t>
  </si>
  <si>
    <t>0000003366270266</t>
  </si>
  <si>
    <t>SAN GREGORIO SOCIETA' COOPERATIVA SOCIALE.</t>
  </si>
  <si>
    <t>0000000757650270</t>
  </si>
  <si>
    <t>00757650270</t>
  </si>
  <si>
    <t>SILVA - SOCIETA  A RESPONSABILITA  LIMITATA</t>
  </si>
  <si>
    <t>SILVA SRL</t>
  </si>
  <si>
    <t>0000003696920267</t>
  </si>
  <si>
    <t>SMARTY LAB S.R.L.</t>
  </si>
  <si>
    <t>0000004994120261</t>
  </si>
  <si>
    <t>SUPERMERCATI ZANOTTO SNC DI ZANOTTO ALEX E PILLON PARIDE</t>
  </si>
  <si>
    <t>0000002937720270</t>
  </si>
  <si>
    <t>TRAMONTE ELETTROIMPIANTI ENGINEERING SRL</t>
  </si>
  <si>
    <t>0000001859540260</t>
  </si>
  <si>
    <t>VISARD S.R.L.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</si>
</sst>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4" formatCode="[$-410]mmmm\-yy;@"/>
    <numFmt numFmtId="165" formatCode="_-* #,##0\ &quot;€&quot;_-;\-* #,##0\ &quot;€&quot;_-;_-* &quot;-&quot;??\ &quot;€&quot;_-;_-@_-"/>
    <numFmt numFmtId="166" formatCode="#,##0\ &quot;€&quot;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i/>
      <sz val="10"/>
      <color rgb="FFFFFFFF"/>
      <name val="Calibri"/>
      <family val="2"/>
    </font>
    <font>
      <b/>
      <i/>
      <sz val="1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333333"/>
      <name val="Open Sans"/>
      <family val="2"/>
    </font>
    <font>
      <sz val="8"/>
      <color rgb="FF333333"/>
      <name val="Open Sans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rgb="FFFF0000"/>
      <name val="Open Sans"/>
      <family val="2"/>
    </font>
    <font>
      <sz val="8"/>
      <color rgb="FF333333"/>
      <name val="Arial"/>
      <family val="2"/>
      <charset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333333"/>
      <name val="Open Sans"/>
      <charset val="1"/>
    </font>
    <font>
      <sz val="12"/>
      <color rgb="FF646464"/>
      <name val="Gill-Sans-Alt-One-Book"/>
      <charset val="1"/>
    </font>
    <font>
      <u/>
      <sz val="10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1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7" fillId="0" borderId="1" xfId="0" applyFont="1" applyBorder="1"/>
    <xf numFmtId="0" fontId="8" fillId="0" borderId="1" xfId="0" applyFont="1" applyBorder="1"/>
    <xf numFmtId="4" fontId="0" fillId="0" borderId="0" xfId="0" applyNumberFormat="1"/>
    <xf numFmtId="44" fontId="8" fillId="5" borderId="1" xfId="1" applyFont="1" applyFill="1" applyBorder="1"/>
    <xf numFmtId="44" fontId="0" fillId="0" borderId="0" xfId="1" applyFont="1"/>
    <xf numFmtId="44" fontId="8" fillId="0" borderId="1" xfId="1" applyFont="1" applyBorder="1"/>
    <xf numFmtId="0" fontId="3" fillId="2" borderId="0" xfId="0" applyFont="1" applyFill="1" applyAlignment="1">
      <alignment wrapText="1"/>
    </xf>
    <xf numFmtId="44" fontId="4" fillId="3" borderId="0" xfId="1" applyFont="1" applyFill="1" applyAlignment="1">
      <alignment wrapText="1"/>
    </xf>
    <xf numFmtId="0" fontId="4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10" fillId="0" borderId="0" xfId="0" applyFont="1"/>
    <xf numFmtId="0" fontId="2" fillId="0" borderId="2" xfId="0" applyFont="1" applyBorder="1"/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1" xfId="0" applyBorder="1"/>
    <xf numFmtId="0" fontId="13" fillId="0" borderId="0" xfId="0" applyFont="1"/>
    <xf numFmtId="0" fontId="7" fillId="0" borderId="4" xfId="0" applyFont="1" applyBorder="1"/>
    <xf numFmtId="0" fontId="7" fillId="0" borderId="3" xfId="0" applyFont="1" applyBorder="1"/>
    <xf numFmtId="0" fontId="14" fillId="0" borderId="1" xfId="0" applyFont="1" applyBorder="1"/>
    <xf numFmtId="0" fontId="7" fillId="0" borderId="0" xfId="0" applyFont="1"/>
    <xf numFmtId="0" fontId="9" fillId="0" borderId="0" xfId="0" applyFont="1"/>
    <xf numFmtId="44" fontId="9" fillId="0" borderId="0" xfId="1" applyFont="1" applyBorder="1"/>
    <xf numFmtId="0" fontId="9" fillId="0" borderId="0" xfId="0" applyFont="1" applyAlignment="1">
      <alignment horizontal="right"/>
    </xf>
    <xf numFmtId="44" fontId="9" fillId="0" borderId="0" xfId="1" applyFont="1" applyBorder="1" applyAlignment="1">
      <alignment horizontal="right"/>
    </xf>
    <xf numFmtId="0" fontId="6" fillId="0" borderId="0" xfId="0" applyFont="1"/>
    <xf numFmtId="44" fontId="0" fillId="0" borderId="0" xfId="1" applyFont="1" applyBorder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2" fillId="0" borderId="2" xfId="2" applyFont="1" applyBorder="1" applyAlignment="1">
      <alignment horizontal="left" vertical="center"/>
    </xf>
    <xf numFmtId="44" fontId="0" fillId="0" borderId="2" xfId="1" applyFont="1" applyFill="1" applyBorder="1" applyAlignment="1">
      <alignment horizontal="center" vertical="center"/>
    </xf>
    <xf numFmtId="44" fontId="8" fillId="5" borderId="1" xfId="1" applyFont="1" applyFill="1" applyBorder="1" applyAlignment="1"/>
    <xf numFmtId="0" fontId="0" fillId="0" borderId="2" xfId="2" applyFont="1" applyBorder="1" applyAlignment="1" applyProtection="1">
      <alignment horizontal="left" vertical="center"/>
      <protection locked="0"/>
    </xf>
    <xf numFmtId="44" fontId="8" fillId="0" borderId="1" xfId="1" applyFont="1" applyBorder="1" applyAlignment="1"/>
    <xf numFmtId="0" fontId="0" fillId="0" borderId="5" xfId="0" applyBorder="1"/>
    <xf numFmtId="0" fontId="0" fillId="6" borderId="2" xfId="2" applyFont="1" applyFill="1" applyBorder="1" applyAlignment="1" applyProtection="1">
      <alignment horizontal="left" vertical="center"/>
      <protection locked="0"/>
    </xf>
    <xf numFmtId="0" fontId="8" fillId="6" borderId="1" xfId="0" applyFont="1" applyFill="1" applyBorder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44" fontId="8" fillId="5" borderId="5" xfId="1" applyFont="1" applyFill="1" applyBorder="1" applyAlignment="1"/>
    <xf numFmtId="0" fontId="7" fillId="0" borderId="5" xfId="0" applyFont="1" applyBorder="1"/>
    <xf numFmtId="44" fontId="8" fillId="0" borderId="5" xfId="1" applyFont="1" applyBorder="1" applyAlignment="1"/>
    <xf numFmtId="164" fontId="5" fillId="2" borderId="0" xfId="0" applyNumberFormat="1" applyFont="1" applyFill="1" applyAlignment="1">
      <alignment wrapText="1"/>
    </xf>
    <xf numFmtId="164" fontId="8" fillId="0" borderId="1" xfId="0" applyNumberFormat="1" applyFont="1" applyBorder="1"/>
    <xf numFmtId="164" fontId="7" fillId="0" borderId="1" xfId="0" applyNumberFormat="1" applyFont="1" applyBorder="1"/>
    <xf numFmtId="164" fontId="7" fillId="0" borderId="5" xfId="0" applyNumberFormat="1" applyFont="1" applyBorder="1"/>
    <xf numFmtId="164" fontId="9" fillId="0" borderId="0" xfId="0" applyNumberFormat="1" applyFont="1"/>
    <xf numFmtId="164" fontId="0" fillId="0" borderId="0" xfId="0" applyNumberFormat="1"/>
    <xf numFmtId="9" fontId="3" fillId="2" borderId="0" xfId="3" applyFont="1" applyFill="1" applyAlignment="1">
      <alignment horizontal="center" wrapText="1"/>
    </xf>
    <xf numFmtId="9" fontId="7" fillId="0" borderId="1" xfId="3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9" fontId="8" fillId="0" borderId="1" xfId="3" applyFont="1" applyBorder="1" applyAlignment="1">
      <alignment horizontal="center"/>
    </xf>
    <xf numFmtId="0" fontId="9" fillId="0" borderId="0" xfId="0" applyFont="1" applyAlignment="1">
      <alignment horizontal="center"/>
    </xf>
    <xf numFmtId="9" fontId="0" fillId="0" borderId="0" xfId="3" applyFont="1" applyBorder="1" applyAlignment="1">
      <alignment horizontal="center"/>
    </xf>
    <xf numFmtId="9" fontId="0" fillId="0" borderId="0" xfId="3" applyFont="1" applyAlignment="1">
      <alignment horizontal="center"/>
    </xf>
    <xf numFmtId="0" fontId="15" fillId="0" borderId="1" xfId="0" applyFont="1" applyBorder="1"/>
    <xf numFmtId="0" fontId="16" fillId="0" borderId="3" xfId="0" applyFont="1" applyBorder="1"/>
    <xf numFmtId="0" fontId="17" fillId="0" borderId="1" xfId="0" applyFont="1" applyBorder="1"/>
    <xf numFmtId="0" fontId="16" fillId="0" borderId="1" xfId="0" applyFont="1" applyBorder="1"/>
    <xf numFmtId="0" fontId="18" fillId="0" borderId="0" xfId="0" applyFont="1"/>
    <xf numFmtId="44" fontId="20" fillId="0" borderId="0" xfId="1" applyFont="1"/>
    <xf numFmtId="165" fontId="20" fillId="0" borderId="0" xfId="1" applyNumberFormat="1" applyFont="1"/>
    <xf numFmtId="0" fontId="19" fillId="0" borderId="0" xfId="0" applyFont="1"/>
    <xf numFmtId="0" fontId="19" fillId="7" borderId="0" xfId="0" applyFont="1" applyFill="1"/>
    <xf numFmtId="0" fontId="21" fillId="8" borderId="0" xfId="0" applyFont="1" applyFill="1"/>
    <xf numFmtId="0" fontId="21" fillId="0" borderId="0" xfId="0" applyFont="1"/>
    <xf numFmtId="0" fontId="22" fillId="8" borderId="0" xfId="0" applyFont="1" applyFill="1"/>
    <xf numFmtId="0" fontId="22" fillId="0" borderId="0" xfId="0" applyFont="1"/>
    <xf numFmtId="9" fontId="8" fillId="0" borderId="5" xfId="0" applyNumberFormat="1" applyFont="1" applyBorder="1" applyAlignment="1">
      <alignment horizontal="center"/>
    </xf>
    <xf numFmtId="166" fontId="0" fillId="0" borderId="0" xfId="0" applyNumberFormat="1"/>
    <xf numFmtId="0" fontId="23" fillId="0" borderId="1" xfId="0" applyFont="1" applyBorder="1"/>
    <xf numFmtId="0" fontId="22" fillId="7" borderId="0" xfId="0" applyFont="1" applyFill="1"/>
    <xf numFmtId="0" fontId="13" fillId="0" borderId="1" xfId="0" applyFont="1" applyBorder="1"/>
    <xf numFmtId="0" fontId="0" fillId="0" borderId="3" xfId="0" applyBorder="1"/>
    <xf numFmtId="0" fontId="25" fillId="0" borderId="0" xfId="0" applyFont="1"/>
    <xf numFmtId="9" fontId="8" fillId="0" borderId="1" xfId="0" applyNumberFormat="1" applyFont="1" applyBorder="1" applyAlignment="1">
      <alignment horizontal="center" wrapText="1"/>
    </xf>
    <xf numFmtId="0" fontId="20" fillId="0" borderId="5" xfId="0" applyFont="1" applyBorder="1"/>
    <xf numFmtId="0" fontId="26" fillId="0" borderId="0" xfId="0" applyFont="1"/>
    <xf numFmtId="9" fontId="27" fillId="0" borderId="1" xfId="0" applyNumberFormat="1" applyFont="1" applyBorder="1" applyAlignment="1">
      <alignment horizontal="center"/>
    </xf>
    <xf numFmtId="0" fontId="28" fillId="0" borderId="0" xfId="0" applyFont="1"/>
    <xf numFmtId="44" fontId="0" fillId="9" borderId="0" xfId="1" applyFont="1" applyFill="1" applyAlignment="1">
      <alignment horizontal="center" vertical="center"/>
    </xf>
  </cellXfs>
  <cellStyles count="4">
    <cellStyle name="Normale" xfId="0" builtinId="0"/>
    <cellStyle name="Normale 2" xfId="2"/>
    <cellStyle name="Percentuale" xfId="3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 Degan Emanuel" refreshedDate="45362.639086342591" createdVersion="8" refreshedVersion="8" minRefreshableVersion="3" recordCount="421">
  <cacheSource type="worksheet">
    <worksheetSource ref="A1:W422" sheet="Pipeline Iaccarino"/>
  </cacheSource>
  <cacheFields count="24">
    <cacheField name="codice ctr digitale" numFmtId="0">
      <sharedItems containsString="0" containsBlank="1" containsNumber="1" containsInteger="1" minValue="3809385" maxValue="3949554"/>
    </cacheField>
    <cacheField name="codice sales hub" numFmtId="0">
      <sharedItems containsString="0" containsBlank="1" containsNumber="1" containsInteger="1" minValue="3051720" maxValue="3089724"/>
    </cacheField>
    <cacheField name="AREA MANAGER" numFmtId="0">
      <sharedItems containsBlank="1"/>
    </cacheField>
    <cacheField name="SA" numFmtId="0">
      <sharedItems containsBlank="1"/>
    </cacheField>
    <cacheField name="RAGIONE SOCIALE" numFmtId="0">
      <sharedItems containsBlank="1"/>
    </cacheField>
    <cacheField name="ZONA" numFmtId="0">
      <sharedItems/>
    </cacheField>
    <cacheField name="TIPO" numFmtId="0">
      <sharedItems/>
    </cacheField>
    <cacheField name="NOME OPPORTUNITA'" numFmtId="0">
      <sharedItems containsBlank="1"/>
    </cacheField>
    <cacheField name="DATA CREAZIONE OPPORTUNITA" numFmtId="164">
      <sharedItems containsDate="1" containsBlank="1" containsMixedTypes="1" minDate="2023-01-23T00:00:00" maxDate="2024-02-21T00:00:00"/>
    </cacheField>
    <cacheField name="FIX (€)" numFmtId="44">
      <sharedItems containsString="0" containsBlank="1" containsNumber="1" containsInteger="1" minValue="0" maxValue="55000"/>
    </cacheField>
    <cacheField name="MOBILE (€)" numFmtId="44">
      <sharedItems containsString="0" containsBlank="1" containsNumber="1" containsInteger="1" minValue="0" maxValue="2600"/>
    </cacheField>
    <cacheField name="Categoria Offerta IT" numFmtId="0">
      <sharedItems containsBlank="1"/>
    </cacheField>
    <cacheField name="IT (€)" numFmtId="44">
      <sharedItems containsString="0" containsBlank="1" containsNumber="1" minValue="300" maxValue="44000"/>
    </cacheField>
    <cacheField name="LINEE FONIA FIX" numFmtId="0">
      <sharedItems containsNonDate="0" containsString="0" containsBlank="1"/>
    </cacheField>
    <cacheField name="AOM" numFmtId="0">
      <sharedItems containsNonDate="0" containsString="0" containsBlank="1"/>
    </cacheField>
    <cacheField name="MNP" numFmtId="0">
      <sharedItems containsString="0" containsBlank="1" containsNumber="1" containsInteger="1" minValue="45" maxValue="45"/>
    </cacheField>
    <cacheField name="AL" numFmtId="0">
      <sharedItems containsNonDate="0" containsString="0" containsBlank="1"/>
    </cacheField>
    <cacheField name="DATA CHIUSURA" numFmtId="164">
      <sharedItems containsNonDate="0" containsDate="1" containsString="0" containsBlank="1" minDate="2024-01-12T00:00:00" maxDate="2024-06-02T00:00:00"/>
    </cacheField>
    <cacheField name="FASE" numFmtId="0">
      <sharedItems containsBlank="1" count="3">
        <s v="TRATTATIVA"/>
        <s v="VINTA"/>
        <m/>
      </sharedItems>
    </cacheField>
    <cacheField name="NOTE SPECIALIST" numFmtId="0">
      <sharedItems containsBlank="1"/>
    </cacheField>
    <cacheField name="PROBABILITA' %" numFmtId="0">
      <sharedItems containsString="0" containsBlank="1" containsNumber="1" minValue="0.3" maxValue="1" count="6">
        <n v="0.9"/>
        <n v="1"/>
        <n v="0.3"/>
        <n v="0.5"/>
        <m/>
        <n v="0.7"/>
      </sharedItems>
    </cacheField>
    <cacheField name="IN PAF " numFmtId="0">
      <sharedItems containsBlank="1" count="2">
        <s v="SI"/>
        <m/>
      </sharedItems>
    </cacheField>
    <cacheField name="Record" numFmtId="0">
      <sharedItems containsSemiMixedTypes="0" containsString="0" containsNumber="1" containsInteger="1" minValue="1" maxValue="421"/>
    </cacheField>
    <cacheField name="FORNIT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1">
  <r>
    <m/>
    <m/>
    <s v="DEL DEGAN"/>
    <s v="IACCARINO SALVATORE"/>
    <s v="ALIFAX S.R.L."/>
    <s v="VENETO"/>
    <s v="PRESIDIO CB"/>
    <s v="nici top 2 sedi rientro altro olo"/>
    <d v="2023-01-23T00:00:00"/>
    <n v="15000"/>
    <m/>
    <m/>
    <m/>
    <m/>
    <m/>
    <m/>
    <m/>
    <d v="2024-02-29T00:00:00"/>
    <x v="0"/>
    <s v="in corso"/>
    <x v="0"/>
    <x v="0"/>
    <n v="1"/>
    <m/>
  </r>
  <r>
    <n v="3928792"/>
    <n v="3087933"/>
    <s v="DEL DEGAN"/>
    <s v="IACCARINO SALVATORE"/>
    <s v="ALBERTO DEL BIONDI S.P.A."/>
    <s v="VENETO"/>
    <s v="PRESIDIO CB"/>
    <s v="ftto + vdsl bu"/>
    <s v="&lt; 2023"/>
    <n v="9819"/>
    <n v="0"/>
    <m/>
    <m/>
    <m/>
    <m/>
    <n v="45"/>
    <m/>
    <d v="2024-02-29T00:00:00"/>
    <x v="1"/>
    <m/>
    <x v="1"/>
    <x v="0"/>
    <n v="2"/>
    <m/>
  </r>
  <r>
    <m/>
    <m/>
    <s v="DEL DEGAN"/>
    <s v="IACCARINO SALVATORE"/>
    <s v="BERENGO S.P.A."/>
    <s v="VENETO"/>
    <s v="PRESIDIO CB"/>
    <s v="3 sim e trunk"/>
    <d v="2023-01-23T00:00:00"/>
    <n v="5000"/>
    <m/>
    <m/>
    <m/>
    <m/>
    <m/>
    <m/>
    <m/>
    <m/>
    <x v="0"/>
    <m/>
    <x v="2"/>
    <x v="1"/>
    <n v="3"/>
    <m/>
  </r>
  <r>
    <m/>
    <m/>
    <s v="DEL DEGAN"/>
    <s v="IACCARINO SALVATORE"/>
    <s v="LA CARTOTECNICA SRL"/>
    <s v="VENETO"/>
    <s v="PRESIDIO CB"/>
    <s v="ftto"/>
    <d v="2023-01-23T00:00:00"/>
    <n v="7000"/>
    <m/>
    <m/>
    <m/>
    <m/>
    <m/>
    <m/>
    <m/>
    <m/>
    <x v="0"/>
    <m/>
    <x v="3"/>
    <x v="1"/>
    <n v="4"/>
    <m/>
  </r>
  <r>
    <m/>
    <m/>
    <s v="DEL DEGAN"/>
    <s v="IACCARINO SALVATORE"/>
    <s v="GAS.NET GROUP S.R.L."/>
    <s v="VENETO"/>
    <s v="PRESIDIO CB"/>
    <s v="retention mobile"/>
    <m/>
    <n v="0"/>
    <m/>
    <m/>
    <m/>
    <m/>
    <m/>
    <m/>
    <m/>
    <m/>
    <x v="0"/>
    <m/>
    <x v="4"/>
    <x v="1"/>
    <n v="5"/>
    <m/>
  </r>
  <r>
    <n v="3924617"/>
    <n v="3087835"/>
    <s v="DEL DEGAN"/>
    <s v="IACCARINO SALVATORE"/>
    <s v="COMACCHIO S.P.A."/>
    <s v="VENETO"/>
    <s v="PRESIDIO CB"/>
    <s v="ampl back up"/>
    <d v="2024-01-11T00:00:00"/>
    <m/>
    <m/>
    <m/>
    <n v="44000"/>
    <m/>
    <m/>
    <m/>
    <m/>
    <d v="2024-02-29T00:00:00"/>
    <x v="1"/>
    <m/>
    <x v="1"/>
    <x v="0"/>
    <n v="6"/>
    <s v="BEANTECH"/>
  </r>
  <r>
    <m/>
    <m/>
    <s v="DEL DEGAN"/>
    <s v="IACCARINO SALVATORE"/>
    <s v="CON. FID. STATION SRL"/>
    <s v="VENETO"/>
    <s v="PRESIDIO CB"/>
    <s v="fisso"/>
    <d v="2023-06-01T00:00:00"/>
    <n v="1200"/>
    <m/>
    <m/>
    <m/>
    <m/>
    <m/>
    <m/>
    <m/>
    <d v="2024-03-29T00:00:00"/>
    <x v="0"/>
    <m/>
    <x v="0"/>
    <x v="0"/>
    <n v="7"/>
    <m/>
  </r>
  <r>
    <m/>
    <m/>
    <s v="DEL DEGAN"/>
    <s v="IACCARINO SALVATORE"/>
    <s v="OPEN SERVICE S.R.L."/>
    <s v="VENETO"/>
    <s v="PRESIDIO CB"/>
    <m/>
    <m/>
    <n v="0"/>
    <m/>
    <m/>
    <m/>
    <m/>
    <m/>
    <m/>
    <m/>
    <m/>
    <x v="0"/>
    <m/>
    <x v="4"/>
    <x v="1"/>
    <n v="8"/>
    <m/>
  </r>
  <r>
    <m/>
    <m/>
    <s v="DEL DEGAN"/>
    <s v="IACCARINO SALVATORE"/>
    <s v="INE SPA"/>
    <s v="VENETO"/>
    <s v="PRESIDIO CB"/>
    <s v="mobile"/>
    <d v="2023-09-01T00:00:00"/>
    <m/>
    <n v="300"/>
    <m/>
    <m/>
    <m/>
    <m/>
    <m/>
    <m/>
    <m/>
    <x v="0"/>
    <m/>
    <x v="3"/>
    <x v="1"/>
    <n v="9"/>
    <m/>
  </r>
  <r>
    <m/>
    <m/>
    <s v="DEL DEGAN"/>
    <s v="IACCARINO SALVATORE"/>
    <s v="COSTAMPRESS S.P.A."/>
    <s v="VENETO"/>
    <s v="PRESIDIO CB"/>
    <s v="ASSESMENT"/>
    <d v="2023-10-01T00:00:00"/>
    <n v="7000"/>
    <m/>
    <m/>
    <m/>
    <m/>
    <m/>
    <m/>
    <m/>
    <m/>
    <x v="0"/>
    <m/>
    <x v="5"/>
    <x v="0"/>
    <n v="10"/>
    <m/>
  </r>
  <r>
    <m/>
    <m/>
    <s v="DEL DEGAN"/>
    <s v="IACCARINO SALVATORE"/>
    <s v="COSTAMPRESS S.P.A."/>
    <s v="VENETO"/>
    <s v="PRESIDIO CB"/>
    <s v="retention mobile"/>
    <d v="2023-10-01T00:00:00"/>
    <n v="0"/>
    <n v="500"/>
    <m/>
    <m/>
    <m/>
    <m/>
    <m/>
    <m/>
    <d v="2024-03-29T00:00:00"/>
    <x v="0"/>
    <m/>
    <x v="4"/>
    <x v="0"/>
    <n v="11"/>
    <m/>
  </r>
  <r>
    <m/>
    <m/>
    <s v="DEL DEGAN"/>
    <s v="IACCARINO SALVATORE"/>
    <s v="SOPRIN - S.R.L."/>
    <s v="LAZIO"/>
    <s v="PRESIDIO CB"/>
    <s v="MOBILE retention"/>
    <d v="2023-10-01T00:00:00"/>
    <n v="10000"/>
    <m/>
    <m/>
    <m/>
    <m/>
    <m/>
    <m/>
    <m/>
    <m/>
    <x v="0"/>
    <m/>
    <x v="3"/>
    <x v="1"/>
    <n v="12"/>
    <m/>
  </r>
  <r>
    <m/>
    <m/>
    <s v="DEL DEGAN"/>
    <s v="IACCARINO SALVATORE"/>
    <s v="SOPRIN - S.R.L."/>
    <s v="LAZIO"/>
    <s v="PRESIDIO CB"/>
    <s v="TELSY ASSESMENT"/>
    <m/>
    <m/>
    <m/>
    <m/>
    <m/>
    <m/>
    <m/>
    <m/>
    <m/>
    <m/>
    <x v="0"/>
    <m/>
    <x v="4"/>
    <x v="1"/>
    <n v="13"/>
    <m/>
  </r>
  <r>
    <n v="3925267"/>
    <n v="3084184"/>
    <s v="DEL DEGAN"/>
    <s v="IACCARINO SALVATORE"/>
    <s v="SOPRIN - S.R.L."/>
    <s v="LAZIO"/>
    <s v="PRESIDIO CB"/>
    <s v="2 FTTO"/>
    <d v="2023-12-01T00:00:00"/>
    <n v="14500"/>
    <m/>
    <m/>
    <m/>
    <m/>
    <m/>
    <m/>
    <m/>
    <d v="2024-02-20T00:00:00"/>
    <x v="1"/>
    <m/>
    <x v="1"/>
    <x v="0"/>
    <n v="14"/>
    <m/>
  </r>
  <r>
    <n v="3921468"/>
    <n v="3089724"/>
    <s v="DEL DEGAN"/>
    <s v="IACCARINO SALVATORE"/>
    <s v="COMACCHIO S.P.A."/>
    <s v="VENETO"/>
    <s v="PRESIDIO CB"/>
    <s v="mail keep"/>
    <d v="2024-01-10T00:00:00"/>
    <m/>
    <m/>
    <s v="Offerte Fornitore/Listino altro"/>
    <n v="10146"/>
    <m/>
    <m/>
    <m/>
    <m/>
    <d v="2024-01-12T00:00:00"/>
    <x v="1"/>
    <m/>
    <x v="1"/>
    <x v="0"/>
    <n v="15"/>
    <s v="ROSSOFORWEB"/>
  </r>
  <r>
    <m/>
    <m/>
    <s v="DEL DEGAN"/>
    <s v="IACCARINO SALVATORE"/>
    <s v="SALGAIM ECOLOGIC S.P.A."/>
    <s v="VENETO"/>
    <s v="PRESIDIO CB"/>
    <s v="trunk full voip"/>
    <d v="2023-10-01T00:00:00"/>
    <n v="10000"/>
    <m/>
    <m/>
    <m/>
    <m/>
    <m/>
    <m/>
    <m/>
    <m/>
    <x v="0"/>
    <m/>
    <x v="3"/>
    <x v="1"/>
    <n v="16"/>
    <m/>
  </r>
  <r>
    <m/>
    <m/>
    <s v="DEL DEGAN"/>
    <s v="IACCARINO SALVATORE"/>
    <s v="GUARDIE AI FUOCHI DEL PORTO DI VENEZIA - SOCIETA  COOPERATIVA PER AZIONI  IN SIGLA  GUARDIE AI FUOCH"/>
    <s v="VENETO"/>
    <s v="PRESIDIO CB"/>
    <s v="ftto + full trunk"/>
    <d v="2023-10-01T00:00:00"/>
    <n v="10000"/>
    <m/>
    <m/>
    <m/>
    <m/>
    <m/>
    <m/>
    <m/>
    <m/>
    <x v="0"/>
    <m/>
    <x v="5"/>
    <x v="1"/>
    <n v="17"/>
    <m/>
  </r>
  <r>
    <n v="3809385"/>
    <n v="3051720"/>
    <s v="DEL DEGAN"/>
    <s v="IACCARINO SALVATORE"/>
    <s v="COMACCHIO S.P.A."/>
    <s v="VENETO"/>
    <s v="PRESIDIO CB"/>
    <s v="licenza cal user"/>
    <d v="2023-12-06T00:00:00"/>
    <m/>
    <m/>
    <s v="Licenze Microsoft"/>
    <n v="17448"/>
    <m/>
    <m/>
    <m/>
    <m/>
    <d v="2024-01-12T00:00:00"/>
    <x v="1"/>
    <m/>
    <x v="1"/>
    <x v="0"/>
    <n v="18"/>
    <s v="MICROSOFT"/>
  </r>
  <r>
    <m/>
    <m/>
    <s v="DEL DEGAN"/>
    <s v="IACCARINO SALVATORE"/>
    <s v="COSTAMPRESS S.P.A."/>
    <s v="VENETO"/>
    <s v="PRESIDIO CB"/>
    <s v="ASSESMENT"/>
    <d v="2023-12-01T00:00:00"/>
    <m/>
    <m/>
    <s v="Offerte Fornitore/Listino altro"/>
    <n v="10000"/>
    <m/>
    <m/>
    <m/>
    <m/>
    <d v="2024-03-29T00:00:00"/>
    <x v="0"/>
    <m/>
    <x v="4"/>
    <x v="0"/>
    <n v="19"/>
    <s v="Swascan"/>
  </r>
  <r>
    <n v="3832578"/>
    <m/>
    <s v="DEL DEGAN"/>
    <s v="IACCARINO SALVATORE"/>
    <s v="HOLZNER &amp; BERTAGNOLLI ENGINEERING SRL"/>
    <s v="EMILIA-ROMAGNA"/>
    <s v="PRESIDIO CB"/>
    <s v="nip"/>
    <d v="2023-12-01T00:00:00"/>
    <n v="3000"/>
    <m/>
    <m/>
    <m/>
    <m/>
    <m/>
    <m/>
    <m/>
    <d v="2024-02-29T00:00:00"/>
    <x v="1"/>
    <m/>
    <x v="1"/>
    <x v="0"/>
    <n v="20"/>
    <m/>
  </r>
  <r>
    <m/>
    <m/>
    <s v="DEL DEGAN"/>
    <s v="IACCARINO SALVATORE"/>
    <s v="OPEN SERVICE S.R.L."/>
    <s v="VENETO"/>
    <s v="PRESIDIO CB"/>
    <s v="rev mobile"/>
    <d v="2023-12-01T00:00:00"/>
    <m/>
    <n v="100"/>
    <m/>
    <m/>
    <m/>
    <m/>
    <m/>
    <m/>
    <m/>
    <x v="0"/>
    <m/>
    <x v="4"/>
    <x v="1"/>
    <n v="21"/>
    <m/>
  </r>
  <r>
    <n v="3928605"/>
    <n v="3079971"/>
    <s v="DEL DEGAN"/>
    <s v="IACCARINO SALVATORE"/>
    <s v="PAGAN ELETTROMECCANICA S.R.L."/>
    <s v="VENETO"/>
    <s v="PRESIDIO CB"/>
    <s v="app nr 1"/>
    <d v="2023-12-02T00:00:00"/>
    <m/>
    <n v="1500"/>
    <m/>
    <m/>
    <m/>
    <m/>
    <m/>
    <m/>
    <d v="2024-02-20T00:00:00"/>
    <x v="1"/>
    <m/>
    <x v="1"/>
    <x v="0"/>
    <n v="22"/>
    <m/>
  </r>
  <r>
    <n v="3910478"/>
    <n v="3083520"/>
    <s v="DEL DEGAN"/>
    <s v="IACCARINO SALVATORE"/>
    <s v="COMACCHIO S.P.A."/>
    <s v="VENETO"/>
    <s v="PRESIDIO CB"/>
    <s v="celle wifi fortinet"/>
    <d v="2023-12-03T00:00:00"/>
    <n v="55000"/>
    <m/>
    <m/>
    <m/>
    <m/>
    <m/>
    <m/>
    <m/>
    <d v="2024-01-12T00:00:00"/>
    <x v="1"/>
    <m/>
    <x v="1"/>
    <x v="0"/>
    <n v="23"/>
    <s v="MEAD"/>
  </r>
  <r>
    <n v="3910317"/>
    <n v="3077288"/>
    <s v="DEL DEGAN"/>
    <s v="IACCARINO SALVATORE"/>
    <s v="COMACCHIO S.P.A."/>
    <s v="VENETO"/>
    <s v="PRESIDIO CB"/>
    <s v="licenza wild card"/>
    <d v="2024-01-11T00:00:00"/>
    <m/>
    <m/>
    <s v="Licenze Microsoft"/>
    <n v="300"/>
    <m/>
    <m/>
    <m/>
    <m/>
    <d v="2024-01-12T00:00:00"/>
    <x v="1"/>
    <m/>
    <x v="1"/>
    <x v="0"/>
    <n v="24"/>
    <m/>
  </r>
  <r>
    <n v="3882673"/>
    <n v="3062457"/>
    <s v="DEL DEGAN"/>
    <s v="IACCARINO SALVATORE"/>
    <s v="PAGAN ELETTROMECCANICA S.R.L."/>
    <s v="VENETO"/>
    <s v="PRESIDIO CB"/>
    <s v="app nr 1"/>
    <d v="2023-12-02T00:00:00"/>
    <m/>
    <n v="1500"/>
    <m/>
    <m/>
    <m/>
    <m/>
    <m/>
    <m/>
    <d v="2024-02-20T00:00:00"/>
    <x v="1"/>
    <m/>
    <x v="1"/>
    <x v="0"/>
    <n v="25"/>
    <m/>
  </r>
  <r>
    <n v="3895109"/>
    <n v="3067754"/>
    <s v="DEL DEGAN"/>
    <s v="IACCARINO SALVATORE"/>
    <s v="ALIFAX S.R.L."/>
    <s v="VENETO"/>
    <s v="PRESIDIO CB"/>
    <s v="app nr 1"/>
    <d v="2024-01-11T00:00:00"/>
    <m/>
    <n v="800"/>
    <m/>
    <m/>
    <m/>
    <m/>
    <m/>
    <m/>
    <d v="2024-01-25T00:00:00"/>
    <x v="1"/>
    <m/>
    <x v="1"/>
    <x v="0"/>
    <n v="26"/>
    <m/>
  </r>
  <r>
    <n v="3883356"/>
    <n v="3065754"/>
    <s v="DEL DEGAN"/>
    <s v="IACCARINO SALVATORE"/>
    <s v="MITO POLIMERI S.R.L."/>
    <s v="VENETO"/>
    <s v="PRESIDIO CB"/>
    <s v="APP NR 2"/>
    <d v="2024-01-12T00:00:00"/>
    <m/>
    <n v="2600"/>
    <m/>
    <m/>
    <m/>
    <m/>
    <m/>
    <m/>
    <d v="2024-01-25T00:00:00"/>
    <x v="1"/>
    <m/>
    <x v="1"/>
    <x v="0"/>
    <n v="27"/>
    <m/>
  </r>
  <r>
    <n v="3923278"/>
    <n v="3078621"/>
    <s v="DEL DEGAN"/>
    <s v="IACCARINO SALVATORE"/>
    <s v="GIGLIO SOCIETA  A RESPONSABILITA  LIMITATA"/>
    <s v="VENETO"/>
    <s v="PRESIDIO CB"/>
    <s v="app nr 1"/>
    <d v="2024-01-13T00:00:00"/>
    <m/>
    <n v="1500"/>
    <m/>
    <m/>
    <m/>
    <m/>
    <m/>
    <m/>
    <d v="2024-01-25T00:00:00"/>
    <x v="1"/>
    <m/>
    <x v="1"/>
    <x v="0"/>
    <n v="28"/>
    <m/>
  </r>
  <r>
    <n v="3895126"/>
    <n v="3067763"/>
    <s v="DEL DEGAN"/>
    <s v="IACCARINO SALVATORE"/>
    <s v="CO.MET.FER. S.P.A."/>
    <s v="VENETO"/>
    <s v="PRESIDIO CB"/>
    <s v="APP NR 2"/>
    <d v="2024-01-14T00:00:00"/>
    <m/>
    <n v="2200"/>
    <m/>
    <m/>
    <m/>
    <m/>
    <m/>
    <m/>
    <d v="2024-01-25T00:00:00"/>
    <x v="1"/>
    <m/>
    <x v="1"/>
    <x v="0"/>
    <n v="29"/>
    <m/>
  </r>
  <r>
    <n v="3946174"/>
    <m/>
    <s v="DEL DEGAN"/>
    <s v="IACCARINO SALVATORE"/>
    <s v="ORMESANI S.R.L."/>
    <s v="VENETO"/>
    <s v="PRESIDIO CB"/>
    <s v="RINNOVO LICENZE"/>
    <d v="2024-02-20T00:00:00"/>
    <m/>
    <m/>
    <s v="Licenze Microsoft"/>
    <n v="21437.759999999998"/>
    <m/>
    <m/>
    <m/>
    <m/>
    <d v="2024-06-01T00:00:00"/>
    <x v="1"/>
    <m/>
    <x v="1"/>
    <x v="0"/>
    <n v="30"/>
    <m/>
  </r>
  <r>
    <m/>
    <m/>
    <s v="DEL DEGAN"/>
    <s v="IACCARINO SALVATORE"/>
    <s v="BERENGO S.P.A."/>
    <s v="VENETO"/>
    <s v="PRESIDIO CB"/>
    <m/>
    <d v="2023-12-01T00:00:00"/>
    <m/>
    <m/>
    <m/>
    <m/>
    <m/>
    <m/>
    <m/>
    <m/>
    <m/>
    <x v="2"/>
    <m/>
    <x v="4"/>
    <x v="1"/>
    <n v="31"/>
    <m/>
  </r>
  <r>
    <n v="3949554"/>
    <n v="3088241"/>
    <s v="DEL DEGAN"/>
    <s v="IACCARINO SALVATORE"/>
    <s v="ALBERTO DEL BIONDI S.P.A."/>
    <s v="VENETO"/>
    <s v="PRESIDIO CB"/>
    <s v="Monitoraggio Router"/>
    <d v="2024-01-01T00:00:00"/>
    <m/>
    <m/>
    <s v="Offerta Omitech"/>
    <n v="870"/>
    <m/>
    <m/>
    <m/>
    <m/>
    <d v="2024-03-01T00:00:00"/>
    <x v="1"/>
    <m/>
    <x v="1"/>
    <x v="0"/>
    <n v="32"/>
    <m/>
  </r>
  <r>
    <m/>
    <m/>
    <s v=""/>
    <s v=""/>
    <m/>
    <s v=""/>
    <s v=""/>
    <m/>
    <m/>
    <m/>
    <m/>
    <m/>
    <m/>
    <m/>
    <m/>
    <m/>
    <m/>
    <m/>
    <x v="2"/>
    <m/>
    <x v="4"/>
    <x v="1"/>
    <n v="33"/>
    <m/>
  </r>
  <r>
    <m/>
    <m/>
    <m/>
    <m/>
    <m/>
    <s v=""/>
    <s v=""/>
    <m/>
    <m/>
    <m/>
    <m/>
    <m/>
    <m/>
    <m/>
    <m/>
    <m/>
    <m/>
    <m/>
    <x v="2"/>
    <m/>
    <x v="4"/>
    <x v="1"/>
    <n v="34"/>
    <m/>
  </r>
  <r>
    <m/>
    <m/>
    <m/>
    <m/>
    <m/>
    <s v=""/>
    <s v=""/>
    <m/>
    <m/>
    <m/>
    <m/>
    <m/>
    <m/>
    <m/>
    <m/>
    <m/>
    <m/>
    <m/>
    <x v="2"/>
    <m/>
    <x v="4"/>
    <x v="1"/>
    <n v="35"/>
    <m/>
  </r>
  <r>
    <m/>
    <m/>
    <m/>
    <m/>
    <m/>
    <s v=""/>
    <s v=""/>
    <m/>
    <m/>
    <m/>
    <m/>
    <m/>
    <m/>
    <m/>
    <m/>
    <m/>
    <m/>
    <m/>
    <x v="2"/>
    <m/>
    <x v="4"/>
    <x v="1"/>
    <n v="36"/>
    <m/>
  </r>
  <r>
    <m/>
    <m/>
    <m/>
    <m/>
    <m/>
    <s v=""/>
    <s v=""/>
    <m/>
    <m/>
    <m/>
    <m/>
    <m/>
    <m/>
    <m/>
    <m/>
    <m/>
    <m/>
    <m/>
    <x v="2"/>
    <m/>
    <x v="4"/>
    <x v="1"/>
    <n v="37"/>
    <m/>
  </r>
  <r>
    <m/>
    <m/>
    <m/>
    <m/>
    <m/>
    <s v=""/>
    <s v=""/>
    <m/>
    <m/>
    <m/>
    <m/>
    <m/>
    <m/>
    <m/>
    <m/>
    <m/>
    <m/>
    <m/>
    <x v="2"/>
    <m/>
    <x v="4"/>
    <x v="1"/>
    <n v="38"/>
    <m/>
  </r>
  <r>
    <m/>
    <m/>
    <m/>
    <m/>
    <m/>
    <s v=""/>
    <s v=""/>
    <m/>
    <m/>
    <m/>
    <m/>
    <m/>
    <m/>
    <m/>
    <m/>
    <m/>
    <m/>
    <m/>
    <x v="2"/>
    <m/>
    <x v="4"/>
    <x v="1"/>
    <n v="39"/>
    <m/>
  </r>
  <r>
    <m/>
    <m/>
    <m/>
    <m/>
    <m/>
    <s v=""/>
    <s v=""/>
    <m/>
    <m/>
    <m/>
    <m/>
    <m/>
    <m/>
    <m/>
    <m/>
    <m/>
    <m/>
    <m/>
    <x v="2"/>
    <m/>
    <x v="4"/>
    <x v="1"/>
    <n v="40"/>
    <m/>
  </r>
  <r>
    <m/>
    <m/>
    <m/>
    <m/>
    <m/>
    <s v=""/>
    <s v=""/>
    <m/>
    <m/>
    <m/>
    <m/>
    <m/>
    <m/>
    <m/>
    <m/>
    <m/>
    <m/>
    <m/>
    <x v="2"/>
    <m/>
    <x v="4"/>
    <x v="1"/>
    <n v="41"/>
    <m/>
  </r>
  <r>
    <m/>
    <m/>
    <m/>
    <m/>
    <m/>
    <s v=""/>
    <s v=""/>
    <m/>
    <m/>
    <m/>
    <m/>
    <m/>
    <m/>
    <m/>
    <m/>
    <m/>
    <m/>
    <m/>
    <x v="2"/>
    <m/>
    <x v="4"/>
    <x v="1"/>
    <n v="42"/>
    <m/>
  </r>
  <r>
    <m/>
    <m/>
    <m/>
    <m/>
    <m/>
    <s v=""/>
    <s v=""/>
    <m/>
    <m/>
    <m/>
    <m/>
    <m/>
    <m/>
    <m/>
    <m/>
    <m/>
    <m/>
    <m/>
    <x v="2"/>
    <m/>
    <x v="4"/>
    <x v="1"/>
    <n v="43"/>
    <m/>
  </r>
  <r>
    <m/>
    <m/>
    <m/>
    <m/>
    <m/>
    <s v=""/>
    <s v=""/>
    <m/>
    <m/>
    <m/>
    <m/>
    <m/>
    <m/>
    <m/>
    <m/>
    <m/>
    <m/>
    <m/>
    <x v="2"/>
    <m/>
    <x v="4"/>
    <x v="1"/>
    <n v="44"/>
    <m/>
  </r>
  <r>
    <m/>
    <m/>
    <m/>
    <m/>
    <m/>
    <s v=""/>
    <s v=""/>
    <m/>
    <m/>
    <m/>
    <m/>
    <m/>
    <m/>
    <m/>
    <m/>
    <m/>
    <m/>
    <m/>
    <x v="2"/>
    <m/>
    <x v="4"/>
    <x v="1"/>
    <n v="45"/>
    <m/>
  </r>
  <r>
    <m/>
    <m/>
    <m/>
    <m/>
    <m/>
    <s v=""/>
    <s v=""/>
    <m/>
    <m/>
    <m/>
    <m/>
    <m/>
    <m/>
    <m/>
    <m/>
    <m/>
    <m/>
    <m/>
    <x v="2"/>
    <m/>
    <x v="4"/>
    <x v="1"/>
    <n v="46"/>
    <m/>
  </r>
  <r>
    <m/>
    <m/>
    <m/>
    <m/>
    <m/>
    <s v=""/>
    <s v=""/>
    <m/>
    <m/>
    <m/>
    <m/>
    <m/>
    <m/>
    <m/>
    <m/>
    <m/>
    <m/>
    <m/>
    <x v="2"/>
    <m/>
    <x v="4"/>
    <x v="1"/>
    <n v="47"/>
    <m/>
  </r>
  <r>
    <m/>
    <m/>
    <m/>
    <m/>
    <m/>
    <s v=""/>
    <s v=""/>
    <m/>
    <m/>
    <m/>
    <m/>
    <m/>
    <m/>
    <m/>
    <m/>
    <m/>
    <m/>
    <m/>
    <x v="2"/>
    <m/>
    <x v="4"/>
    <x v="1"/>
    <n v="48"/>
    <m/>
  </r>
  <r>
    <m/>
    <m/>
    <m/>
    <m/>
    <m/>
    <s v=""/>
    <s v=""/>
    <m/>
    <m/>
    <m/>
    <m/>
    <m/>
    <m/>
    <m/>
    <m/>
    <m/>
    <m/>
    <m/>
    <x v="2"/>
    <m/>
    <x v="4"/>
    <x v="1"/>
    <n v="49"/>
    <m/>
  </r>
  <r>
    <m/>
    <m/>
    <m/>
    <m/>
    <m/>
    <s v=""/>
    <s v=""/>
    <m/>
    <m/>
    <m/>
    <m/>
    <m/>
    <m/>
    <m/>
    <m/>
    <m/>
    <m/>
    <m/>
    <x v="2"/>
    <m/>
    <x v="4"/>
    <x v="1"/>
    <n v="50"/>
    <m/>
  </r>
  <r>
    <m/>
    <m/>
    <m/>
    <m/>
    <m/>
    <s v=""/>
    <s v=""/>
    <m/>
    <m/>
    <m/>
    <m/>
    <m/>
    <m/>
    <m/>
    <m/>
    <m/>
    <m/>
    <m/>
    <x v="2"/>
    <m/>
    <x v="4"/>
    <x v="1"/>
    <n v="51"/>
    <m/>
  </r>
  <r>
    <m/>
    <m/>
    <m/>
    <m/>
    <m/>
    <s v=""/>
    <s v=""/>
    <m/>
    <m/>
    <m/>
    <m/>
    <m/>
    <m/>
    <m/>
    <m/>
    <m/>
    <m/>
    <m/>
    <x v="2"/>
    <m/>
    <x v="4"/>
    <x v="1"/>
    <n v="52"/>
    <m/>
  </r>
  <r>
    <m/>
    <m/>
    <m/>
    <m/>
    <m/>
    <s v=""/>
    <s v=""/>
    <m/>
    <m/>
    <m/>
    <m/>
    <m/>
    <m/>
    <m/>
    <m/>
    <m/>
    <m/>
    <m/>
    <x v="2"/>
    <m/>
    <x v="4"/>
    <x v="1"/>
    <n v="53"/>
    <m/>
  </r>
  <r>
    <m/>
    <m/>
    <m/>
    <m/>
    <m/>
    <s v=""/>
    <s v=""/>
    <m/>
    <m/>
    <m/>
    <m/>
    <m/>
    <m/>
    <m/>
    <m/>
    <m/>
    <m/>
    <m/>
    <x v="2"/>
    <m/>
    <x v="4"/>
    <x v="1"/>
    <n v="54"/>
    <m/>
  </r>
  <r>
    <m/>
    <m/>
    <m/>
    <m/>
    <m/>
    <s v=""/>
    <s v=""/>
    <m/>
    <m/>
    <m/>
    <m/>
    <m/>
    <m/>
    <m/>
    <m/>
    <m/>
    <m/>
    <m/>
    <x v="2"/>
    <m/>
    <x v="4"/>
    <x v="1"/>
    <n v="55"/>
    <m/>
  </r>
  <r>
    <m/>
    <m/>
    <m/>
    <m/>
    <m/>
    <s v=""/>
    <s v=""/>
    <m/>
    <m/>
    <m/>
    <m/>
    <m/>
    <m/>
    <m/>
    <m/>
    <m/>
    <m/>
    <m/>
    <x v="2"/>
    <m/>
    <x v="4"/>
    <x v="1"/>
    <n v="56"/>
    <m/>
  </r>
  <r>
    <m/>
    <m/>
    <m/>
    <m/>
    <m/>
    <s v=""/>
    <s v=""/>
    <m/>
    <m/>
    <m/>
    <m/>
    <m/>
    <m/>
    <m/>
    <m/>
    <m/>
    <m/>
    <m/>
    <x v="2"/>
    <m/>
    <x v="4"/>
    <x v="1"/>
    <n v="57"/>
    <m/>
  </r>
  <r>
    <m/>
    <m/>
    <m/>
    <m/>
    <m/>
    <s v=""/>
    <s v=""/>
    <m/>
    <m/>
    <m/>
    <m/>
    <m/>
    <m/>
    <m/>
    <m/>
    <m/>
    <m/>
    <m/>
    <x v="2"/>
    <m/>
    <x v="4"/>
    <x v="1"/>
    <n v="58"/>
    <m/>
  </r>
  <r>
    <m/>
    <m/>
    <m/>
    <m/>
    <m/>
    <s v=""/>
    <s v=""/>
    <m/>
    <m/>
    <m/>
    <m/>
    <m/>
    <m/>
    <m/>
    <m/>
    <m/>
    <m/>
    <m/>
    <x v="2"/>
    <m/>
    <x v="4"/>
    <x v="1"/>
    <n v="59"/>
    <m/>
  </r>
  <r>
    <m/>
    <m/>
    <m/>
    <m/>
    <m/>
    <s v=""/>
    <s v=""/>
    <m/>
    <m/>
    <m/>
    <m/>
    <m/>
    <m/>
    <m/>
    <m/>
    <m/>
    <m/>
    <m/>
    <x v="2"/>
    <m/>
    <x v="4"/>
    <x v="1"/>
    <n v="60"/>
    <m/>
  </r>
  <r>
    <m/>
    <m/>
    <m/>
    <m/>
    <m/>
    <s v=""/>
    <s v=""/>
    <m/>
    <m/>
    <m/>
    <m/>
    <m/>
    <m/>
    <m/>
    <m/>
    <m/>
    <m/>
    <m/>
    <x v="2"/>
    <m/>
    <x v="4"/>
    <x v="1"/>
    <n v="61"/>
    <m/>
  </r>
  <r>
    <m/>
    <m/>
    <m/>
    <m/>
    <m/>
    <s v=""/>
    <s v=""/>
    <m/>
    <m/>
    <m/>
    <m/>
    <m/>
    <m/>
    <m/>
    <m/>
    <m/>
    <m/>
    <m/>
    <x v="2"/>
    <m/>
    <x v="4"/>
    <x v="1"/>
    <n v="62"/>
    <m/>
  </r>
  <r>
    <m/>
    <m/>
    <m/>
    <m/>
    <m/>
    <s v=""/>
    <s v=""/>
    <m/>
    <m/>
    <m/>
    <m/>
    <m/>
    <m/>
    <m/>
    <m/>
    <m/>
    <m/>
    <m/>
    <x v="2"/>
    <m/>
    <x v="4"/>
    <x v="1"/>
    <n v="63"/>
    <m/>
  </r>
  <r>
    <m/>
    <m/>
    <m/>
    <m/>
    <m/>
    <s v=""/>
    <s v=""/>
    <m/>
    <m/>
    <m/>
    <m/>
    <m/>
    <m/>
    <m/>
    <m/>
    <m/>
    <m/>
    <m/>
    <x v="2"/>
    <m/>
    <x v="4"/>
    <x v="1"/>
    <n v="64"/>
    <m/>
  </r>
  <r>
    <m/>
    <m/>
    <m/>
    <m/>
    <m/>
    <s v=""/>
    <s v=""/>
    <m/>
    <m/>
    <m/>
    <m/>
    <m/>
    <m/>
    <m/>
    <m/>
    <m/>
    <m/>
    <m/>
    <x v="2"/>
    <m/>
    <x v="4"/>
    <x v="1"/>
    <n v="65"/>
    <m/>
  </r>
  <r>
    <m/>
    <m/>
    <m/>
    <m/>
    <m/>
    <s v=""/>
    <s v=""/>
    <m/>
    <m/>
    <m/>
    <m/>
    <m/>
    <m/>
    <m/>
    <m/>
    <m/>
    <m/>
    <m/>
    <x v="2"/>
    <m/>
    <x v="4"/>
    <x v="1"/>
    <n v="66"/>
    <m/>
  </r>
  <r>
    <m/>
    <m/>
    <m/>
    <m/>
    <m/>
    <s v=""/>
    <s v=""/>
    <m/>
    <m/>
    <m/>
    <m/>
    <m/>
    <m/>
    <m/>
    <m/>
    <m/>
    <m/>
    <m/>
    <x v="2"/>
    <m/>
    <x v="4"/>
    <x v="1"/>
    <n v="67"/>
    <m/>
  </r>
  <r>
    <m/>
    <m/>
    <m/>
    <m/>
    <m/>
    <s v=""/>
    <s v=""/>
    <m/>
    <m/>
    <m/>
    <m/>
    <m/>
    <m/>
    <m/>
    <m/>
    <m/>
    <m/>
    <m/>
    <x v="2"/>
    <m/>
    <x v="4"/>
    <x v="1"/>
    <n v="68"/>
    <m/>
  </r>
  <r>
    <m/>
    <m/>
    <m/>
    <m/>
    <m/>
    <s v=""/>
    <s v=""/>
    <m/>
    <m/>
    <m/>
    <m/>
    <m/>
    <m/>
    <m/>
    <m/>
    <m/>
    <m/>
    <m/>
    <x v="2"/>
    <m/>
    <x v="4"/>
    <x v="1"/>
    <n v="69"/>
    <m/>
  </r>
  <r>
    <m/>
    <m/>
    <m/>
    <m/>
    <m/>
    <s v=""/>
    <s v=""/>
    <m/>
    <m/>
    <m/>
    <m/>
    <m/>
    <m/>
    <m/>
    <m/>
    <m/>
    <m/>
    <m/>
    <x v="2"/>
    <m/>
    <x v="4"/>
    <x v="1"/>
    <n v="70"/>
    <m/>
  </r>
  <r>
    <m/>
    <m/>
    <m/>
    <m/>
    <m/>
    <s v=""/>
    <s v=""/>
    <m/>
    <m/>
    <m/>
    <m/>
    <m/>
    <m/>
    <m/>
    <m/>
    <m/>
    <m/>
    <m/>
    <x v="2"/>
    <m/>
    <x v="4"/>
    <x v="1"/>
    <n v="71"/>
    <m/>
  </r>
  <r>
    <m/>
    <m/>
    <m/>
    <m/>
    <m/>
    <s v=""/>
    <s v=""/>
    <m/>
    <m/>
    <m/>
    <m/>
    <m/>
    <m/>
    <m/>
    <m/>
    <m/>
    <m/>
    <m/>
    <x v="2"/>
    <m/>
    <x v="4"/>
    <x v="1"/>
    <n v="72"/>
    <m/>
  </r>
  <r>
    <m/>
    <m/>
    <m/>
    <m/>
    <m/>
    <s v=""/>
    <s v=""/>
    <m/>
    <m/>
    <m/>
    <m/>
    <m/>
    <m/>
    <m/>
    <m/>
    <m/>
    <m/>
    <m/>
    <x v="2"/>
    <m/>
    <x v="4"/>
    <x v="1"/>
    <n v="73"/>
    <m/>
  </r>
  <r>
    <m/>
    <m/>
    <m/>
    <m/>
    <m/>
    <s v=""/>
    <s v=""/>
    <m/>
    <m/>
    <m/>
    <m/>
    <m/>
    <m/>
    <m/>
    <m/>
    <m/>
    <m/>
    <m/>
    <x v="2"/>
    <m/>
    <x v="4"/>
    <x v="1"/>
    <n v="74"/>
    <m/>
  </r>
  <r>
    <m/>
    <m/>
    <m/>
    <m/>
    <m/>
    <s v=""/>
    <s v=""/>
    <m/>
    <m/>
    <m/>
    <m/>
    <m/>
    <m/>
    <m/>
    <m/>
    <m/>
    <m/>
    <m/>
    <x v="2"/>
    <m/>
    <x v="4"/>
    <x v="1"/>
    <n v="75"/>
    <m/>
  </r>
  <r>
    <m/>
    <m/>
    <m/>
    <m/>
    <m/>
    <s v=""/>
    <s v=""/>
    <m/>
    <m/>
    <m/>
    <m/>
    <m/>
    <m/>
    <m/>
    <m/>
    <m/>
    <m/>
    <m/>
    <x v="2"/>
    <m/>
    <x v="4"/>
    <x v="1"/>
    <n v="76"/>
    <m/>
  </r>
  <r>
    <m/>
    <m/>
    <m/>
    <m/>
    <m/>
    <s v=""/>
    <s v=""/>
    <m/>
    <m/>
    <m/>
    <m/>
    <m/>
    <m/>
    <m/>
    <m/>
    <m/>
    <m/>
    <m/>
    <x v="2"/>
    <m/>
    <x v="4"/>
    <x v="1"/>
    <n v="77"/>
    <m/>
  </r>
  <r>
    <m/>
    <m/>
    <m/>
    <m/>
    <m/>
    <s v=""/>
    <s v=""/>
    <m/>
    <m/>
    <m/>
    <m/>
    <m/>
    <m/>
    <m/>
    <m/>
    <m/>
    <m/>
    <m/>
    <x v="2"/>
    <m/>
    <x v="4"/>
    <x v="1"/>
    <n v="78"/>
    <m/>
  </r>
  <r>
    <m/>
    <m/>
    <m/>
    <m/>
    <m/>
    <s v=""/>
    <s v=""/>
    <m/>
    <m/>
    <m/>
    <m/>
    <m/>
    <m/>
    <m/>
    <m/>
    <m/>
    <m/>
    <m/>
    <x v="2"/>
    <m/>
    <x v="4"/>
    <x v="1"/>
    <n v="79"/>
    <m/>
  </r>
  <r>
    <m/>
    <m/>
    <m/>
    <m/>
    <m/>
    <s v=""/>
    <s v=""/>
    <m/>
    <m/>
    <m/>
    <m/>
    <m/>
    <m/>
    <m/>
    <m/>
    <m/>
    <m/>
    <m/>
    <x v="2"/>
    <m/>
    <x v="4"/>
    <x v="1"/>
    <n v="80"/>
    <m/>
  </r>
  <r>
    <m/>
    <m/>
    <m/>
    <m/>
    <m/>
    <s v=""/>
    <s v=""/>
    <m/>
    <m/>
    <m/>
    <m/>
    <m/>
    <m/>
    <m/>
    <m/>
    <m/>
    <m/>
    <m/>
    <x v="2"/>
    <m/>
    <x v="4"/>
    <x v="1"/>
    <n v="81"/>
    <m/>
  </r>
  <r>
    <m/>
    <m/>
    <m/>
    <m/>
    <m/>
    <s v=""/>
    <s v=""/>
    <m/>
    <m/>
    <m/>
    <m/>
    <m/>
    <m/>
    <m/>
    <m/>
    <m/>
    <m/>
    <m/>
    <x v="2"/>
    <m/>
    <x v="4"/>
    <x v="1"/>
    <n v="82"/>
    <m/>
  </r>
  <r>
    <m/>
    <m/>
    <m/>
    <m/>
    <m/>
    <s v=""/>
    <s v=""/>
    <m/>
    <m/>
    <m/>
    <m/>
    <m/>
    <m/>
    <m/>
    <m/>
    <m/>
    <m/>
    <m/>
    <x v="2"/>
    <m/>
    <x v="4"/>
    <x v="1"/>
    <n v="83"/>
    <m/>
  </r>
  <r>
    <m/>
    <m/>
    <m/>
    <m/>
    <m/>
    <s v=""/>
    <s v=""/>
    <m/>
    <m/>
    <m/>
    <m/>
    <m/>
    <m/>
    <m/>
    <m/>
    <m/>
    <m/>
    <m/>
    <x v="2"/>
    <m/>
    <x v="4"/>
    <x v="1"/>
    <n v="84"/>
    <m/>
  </r>
  <r>
    <m/>
    <m/>
    <m/>
    <m/>
    <m/>
    <s v=""/>
    <s v=""/>
    <m/>
    <m/>
    <m/>
    <m/>
    <m/>
    <m/>
    <m/>
    <m/>
    <m/>
    <m/>
    <m/>
    <x v="2"/>
    <m/>
    <x v="4"/>
    <x v="1"/>
    <n v="85"/>
    <m/>
  </r>
  <r>
    <m/>
    <m/>
    <m/>
    <m/>
    <m/>
    <s v=""/>
    <s v=""/>
    <m/>
    <m/>
    <m/>
    <m/>
    <m/>
    <m/>
    <m/>
    <m/>
    <m/>
    <m/>
    <m/>
    <x v="2"/>
    <m/>
    <x v="4"/>
    <x v="1"/>
    <n v="86"/>
    <m/>
  </r>
  <r>
    <m/>
    <m/>
    <m/>
    <m/>
    <m/>
    <s v=""/>
    <s v=""/>
    <m/>
    <m/>
    <m/>
    <m/>
    <m/>
    <m/>
    <m/>
    <m/>
    <m/>
    <m/>
    <m/>
    <x v="2"/>
    <m/>
    <x v="4"/>
    <x v="1"/>
    <n v="87"/>
    <m/>
  </r>
  <r>
    <m/>
    <m/>
    <m/>
    <m/>
    <m/>
    <s v=""/>
    <s v=""/>
    <m/>
    <m/>
    <m/>
    <m/>
    <m/>
    <m/>
    <m/>
    <m/>
    <m/>
    <m/>
    <m/>
    <x v="2"/>
    <m/>
    <x v="4"/>
    <x v="1"/>
    <n v="88"/>
    <m/>
  </r>
  <r>
    <m/>
    <m/>
    <m/>
    <m/>
    <m/>
    <s v=""/>
    <s v=""/>
    <m/>
    <m/>
    <m/>
    <m/>
    <m/>
    <m/>
    <m/>
    <m/>
    <m/>
    <m/>
    <m/>
    <x v="2"/>
    <m/>
    <x v="4"/>
    <x v="1"/>
    <n v="89"/>
    <m/>
  </r>
  <r>
    <m/>
    <m/>
    <m/>
    <m/>
    <m/>
    <s v=""/>
    <s v=""/>
    <m/>
    <m/>
    <m/>
    <m/>
    <m/>
    <m/>
    <m/>
    <m/>
    <m/>
    <m/>
    <m/>
    <x v="2"/>
    <m/>
    <x v="4"/>
    <x v="1"/>
    <n v="90"/>
    <m/>
  </r>
  <r>
    <m/>
    <m/>
    <m/>
    <m/>
    <m/>
    <s v=""/>
    <s v=""/>
    <m/>
    <m/>
    <m/>
    <m/>
    <m/>
    <m/>
    <m/>
    <m/>
    <m/>
    <m/>
    <m/>
    <x v="2"/>
    <m/>
    <x v="4"/>
    <x v="1"/>
    <n v="91"/>
    <m/>
  </r>
  <r>
    <m/>
    <m/>
    <m/>
    <m/>
    <m/>
    <s v=""/>
    <s v=""/>
    <m/>
    <m/>
    <m/>
    <m/>
    <m/>
    <m/>
    <m/>
    <m/>
    <m/>
    <m/>
    <m/>
    <x v="2"/>
    <m/>
    <x v="4"/>
    <x v="1"/>
    <n v="92"/>
    <m/>
  </r>
  <r>
    <m/>
    <m/>
    <m/>
    <m/>
    <m/>
    <s v=""/>
    <s v=""/>
    <m/>
    <m/>
    <m/>
    <m/>
    <m/>
    <m/>
    <m/>
    <m/>
    <m/>
    <m/>
    <m/>
    <x v="2"/>
    <m/>
    <x v="4"/>
    <x v="1"/>
    <n v="93"/>
    <m/>
  </r>
  <r>
    <m/>
    <m/>
    <m/>
    <m/>
    <m/>
    <s v=""/>
    <s v=""/>
    <m/>
    <m/>
    <m/>
    <m/>
    <m/>
    <m/>
    <m/>
    <m/>
    <m/>
    <m/>
    <m/>
    <x v="2"/>
    <m/>
    <x v="4"/>
    <x v="1"/>
    <n v="94"/>
    <m/>
  </r>
  <r>
    <m/>
    <m/>
    <m/>
    <m/>
    <m/>
    <s v=""/>
    <s v=""/>
    <m/>
    <m/>
    <m/>
    <m/>
    <m/>
    <m/>
    <m/>
    <m/>
    <m/>
    <m/>
    <m/>
    <x v="2"/>
    <m/>
    <x v="4"/>
    <x v="1"/>
    <n v="95"/>
    <m/>
  </r>
  <r>
    <m/>
    <m/>
    <m/>
    <m/>
    <m/>
    <s v=""/>
    <s v=""/>
    <m/>
    <m/>
    <m/>
    <m/>
    <m/>
    <m/>
    <m/>
    <m/>
    <m/>
    <m/>
    <m/>
    <x v="2"/>
    <m/>
    <x v="4"/>
    <x v="1"/>
    <n v="96"/>
    <m/>
  </r>
  <r>
    <m/>
    <m/>
    <m/>
    <m/>
    <m/>
    <s v=""/>
    <s v=""/>
    <m/>
    <m/>
    <m/>
    <m/>
    <m/>
    <m/>
    <m/>
    <m/>
    <m/>
    <m/>
    <m/>
    <x v="2"/>
    <m/>
    <x v="4"/>
    <x v="1"/>
    <n v="97"/>
    <m/>
  </r>
  <r>
    <m/>
    <m/>
    <m/>
    <m/>
    <m/>
    <s v=""/>
    <s v=""/>
    <m/>
    <m/>
    <m/>
    <m/>
    <m/>
    <m/>
    <m/>
    <m/>
    <m/>
    <m/>
    <m/>
    <x v="2"/>
    <m/>
    <x v="4"/>
    <x v="1"/>
    <n v="98"/>
    <m/>
  </r>
  <r>
    <m/>
    <m/>
    <m/>
    <m/>
    <m/>
    <s v=""/>
    <s v=""/>
    <m/>
    <m/>
    <m/>
    <m/>
    <m/>
    <m/>
    <m/>
    <m/>
    <m/>
    <m/>
    <m/>
    <x v="2"/>
    <m/>
    <x v="4"/>
    <x v="1"/>
    <n v="99"/>
    <m/>
  </r>
  <r>
    <m/>
    <m/>
    <m/>
    <m/>
    <m/>
    <s v=""/>
    <s v=""/>
    <m/>
    <m/>
    <m/>
    <m/>
    <m/>
    <m/>
    <m/>
    <m/>
    <m/>
    <m/>
    <m/>
    <x v="2"/>
    <m/>
    <x v="4"/>
    <x v="1"/>
    <n v="100"/>
    <m/>
  </r>
  <r>
    <m/>
    <m/>
    <m/>
    <m/>
    <m/>
    <s v=""/>
    <s v=""/>
    <m/>
    <m/>
    <m/>
    <m/>
    <m/>
    <m/>
    <m/>
    <m/>
    <m/>
    <m/>
    <m/>
    <x v="2"/>
    <m/>
    <x v="4"/>
    <x v="1"/>
    <n v="101"/>
    <m/>
  </r>
  <r>
    <m/>
    <m/>
    <m/>
    <m/>
    <m/>
    <s v=""/>
    <s v=""/>
    <m/>
    <m/>
    <m/>
    <m/>
    <m/>
    <m/>
    <m/>
    <m/>
    <m/>
    <m/>
    <m/>
    <x v="2"/>
    <m/>
    <x v="4"/>
    <x v="1"/>
    <n v="102"/>
    <m/>
  </r>
  <r>
    <m/>
    <m/>
    <m/>
    <m/>
    <m/>
    <s v=""/>
    <s v=""/>
    <m/>
    <m/>
    <m/>
    <m/>
    <m/>
    <m/>
    <m/>
    <m/>
    <m/>
    <m/>
    <m/>
    <x v="2"/>
    <m/>
    <x v="4"/>
    <x v="1"/>
    <n v="103"/>
    <m/>
  </r>
  <r>
    <m/>
    <m/>
    <m/>
    <m/>
    <m/>
    <s v=""/>
    <s v=""/>
    <m/>
    <m/>
    <m/>
    <m/>
    <m/>
    <m/>
    <m/>
    <m/>
    <m/>
    <m/>
    <m/>
    <x v="2"/>
    <m/>
    <x v="4"/>
    <x v="1"/>
    <n v="104"/>
    <m/>
  </r>
  <r>
    <m/>
    <m/>
    <m/>
    <m/>
    <m/>
    <s v=""/>
    <s v=""/>
    <m/>
    <m/>
    <m/>
    <m/>
    <m/>
    <m/>
    <m/>
    <m/>
    <m/>
    <m/>
    <m/>
    <x v="2"/>
    <m/>
    <x v="4"/>
    <x v="1"/>
    <n v="105"/>
    <m/>
  </r>
  <r>
    <m/>
    <m/>
    <m/>
    <m/>
    <m/>
    <s v=""/>
    <s v=""/>
    <m/>
    <m/>
    <m/>
    <m/>
    <m/>
    <m/>
    <m/>
    <m/>
    <m/>
    <m/>
    <m/>
    <x v="2"/>
    <m/>
    <x v="4"/>
    <x v="1"/>
    <n v="106"/>
    <m/>
  </r>
  <r>
    <m/>
    <m/>
    <m/>
    <m/>
    <m/>
    <s v=""/>
    <s v=""/>
    <m/>
    <m/>
    <m/>
    <m/>
    <m/>
    <m/>
    <m/>
    <m/>
    <m/>
    <m/>
    <m/>
    <x v="2"/>
    <m/>
    <x v="4"/>
    <x v="1"/>
    <n v="107"/>
    <m/>
  </r>
  <r>
    <m/>
    <m/>
    <m/>
    <m/>
    <m/>
    <s v=""/>
    <s v=""/>
    <m/>
    <m/>
    <m/>
    <m/>
    <m/>
    <m/>
    <m/>
    <m/>
    <m/>
    <m/>
    <m/>
    <x v="2"/>
    <m/>
    <x v="4"/>
    <x v="1"/>
    <n v="108"/>
    <m/>
  </r>
  <r>
    <m/>
    <m/>
    <m/>
    <m/>
    <m/>
    <s v=""/>
    <s v=""/>
    <m/>
    <m/>
    <m/>
    <m/>
    <m/>
    <m/>
    <m/>
    <m/>
    <m/>
    <m/>
    <m/>
    <x v="2"/>
    <m/>
    <x v="4"/>
    <x v="1"/>
    <n v="109"/>
    <m/>
  </r>
  <r>
    <m/>
    <m/>
    <m/>
    <m/>
    <m/>
    <s v=""/>
    <s v=""/>
    <m/>
    <m/>
    <m/>
    <m/>
    <m/>
    <m/>
    <m/>
    <m/>
    <m/>
    <m/>
    <m/>
    <x v="2"/>
    <m/>
    <x v="4"/>
    <x v="1"/>
    <n v="110"/>
    <m/>
  </r>
  <r>
    <m/>
    <m/>
    <m/>
    <m/>
    <m/>
    <s v=""/>
    <s v=""/>
    <m/>
    <m/>
    <m/>
    <m/>
    <m/>
    <m/>
    <m/>
    <m/>
    <m/>
    <m/>
    <m/>
    <x v="2"/>
    <m/>
    <x v="4"/>
    <x v="1"/>
    <n v="111"/>
    <m/>
  </r>
  <r>
    <m/>
    <m/>
    <m/>
    <m/>
    <m/>
    <s v=""/>
    <s v=""/>
    <m/>
    <m/>
    <m/>
    <m/>
    <m/>
    <m/>
    <m/>
    <m/>
    <m/>
    <m/>
    <m/>
    <x v="2"/>
    <m/>
    <x v="4"/>
    <x v="1"/>
    <n v="112"/>
    <m/>
  </r>
  <r>
    <m/>
    <m/>
    <m/>
    <m/>
    <m/>
    <s v=""/>
    <s v=""/>
    <m/>
    <m/>
    <m/>
    <m/>
    <m/>
    <m/>
    <m/>
    <m/>
    <m/>
    <m/>
    <m/>
    <x v="2"/>
    <m/>
    <x v="4"/>
    <x v="1"/>
    <n v="113"/>
    <m/>
  </r>
  <r>
    <m/>
    <m/>
    <m/>
    <m/>
    <m/>
    <s v=""/>
    <s v=""/>
    <m/>
    <m/>
    <m/>
    <m/>
    <m/>
    <m/>
    <m/>
    <m/>
    <m/>
    <m/>
    <m/>
    <x v="2"/>
    <m/>
    <x v="4"/>
    <x v="1"/>
    <n v="114"/>
    <m/>
  </r>
  <r>
    <m/>
    <m/>
    <m/>
    <m/>
    <m/>
    <s v=""/>
    <s v=""/>
    <m/>
    <m/>
    <m/>
    <m/>
    <m/>
    <m/>
    <m/>
    <m/>
    <m/>
    <m/>
    <m/>
    <x v="2"/>
    <m/>
    <x v="4"/>
    <x v="1"/>
    <n v="115"/>
    <m/>
  </r>
  <r>
    <m/>
    <m/>
    <m/>
    <m/>
    <m/>
    <s v=""/>
    <s v=""/>
    <m/>
    <m/>
    <m/>
    <m/>
    <m/>
    <m/>
    <m/>
    <m/>
    <m/>
    <m/>
    <m/>
    <x v="2"/>
    <m/>
    <x v="4"/>
    <x v="1"/>
    <n v="116"/>
    <m/>
  </r>
  <r>
    <m/>
    <m/>
    <m/>
    <m/>
    <m/>
    <s v=""/>
    <s v=""/>
    <m/>
    <m/>
    <m/>
    <m/>
    <m/>
    <m/>
    <m/>
    <m/>
    <m/>
    <m/>
    <m/>
    <x v="2"/>
    <m/>
    <x v="4"/>
    <x v="1"/>
    <n v="117"/>
    <m/>
  </r>
  <r>
    <m/>
    <m/>
    <m/>
    <m/>
    <m/>
    <s v=""/>
    <s v=""/>
    <m/>
    <m/>
    <m/>
    <m/>
    <m/>
    <m/>
    <m/>
    <m/>
    <m/>
    <m/>
    <m/>
    <x v="2"/>
    <m/>
    <x v="4"/>
    <x v="1"/>
    <n v="118"/>
    <m/>
  </r>
  <r>
    <m/>
    <m/>
    <m/>
    <m/>
    <m/>
    <s v=""/>
    <s v=""/>
    <m/>
    <m/>
    <m/>
    <m/>
    <m/>
    <m/>
    <m/>
    <m/>
    <m/>
    <m/>
    <m/>
    <x v="2"/>
    <m/>
    <x v="4"/>
    <x v="1"/>
    <n v="119"/>
    <m/>
  </r>
  <r>
    <m/>
    <m/>
    <m/>
    <m/>
    <m/>
    <s v=""/>
    <s v=""/>
    <m/>
    <m/>
    <m/>
    <m/>
    <m/>
    <m/>
    <m/>
    <m/>
    <m/>
    <m/>
    <m/>
    <x v="2"/>
    <m/>
    <x v="4"/>
    <x v="1"/>
    <n v="120"/>
    <m/>
  </r>
  <r>
    <m/>
    <m/>
    <m/>
    <m/>
    <m/>
    <s v=""/>
    <s v=""/>
    <m/>
    <m/>
    <m/>
    <m/>
    <m/>
    <m/>
    <m/>
    <m/>
    <m/>
    <m/>
    <m/>
    <x v="2"/>
    <m/>
    <x v="4"/>
    <x v="1"/>
    <n v="121"/>
    <m/>
  </r>
  <r>
    <m/>
    <m/>
    <m/>
    <m/>
    <m/>
    <s v=""/>
    <s v=""/>
    <m/>
    <m/>
    <m/>
    <m/>
    <m/>
    <m/>
    <m/>
    <m/>
    <m/>
    <m/>
    <m/>
    <x v="2"/>
    <m/>
    <x v="4"/>
    <x v="1"/>
    <n v="122"/>
    <m/>
  </r>
  <r>
    <m/>
    <m/>
    <m/>
    <m/>
    <m/>
    <s v=""/>
    <s v=""/>
    <m/>
    <m/>
    <m/>
    <m/>
    <m/>
    <m/>
    <m/>
    <m/>
    <m/>
    <m/>
    <m/>
    <x v="2"/>
    <m/>
    <x v="4"/>
    <x v="1"/>
    <n v="123"/>
    <m/>
  </r>
  <r>
    <m/>
    <m/>
    <m/>
    <m/>
    <m/>
    <s v=""/>
    <s v=""/>
    <m/>
    <m/>
    <m/>
    <m/>
    <m/>
    <m/>
    <m/>
    <m/>
    <m/>
    <m/>
    <m/>
    <x v="2"/>
    <m/>
    <x v="4"/>
    <x v="1"/>
    <n v="124"/>
    <m/>
  </r>
  <r>
    <m/>
    <m/>
    <m/>
    <m/>
    <m/>
    <s v=""/>
    <s v=""/>
    <m/>
    <m/>
    <m/>
    <m/>
    <m/>
    <m/>
    <m/>
    <m/>
    <m/>
    <m/>
    <m/>
    <x v="2"/>
    <m/>
    <x v="4"/>
    <x v="1"/>
    <n v="125"/>
    <m/>
  </r>
  <r>
    <m/>
    <m/>
    <m/>
    <m/>
    <m/>
    <s v=""/>
    <s v=""/>
    <m/>
    <m/>
    <m/>
    <m/>
    <m/>
    <m/>
    <m/>
    <m/>
    <m/>
    <m/>
    <m/>
    <x v="2"/>
    <m/>
    <x v="4"/>
    <x v="1"/>
    <n v="126"/>
    <m/>
  </r>
  <r>
    <m/>
    <m/>
    <m/>
    <m/>
    <m/>
    <s v=""/>
    <s v=""/>
    <m/>
    <m/>
    <m/>
    <m/>
    <m/>
    <m/>
    <m/>
    <m/>
    <m/>
    <m/>
    <m/>
    <x v="2"/>
    <m/>
    <x v="4"/>
    <x v="1"/>
    <n v="127"/>
    <m/>
  </r>
  <r>
    <m/>
    <m/>
    <m/>
    <m/>
    <m/>
    <s v=""/>
    <s v=""/>
    <m/>
    <m/>
    <m/>
    <m/>
    <m/>
    <m/>
    <m/>
    <m/>
    <m/>
    <m/>
    <m/>
    <x v="2"/>
    <m/>
    <x v="4"/>
    <x v="1"/>
    <n v="128"/>
    <m/>
  </r>
  <r>
    <m/>
    <m/>
    <m/>
    <m/>
    <m/>
    <s v=""/>
    <s v=""/>
    <m/>
    <m/>
    <m/>
    <m/>
    <m/>
    <m/>
    <m/>
    <m/>
    <m/>
    <m/>
    <m/>
    <x v="2"/>
    <m/>
    <x v="4"/>
    <x v="1"/>
    <n v="129"/>
    <m/>
  </r>
  <r>
    <m/>
    <m/>
    <m/>
    <m/>
    <m/>
    <s v=""/>
    <s v=""/>
    <m/>
    <m/>
    <m/>
    <m/>
    <m/>
    <m/>
    <m/>
    <m/>
    <m/>
    <m/>
    <m/>
    <x v="2"/>
    <m/>
    <x v="4"/>
    <x v="1"/>
    <n v="130"/>
    <m/>
  </r>
  <r>
    <m/>
    <m/>
    <m/>
    <m/>
    <m/>
    <s v=""/>
    <s v=""/>
    <m/>
    <m/>
    <m/>
    <m/>
    <m/>
    <m/>
    <m/>
    <m/>
    <m/>
    <m/>
    <m/>
    <x v="2"/>
    <m/>
    <x v="4"/>
    <x v="1"/>
    <n v="131"/>
    <m/>
  </r>
  <r>
    <m/>
    <m/>
    <m/>
    <m/>
    <m/>
    <s v=""/>
    <s v=""/>
    <m/>
    <m/>
    <m/>
    <m/>
    <m/>
    <m/>
    <m/>
    <m/>
    <m/>
    <m/>
    <m/>
    <x v="2"/>
    <m/>
    <x v="4"/>
    <x v="1"/>
    <n v="132"/>
    <m/>
  </r>
  <r>
    <m/>
    <m/>
    <m/>
    <m/>
    <m/>
    <s v=""/>
    <s v=""/>
    <m/>
    <m/>
    <m/>
    <m/>
    <m/>
    <m/>
    <m/>
    <m/>
    <m/>
    <m/>
    <m/>
    <x v="2"/>
    <m/>
    <x v="4"/>
    <x v="1"/>
    <n v="133"/>
    <m/>
  </r>
  <r>
    <m/>
    <m/>
    <m/>
    <m/>
    <m/>
    <s v=""/>
    <s v=""/>
    <m/>
    <m/>
    <m/>
    <m/>
    <m/>
    <m/>
    <m/>
    <m/>
    <m/>
    <m/>
    <m/>
    <x v="2"/>
    <m/>
    <x v="4"/>
    <x v="1"/>
    <n v="134"/>
    <m/>
  </r>
  <r>
    <m/>
    <m/>
    <m/>
    <m/>
    <m/>
    <s v=""/>
    <s v=""/>
    <m/>
    <m/>
    <m/>
    <m/>
    <m/>
    <m/>
    <m/>
    <m/>
    <m/>
    <m/>
    <m/>
    <x v="2"/>
    <m/>
    <x v="4"/>
    <x v="1"/>
    <n v="135"/>
    <m/>
  </r>
  <r>
    <m/>
    <m/>
    <m/>
    <m/>
    <m/>
    <s v=""/>
    <s v=""/>
    <m/>
    <m/>
    <m/>
    <m/>
    <m/>
    <m/>
    <m/>
    <m/>
    <m/>
    <m/>
    <m/>
    <x v="2"/>
    <m/>
    <x v="4"/>
    <x v="1"/>
    <n v="136"/>
    <m/>
  </r>
  <r>
    <m/>
    <m/>
    <m/>
    <m/>
    <m/>
    <s v=""/>
    <s v=""/>
    <m/>
    <m/>
    <m/>
    <m/>
    <m/>
    <m/>
    <m/>
    <m/>
    <m/>
    <m/>
    <m/>
    <x v="2"/>
    <m/>
    <x v="4"/>
    <x v="1"/>
    <n v="137"/>
    <m/>
  </r>
  <r>
    <m/>
    <m/>
    <m/>
    <m/>
    <m/>
    <s v=""/>
    <s v=""/>
    <m/>
    <m/>
    <m/>
    <m/>
    <m/>
    <m/>
    <m/>
    <m/>
    <m/>
    <m/>
    <m/>
    <x v="2"/>
    <m/>
    <x v="4"/>
    <x v="1"/>
    <n v="138"/>
    <m/>
  </r>
  <r>
    <m/>
    <m/>
    <m/>
    <m/>
    <m/>
    <s v=""/>
    <s v=""/>
    <m/>
    <m/>
    <m/>
    <m/>
    <m/>
    <m/>
    <m/>
    <m/>
    <m/>
    <m/>
    <m/>
    <x v="2"/>
    <m/>
    <x v="4"/>
    <x v="1"/>
    <n v="139"/>
    <m/>
  </r>
  <r>
    <m/>
    <m/>
    <m/>
    <m/>
    <m/>
    <s v=""/>
    <s v=""/>
    <m/>
    <m/>
    <m/>
    <m/>
    <m/>
    <m/>
    <m/>
    <m/>
    <m/>
    <m/>
    <m/>
    <x v="2"/>
    <m/>
    <x v="4"/>
    <x v="1"/>
    <n v="140"/>
    <m/>
  </r>
  <r>
    <m/>
    <m/>
    <m/>
    <m/>
    <m/>
    <s v=""/>
    <s v=""/>
    <m/>
    <m/>
    <m/>
    <m/>
    <m/>
    <m/>
    <m/>
    <m/>
    <m/>
    <m/>
    <m/>
    <x v="2"/>
    <m/>
    <x v="4"/>
    <x v="1"/>
    <n v="141"/>
    <m/>
  </r>
  <r>
    <m/>
    <m/>
    <m/>
    <m/>
    <m/>
    <s v=""/>
    <s v=""/>
    <m/>
    <m/>
    <m/>
    <m/>
    <m/>
    <m/>
    <m/>
    <m/>
    <m/>
    <m/>
    <m/>
    <x v="2"/>
    <m/>
    <x v="4"/>
    <x v="1"/>
    <n v="142"/>
    <m/>
  </r>
  <r>
    <m/>
    <m/>
    <m/>
    <m/>
    <m/>
    <s v=""/>
    <s v=""/>
    <m/>
    <m/>
    <m/>
    <m/>
    <m/>
    <m/>
    <m/>
    <m/>
    <m/>
    <m/>
    <m/>
    <x v="2"/>
    <m/>
    <x v="4"/>
    <x v="1"/>
    <n v="143"/>
    <m/>
  </r>
  <r>
    <m/>
    <m/>
    <m/>
    <m/>
    <m/>
    <s v=""/>
    <s v=""/>
    <m/>
    <m/>
    <m/>
    <m/>
    <m/>
    <m/>
    <m/>
    <m/>
    <m/>
    <m/>
    <m/>
    <x v="2"/>
    <m/>
    <x v="4"/>
    <x v="1"/>
    <n v="144"/>
    <m/>
  </r>
  <r>
    <m/>
    <m/>
    <m/>
    <m/>
    <m/>
    <s v=""/>
    <s v=""/>
    <m/>
    <m/>
    <m/>
    <m/>
    <m/>
    <m/>
    <m/>
    <m/>
    <m/>
    <m/>
    <m/>
    <x v="2"/>
    <m/>
    <x v="4"/>
    <x v="1"/>
    <n v="145"/>
    <m/>
  </r>
  <r>
    <m/>
    <m/>
    <m/>
    <m/>
    <m/>
    <s v=""/>
    <s v=""/>
    <m/>
    <m/>
    <m/>
    <m/>
    <m/>
    <m/>
    <m/>
    <m/>
    <m/>
    <m/>
    <m/>
    <x v="2"/>
    <m/>
    <x v="4"/>
    <x v="1"/>
    <n v="146"/>
    <m/>
  </r>
  <r>
    <m/>
    <m/>
    <m/>
    <m/>
    <m/>
    <s v=""/>
    <s v=""/>
    <m/>
    <m/>
    <m/>
    <m/>
    <m/>
    <m/>
    <m/>
    <m/>
    <m/>
    <m/>
    <m/>
    <x v="2"/>
    <m/>
    <x v="4"/>
    <x v="1"/>
    <n v="147"/>
    <m/>
  </r>
  <r>
    <m/>
    <m/>
    <m/>
    <m/>
    <m/>
    <s v=""/>
    <s v=""/>
    <m/>
    <m/>
    <m/>
    <m/>
    <m/>
    <m/>
    <m/>
    <m/>
    <m/>
    <m/>
    <m/>
    <x v="2"/>
    <m/>
    <x v="4"/>
    <x v="1"/>
    <n v="148"/>
    <m/>
  </r>
  <r>
    <m/>
    <m/>
    <m/>
    <m/>
    <m/>
    <s v=""/>
    <s v=""/>
    <m/>
    <m/>
    <m/>
    <m/>
    <m/>
    <m/>
    <m/>
    <m/>
    <m/>
    <m/>
    <m/>
    <x v="2"/>
    <m/>
    <x v="4"/>
    <x v="1"/>
    <n v="149"/>
    <m/>
  </r>
  <r>
    <m/>
    <m/>
    <m/>
    <m/>
    <m/>
    <s v=""/>
    <s v=""/>
    <m/>
    <m/>
    <m/>
    <m/>
    <m/>
    <m/>
    <m/>
    <m/>
    <m/>
    <m/>
    <m/>
    <x v="2"/>
    <m/>
    <x v="4"/>
    <x v="1"/>
    <n v="150"/>
    <m/>
  </r>
  <r>
    <m/>
    <m/>
    <m/>
    <m/>
    <m/>
    <s v=""/>
    <s v=""/>
    <m/>
    <m/>
    <m/>
    <m/>
    <m/>
    <m/>
    <m/>
    <m/>
    <m/>
    <m/>
    <m/>
    <x v="2"/>
    <m/>
    <x v="4"/>
    <x v="1"/>
    <n v="151"/>
    <m/>
  </r>
  <r>
    <m/>
    <m/>
    <m/>
    <m/>
    <m/>
    <s v=""/>
    <s v=""/>
    <m/>
    <m/>
    <m/>
    <m/>
    <m/>
    <m/>
    <m/>
    <m/>
    <m/>
    <m/>
    <m/>
    <x v="2"/>
    <m/>
    <x v="4"/>
    <x v="1"/>
    <n v="152"/>
    <m/>
  </r>
  <r>
    <m/>
    <m/>
    <m/>
    <m/>
    <m/>
    <s v=""/>
    <s v=""/>
    <m/>
    <m/>
    <m/>
    <m/>
    <m/>
    <m/>
    <m/>
    <m/>
    <m/>
    <m/>
    <m/>
    <x v="2"/>
    <m/>
    <x v="4"/>
    <x v="1"/>
    <n v="153"/>
    <m/>
  </r>
  <r>
    <m/>
    <m/>
    <m/>
    <m/>
    <m/>
    <s v=""/>
    <s v=""/>
    <m/>
    <m/>
    <m/>
    <m/>
    <m/>
    <m/>
    <m/>
    <m/>
    <m/>
    <m/>
    <m/>
    <x v="2"/>
    <m/>
    <x v="4"/>
    <x v="1"/>
    <n v="154"/>
    <m/>
  </r>
  <r>
    <m/>
    <m/>
    <m/>
    <m/>
    <m/>
    <s v=""/>
    <s v=""/>
    <m/>
    <m/>
    <m/>
    <m/>
    <m/>
    <m/>
    <m/>
    <m/>
    <m/>
    <m/>
    <m/>
    <x v="2"/>
    <m/>
    <x v="4"/>
    <x v="1"/>
    <n v="155"/>
    <m/>
  </r>
  <r>
    <m/>
    <m/>
    <m/>
    <m/>
    <m/>
    <s v=""/>
    <s v=""/>
    <m/>
    <m/>
    <m/>
    <m/>
    <m/>
    <m/>
    <m/>
    <m/>
    <m/>
    <m/>
    <m/>
    <x v="2"/>
    <m/>
    <x v="4"/>
    <x v="1"/>
    <n v="156"/>
    <m/>
  </r>
  <r>
    <m/>
    <m/>
    <m/>
    <m/>
    <m/>
    <s v=""/>
    <s v=""/>
    <m/>
    <m/>
    <m/>
    <m/>
    <m/>
    <m/>
    <m/>
    <m/>
    <m/>
    <m/>
    <m/>
    <x v="2"/>
    <m/>
    <x v="4"/>
    <x v="1"/>
    <n v="157"/>
    <m/>
  </r>
  <r>
    <m/>
    <m/>
    <m/>
    <m/>
    <m/>
    <s v=""/>
    <s v=""/>
    <m/>
    <m/>
    <m/>
    <m/>
    <m/>
    <m/>
    <m/>
    <m/>
    <m/>
    <m/>
    <m/>
    <x v="2"/>
    <m/>
    <x v="4"/>
    <x v="1"/>
    <n v="158"/>
    <m/>
  </r>
  <r>
    <m/>
    <m/>
    <m/>
    <m/>
    <m/>
    <s v=""/>
    <s v=""/>
    <m/>
    <m/>
    <m/>
    <m/>
    <m/>
    <m/>
    <m/>
    <m/>
    <m/>
    <m/>
    <m/>
    <x v="2"/>
    <m/>
    <x v="4"/>
    <x v="1"/>
    <n v="159"/>
    <m/>
  </r>
  <r>
    <m/>
    <m/>
    <m/>
    <m/>
    <m/>
    <s v=""/>
    <s v=""/>
    <m/>
    <m/>
    <m/>
    <m/>
    <m/>
    <m/>
    <m/>
    <m/>
    <m/>
    <m/>
    <m/>
    <x v="2"/>
    <m/>
    <x v="4"/>
    <x v="1"/>
    <n v="160"/>
    <m/>
  </r>
  <r>
    <m/>
    <m/>
    <m/>
    <m/>
    <m/>
    <s v=""/>
    <s v=""/>
    <m/>
    <m/>
    <m/>
    <m/>
    <m/>
    <m/>
    <m/>
    <m/>
    <m/>
    <m/>
    <m/>
    <x v="2"/>
    <m/>
    <x v="4"/>
    <x v="1"/>
    <n v="161"/>
    <m/>
  </r>
  <r>
    <m/>
    <m/>
    <m/>
    <m/>
    <m/>
    <s v=""/>
    <s v=""/>
    <m/>
    <m/>
    <m/>
    <m/>
    <m/>
    <m/>
    <m/>
    <m/>
    <m/>
    <m/>
    <m/>
    <x v="2"/>
    <m/>
    <x v="4"/>
    <x v="1"/>
    <n v="162"/>
    <m/>
  </r>
  <r>
    <m/>
    <m/>
    <m/>
    <m/>
    <m/>
    <s v=""/>
    <s v=""/>
    <m/>
    <m/>
    <m/>
    <m/>
    <m/>
    <m/>
    <m/>
    <m/>
    <m/>
    <m/>
    <m/>
    <x v="2"/>
    <m/>
    <x v="4"/>
    <x v="1"/>
    <n v="163"/>
    <m/>
  </r>
  <r>
    <m/>
    <m/>
    <m/>
    <m/>
    <m/>
    <s v=""/>
    <s v=""/>
    <m/>
    <m/>
    <m/>
    <m/>
    <m/>
    <m/>
    <m/>
    <m/>
    <m/>
    <m/>
    <m/>
    <x v="2"/>
    <m/>
    <x v="4"/>
    <x v="1"/>
    <n v="164"/>
    <m/>
  </r>
  <r>
    <m/>
    <m/>
    <m/>
    <m/>
    <m/>
    <s v=""/>
    <s v=""/>
    <m/>
    <m/>
    <m/>
    <m/>
    <m/>
    <m/>
    <m/>
    <m/>
    <m/>
    <m/>
    <m/>
    <x v="2"/>
    <m/>
    <x v="4"/>
    <x v="1"/>
    <n v="165"/>
    <m/>
  </r>
  <r>
    <m/>
    <m/>
    <m/>
    <m/>
    <m/>
    <s v=""/>
    <s v=""/>
    <m/>
    <m/>
    <m/>
    <m/>
    <m/>
    <m/>
    <m/>
    <m/>
    <m/>
    <m/>
    <m/>
    <x v="2"/>
    <m/>
    <x v="4"/>
    <x v="1"/>
    <n v="166"/>
    <m/>
  </r>
  <r>
    <m/>
    <m/>
    <m/>
    <m/>
    <m/>
    <s v=""/>
    <s v=""/>
    <m/>
    <m/>
    <m/>
    <m/>
    <m/>
    <m/>
    <m/>
    <m/>
    <m/>
    <m/>
    <m/>
    <x v="2"/>
    <m/>
    <x v="4"/>
    <x v="1"/>
    <n v="167"/>
    <m/>
  </r>
  <r>
    <m/>
    <m/>
    <m/>
    <m/>
    <m/>
    <s v=""/>
    <s v=""/>
    <m/>
    <m/>
    <m/>
    <m/>
    <m/>
    <m/>
    <m/>
    <m/>
    <m/>
    <m/>
    <m/>
    <x v="2"/>
    <m/>
    <x v="4"/>
    <x v="1"/>
    <n v="168"/>
    <m/>
  </r>
  <r>
    <m/>
    <m/>
    <m/>
    <m/>
    <m/>
    <s v=""/>
    <s v=""/>
    <m/>
    <m/>
    <m/>
    <m/>
    <m/>
    <m/>
    <m/>
    <m/>
    <m/>
    <m/>
    <m/>
    <x v="2"/>
    <m/>
    <x v="4"/>
    <x v="1"/>
    <n v="169"/>
    <m/>
  </r>
  <r>
    <m/>
    <m/>
    <m/>
    <m/>
    <m/>
    <s v=""/>
    <s v=""/>
    <m/>
    <m/>
    <m/>
    <m/>
    <m/>
    <m/>
    <m/>
    <m/>
    <m/>
    <m/>
    <m/>
    <x v="2"/>
    <m/>
    <x v="4"/>
    <x v="1"/>
    <n v="170"/>
    <m/>
  </r>
  <r>
    <m/>
    <m/>
    <m/>
    <m/>
    <m/>
    <s v=""/>
    <s v=""/>
    <m/>
    <m/>
    <m/>
    <m/>
    <m/>
    <m/>
    <m/>
    <m/>
    <m/>
    <m/>
    <m/>
    <x v="2"/>
    <m/>
    <x v="4"/>
    <x v="1"/>
    <n v="171"/>
    <m/>
  </r>
  <r>
    <m/>
    <m/>
    <m/>
    <m/>
    <m/>
    <s v=""/>
    <s v=""/>
    <m/>
    <m/>
    <m/>
    <m/>
    <m/>
    <m/>
    <m/>
    <m/>
    <m/>
    <m/>
    <m/>
    <x v="2"/>
    <m/>
    <x v="4"/>
    <x v="1"/>
    <n v="172"/>
    <m/>
  </r>
  <r>
    <m/>
    <m/>
    <m/>
    <m/>
    <m/>
    <s v=""/>
    <s v=""/>
    <m/>
    <m/>
    <m/>
    <m/>
    <m/>
    <m/>
    <m/>
    <m/>
    <m/>
    <m/>
    <m/>
    <x v="2"/>
    <m/>
    <x v="4"/>
    <x v="1"/>
    <n v="173"/>
    <m/>
  </r>
  <r>
    <m/>
    <m/>
    <m/>
    <m/>
    <m/>
    <s v=""/>
    <s v=""/>
    <m/>
    <m/>
    <m/>
    <m/>
    <m/>
    <m/>
    <m/>
    <m/>
    <m/>
    <m/>
    <m/>
    <x v="2"/>
    <m/>
    <x v="4"/>
    <x v="1"/>
    <n v="174"/>
    <m/>
  </r>
  <r>
    <m/>
    <m/>
    <m/>
    <m/>
    <m/>
    <s v=""/>
    <s v=""/>
    <m/>
    <m/>
    <m/>
    <m/>
    <m/>
    <m/>
    <m/>
    <m/>
    <m/>
    <m/>
    <m/>
    <x v="2"/>
    <m/>
    <x v="4"/>
    <x v="1"/>
    <n v="175"/>
    <m/>
  </r>
  <r>
    <m/>
    <m/>
    <m/>
    <m/>
    <m/>
    <s v=""/>
    <s v=""/>
    <m/>
    <m/>
    <m/>
    <m/>
    <m/>
    <m/>
    <m/>
    <m/>
    <m/>
    <m/>
    <m/>
    <x v="2"/>
    <m/>
    <x v="4"/>
    <x v="1"/>
    <n v="176"/>
    <m/>
  </r>
  <r>
    <m/>
    <m/>
    <m/>
    <m/>
    <m/>
    <s v=""/>
    <s v=""/>
    <m/>
    <m/>
    <m/>
    <m/>
    <m/>
    <m/>
    <m/>
    <m/>
    <m/>
    <m/>
    <m/>
    <x v="2"/>
    <m/>
    <x v="4"/>
    <x v="1"/>
    <n v="177"/>
    <m/>
  </r>
  <r>
    <m/>
    <m/>
    <m/>
    <m/>
    <m/>
    <s v=""/>
    <s v=""/>
    <m/>
    <m/>
    <m/>
    <m/>
    <m/>
    <m/>
    <m/>
    <m/>
    <m/>
    <m/>
    <m/>
    <x v="2"/>
    <m/>
    <x v="4"/>
    <x v="1"/>
    <n v="178"/>
    <m/>
  </r>
  <r>
    <m/>
    <m/>
    <m/>
    <m/>
    <m/>
    <s v=""/>
    <s v=""/>
    <m/>
    <m/>
    <m/>
    <m/>
    <m/>
    <m/>
    <m/>
    <m/>
    <m/>
    <m/>
    <m/>
    <x v="2"/>
    <m/>
    <x v="4"/>
    <x v="1"/>
    <n v="179"/>
    <m/>
  </r>
  <r>
    <m/>
    <m/>
    <m/>
    <m/>
    <m/>
    <s v=""/>
    <s v=""/>
    <m/>
    <m/>
    <m/>
    <m/>
    <m/>
    <m/>
    <m/>
    <m/>
    <m/>
    <m/>
    <m/>
    <x v="2"/>
    <m/>
    <x v="4"/>
    <x v="1"/>
    <n v="180"/>
    <m/>
  </r>
  <r>
    <m/>
    <m/>
    <m/>
    <m/>
    <m/>
    <s v=""/>
    <s v=""/>
    <m/>
    <m/>
    <m/>
    <m/>
    <m/>
    <m/>
    <m/>
    <m/>
    <m/>
    <m/>
    <m/>
    <x v="2"/>
    <m/>
    <x v="4"/>
    <x v="1"/>
    <n v="181"/>
    <m/>
  </r>
  <r>
    <m/>
    <m/>
    <m/>
    <m/>
    <m/>
    <s v=""/>
    <s v=""/>
    <m/>
    <m/>
    <m/>
    <m/>
    <m/>
    <m/>
    <m/>
    <m/>
    <m/>
    <m/>
    <m/>
    <x v="2"/>
    <m/>
    <x v="4"/>
    <x v="1"/>
    <n v="182"/>
    <m/>
  </r>
  <r>
    <m/>
    <m/>
    <m/>
    <m/>
    <m/>
    <s v=""/>
    <s v=""/>
    <m/>
    <m/>
    <m/>
    <m/>
    <m/>
    <m/>
    <m/>
    <m/>
    <m/>
    <m/>
    <m/>
    <x v="2"/>
    <m/>
    <x v="4"/>
    <x v="1"/>
    <n v="183"/>
    <m/>
  </r>
  <r>
    <m/>
    <m/>
    <m/>
    <m/>
    <m/>
    <s v=""/>
    <s v=""/>
    <m/>
    <m/>
    <m/>
    <m/>
    <m/>
    <m/>
    <m/>
    <m/>
    <m/>
    <m/>
    <m/>
    <x v="2"/>
    <m/>
    <x v="4"/>
    <x v="1"/>
    <n v="184"/>
    <m/>
  </r>
  <r>
    <m/>
    <m/>
    <m/>
    <m/>
    <m/>
    <s v=""/>
    <s v=""/>
    <m/>
    <m/>
    <m/>
    <m/>
    <m/>
    <m/>
    <m/>
    <m/>
    <m/>
    <m/>
    <m/>
    <x v="2"/>
    <m/>
    <x v="4"/>
    <x v="1"/>
    <n v="185"/>
    <m/>
  </r>
  <r>
    <m/>
    <m/>
    <m/>
    <m/>
    <m/>
    <s v=""/>
    <s v=""/>
    <m/>
    <m/>
    <m/>
    <m/>
    <m/>
    <m/>
    <m/>
    <m/>
    <m/>
    <m/>
    <m/>
    <x v="2"/>
    <m/>
    <x v="4"/>
    <x v="1"/>
    <n v="186"/>
    <m/>
  </r>
  <r>
    <m/>
    <m/>
    <m/>
    <m/>
    <m/>
    <s v=""/>
    <s v=""/>
    <m/>
    <m/>
    <m/>
    <m/>
    <m/>
    <m/>
    <m/>
    <m/>
    <m/>
    <m/>
    <m/>
    <x v="2"/>
    <m/>
    <x v="4"/>
    <x v="1"/>
    <n v="187"/>
    <m/>
  </r>
  <r>
    <m/>
    <m/>
    <m/>
    <m/>
    <m/>
    <s v=""/>
    <s v=""/>
    <m/>
    <m/>
    <m/>
    <m/>
    <m/>
    <m/>
    <m/>
    <m/>
    <m/>
    <m/>
    <m/>
    <x v="2"/>
    <m/>
    <x v="4"/>
    <x v="1"/>
    <n v="188"/>
    <m/>
  </r>
  <r>
    <m/>
    <m/>
    <m/>
    <m/>
    <m/>
    <s v=""/>
    <s v=""/>
    <m/>
    <m/>
    <m/>
    <m/>
    <m/>
    <m/>
    <m/>
    <m/>
    <m/>
    <m/>
    <m/>
    <x v="2"/>
    <m/>
    <x v="4"/>
    <x v="1"/>
    <n v="189"/>
    <m/>
  </r>
  <r>
    <m/>
    <m/>
    <m/>
    <m/>
    <m/>
    <s v=""/>
    <s v=""/>
    <m/>
    <m/>
    <m/>
    <m/>
    <m/>
    <m/>
    <m/>
    <m/>
    <m/>
    <m/>
    <m/>
    <x v="2"/>
    <m/>
    <x v="4"/>
    <x v="1"/>
    <n v="190"/>
    <m/>
  </r>
  <r>
    <m/>
    <m/>
    <m/>
    <m/>
    <m/>
    <s v=""/>
    <s v=""/>
    <m/>
    <m/>
    <m/>
    <m/>
    <m/>
    <m/>
    <m/>
    <m/>
    <m/>
    <m/>
    <m/>
    <x v="2"/>
    <m/>
    <x v="4"/>
    <x v="1"/>
    <n v="191"/>
    <m/>
  </r>
  <r>
    <m/>
    <m/>
    <m/>
    <m/>
    <m/>
    <s v=""/>
    <s v=""/>
    <m/>
    <m/>
    <m/>
    <m/>
    <m/>
    <m/>
    <m/>
    <m/>
    <m/>
    <m/>
    <m/>
    <x v="2"/>
    <m/>
    <x v="4"/>
    <x v="1"/>
    <n v="192"/>
    <m/>
  </r>
  <r>
    <m/>
    <m/>
    <m/>
    <m/>
    <m/>
    <s v=""/>
    <s v=""/>
    <m/>
    <m/>
    <m/>
    <m/>
    <m/>
    <m/>
    <m/>
    <m/>
    <m/>
    <m/>
    <m/>
    <x v="2"/>
    <m/>
    <x v="4"/>
    <x v="1"/>
    <n v="193"/>
    <m/>
  </r>
  <r>
    <m/>
    <m/>
    <m/>
    <m/>
    <m/>
    <s v=""/>
    <s v=""/>
    <m/>
    <m/>
    <m/>
    <m/>
    <m/>
    <m/>
    <m/>
    <m/>
    <m/>
    <m/>
    <m/>
    <x v="2"/>
    <m/>
    <x v="4"/>
    <x v="1"/>
    <n v="194"/>
    <m/>
  </r>
  <r>
    <m/>
    <m/>
    <m/>
    <m/>
    <m/>
    <s v=""/>
    <s v=""/>
    <m/>
    <m/>
    <m/>
    <m/>
    <m/>
    <m/>
    <m/>
    <m/>
    <m/>
    <m/>
    <m/>
    <x v="2"/>
    <m/>
    <x v="4"/>
    <x v="1"/>
    <n v="195"/>
    <m/>
  </r>
  <r>
    <m/>
    <m/>
    <m/>
    <m/>
    <m/>
    <s v=""/>
    <s v=""/>
    <m/>
    <m/>
    <m/>
    <m/>
    <m/>
    <m/>
    <m/>
    <m/>
    <m/>
    <m/>
    <m/>
    <x v="2"/>
    <m/>
    <x v="4"/>
    <x v="1"/>
    <n v="196"/>
    <m/>
  </r>
  <r>
    <m/>
    <m/>
    <m/>
    <m/>
    <m/>
    <s v=""/>
    <s v=""/>
    <m/>
    <m/>
    <m/>
    <m/>
    <m/>
    <m/>
    <m/>
    <m/>
    <m/>
    <m/>
    <m/>
    <x v="2"/>
    <m/>
    <x v="4"/>
    <x v="1"/>
    <n v="197"/>
    <m/>
  </r>
  <r>
    <m/>
    <m/>
    <m/>
    <m/>
    <m/>
    <s v=""/>
    <s v=""/>
    <m/>
    <m/>
    <m/>
    <m/>
    <m/>
    <m/>
    <m/>
    <m/>
    <m/>
    <m/>
    <m/>
    <x v="2"/>
    <m/>
    <x v="4"/>
    <x v="1"/>
    <n v="198"/>
    <m/>
  </r>
  <r>
    <m/>
    <m/>
    <m/>
    <m/>
    <m/>
    <s v=""/>
    <s v=""/>
    <m/>
    <m/>
    <m/>
    <m/>
    <m/>
    <m/>
    <m/>
    <m/>
    <m/>
    <m/>
    <m/>
    <x v="2"/>
    <m/>
    <x v="4"/>
    <x v="1"/>
    <n v="199"/>
    <m/>
  </r>
  <r>
    <m/>
    <m/>
    <m/>
    <m/>
    <m/>
    <s v=""/>
    <s v=""/>
    <m/>
    <m/>
    <m/>
    <m/>
    <m/>
    <m/>
    <m/>
    <m/>
    <m/>
    <m/>
    <m/>
    <x v="2"/>
    <m/>
    <x v="4"/>
    <x v="1"/>
    <n v="200"/>
    <m/>
  </r>
  <r>
    <m/>
    <m/>
    <m/>
    <m/>
    <m/>
    <s v=""/>
    <s v=""/>
    <m/>
    <m/>
    <m/>
    <m/>
    <m/>
    <m/>
    <m/>
    <m/>
    <m/>
    <m/>
    <m/>
    <x v="2"/>
    <m/>
    <x v="4"/>
    <x v="1"/>
    <n v="201"/>
    <m/>
  </r>
  <r>
    <m/>
    <m/>
    <m/>
    <m/>
    <m/>
    <s v=""/>
    <s v=""/>
    <m/>
    <m/>
    <m/>
    <m/>
    <m/>
    <m/>
    <m/>
    <m/>
    <m/>
    <m/>
    <m/>
    <x v="2"/>
    <m/>
    <x v="4"/>
    <x v="1"/>
    <n v="202"/>
    <m/>
  </r>
  <r>
    <m/>
    <m/>
    <m/>
    <m/>
    <m/>
    <s v=""/>
    <s v=""/>
    <m/>
    <m/>
    <m/>
    <m/>
    <m/>
    <m/>
    <m/>
    <m/>
    <m/>
    <m/>
    <m/>
    <x v="2"/>
    <m/>
    <x v="4"/>
    <x v="1"/>
    <n v="203"/>
    <m/>
  </r>
  <r>
    <m/>
    <m/>
    <m/>
    <m/>
    <m/>
    <s v=""/>
    <s v=""/>
    <m/>
    <m/>
    <m/>
    <m/>
    <m/>
    <m/>
    <m/>
    <m/>
    <m/>
    <m/>
    <m/>
    <x v="2"/>
    <m/>
    <x v="4"/>
    <x v="1"/>
    <n v="204"/>
    <m/>
  </r>
  <r>
    <m/>
    <m/>
    <m/>
    <m/>
    <m/>
    <s v=""/>
    <s v=""/>
    <m/>
    <m/>
    <m/>
    <m/>
    <m/>
    <m/>
    <m/>
    <m/>
    <m/>
    <m/>
    <m/>
    <x v="2"/>
    <m/>
    <x v="4"/>
    <x v="1"/>
    <n v="205"/>
    <m/>
  </r>
  <r>
    <m/>
    <m/>
    <m/>
    <m/>
    <m/>
    <s v=""/>
    <s v=""/>
    <m/>
    <m/>
    <m/>
    <m/>
    <m/>
    <m/>
    <m/>
    <m/>
    <m/>
    <m/>
    <m/>
    <x v="2"/>
    <m/>
    <x v="4"/>
    <x v="1"/>
    <n v="206"/>
    <m/>
  </r>
  <r>
    <m/>
    <m/>
    <m/>
    <m/>
    <m/>
    <s v=""/>
    <s v=""/>
    <m/>
    <m/>
    <m/>
    <m/>
    <m/>
    <m/>
    <m/>
    <m/>
    <m/>
    <m/>
    <m/>
    <x v="2"/>
    <m/>
    <x v="4"/>
    <x v="1"/>
    <n v="207"/>
    <m/>
  </r>
  <r>
    <m/>
    <m/>
    <m/>
    <m/>
    <m/>
    <s v=""/>
    <s v=""/>
    <m/>
    <m/>
    <m/>
    <m/>
    <m/>
    <m/>
    <m/>
    <m/>
    <m/>
    <m/>
    <m/>
    <x v="2"/>
    <m/>
    <x v="4"/>
    <x v="1"/>
    <n v="208"/>
    <m/>
  </r>
  <r>
    <m/>
    <m/>
    <m/>
    <m/>
    <m/>
    <s v=""/>
    <s v=""/>
    <m/>
    <m/>
    <m/>
    <m/>
    <m/>
    <m/>
    <m/>
    <m/>
    <m/>
    <m/>
    <m/>
    <x v="2"/>
    <m/>
    <x v="4"/>
    <x v="1"/>
    <n v="209"/>
    <m/>
  </r>
  <r>
    <m/>
    <m/>
    <m/>
    <m/>
    <m/>
    <s v=""/>
    <s v=""/>
    <m/>
    <m/>
    <m/>
    <m/>
    <m/>
    <m/>
    <m/>
    <m/>
    <m/>
    <m/>
    <m/>
    <x v="2"/>
    <m/>
    <x v="4"/>
    <x v="1"/>
    <n v="210"/>
    <m/>
  </r>
  <r>
    <m/>
    <m/>
    <m/>
    <m/>
    <m/>
    <s v=""/>
    <s v=""/>
    <m/>
    <m/>
    <m/>
    <m/>
    <m/>
    <m/>
    <m/>
    <m/>
    <m/>
    <m/>
    <m/>
    <x v="2"/>
    <m/>
    <x v="4"/>
    <x v="1"/>
    <n v="211"/>
    <m/>
  </r>
  <r>
    <m/>
    <m/>
    <m/>
    <m/>
    <m/>
    <s v=""/>
    <s v=""/>
    <m/>
    <m/>
    <m/>
    <m/>
    <m/>
    <m/>
    <m/>
    <m/>
    <m/>
    <m/>
    <m/>
    <x v="2"/>
    <m/>
    <x v="4"/>
    <x v="1"/>
    <n v="212"/>
    <m/>
  </r>
  <r>
    <m/>
    <m/>
    <m/>
    <m/>
    <m/>
    <s v=""/>
    <s v=""/>
    <m/>
    <m/>
    <m/>
    <m/>
    <m/>
    <m/>
    <m/>
    <m/>
    <m/>
    <m/>
    <m/>
    <x v="2"/>
    <m/>
    <x v="4"/>
    <x v="1"/>
    <n v="213"/>
    <m/>
  </r>
  <r>
    <m/>
    <m/>
    <m/>
    <m/>
    <m/>
    <s v=""/>
    <s v=""/>
    <m/>
    <m/>
    <m/>
    <m/>
    <m/>
    <m/>
    <m/>
    <m/>
    <m/>
    <m/>
    <m/>
    <x v="2"/>
    <m/>
    <x v="4"/>
    <x v="1"/>
    <n v="214"/>
    <m/>
  </r>
  <r>
    <m/>
    <m/>
    <m/>
    <m/>
    <m/>
    <s v=""/>
    <s v=""/>
    <m/>
    <m/>
    <m/>
    <m/>
    <m/>
    <m/>
    <m/>
    <m/>
    <m/>
    <m/>
    <m/>
    <x v="2"/>
    <m/>
    <x v="4"/>
    <x v="1"/>
    <n v="215"/>
    <m/>
  </r>
  <r>
    <m/>
    <m/>
    <m/>
    <m/>
    <m/>
    <s v=""/>
    <s v=""/>
    <m/>
    <m/>
    <m/>
    <m/>
    <m/>
    <m/>
    <m/>
    <m/>
    <m/>
    <m/>
    <m/>
    <x v="2"/>
    <m/>
    <x v="4"/>
    <x v="1"/>
    <n v="216"/>
    <m/>
  </r>
  <r>
    <m/>
    <m/>
    <m/>
    <m/>
    <m/>
    <s v=""/>
    <s v=""/>
    <m/>
    <m/>
    <m/>
    <m/>
    <m/>
    <m/>
    <m/>
    <m/>
    <m/>
    <m/>
    <m/>
    <x v="2"/>
    <m/>
    <x v="4"/>
    <x v="1"/>
    <n v="217"/>
    <m/>
  </r>
  <r>
    <m/>
    <m/>
    <m/>
    <m/>
    <m/>
    <s v=""/>
    <s v=""/>
    <m/>
    <m/>
    <m/>
    <m/>
    <m/>
    <m/>
    <m/>
    <m/>
    <m/>
    <m/>
    <m/>
    <x v="2"/>
    <m/>
    <x v="4"/>
    <x v="1"/>
    <n v="218"/>
    <m/>
  </r>
  <r>
    <m/>
    <m/>
    <m/>
    <m/>
    <m/>
    <s v=""/>
    <s v=""/>
    <m/>
    <m/>
    <m/>
    <m/>
    <m/>
    <m/>
    <m/>
    <m/>
    <m/>
    <m/>
    <m/>
    <x v="2"/>
    <m/>
    <x v="4"/>
    <x v="1"/>
    <n v="219"/>
    <m/>
  </r>
  <r>
    <m/>
    <m/>
    <m/>
    <m/>
    <m/>
    <s v=""/>
    <s v=""/>
    <m/>
    <m/>
    <m/>
    <m/>
    <m/>
    <m/>
    <m/>
    <m/>
    <m/>
    <m/>
    <m/>
    <x v="2"/>
    <m/>
    <x v="4"/>
    <x v="1"/>
    <n v="220"/>
    <m/>
  </r>
  <r>
    <m/>
    <m/>
    <m/>
    <m/>
    <m/>
    <s v=""/>
    <s v=""/>
    <m/>
    <m/>
    <m/>
    <m/>
    <m/>
    <m/>
    <m/>
    <m/>
    <m/>
    <m/>
    <m/>
    <x v="2"/>
    <m/>
    <x v="4"/>
    <x v="1"/>
    <n v="221"/>
    <m/>
  </r>
  <r>
    <m/>
    <m/>
    <m/>
    <m/>
    <m/>
    <s v=""/>
    <s v=""/>
    <m/>
    <m/>
    <m/>
    <m/>
    <m/>
    <m/>
    <m/>
    <m/>
    <m/>
    <m/>
    <m/>
    <x v="2"/>
    <m/>
    <x v="4"/>
    <x v="1"/>
    <n v="222"/>
    <m/>
  </r>
  <r>
    <m/>
    <m/>
    <m/>
    <m/>
    <m/>
    <s v=""/>
    <s v=""/>
    <m/>
    <m/>
    <m/>
    <m/>
    <m/>
    <m/>
    <m/>
    <m/>
    <m/>
    <m/>
    <m/>
    <x v="2"/>
    <m/>
    <x v="4"/>
    <x v="1"/>
    <n v="223"/>
    <m/>
  </r>
  <r>
    <m/>
    <m/>
    <m/>
    <m/>
    <m/>
    <s v=""/>
    <s v=""/>
    <m/>
    <m/>
    <m/>
    <m/>
    <m/>
    <m/>
    <m/>
    <m/>
    <m/>
    <m/>
    <m/>
    <x v="2"/>
    <m/>
    <x v="4"/>
    <x v="1"/>
    <n v="224"/>
    <m/>
  </r>
  <r>
    <m/>
    <m/>
    <m/>
    <m/>
    <m/>
    <s v=""/>
    <s v=""/>
    <m/>
    <m/>
    <m/>
    <m/>
    <m/>
    <m/>
    <m/>
    <m/>
    <m/>
    <m/>
    <m/>
    <x v="2"/>
    <m/>
    <x v="4"/>
    <x v="1"/>
    <n v="225"/>
    <m/>
  </r>
  <r>
    <m/>
    <m/>
    <m/>
    <m/>
    <m/>
    <s v=""/>
    <s v=""/>
    <m/>
    <m/>
    <m/>
    <m/>
    <m/>
    <m/>
    <m/>
    <m/>
    <m/>
    <m/>
    <m/>
    <x v="2"/>
    <m/>
    <x v="4"/>
    <x v="1"/>
    <n v="226"/>
    <m/>
  </r>
  <r>
    <m/>
    <m/>
    <m/>
    <m/>
    <m/>
    <s v=""/>
    <s v=""/>
    <m/>
    <m/>
    <m/>
    <m/>
    <m/>
    <m/>
    <m/>
    <m/>
    <m/>
    <m/>
    <m/>
    <x v="2"/>
    <m/>
    <x v="4"/>
    <x v="1"/>
    <n v="227"/>
    <m/>
  </r>
  <r>
    <m/>
    <m/>
    <m/>
    <m/>
    <m/>
    <s v=""/>
    <s v=""/>
    <m/>
    <m/>
    <m/>
    <m/>
    <m/>
    <m/>
    <m/>
    <m/>
    <m/>
    <m/>
    <m/>
    <x v="2"/>
    <m/>
    <x v="4"/>
    <x v="1"/>
    <n v="228"/>
    <m/>
  </r>
  <r>
    <m/>
    <m/>
    <m/>
    <m/>
    <m/>
    <s v=""/>
    <s v=""/>
    <m/>
    <m/>
    <m/>
    <m/>
    <m/>
    <m/>
    <m/>
    <m/>
    <m/>
    <m/>
    <m/>
    <x v="2"/>
    <m/>
    <x v="4"/>
    <x v="1"/>
    <n v="229"/>
    <m/>
  </r>
  <r>
    <m/>
    <m/>
    <m/>
    <m/>
    <m/>
    <s v=""/>
    <s v=""/>
    <m/>
    <m/>
    <m/>
    <m/>
    <m/>
    <m/>
    <m/>
    <m/>
    <m/>
    <m/>
    <m/>
    <x v="2"/>
    <m/>
    <x v="4"/>
    <x v="1"/>
    <n v="230"/>
    <m/>
  </r>
  <r>
    <m/>
    <m/>
    <m/>
    <m/>
    <m/>
    <s v=""/>
    <s v=""/>
    <m/>
    <m/>
    <m/>
    <m/>
    <m/>
    <m/>
    <m/>
    <m/>
    <m/>
    <m/>
    <m/>
    <x v="2"/>
    <m/>
    <x v="4"/>
    <x v="1"/>
    <n v="231"/>
    <m/>
  </r>
  <r>
    <m/>
    <m/>
    <m/>
    <m/>
    <m/>
    <s v=""/>
    <s v=""/>
    <m/>
    <m/>
    <m/>
    <m/>
    <m/>
    <m/>
    <m/>
    <m/>
    <m/>
    <m/>
    <m/>
    <x v="2"/>
    <m/>
    <x v="4"/>
    <x v="1"/>
    <n v="232"/>
    <m/>
  </r>
  <r>
    <m/>
    <m/>
    <m/>
    <m/>
    <m/>
    <s v=""/>
    <s v=""/>
    <m/>
    <m/>
    <m/>
    <m/>
    <m/>
    <m/>
    <m/>
    <m/>
    <m/>
    <m/>
    <m/>
    <x v="2"/>
    <m/>
    <x v="4"/>
    <x v="1"/>
    <n v="233"/>
    <m/>
  </r>
  <r>
    <m/>
    <m/>
    <m/>
    <m/>
    <m/>
    <s v=""/>
    <s v=""/>
    <m/>
    <m/>
    <m/>
    <m/>
    <m/>
    <m/>
    <m/>
    <m/>
    <m/>
    <m/>
    <m/>
    <x v="2"/>
    <m/>
    <x v="4"/>
    <x v="1"/>
    <n v="234"/>
    <m/>
  </r>
  <r>
    <m/>
    <m/>
    <m/>
    <m/>
    <m/>
    <s v=""/>
    <s v=""/>
    <m/>
    <m/>
    <m/>
    <m/>
    <m/>
    <m/>
    <m/>
    <m/>
    <m/>
    <m/>
    <m/>
    <x v="2"/>
    <m/>
    <x v="4"/>
    <x v="1"/>
    <n v="235"/>
    <m/>
  </r>
  <r>
    <m/>
    <m/>
    <m/>
    <m/>
    <m/>
    <s v=""/>
    <s v=""/>
    <m/>
    <m/>
    <m/>
    <m/>
    <m/>
    <m/>
    <m/>
    <m/>
    <m/>
    <m/>
    <m/>
    <x v="2"/>
    <m/>
    <x v="4"/>
    <x v="1"/>
    <n v="236"/>
    <m/>
  </r>
  <r>
    <m/>
    <m/>
    <m/>
    <m/>
    <m/>
    <s v=""/>
    <s v=""/>
    <m/>
    <m/>
    <m/>
    <m/>
    <m/>
    <m/>
    <m/>
    <m/>
    <m/>
    <m/>
    <m/>
    <x v="2"/>
    <m/>
    <x v="4"/>
    <x v="1"/>
    <n v="237"/>
    <m/>
  </r>
  <r>
    <m/>
    <m/>
    <m/>
    <m/>
    <m/>
    <s v=""/>
    <s v=""/>
    <m/>
    <m/>
    <m/>
    <m/>
    <m/>
    <m/>
    <m/>
    <m/>
    <m/>
    <m/>
    <m/>
    <x v="2"/>
    <m/>
    <x v="4"/>
    <x v="1"/>
    <n v="238"/>
    <m/>
  </r>
  <r>
    <m/>
    <m/>
    <m/>
    <m/>
    <m/>
    <s v=""/>
    <s v=""/>
    <m/>
    <m/>
    <m/>
    <m/>
    <m/>
    <m/>
    <m/>
    <m/>
    <m/>
    <m/>
    <m/>
    <x v="2"/>
    <m/>
    <x v="4"/>
    <x v="1"/>
    <n v="239"/>
    <m/>
  </r>
  <r>
    <m/>
    <m/>
    <m/>
    <m/>
    <m/>
    <s v=""/>
    <s v=""/>
    <m/>
    <m/>
    <m/>
    <m/>
    <m/>
    <m/>
    <m/>
    <m/>
    <m/>
    <m/>
    <m/>
    <x v="2"/>
    <m/>
    <x v="4"/>
    <x v="1"/>
    <n v="240"/>
    <m/>
  </r>
  <r>
    <m/>
    <m/>
    <m/>
    <m/>
    <m/>
    <s v=""/>
    <s v=""/>
    <m/>
    <m/>
    <m/>
    <m/>
    <m/>
    <m/>
    <m/>
    <m/>
    <m/>
    <m/>
    <m/>
    <x v="2"/>
    <m/>
    <x v="4"/>
    <x v="1"/>
    <n v="241"/>
    <m/>
  </r>
  <r>
    <m/>
    <m/>
    <m/>
    <m/>
    <m/>
    <s v=""/>
    <s v=""/>
    <m/>
    <m/>
    <m/>
    <m/>
    <m/>
    <m/>
    <m/>
    <m/>
    <m/>
    <m/>
    <m/>
    <x v="2"/>
    <m/>
    <x v="4"/>
    <x v="1"/>
    <n v="242"/>
    <m/>
  </r>
  <r>
    <m/>
    <m/>
    <m/>
    <m/>
    <m/>
    <s v=""/>
    <s v=""/>
    <m/>
    <m/>
    <m/>
    <m/>
    <m/>
    <m/>
    <m/>
    <m/>
    <m/>
    <m/>
    <m/>
    <x v="2"/>
    <m/>
    <x v="4"/>
    <x v="1"/>
    <n v="243"/>
    <m/>
  </r>
  <r>
    <m/>
    <m/>
    <m/>
    <m/>
    <m/>
    <s v=""/>
    <s v=""/>
    <m/>
    <m/>
    <m/>
    <m/>
    <m/>
    <m/>
    <m/>
    <m/>
    <m/>
    <m/>
    <m/>
    <x v="2"/>
    <m/>
    <x v="4"/>
    <x v="1"/>
    <n v="244"/>
    <m/>
  </r>
  <r>
    <m/>
    <m/>
    <m/>
    <m/>
    <m/>
    <s v=""/>
    <s v=""/>
    <m/>
    <m/>
    <m/>
    <m/>
    <m/>
    <m/>
    <m/>
    <m/>
    <m/>
    <m/>
    <m/>
    <x v="2"/>
    <m/>
    <x v="4"/>
    <x v="1"/>
    <n v="245"/>
    <m/>
  </r>
  <r>
    <m/>
    <m/>
    <m/>
    <m/>
    <m/>
    <s v=""/>
    <s v=""/>
    <m/>
    <m/>
    <m/>
    <m/>
    <m/>
    <m/>
    <m/>
    <m/>
    <m/>
    <m/>
    <m/>
    <x v="2"/>
    <m/>
    <x v="4"/>
    <x v="1"/>
    <n v="246"/>
    <m/>
  </r>
  <r>
    <m/>
    <m/>
    <m/>
    <m/>
    <m/>
    <s v=""/>
    <s v=""/>
    <m/>
    <m/>
    <m/>
    <m/>
    <m/>
    <m/>
    <m/>
    <m/>
    <m/>
    <m/>
    <m/>
    <x v="2"/>
    <m/>
    <x v="4"/>
    <x v="1"/>
    <n v="247"/>
    <m/>
  </r>
  <r>
    <m/>
    <m/>
    <m/>
    <m/>
    <m/>
    <s v=""/>
    <s v=""/>
    <m/>
    <m/>
    <m/>
    <m/>
    <m/>
    <m/>
    <m/>
    <m/>
    <m/>
    <m/>
    <m/>
    <x v="2"/>
    <m/>
    <x v="4"/>
    <x v="1"/>
    <n v="248"/>
    <m/>
  </r>
  <r>
    <m/>
    <m/>
    <m/>
    <m/>
    <m/>
    <s v=""/>
    <s v=""/>
    <m/>
    <m/>
    <m/>
    <m/>
    <m/>
    <m/>
    <m/>
    <m/>
    <m/>
    <m/>
    <m/>
    <x v="2"/>
    <m/>
    <x v="4"/>
    <x v="1"/>
    <n v="249"/>
    <m/>
  </r>
  <r>
    <m/>
    <m/>
    <m/>
    <m/>
    <m/>
    <s v=""/>
    <s v=""/>
    <m/>
    <m/>
    <m/>
    <m/>
    <m/>
    <m/>
    <m/>
    <m/>
    <m/>
    <m/>
    <m/>
    <x v="2"/>
    <m/>
    <x v="4"/>
    <x v="1"/>
    <n v="250"/>
    <m/>
  </r>
  <r>
    <m/>
    <m/>
    <m/>
    <m/>
    <m/>
    <s v=""/>
    <s v=""/>
    <m/>
    <m/>
    <m/>
    <m/>
    <m/>
    <m/>
    <m/>
    <m/>
    <m/>
    <m/>
    <m/>
    <x v="2"/>
    <m/>
    <x v="4"/>
    <x v="1"/>
    <n v="251"/>
    <m/>
  </r>
  <r>
    <m/>
    <m/>
    <m/>
    <m/>
    <m/>
    <s v=""/>
    <s v=""/>
    <m/>
    <m/>
    <m/>
    <m/>
    <m/>
    <m/>
    <m/>
    <m/>
    <m/>
    <m/>
    <m/>
    <x v="2"/>
    <m/>
    <x v="4"/>
    <x v="1"/>
    <n v="252"/>
    <m/>
  </r>
  <r>
    <m/>
    <m/>
    <m/>
    <m/>
    <m/>
    <s v=""/>
    <s v=""/>
    <m/>
    <m/>
    <m/>
    <m/>
    <m/>
    <m/>
    <m/>
    <m/>
    <m/>
    <m/>
    <m/>
    <x v="2"/>
    <m/>
    <x v="4"/>
    <x v="1"/>
    <n v="253"/>
    <m/>
  </r>
  <r>
    <m/>
    <m/>
    <m/>
    <m/>
    <m/>
    <s v=""/>
    <s v=""/>
    <m/>
    <m/>
    <m/>
    <m/>
    <m/>
    <m/>
    <m/>
    <m/>
    <m/>
    <m/>
    <m/>
    <x v="2"/>
    <m/>
    <x v="4"/>
    <x v="1"/>
    <n v="254"/>
    <m/>
  </r>
  <r>
    <m/>
    <m/>
    <m/>
    <m/>
    <m/>
    <s v=""/>
    <s v=""/>
    <m/>
    <m/>
    <m/>
    <m/>
    <m/>
    <m/>
    <m/>
    <m/>
    <m/>
    <m/>
    <m/>
    <x v="2"/>
    <m/>
    <x v="4"/>
    <x v="1"/>
    <n v="255"/>
    <m/>
  </r>
  <r>
    <m/>
    <m/>
    <m/>
    <m/>
    <m/>
    <s v=""/>
    <s v=""/>
    <m/>
    <m/>
    <m/>
    <m/>
    <m/>
    <m/>
    <m/>
    <m/>
    <m/>
    <m/>
    <m/>
    <x v="2"/>
    <m/>
    <x v="4"/>
    <x v="1"/>
    <n v="256"/>
    <m/>
  </r>
  <r>
    <m/>
    <m/>
    <m/>
    <m/>
    <m/>
    <s v=""/>
    <s v=""/>
    <m/>
    <m/>
    <m/>
    <m/>
    <m/>
    <m/>
    <m/>
    <m/>
    <m/>
    <m/>
    <m/>
    <x v="2"/>
    <m/>
    <x v="4"/>
    <x v="1"/>
    <n v="257"/>
    <m/>
  </r>
  <r>
    <m/>
    <m/>
    <m/>
    <m/>
    <m/>
    <s v=""/>
    <s v=""/>
    <m/>
    <m/>
    <m/>
    <m/>
    <m/>
    <m/>
    <m/>
    <m/>
    <m/>
    <m/>
    <m/>
    <x v="2"/>
    <m/>
    <x v="4"/>
    <x v="1"/>
    <n v="258"/>
    <m/>
  </r>
  <r>
    <m/>
    <m/>
    <m/>
    <m/>
    <m/>
    <s v=""/>
    <s v=""/>
    <m/>
    <m/>
    <m/>
    <m/>
    <m/>
    <m/>
    <m/>
    <m/>
    <m/>
    <m/>
    <m/>
    <x v="2"/>
    <m/>
    <x v="4"/>
    <x v="1"/>
    <n v="259"/>
    <m/>
  </r>
  <r>
    <m/>
    <m/>
    <m/>
    <m/>
    <m/>
    <s v=""/>
    <s v=""/>
    <m/>
    <m/>
    <m/>
    <m/>
    <m/>
    <m/>
    <m/>
    <m/>
    <m/>
    <m/>
    <m/>
    <x v="2"/>
    <m/>
    <x v="4"/>
    <x v="1"/>
    <n v="260"/>
    <m/>
  </r>
  <r>
    <m/>
    <m/>
    <m/>
    <m/>
    <m/>
    <s v=""/>
    <s v=""/>
    <m/>
    <m/>
    <m/>
    <m/>
    <m/>
    <m/>
    <m/>
    <m/>
    <m/>
    <m/>
    <m/>
    <x v="2"/>
    <m/>
    <x v="4"/>
    <x v="1"/>
    <n v="261"/>
    <m/>
  </r>
  <r>
    <m/>
    <m/>
    <m/>
    <m/>
    <m/>
    <s v=""/>
    <s v=""/>
    <m/>
    <m/>
    <m/>
    <m/>
    <m/>
    <m/>
    <m/>
    <m/>
    <m/>
    <m/>
    <m/>
    <x v="2"/>
    <m/>
    <x v="4"/>
    <x v="1"/>
    <n v="262"/>
    <m/>
  </r>
  <r>
    <m/>
    <m/>
    <m/>
    <m/>
    <m/>
    <s v=""/>
    <s v=""/>
    <m/>
    <m/>
    <m/>
    <m/>
    <m/>
    <m/>
    <m/>
    <m/>
    <m/>
    <m/>
    <m/>
    <x v="2"/>
    <m/>
    <x v="4"/>
    <x v="1"/>
    <n v="263"/>
    <m/>
  </r>
  <r>
    <m/>
    <m/>
    <m/>
    <m/>
    <m/>
    <s v=""/>
    <s v=""/>
    <m/>
    <m/>
    <m/>
    <m/>
    <m/>
    <m/>
    <m/>
    <m/>
    <m/>
    <m/>
    <m/>
    <x v="2"/>
    <m/>
    <x v="4"/>
    <x v="1"/>
    <n v="264"/>
    <m/>
  </r>
  <r>
    <m/>
    <m/>
    <m/>
    <m/>
    <m/>
    <s v=""/>
    <s v=""/>
    <m/>
    <m/>
    <m/>
    <m/>
    <m/>
    <m/>
    <m/>
    <m/>
    <m/>
    <m/>
    <m/>
    <x v="2"/>
    <m/>
    <x v="4"/>
    <x v="1"/>
    <n v="265"/>
    <m/>
  </r>
  <r>
    <m/>
    <m/>
    <m/>
    <m/>
    <m/>
    <s v=""/>
    <s v=""/>
    <m/>
    <m/>
    <m/>
    <m/>
    <m/>
    <m/>
    <m/>
    <m/>
    <m/>
    <m/>
    <m/>
    <x v="2"/>
    <m/>
    <x v="4"/>
    <x v="1"/>
    <n v="266"/>
    <m/>
  </r>
  <r>
    <m/>
    <m/>
    <m/>
    <m/>
    <m/>
    <s v=""/>
    <s v=""/>
    <m/>
    <m/>
    <m/>
    <m/>
    <m/>
    <m/>
    <m/>
    <m/>
    <m/>
    <m/>
    <m/>
    <x v="2"/>
    <m/>
    <x v="4"/>
    <x v="1"/>
    <n v="267"/>
    <m/>
  </r>
  <r>
    <m/>
    <m/>
    <m/>
    <m/>
    <m/>
    <s v=""/>
    <s v=""/>
    <m/>
    <m/>
    <m/>
    <m/>
    <m/>
    <m/>
    <m/>
    <m/>
    <m/>
    <m/>
    <m/>
    <x v="2"/>
    <m/>
    <x v="4"/>
    <x v="1"/>
    <n v="268"/>
    <m/>
  </r>
  <r>
    <m/>
    <m/>
    <m/>
    <m/>
    <m/>
    <s v=""/>
    <s v=""/>
    <m/>
    <m/>
    <m/>
    <m/>
    <m/>
    <m/>
    <m/>
    <m/>
    <m/>
    <m/>
    <m/>
    <x v="2"/>
    <m/>
    <x v="4"/>
    <x v="1"/>
    <n v="269"/>
    <m/>
  </r>
  <r>
    <m/>
    <m/>
    <m/>
    <m/>
    <m/>
    <s v=""/>
    <s v=""/>
    <m/>
    <m/>
    <m/>
    <m/>
    <m/>
    <m/>
    <m/>
    <m/>
    <m/>
    <m/>
    <m/>
    <x v="2"/>
    <m/>
    <x v="4"/>
    <x v="1"/>
    <n v="270"/>
    <m/>
  </r>
  <r>
    <m/>
    <m/>
    <m/>
    <m/>
    <m/>
    <s v=""/>
    <s v=""/>
    <m/>
    <m/>
    <m/>
    <m/>
    <m/>
    <m/>
    <m/>
    <m/>
    <m/>
    <m/>
    <m/>
    <x v="2"/>
    <m/>
    <x v="4"/>
    <x v="1"/>
    <n v="271"/>
    <m/>
  </r>
  <r>
    <m/>
    <m/>
    <m/>
    <m/>
    <m/>
    <s v=""/>
    <s v=""/>
    <m/>
    <m/>
    <m/>
    <m/>
    <m/>
    <m/>
    <m/>
    <m/>
    <m/>
    <m/>
    <m/>
    <x v="2"/>
    <m/>
    <x v="4"/>
    <x v="1"/>
    <n v="272"/>
    <m/>
  </r>
  <r>
    <m/>
    <m/>
    <m/>
    <m/>
    <m/>
    <s v=""/>
    <s v=""/>
    <m/>
    <m/>
    <m/>
    <m/>
    <m/>
    <m/>
    <m/>
    <m/>
    <m/>
    <m/>
    <m/>
    <x v="2"/>
    <m/>
    <x v="4"/>
    <x v="1"/>
    <n v="273"/>
    <m/>
  </r>
  <r>
    <m/>
    <m/>
    <m/>
    <m/>
    <m/>
    <s v=""/>
    <s v=""/>
    <m/>
    <m/>
    <m/>
    <m/>
    <m/>
    <m/>
    <m/>
    <m/>
    <m/>
    <m/>
    <m/>
    <x v="2"/>
    <m/>
    <x v="4"/>
    <x v="1"/>
    <n v="274"/>
    <m/>
  </r>
  <r>
    <m/>
    <m/>
    <m/>
    <m/>
    <m/>
    <s v=""/>
    <s v=""/>
    <m/>
    <m/>
    <m/>
    <m/>
    <m/>
    <m/>
    <m/>
    <m/>
    <m/>
    <m/>
    <m/>
    <x v="2"/>
    <m/>
    <x v="4"/>
    <x v="1"/>
    <n v="275"/>
    <m/>
  </r>
  <r>
    <m/>
    <m/>
    <m/>
    <m/>
    <m/>
    <s v=""/>
    <s v=""/>
    <m/>
    <m/>
    <m/>
    <m/>
    <m/>
    <m/>
    <m/>
    <m/>
    <m/>
    <m/>
    <m/>
    <x v="2"/>
    <m/>
    <x v="4"/>
    <x v="1"/>
    <n v="276"/>
    <m/>
  </r>
  <r>
    <m/>
    <m/>
    <m/>
    <m/>
    <m/>
    <s v=""/>
    <s v=""/>
    <m/>
    <m/>
    <m/>
    <m/>
    <m/>
    <m/>
    <m/>
    <m/>
    <m/>
    <m/>
    <m/>
    <x v="2"/>
    <m/>
    <x v="4"/>
    <x v="1"/>
    <n v="277"/>
    <m/>
  </r>
  <r>
    <m/>
    <m/>
    <m/>
    <m/>
    <m/>
    <s v=""/>
    <s v=""/>
    <m/>
    <m/>
    <m/>
    <m/>
    <m/>
    <m/>
    <m/>
    <m/>
    <m/>
    <m/>
    <m/>
    <x v="2"/>
    <m/>
    <x v="4"/>
    <x v="1"/>
    <n v="278"/>
    <m/>
  </r>
  <r>
    <m/>
    <m/>
    <m/>
    <m/>
    <m/>
    <s v=""/>
    <s v=""/>
    <m/>
    <m/>
    <m/>
    <m/>
    <m/>
    <m/>
    <m/>
    <m/>
    <m/>
    <m/>
    <m/>
    <x v="2"/>
    <m/>
    <x v="4"/>
    <x v="1"/>
    <n v="279"/>
    <m/>
  </r>
  <r>
    <m/>
    <m/>
    <m/>
    <m/>
    <m/>
    <s v=""/>
    <s v=""/>
    <m/>
    <m/>
    <m/>
    <m/>
    <m/>
    <m/>
    <m/>
    <m/>
    <m/>
    <m/>
    <m/>
    <x v="2"/>
    <m/>
    <x v="4"/>
    <x v="1"/>
    <n v="280"/>
    <m/>
  </r>
  <r>
    <m/>
    <m/>
    <m/>
    <m/>
    <m/>
    <s v=""/>
    <s v=""/>
    <m/>
    <m/>
    <m/>
    <m/>
    <m/>
    <m/>
    <m/>
    <m/>
    <m/>
    <m/>
    <m/>
    <x v="2"/>
    <m/>
    <x v="4"/>
    <x v="1"/>
    <n v="281"/>
    <m/>
  </r>
  <r>
    <m/>
    <m/>
    <m/>
    <m/>
    <m/>
    <s v=""/>
    <s v=""/>
    <m/>
    <m/>
    <m/>
    <m/>
    <m/>
    <m/>
    <m/>
    <m/>
    <m/>
    <m/>
    <m/>
    <x v="2"/>
    <m/>
    <x v="4"/>
    <x v="1"/>
    <n v="282"/>
    <m/>
  </r>
  <r>
    <m/>
    <m/>
    <m/>
    <m/>
    <m/>
    <s v=""/>
    <s v=""/>
    <m/>
    <m/>
    <m/>
    <m/>
    <m/>
    <m/>
    <m/>
    <m/>
    <m/>
    <m/>
    <m/>
    <x v="2"/>
    <m/>
    <x v="4"/>
    <x v="1"/>
    <n v="283"/>
    <m/>
  </r>
  <r>
    <m/>
    <m/>
    <m/>
    <m/>
    <m/>
    <s v=""/>
    <s v=""/>
    <m/>
    <m/>
    <m/>
    <m/>
    <m/>
    <m/>
    <m/>
    <m/>
    <m/>
    <m/>
    <m/>
    <x v="2"/>
    <m/>
    <x v="4"/>
    <x v="1"/>
    <n v="284"/>
    <m/>
  </r>
  <r>
    <m/>
    <m/>
    <m/>
    <m/>
    <m/>
    <s v=""/>
    <s v=""/>
    <m/>
    <m/>
    <m/>
    <m/>
    <m/>
    <m/>
    <m/>
    <m/>
    <m/>
    <m/>
    <m/>
    <x v="2"/>
    <m/>
    <x v="4"/>
    <x v="1"/>
    <n v="285"/>
    <m/>
  </r>
  <r>
    <m/>
    <m/>
    <m/>
    <m/>
    <m/>
    <s v=""/>
    <s v=""/>
    <m/>
    <m/>
    <m/>
    <m/>
    <m/>
    <m/>
    <m/>
    <m/>
    <m/>
    <m/>
    <m/>
    <x v="2"/>
    <m/>
    <x v="4"/>
    <x v="1"/>
    <n v="286"/>
    <m/>
  </r>
  <r>
    <m/>
    <m/>
    <m/>
    <m/>
    <m/>
    <s v=""/>
    <s v=""/>
    <m/>
    <m/>
    <m/>
    <m/>
    <m/>
    <m/>
    <m/>
    <m/>
    <m/>
    <m/>
    <m/>
    <x v="2"/>
    <m/>
    <x v="4"/>
    <x v="1"/>
    <n v="287"/>
    <m/>
  </r>
  <r>
    <m/>
    <m/>
    <m/>
    <m/>
    <m/>
    <s v=""/>
    <s v=""/>
    <m/>
    <m/>
    <m/>
    <m/>
    <m/>
    <m/>
    <m/>
    <m/>
    <m/>
    <m/>
    <m/>
    <x v="2"/>
    <m/>
    <x v="4"/>
    <x v="1"/>
    <n v="288"/>
    <m/>
  </r>
  <r>
    <m/>
    <m/>
    <m/>
    <m/>
    <m/>
    <s v=""/>
    <s v=""/>
    <m/>
    <m/>
    <m/>
    <m/>
    <m/>
    <m/>
    <m/>
    <m/>
    <m/>
    <m/>
    <m/>
    <x v="2"/>
    <m/>
    <x v="4"/>
    <x v="1"/>
    <n v="289"/>
    <m/>
  </r>
  <r>
    <m/>
    <m/>
    <m/>
    <m/>
    <m/>
    <s v=""/>
    <s v=""/>
    <m/>
    <m/>
    <m/>
    <m/>
    <m/>
    <m/>
    <m/>
    <m/>
    <m/>
    <m/>
    <m/>
    <x v="2"/>
    <m/>
    <x v="4"/>
    <x v="1"/>
    <n v="290"/>
    <m/>
  </r>
  <r>
    <m/>
    <m/>
    <m/>
    <m/>
    <m/>
    <s v=""/>
    <s v=""/>
    <m/>
    <m/>
    <m/>
    <m/>
    <m/>
    <m/>
    <m/>
    <m/>
    <m/>
    <m/>
    <m/>
    <x v="2"/>
    <m/>
    <x v="4"/>
    <x v="1"/>
    <n v="291"/>
    <m/>
  </r>
  <r>
    <m/>
    <m/>
    <m/>
    <m/>
    <m/>
    <s v=""/>
    <s v=""/>
    <m/>
    <m/>
    <m/>
    <m/>
    <m/>
    <m/>
    <m/>
    <m/>
    <m/>
    <m/>
    <m/>
    <x v="2"/>
    <m/>
    <x v="4"/>
    <x v="1"/>
    <n v="292"/>
    <m/>
  </r>
  <r>
    <m/>
    <m/>
    <m/>
    <m/>
    <m/>
    <s v=""/>
    <s v=""/>
    <m/>
    <m/>
    <m/>
    <m/>
    <m/>
    <m/>
    <m/>
    <m/>
    <m/>
    <m/>
    <m/>
    <x v="2"/>
    <m/>
    <x v="4"/>
    <x v="1"/>
    <n v="293"/>
    <m/>
  </r>
  <r>
    <m/>
    <m/>
    <m/>
    <m/>
    <m/>
    <s v=""/>
    <s v=""/>
    <m/>
    <m/>
    <m/>
    <m/>
    <m/>
    <m/>
    <m/>
    <m/>
    <m/>
    <m/>
    <m/>
    <x v="2"/>
    <m/>
    <x v="4"/>
    <x v="1"/>
    <n v="294"/>
    <m/>
  </r>
  <r>
    <m/>
    <m/>
    <m/>
    <m/>
    <m/>
    <s v=""/>
    <s v=""/>
    <m/>
    <m/>
    <m/>
    <m/>
    <m/>
    <m/>
    <m/>
    <m/>
    <m/>
    <m/>
    <m/>
    <x v="2"/>
    <m/>
    <x v="4"/>
    <x v="1"/>
    <n v="295"/>
    <m/>
  </r>
  <r>
    <m/>
    <m/>
    <m/>
    <m/>
    <m/>
    <s v=""/>
    <s v=""/>
    <m/>
    <m/>
    <m/>
    <m/>
    <m/>
    <m/>
    <m/>
    <m/>
    <m/>
    <m/>
    <m/>
    <x v="2"/>
    <m/>
    <x v="4"/>
    <x v="1"/>
    <n v="296"/>
    <m/>
  </r>
  <r>
    <m/>
    <m/>
    <m/>
    <m/>
    <m/>
    <s v=""/>
    <s v=""/>
    <m/>
    <m/>
    <m/>
    <m/>
    <m/>
    <m/>
    <m/>
    <m/>
    <m/>
    <m/>
    <m/>
    <x v="2"/>
    <m/>
    <x v="4"/>
    <x v="1"/>
    <n v="297"/>
    <m/>
  </r>
  <r>
    <m/>
    <m/>
    <m/>
    <m/>
    <m/>
    <s v=""/>
    <s v=""/>
    <m/>
    <m/>
    <m/>
    <m/>
    <m/>
    <m/>
    <m/>
    <m/>
    <m/>
    <m/>
    <m/>
    <x v="2"/>
    <m/>
    <x v="4"/>
    <x v="1"/>
    <n v="298"/>
    <m/>
  </r>
  <r>
    <m/>
    <m/>
    <m/>
    <m/>
    <m/>
    <s v=""/>
    <s v=""/>
    <m/>
    <m/>
    <m/>
    <m/>
    <m/>
    <m/>
    <m/>
    <m/>
    <m/>
    <m/>
    <m/>
    <x v="2"/>
    <m/>
    <x v="4"/>
    <x v="1"/>
    <n v="299"/>
    <m/>
  </r>
  <r>
    <m/>
    <m/>
    <m/>
    <m/>
    <m/>
    <s v=""/>
    <s v=""/>
    <m/>
    <m/>
    <m/>
    <m/>
    <m/>
    <m/>
    <m/>
    <m/>
    <m/>
    <m/>
    <m/>
    <x v="2"/>
    <m/>
    <x v="4"/>
    <x v="1"/>
    <n v="300"/>
    <m/>
  </r>
  <r>
    <m/>
    <m/>
    <m/>
    <m/>
    <m/>
    <s v=""/>
    <s v=""/>
    <m/>
    <m/>
    <m/>
    <m/>
    <m/>
    <m/>
    <m/>
    <m/>
    <m/>
    <m/>
    <m/>
    <x v="2"/>
    <m/>
    <x v="4"/>
    <x v="1"/>
    <n v="301"/>
    <m/>
  </r>
  <r>
    <m/>
    <m/>
    <m/>
    <m/>
    <m/>
    <s v=""/>
    <s v=""/>
    <m/>
    <m/>
    <m/>
    <m/>
    <m/>
    <m/>
    <m/>
    <m/>
    <m/>
    <m/>
    <m/>
    <x v="2"/>
    <m/>
    <x v="4"/>
    <x v="1"/>
    <n v="302"/>
    <m/>
  </r>
  <r>
    <m/>
    <m/>
    <m/>
    <m/>
    <m/>
    <s v=""/>
    <s v=""/>
    <m/>
    <m/>
    <m/>
    <m/>
    <m/>
    <m/>
    <m/>
    <m/>
    <m/>
    <m/>
    <m/>
    <x v="2"/>
    <m/>
    <x v="4"/>
    <x v="1"/>
    <n v="303"/>
    <m/>
  </r>
  <r>
    <m/>
    <m/>
    <m/>
    <m/>
    <m/>
    <s v=""/>
    <s v=""/>
    <m/>
    <m/>
    <m/>
    <m/>
    <m/>
    <m/>
    <m/>
    <m/>
    <m/>
    <m/>
    <m/>
    <x v="2"/>
    <m/>
    <x v="4"/>
    <x v="1"/>
    <n v="304"/>
    <m/>
  </r>
  <r>
    <m/>
    <m/>
    <m/>
    <m/>
    <m/>
    <s v=""/>
    <s v=""/>
    <m/>
    <m/>
    <m/>
    <m/>
    <m/>
    <m/>
    <m/>
    <m/>
    <m/>
    <m/>
    <m/>
    <x v="2"/>
    <m/>
    <x v="4"/>
    <x v="1"/>
    <n v="305"/>
    <m/>
  </r>
  <r>
    <m/>
    <m/>
    <m/>
    <m/>
    <m/>
    <s v=""/>
    <s v=""/>
    <m/>
    <m/>
    <m/>
    <m/>
    <m/>
    <m/>
    <m/>
    <m/>
    <m/>
    <m/>
    <m/>
    <x v="2"/>
    <m/>
    <x v="4"/>
    <x v="1"/>
    <n v="306"/>
    <m/>
  </r>
  <r>
    <m/>
    <m/>
    <m/>
    <m/>
    <m/>
    <s v=""/>
    <s v=""/>
    <m/>
    <m/>
    <m/>
    <m/>
    <m/>
    <m/>
    <m/>
    <m/>
    <m/>
    <m/>
    <m/>
    <x v="2"/>
    <m/>
    <x v="4"/>
    <x v="1"/>
    <n v="307"/>
    <m/>
  </r>
  <r>
    <m/>
    <m/>
    <m/>
    <m/>
    <m/>
    <s v=""/>
    <s v=""/>
    <m/>
    <m/>
    <m/>
    <m/>
    <m/>
    <m/>
    <m/>
    <m/>
    <m/>
    <m/>
    <m/>
    <x v="2"/>
    <m/>
    <x v="4"/>
    <x v="1"/>
    <n v="308"/>
    <m/>
  </r>
  <r>
    <m/>
    <m/>
    <m/>
    <m/>
    <m/>
    <s v=""/>
    <s v=""/>
    <m/>
    <m/>
    <m/>
    <m/>
    <m/>
    <m/>
    <m/>
    <m/>
    <m/>
    <m/>
    <m/>
    <x v="2"/>
    <m/>
    <x v="4"/>
    <x v="1"/>
    <n v="309"/>
    <m/>
  </r>
  <r>
    <m/>
    <m/>
    <m/>
    <m/>
    <m/>
    <s v=""/>
    <s v=""/>
    <m/>
    <m/>
    <m/>
    <m/>
    <m/>
    <m/>
    <m/>
    <m/>
    <m/>
    <m/>
    <m/>
    <x v="2"/>
    <m/>
    <x v="4"/>
    <x v="1"/>
    <n v="310"/>
    <m/>
  </r>
  <r>
    <m/>
    <m/>
    <m/>
    <m/>
    <m/>
    <s v=""/>
    <s v=""/>
    <m/>
    <m/>
    <m/>
    <m/>
    <m/>
    <m/>
    <m/>
    <m/>
    <m/>
    <m/>
    <m/>
    <x v="2"/>
    <m/>
    <x v="4"/>
    <x v="1"/>
    <n v="311"/>
    <m/>
  </r>
  <r>
    <m/>
    <m/>
    <m/>
    <m/>
    <m/>
    <s v=""/>
    <s v=""/>
    <m/>
    <m/>
    <m/>
    <m/>
    <m/>
    <m/>
    <m/>
    <m/>
    <m/>
    <m/>
    <m/>
    <x v="2"/>
    <m/>
    <x v="4"/>
    <x v="1"/>
    <n v="312"/>
    <m/>
  </r>
  <r>
    <m/>
    <m/>
    <m/>
    <m/>
    <m/>
    <s v=""/>
    <s v=""/>
    <m/>
    <m/>
    <m/>
    <m/>
    <m/>
    <m/>
    <m/>
    <m/>
    <m/>
    <m/>
    <m/>
    <x v="2"/>
    <m/>
    <x v="4"/>
    <x v="1"/>
    <n v="313"/>
    <m/>
  </r>
  <r>
    <m/>
    <m/>
    <m/>
    <m/>
    <m/>
    <s v=""/>
    <s v=""/>
    <m/>
    <m/>
    <m/>
    <m/>
    <m/>
    <m/>
    <m/>
    <m/>
    <m/>
    <m/>
    <m/>
    <x v="2"/>
    <m/>
    <x v="4"/>
    <x v="1"/>
    <n v="314"/>
    <m/>
  </r>
  <r>
    <m/>
    <m/>
    <m/>
    <m/>
    <m/>
    <s v=""/>
    <s v=""/>
    <m/>
    <m/>
    <m/>
    <m/>
    <m/>
    <m/>
    <m/>
    <m/>
    <m/>
    <m/>
    <m/>
    <x v="2"/>
    <m/>
    <x v="4"/>
    <x v="1"/>
    <n v="315"/>
    <m/>
  </r>
  <r>
    <m/>
    <m/>
    <m/>
    <m/>
    <m/>
    <s v=""/>
    <s v=""/>
    <m/>
    <m/>
    <m/>
    <m/>
    <m/>
    <m/>
    <m/>
    <m/>
    <m/>
    <m/>
    <m/>
    <x v="2"/>
    <m/>
    <x v="4"/>
    <x v="1"/>
    <n v="316"/>
    <m/>
  </r>
  <r>
    <m/>
    <m/>
    <m/>
    <m/>
    <m/>
    <s v=""/>
    <s v=""/>
    <m/>
    <m/>
    <m/>
    <m/>
    <m/>
    <m/>
    <m/>
    <m/>
    <m/>
    <m/>
    <m/>
    <x v="2"/>
    <m/>
    <x v="4"/>
    <x v="1"/>
    <n v="317"/>
    <m/>
  </r>
  <r>
    <m/>
    <m/>
    <m/>
    <m/>
    <m/>
    <s v=""/>
    <s v=""/>
    <m/>
    <m/>
    <m/>
    <m/>
    <m/>
    <m/>
    <m/>
    <m/>
    <m/>
    <m/>
    <m/>
    <x v="2"/>
    <m/>
    <x v="4"/>
    <x v="1"/>
    <n v="318"/>
    <m/>
  </r>
  <r>
    <m/>
    <m/>
    <m/>
    <m/>
    <m/>
    <s v=""/>
    <s v=""/>
    <m/>
    <m/>
    <m/>
    <m/>
    <m/>
    <m/>
    <m/>
    <m/>
    <m/>
    <m/>
    <m/>
    <x v="2"/>
    <m/>
    <x v="4"/>
    <x v="1"/>
    <n v="319"/>
    <m/>
  </r>
  <r>
    <m/>
    <m/>
    <m/>
    <m/>
    <m/>
    <s v=""/>
    <s v=""/>
    <m/>
    <m/>
    <m/>
    <m/>
    <m/>
    <m/>
    <m/>
    <m/>
    <m/>
    <m/>
    <m/>
    <x v="2"/>
    <m/>
    <x v="4"/>
    <x v="1"/>
    <n v="320"/>
    <m/>
  </r>
  <r>
    <m/>
    <m/>
    <m/>
    <m/>
    <m/>
    <s v=""/>
    <s v=""/>
    <m/>
    <m/>
    <m/>
    <m/>
    <m/>
    <m/>
    <m/>
    <m/>
    <m/>
    <m/>
    <m/>
    <x v="2"/>
    <m/>
    <x v="4"/>
    <x v="1"/>
    <n v="321"/>
    <m/>
  </r>
  <r>
    <m/>
    <m/>
    <m/>
    <m/>
    <m/>
    <s v=""/>
    <s v=""/>
    <m/>
    <m/>
    <m/>
    <m/>
    <m/>
    <m/>
    <m/>
    <m/>
    <m/>
    <m/>
    <m/>
    <x v="2"/>
    <m/>
    <x v="4"/>
    <x v="1"/>
    <n v="322"/>
    <m/>
  </r>
  <r>
    <m/>
    <m/>
    <m/>
    <m/>
    <m/>
    <s v=""/>
    <s v=""/>
    <m/>
    <m/>
    <m/>
    <m/>
    <m/>
    <m/>
    <m/>
    <m/>
    <m/>
    <m/>
    <m/>
    <x v="2"/>
    <m/>
    <x v="4"/>
    <x v="1"/>
    <n v="323"/>
    <m/>
  </r>
  <r>
    <m/>
    <m/>
    <m/>
    <m/>
    <m/>
    <s v=""/>
    <s v=""/>
    <m/>
    <m/>
    <m/>
    <m/>
    <m/>
    <m/>
    <m/>
    <m/>
    <m/>
    <m/>
    <m/>
    <x v="2"/>
    <m/>
    <x v="4"/>
    <x v="1"/>
    <n v="324"/>
    <m/>
  </r>
  <r>
    <m/>
    <m/>
    <m/>
    <m/>
    <m/>
    <s v=""/>
    <s v=""/>
    <m/>
    <m/>
    <m/>
    <m/>
    <m/>
    <m/>
    <m/>
    <m/>
    <m/>
    <m/>
    <m/>
    <x v="2"/>
    <m/>
    <x v="4"/>
    <x v="1"/>
    <n v="325"/>
    <m/>
  </r>
  <r>
    <m/>
    <m/>
    <m/>
    <m/>
    <m/>
    <s v=""/>
    <s v=""/>
    <m/>
    <m/>
    <m/>
    <m/>
    <m/>
    <m/>
    <m/>
    <m/>
    <m/>
    <m/>
    <m/>
    <x v="2"/>
    <m/>
    <x v="4"/>
    <x v="1"/>
    <n v="326"/>
    <m/>
  </r>
  <r>
    <m/>
    <m/>
    <m/>
    <m/>
    <m/>
    <s v=""/>
    <s v=""/>
    <m/>
    <m/>
    <m/>
    <m/>
    <m/>
    <m/>
    <m/>
    <m/>
    <m/>
    <m/>
    <m/>
    <x v="2"/>
    <m/>
    <x v="4"/>
    <x v="1"/>
    <n v="327"/>
    <m/>
  </r>
  <r>
    <m/>
    <m/>
    <m/>
    <m/>
    <m/>
    <s v=""/>
    <s v=""/>
    <m/>
    <m/>
    <m/>
    <m/>
    <m/>
    <m/>
    <m/>
    <m/>
    <m/>
    <m/>
    <m/>
    <x v="2"/>
    <m/>
    <x v="4"/>
    <x v="1"/>
    <n v="328"/>
    <m/>
  </r>
  <r>
    <m/>
    <m/>
    <m/>
    <m/>
    <m/>
    <s v=""/>
    <s v=""/>
    <m/>
    <m/>
    <m/>
    <m/>
    <m/>
    <m/>
    <m/>
    <m/>
    <m/>
    <m/>
    <m/>
    <x v="2"/>
    <m/>
    <x v="4"/>
    <x v="1"/>
    <n v="329"/>
    <m/>
  </r>
  <r>
    <m/>
    <m/>
    <m/>
    <m/>
    <m/>
    <s v=""/>
    <s v=""/>
    <m/>
    <m/>
    <m/>
    <m/>
    <m/>
    <m/>
    <m/>
    <m/>
    <m/>
    <m/>
    <m/>
    <x v="2"/>
    <m/>
    <x v="4"/>
    <x v="1"/>
    <n v="330"/>
    <m/>
  </r>
  <r>
    <m/>
    <m/>
    <m/>
    <m/>
    <m/>
    <s v=""/>
    <s v=""/>
    <m/>
    <m/>
    <m/>
    <m/>
    <m/>
    <m/>
    <m/>
    <m/>
    <m/>
    <m/>
    <m/>
    <x v="2"/>
    <m/>
    <x v="4"/>
    <x v="1"/>
    <n v="331"/>
    <m/>
  </r>
  <r>
    <m/>
    <m/>
    <m/>
    <m/>
    <m/>
    <s v=""/>
    <s v=""/>
    <m/>
    <m/>
    <m/>
    <m/>
    <m/>
    <m/>
    <m/>
    <m/>
    <m/>
    <m/>
    <m/>
    <x v="2"/>
    <m/>
    <x v="4"/>
    <x v="1"/>
    <n v="332"/>
    <m/>
  </r>
  <r>
    <m/>
    <m/>
    <m/>
    <m/>
    <m/>
    <s v=""/>
    <s v=""/>
    <m/>
    <m/>
    <m/>
    <m/>
    <m/>
    <m/>
    <m/>
    <m/>
    <m/>
    <m/>
    <m/>
    <x v="2"/>
    <m/>
    <x v="4"/>
    <x v="1"/>
    <n v="333"/>
    <m/>
  </r>
  <r>
    <m/>
    <m/>
    <m/>
    <m/>
    <m/>
    <s v=""/>
    <s v=""/>
    <m/>
    <m/>
    <m/>
    <m/>
    <m/>
    <m/>
    <m/>
    <m/>
    <m/>
    <m/>
    <m/>
    <x v="2"/>
    <m/>
    <x v="4"/>
    <x v="1"/>
    <n v="334"/>
    <m/>
  </r>
  <r>
    <m/>
    <m/>
    <m/>
    <m/>
    <m/>
    <s v=""/>
    <s v=""/>
    <m/>
    <m/>
    <m/>
    <m/>
    <m/>
    <m/>
    <m/>
    <m/>
    <m/>
    <m/>
    <m/>
    <x v="2"/>
    <m/>
    <x v="4"/>
    <x v="1"/>
    <n v="335"/>
    <m/>
  </r>
  <r>
    <m/>
    <m/>
    <m/>
    <m/>
    <m/>
    <s v=""/>
    <s v=""/>
    <m/>
    <m/>
    <m/>
    <m/>
    <m/>
    <m/>
    <m/>
    <m/>
    <m/>
    <m/>
    <m/>
    <x v="2"/>
    <m/>
    <x v="4"/>
    <x v="1"/>
    <n v="336"/>
    <m/>
  </r>
  <r>
    <m/>
    <m/>
    <m/>
    <m/>
    <m/>
    <s v=""/>
    <s v=""/>
    <m/>
    <m/>
    <m/>
    <m/>
    <m/>
    <m/>
    <m/>
    <m/>
    <m/>
    <m/>
    <m/>
    <x v="2"/>
    <m/>
    <x v="4"/>
    <x v="1"/>
    <n v="337"/>
    <m/>
  </r>
  <r>
    <m/>
    <m/>
    <m/>
    <m/>
    <m/>
    <s v=""/>
    <s v=""/>
    <m/>
    <m/>
    <m/>
    <m/>
    <m/>
    <m/>
    <m/>
    <m/>
    <m/>
    <m/>
    <m/>
    <x v="2"/>
    <m/>
    <x v="4"/>
    <x v="1"/>
    <n v="338"/>
    <m/>
  </r>
  <r>
    <m/>
    <m/>
    <m/>
    <m/>
    <m/>
    <s v=""/>
    <s v=""/>
    <m/>
    <m/>
    <m/>
    <m/>
    <m/>
    <m/>
    <m/>
    <m/>
    <m/>
    <m/>
    <m/>
    <x v="2"/>
    <m/>
    <x v="4"/>
    <x v="1"/>
    <n v="339"/>
    <m/>
  </r>
  <r>
    <m/>
    <m/>
    <m/>
    <m/>
    <m/>
    <s v=""/>
    <s v=""/>
    <m/>
    <m/>
    <m/>
    <m/>
    <m/>
    <m/>
    <m/>
    <m/>
    <m/>
    <m/>
    <m/>
    <x v="2"/>
    <m/>
    <x v="4"/>
    <x v="1"/>
    <n v="340"/>
    <m/>
  </r>
  <r>
    <m/>
    <m/>
    <m/>
    <m/>
    <m/>
    <s v=""/>
    <s v=""/>
    <m/>
    <m/>
    <m/>
    <m/>
    <m/>
    <m/>
    <m/>
    <m/>
    <m/>
    <m/>
    <m/>
    <x v="2"/>
    <m/>
    <x v="4"/>
    <x v="1"/>
    <n v="341"/>
    <m/>
  </r>
  <r>
    <m/>
    <m/>
    <m/>
    <m/>
    <m/>
    <s v=""/>
    <s v=""/>
    <m/>
    <m/>
    <m/>
    <m/>
    <m/>
    <m/>
    <m/>
    <m/>
    <m/>
    <m/>
    <m/>
    <x v="2"/>
    <m/>
    <x v="4"/>
    <x v="1"/>
    <n v="342"/>
    <m/>
  </r>
  <r>
    <m/>
    <m/>
    <m/>
    <m/>
    <m/>
    <s v=""/>
    <s v=""/>
    <m/>
    <m/>
    <m/>
    <m/>
    <m/>
    <m/>
    <m/>
    <m/>
    <m/>
    <m/>
    <m/>
    <x v="2"/>
    <m/>
    <x v="4"/>
    <x v="1"/>
    <n v="343"/>
    <m/>
  </r>
  <r>
    <m/>
    <m/>
    <m/>
    <m/>
    <m/>
    <s v=""/>
    <s v=""/>
    <m/>
    <m/>
    <m/>
    <m/>
    <m/>
    <m/>
    <m/>
    <m/>
    <m/>
    <m/>
    <m/>
    <x v="2"/>
    <m/>
    <x v="4"/>
    <x v="1"/>
    <n v="344"/>
    <m/>
  </r>
  <r>
    <m/>
    <m/>
    <m/>
    <m/>
    <m/>
    <s v=""/>
    <s v=""/>
    <m/>
    <m/>
    <m/>
    <m/>
    <m/>
    <m/>
    <m/>
    <m/>
    <m/>
    <m/>
    <m/>
    <x v="2"/>
    <m/>
    <x v="4"/>
    <x v="1"/>
    <n v="345"/>
    <m/>
  </r>
  <r>
    <m/>
    <m/>
    <m/>
    <m/>
    <m/>
    <s v=""/>
    <s v=""/>
    <m/>
    <m/>
    <m/>
    <m/>
    <m/>
    <m/>
    <m/>
    <m/>
    <m/>
    <m/>
    <m/>
    <x v="2"/>
    <m/>
    <x v="4"/>
    <x v="1"/>
    <n v="346"/>
    <m/>
  </r>
  <r>
    <m/>
    <m/>
    <m/>
    <m/>
    <m/>
    <s v=""/>
    <s v=""/>
    <m/>
    <m/>
    <m/>
    <m/>
    <m/>
    <m/>
    <m/>
    <m/>
    <m/>
    <m/>
    <m/>
    <x v="2"/>
    <m/>
    <x v="4"/>
    <x v="1"/>
    <n v="347"/>
    <m/>
  </r>
  <r>
    <m/>
    <m/>
    <m/>
    <m/>
    <m/>
    <s v=""/>
    <s v=""/>
    <m/>
    <m/>
    <m/>
    <m/>
    <m/>
    <m/>
    <m/>
    <m/>
    <m/>
    <m/>
    <m/>
    <x v="2"/>
    <m/>
    <x v="4"/>
    <x v="1"/>
    <n v="348"/>
    <m/>
  </r>
  <r>
    <m/>
    <m/>
    <m/>
    <m/>
    <m/>
    <s v=""/>
    <s v=""/>
    <m/>
    <m/>
    <m/>
    <m/>
    <m/>
    <m/>
    <m/>
    <m/>
    <m/>
    <m/>
    <m/>
    <x v="2"/>
    <m/>
    <x v="4"/>
    <x v="1"/>
    <n v="349"/>
    <m/>
  </r>
  <r>
    <m/>
    <m/>
    <m/>
    <m/>
    <m/>
    <s v=""/>
    <s v=""/>
    <m/>
    <m/>
    <m/>
    <m/>
    <m/>
    <m/>
    <m/>
    <m/>
    <m/>
    <m/>
    <m/>
    <x v="2"/>
    <m/>
    <x v="4"/>
    <x v="1"/>
    <n v="350"/>
    <m/>
  </r>
  <r>
    <m/>
    <m/>
    <m/>
    <m/>
    <m/>
    <s v=""/>
    <s v=""/>
    <m/>
    <m/>
    <m/>
    <m/>
    <m/>
    <m/>
    <m/>
    <m/>
    <m/>
    <m/>
    <m/>
    <x v="2"/>
    <m/>
    <x v="4"/>
    <x v="1"/>
    <n v="351"/>
    <m/>
  </r>
  <r>
    <m/>
    <m/>
    <m/>
    <m/>
    <m/>
    <s v=""/>
    <s v=""/>
    <m/>
    <m/>
    <m/>
    <m/>
    <m/>
    <m/>
    <m/>
    <m/>
    <m/>
    <m/>
    <m/>
    <x v="2"/>
    <m/>
    <x v="4"/>
    <x v="1"/>
    <n v="352"/>
    <m/>
  </r>
  <r>
    <m/>
    <m/>
    <m/>
    <m/>
    <m/>
    <s v=""/>
    <s v=""/>
    <m/>
    <m/>
    <m/>
    <m/>
    <m/>
    <m/>
    <m/>
    <m/>
    <m/>
    <m/>
    <m/>
    <x v="2"/>
    <m/>
    <x v="4"/>
    <x v="1"/>
    <n v="353"/>
    <m/>
  </r>
  <r>
    <m/>
    <m/>
    <m/>
    <m/>
    <m/>
    <s v=""/>
    <s v=""/>
    <m/>
    <m/>
    <m/>
    <m/>
    <m/>
    <m/>
    <m/>
    <m/>
    <m/>
    <m/>
    <m/>
    <x v="2"/>
    <m/>
    <x v="4"/>
    <x v="1"/>
    <n v="354"/>
    <m/>
  </r>
  <r>
    <m/>
    <m/>
    <m/>
    <m/>
    <m/>
    <s v=""/>
    <s v=""/>
    <m/>
    <m/>
    <m/>
    <m/>
    <m/>
    <m/>
    <m/>
    <m/>
    <m/>
    <m/>
    <m/>
    <x v="2"/>
    <m/>
    <x v="4"/>
    <x v="1"/>
    <n v="355"/>
    <m/>
  </r>
  <r>
    <m/>
    <m/>
    <m/>
    <m/>
    <m/>
    <s v=""/>
    <s v=""/>
    <m/>
    <m/>
    <m/>
    <m/>
    <m/>
    <m/>
    <m/>
    <m/>
    <m/>
    <m/>
    <m/>
    <x v="2"/>
    <m/>
    <x v="4"/>
    <x v="1"/>
    <n v="356"/>
    <m/>
  </r>
  <r>
    <m/>
    <m/>
    <m/>
    <m/>
    <m/>
    <s v=""/>
    <s v=""/>
    <m/>
    <m/>
    <m/>
    <m/>
    <m/>
    <m/>
    <m/>
    <m/>
    <m/>
    <m/>
    <m/>
    <x v="2"/>
    <m/>
    <x v="4"/>
    <x v="1"/>
    <n v="357"/>
    <m/>
  </r>
  <r>
    <m/>
    <m/>
    <m/>
    <m/>
    <m/>
    <s v=""/>
    <s v=""/>
    <m/>
    <m/>
    <m/>
    <m/>
    <m/>
    <m/>
    <m/>
    <m/>
    <m/>
    <m/>
    <m/>
    <x v="2"/>
    <m/>
    <x v="4"/>
    <x v="1"/>
    <n v="358"/>
    <m/>
  </r>
  <r>
    <m/>
    <m/>
    <m/>
    <m/>
    <m/>
    <s v=""/>
    <s v=""/>
    <m/>
    <m/>
    <m/>
    <m/>
    <m/>
    <m/>
    <m/>
    <m/>
    <m/>
    <m/>
    <m/>
    <x v="2"/>
    <m/>
    <x v="4"/>
    <x v="1"/>
    <n v="359"/>
    <m/>
  </r>
  <r>
    <m/>
    <m/>
    <m/>
    <m/>
    <m/>
    <s v=""/>
    <s v=""/>
    <m/>
    <m/>
    <m/>
    <m/>
    <m/>
    <m/>
    <m/>
    <m/>
    <m/>
    <m/>
    <m/>
    <x v="2"/>
    <m/>
    <x v="4"/>
    <x v="1"/>
    <n v="360"/>
    <m/>
  </r>
  <r>
    <m/>
    <m/>
    <m/>
    <m/>
    <m/>
    <s v=""/>
    <s v=""/>
    <m/>
    <m/>
    <m/>
    <m/>
    <m/>
    <m/>
    <m/>
    <m/>
    <m/>
    <m/>
    <m/>
    <x v="2"/>
    <m/>
    <x v="4"/>
    <x v="1"/>
    <n v="361"/>
    <m/>
  </r>
  <r>
    <m/>
    <m/>
    <m/>
    <m/>
    <m/>
    <s v=""/>
    <s v=""/>
    <m/>
    <m/>
    <m/>
    <m/>
    <m/>
    <m/>
    <m/>
    <m/>
    <m/>
    <m/>
    <m/>
    <x v="2"/>
    <m/>
    <x v="4"/>
    <x v="1"/>
    <n v="362"/>
    <m/>
  </r>
  <r>
    <m/>
    <m/>
    <m/>
    <m/>
    <m/>
    <s v=""/>
    <s v=""/>
    <m/>
    <m/>
    <m/>
    <m/>
    <m/>
    <m/>
    <m/>
    <m/>
    <m/>
    <m/>
    <m/>
    <x v="2"/>
    <m/>
    <x v="4"/>
    <x v="1"/>
    <n v="363"/>
    <m/>
  </r>
  <r>
    <m/>
    <m/>
    <m/>
    <m/>
    <m/>
    <s v=""/>
    <s v=""/>
    <m/>
    <m/>
    <m/>
    <m/>
    <m/>
    <m/>
    <m/>
    <m/>
    <m/>
    <m/>
    <m/>
    <x v="2"/>
    <m/>
    <x v="4"/>
    <x v="1"/>
    <n v="364"/>
    <m/>
  </r>
  <r>
    <m/>
    <m/>
    <m/>
    <m/>
    <m/>
    <s v=""/>
    <s v=""/>
    <m/>
    <m/>
    <m/>
    <m/>
    <m/>
    <m/>
    <m/>
    <m/>
    <m/>
    <m/>
    <m/>
    <x v="2"/>
    <m/>
    <x v="4"/>
    <x v="1"/>
    <n v="365"/>
    <m/>
  </r>
  <r>
    <m/>
    <m/>
    <m/>
    <m/>
    <m/>
    <s v=""/>
    <s v=""/>
    <m/>
    <m/>
    <m/>
    <m/>
    <m/>
    <m/>
    <m/>
    <m/>
    <m/>
    <m/>
    <m/>
    <x v="2"/>
    <m/>
    <x v="4"/>
    <x v="1"/>
    <n v="366"/>
    <m/>
  </r>
  <r>
    <m/>
    <m/>
    <m/>
    <m/>
    <m/>
    <s v=""/>
    <s v=""/>
    <m/>
    <m/>
    <m/>
    <m/>
    <m/>
    <m/>
    <m/>
    <m/>
    <m/>
    <m/>
    <m/>
    <x v="2"/>
    <m/>
    <x v="4"/>
    <x v="1"/>
    <n v="367"/>
    <m/>
  </r>
  <r>
    <m/>
    <m/>
    <m/>
    <m/>
    <m/>
    <s v=""/>
    <s v=""/>
    <m/>
    <m/>
    <m/>
    <m/>
    <m/>
    <m/>
    <m/>
    <m/>
    <m/>
    <m/>
    <m/>
    <x v="2"/>
    <m/>
    <x v="4"/>
    <x v="1"/>
    <n v="368"/>
    <m/>
  </r>
  <r>
    <m/>
    <m/>
    <m/>
    <m/>
    <m/>
    <s v=""/>
    <s v=""/>
    <m/>
    <m/>
    <m/>
    <m/>
    <m/>
    <m/>
    <m/>
    <m/>
    <m/>
    <m/>
    <m/>
    <x v="2"/>
    <m/>
    <x v="4"/>
    <x v="1"/>
    <n v="369"/>
    <m/>
  </r>
  <r>
    <m/>
    <m/>
    <m/>
    <m/>
    <m/>
    <s v=""/>
    <s v=""/>
    <m/>
    <m/>
    <m/>
    <m/>
    <m/>
    <m/>
    <m/>
    <m/>
    <m/>
    <m/>
    <m/>
    <x v="2"/>
    <m/>
    <x v="4"/>
    <x v="1"/>
    <n v="370"/>
    <m/>
  </r>
  <r>
    <m/>
    <m/>
    <m/>
    <m/>
    <m/>
    <s v=""/>
    <s v=""/>
    <m/>
    <m/>
    <m/>
    <m/>
    <m/>
    <m/>
    <m/>
    <m/>
    <m/>
    <m/>
    <m/>
    <x v="2"/>
    <m/>
    <x v="4"/>
    <x v="1"/>
    <n v="371"/>
    <m/>
  </r>
  <r>
    <m/>
    <m/>
    <m/>
    <m/>
    <m/>
    <s v=""/>
    <s v=""/>
    <m/>
    <m/>
    <m/>
    <m/>
    <m/>
    <m/>
    <m/>
    <m/>
    <m/>
    <m/>
    <m/>
    <x v="2"/>
    <m/>
    <x v="4"/>
    <x v="1"/>
    <n v="372"/>
    <m/>
  </r>
  <r>
    <m/>
    <m/>
    <m/>
    <m/>
    <m/>
    <s v=""/>
    <s v=""/>
    <m/>
    <m/>
    <m/>
    <m/>
    <m/>
    <m/>
    <m/>
    <m/>
    <m/>
    <m/>
    <m/>
    <x v="2"/>
    <m/>
    <x v="4"/>
    <x v="1"/>
    <n v="373"/>
    <m/>
  </r>
  <r>
    <m/>
    <m/>
    <m/>
    <m/>
    <m/>
    <s v=""/>
    <s v=""/>
    <m/>
    <m/>
    <m/>
    <m/>
    <m/>
    <m/>
    <m/>
    <m/>
    <m/>
    <m/>
    <m/>
    <x v="2"/>
    <m/>
    <x v="4"/>
    <x v="1"/>
    <n v="374"/>
    <m/>
  </r>
  <r>
    <m/>
    <m/>
    <m/>
    <m/>
    <m/>
    <s v=""/>
    <s v=""/>
    <m/>
    <m/>
    <m/>
    <m/>
    <m/>
    <m/>
    <m/>
    <m/>
    <m/>
    <m/>
    <m/>
    <x v="2"/>
    <m/>
    <x v="4"/>
    <x v="1"/>
    <n v="375"/>
    <m/>
  </r>
  <r>
    <m/>
    <m/>
    <m/>
    <m/>
    <m/>
    <s v=""/>
    <s v=""/>
    <m/>
    <m/>
    <m/>
    <m/>
    <m/>
    <m/>
    <m/>
    <m/>
    <m/>
    <m/>
    <m/>
    <x v="2"/>
    <m/>
    <x v="4"/>
    <x v="1"/>
    <n v="376"/>
    <m/>
  </r>
  <r>
    <m/>
    <m/>
    <m/>
    <m/>
    <m/>
    <s v=""/>
    <s v=""/>
    <m/>
    <m/>
    <m/>
    <m/>
    <m/>
    <m/>
    <m/>
    <m/>
    <m/>
    <m/>
    <m/>
    <x v="2"/>
    <m/>
    <x v="4"/>
    <x v="1"/>
    <n v="377"/>
    <m/>
  </r>
  <r>
    <m/>
    <m/>
    <m/>
    <m/>
    <m/>
    <s v=""/>
    <s v=""/>
    <m/>
    <m/>
    <m/>
    <m/>
    <m/>
    <m/>
    <m/>
    <m/>
    <m/>
    <m/>
    <m/>
    <x v="2"/>
    <m/>
    <x v="4"/>
    <x v="1"/>
    <n v="378"/>
    <m/>
  </r>
  <r>
    <m/>
    <m/>
    <m/>
    <m/>
    <m/>
    <s v=""/>
    <s v=""/>
    <m/>
    <m/>
    <m/>
    <m/>
    <m/>
    <m/>
    <m/>
    <m/>
    <m/>
    <m/>
    <m/>
    <x v="2"/>
    <m/>
    <x v="4"/>
    <x v="1"/>
    <n v="379"/>
    <m/>
  </r>
  <r>
    <m/>
    <m/>
    <m/>
    <m/>
    <m/>
    <s v=""/>
    <s v=""/>
    <m/>
    <m/>
    <m/>
    <m/>
    <m/>
    <m/>
    <m/>
    <m/>
    <m/>
    <m/>
    <m/>
    <x v="2"/>
    <m/>
    <x v="4"/>
    <x v="1"/>
    <n v="380"/>
    <m/>
  </r>
  <r>
    <m/>
    <m/>
    <m/>
    <m/>
    <m/>
    <s v=""/>
    <s v=""/>
    <m/>
    <m/>
    <m/>
    <m/>
    <m/>
    <m/>
    <m/>
    <m/>
    <m/>
    <m/>
    <m/>
    <x v="2"/>
    <m/>
    <x v="4"/>
    <x v="1"/>
    <n v="381"/>
    <m/>
  </r>
  <r>
    <m/>
    <m/>
    <m/>
    <m/>
    <m/>
    <s v=""/>
    <s v=""/>
    <m/>
    <m/>
    <m/>
    <m/>
    <m/>
    <m/>
    <m/>
    <m/>
    <m/>
    <m/>
    <m/>
    <x v="2"/>
    <m/>
    <x v="4"/>
    <x v="1"/>
    <n v="382"/>
    <m/>
  </r>
  <r>
    <m/>
    <m/>
    <m/>
    <m/>
    <m/>
    <s v=""/>
    <s v=""/>
    <m/>
    <m/>
    <m/>
    <m/>
    <m/>
    <m/>
    <m/>
    <m/>
    <m/>
    <m/>
    <m/>
    <x v="2"/>
    <m/>
    <x v="4"/>
    <x v="1"/>
    <n v="383"/>
    <m/>
  </r>
  <r>
    <m/>
    <m/>
    <m/>
    <m/>
    <m/>
    <s v=""/>
    <s v=""/>
    <m/>
    <m/>
    <m/>
    <m/>
    <m/>
    <m/>
    <m/>
    <m/>
    <m/>
    <m/>
    <m/>
    <x v="2"/>
    <m/>
    <x v="4"/>
    <x v="1"/>
    <n v="384"/>
    <m/>
  </r>
  <r>
    <m/>
    <m/>
    <m/>
    <m/>
    <m/>
    <s v=""/>
    <s v=""/>
    <m/>
    <m/>
    <m/>
    <m/>
    <m/>
    <m/>
    <m/>
    <m/>
    <m/>
    <m/>
    <m/>
    <x v="2"/>
    <m/>
    <x v="4"/>
    <x v="1"/>
    <n v="385"/>
    <m/>
  </r>
  <r>
    <m/>
    <m/>
    <m/>
    <m/>
    <m/>
    <s v=""/>
    <s v=""/>
    <m/>
    <m/>
    <m/>
    <m/>
    <m/>
    <m/>
    <m/>
    <m/>
    <m/>
    <m/>
    <m/>
    <x v="2"/>
    <m/>
    <x v="4"/>
    <x v="1"/>
    <n v="386"/>
    <m/>
  </r>
  <r>
    <m/>
    <m/>
    <m/>
    <m/>
    <m/>
    <s v=""/>
    <s v=""/>
    <m/>
    <m/>
    <m/>
    <m/>
    <m/>
    <m/>
    <m/>
    <m/>
    <m/>
    <m/>
    <m/>
    <x v="2"/>
    <m/>
    <x v="4"/>
    <x v="1"/>
    <n v="387"/>
    <m/>
  </r>
  <r>
    <m/>
    <m/>
    <m/>
    <m/>
    <m/>
    <s v=""/>
    <s v=""/>
    <m/>
    <m/>
    <m/>
    <m/>
    <m/>
    <m/>
    <m/>
    <m/>
    <m/>
    <m/>
    <m/>
    <x v="2"/>
    <m/>
    <x v="4"/>
    <x v="1"/>
    <n v="388"/>
    <m/>
  </r>
  <r>
    <m/>
    <m/>
    <m/>
    <m/>
    <m/>
    <s v=""/>
    <s v=""/>
    <m/>
    <m/>
    <m/>
    <m/>
    <m/>
    <m/>
    <m/>
    <m/>
    <m/>
    <m/>
    <m/>
    <x v="2"/>
    <m/>
    <x v="4"/>
    <x v="1"/>
    <n v="389"/>
    <m/>
  </r>
  <r>
    <m/>
    <m/>
    <m/>
    <m/>
    <m/>
    <s v=""/>
    <s v=""/>
    <m/>
    <m/>
    <m/>
    <m/>
    <m/>
    <m/>
    <m/>
    <m/>
    <m/>
    <m/>
    <m/>
    <x v="2"/>
    <m/>
    <x v="4"/>
    <x v="1"/>
    <n v="390"/>
    <m/>
  </r>
  <r>
    <m/>
    <m/>
    <m/>
    <m/>
    <m/>
    <s v=""/>
    <s v=""/>
    <m/>
    <m/>
    <m/>
    <m/>
    <m/>
    <m/>
    <m/>
    <m/>
    <m/>
    <m/>
    <m/>
    <x v="2"/>
    <m/>
    <x v="4"/>
    <x v="1"/>
    <n v="391"/>
    <m/>
  </r>
  <r>
    <m/>
    <m/>
    <m/>
    <m/>
    <m/>
    <s v=""/>
    <s v=""/>
    <m/>
    <m/>
    <m/>
    <m/>
    <m/>
    <m/>
    <m/>
    <m/>
    <m/>
    <m/>
    <m/>
    <x v="2"/>
    <m/>
    <x v="4"/>
    <x v="1"/>
    <n v="392"/>
    <m/>
  </r>
  <r>
    <m/>
    <m/>
    <m/>
    <m/>
    <m/>
    <s v=""/>
    <s v=""/>
    <m/>
    <m/>
    <m/>
    <m/>
    <m/>
    <m/>
    <m/>
    <m/>
    <m/>
    <m/>
    <m/>
    <x v="2"/>
    <m/>
    <x v="4"/>
    <x v="1"/>
    <n v="393"/>
    <m/>
  </r>
  <r>
    <m/>
    <m/>
    <m/>
    <m/>
    <m/>
    <s v=""/>
    <s v=""/>
    <m/>
    <m/>
    <m/>
    <m/>
    <m/>
    <m/>
    <m/>
    <m/>
    <m/>
    <m/>
    <m/>
    <x v="2"/>
    <m/>
    <x v="4"/>
    <x v="1"/>
    <n v="394"/>
    <m/>
  </r>
  <r>
    <m/>
    <m/>
    <m/>
    <m/>
    <m/>
    <s v=""/>
    <s v=""/>
    <m/>
    <m/>
    <m/>
    <m/>
    <m/>
    <m/>
    <m/>
    <m/>
    <m/>
    <m/>
    <m/>
    <x v="2"/>
    <m/>
    <x v="4"/>
    <x v="1"/>
    <n v="395"/>
    <m/>
  </r>
  <r>
    <m/>
    <m/>
    <m/>
    <m/>
    <m/>
    <s v=""/>
    <s v=""/>
    <m/>
    <m/>
    <m/>
    <m/>
    <m/>
    <m/>
    <m/>
    <m/>
    <m/>
    <m/>
    <m/>
    <x v="2"/>
    <m/>
    <x v="4"/>
    <x v="1"/>
    <n v="396"/>
    <m/>
  </r>
  <r>
    <m/>
    <m/>
    <m/>
    <m/>
    <m/>
    <s v=""/>
    <s v=""/>
    <m/>
    <m/>
    <m/>
    <m/>
    <m/>
    <m/>
    <m/>
    <m/>
    <m/>
    <m/>
    <m/>
    <x v="2"/>
    <m/>
    <x v="4"/>
    <x v="1"/>
    <n v="397"/>
    <m/>
  </r>
  <r>
    <m/>
    <m/>
    <m/>
    <m/>
    <m/>
    <s v=""/>
    <s v=""/>
    <m/>
    <m/>
    <m/>
    <m/>
    <m/>
    <m/>
    <m/>
    <m/>
    <m/>
    <m/>
    <m/>
    <x v="2"/>
    <m/>
    <x v="4"/>
    <x v="1"/>
    <n v="398"/>
    <m/>
  </r>
  <r>
    <m/>
    <m/>
    <m/>
    <m/>
    <m/>
    <s v=""/>
    <s v=""/>
    <m/>
    <m/>
    <m/>
    <m/>
    <m/>
    <m/>
    <m/>
    <m/>
    <m/>
    <m/>
    <m/>
    <x v="2"/>
    <m/>
    <x v="4"/>
    <x v="1"/>
    <n v="399"/>
    <m/>
  </r>
  <r>
    <m/>
    <m/>
    <m/>
    <m/>
    <m/>
    <s v=""/>
    <s v=""/>
    <m/>
    <m/>
    <m/>
    <m/>
    <m/>
    <m/>
    <m/>
    <m/>
    <m/>
    <m/>
    <m/>
    <x v="2"/>
    <m/>
    <x v="4"/>
    <x v="1"/>
    <n v="400"/>
    <m/>
  </r>
  <r>
    <m/>
    <m/>
    <m/>
    <m/>
    <m/>
    <s v=""/>
    <s v=""/>
    <m/>
    <m/>
    <m/>
    <m/>
    <m/>
    <m/>
    <m/>
    <m/>
    <m/>
    <m/>
    <m/>
    <x v="2"/>
    <m/>
    <x v="4"/>
    <x v="1"/>
    <n v="401"/>
    <m/>
  </r>
  <r>
    <m/>
    <m/>
    <m/>
    <m/>
    <m/>
    <s v=""/>
    <s v=""/>
    <m/>
    <m/>
    <m/>
    <m/>
    <m/>
    <m/>
    <m/>
    <m/>
    <m/>
    <m/>
    <m/>
    <x v="2"/>
    <m/>
    <x v="4"/>
    <x v="1"/>
    <n v="402"/>
    <m/>
  </r>
  <r>
    <m/>
    <m/>
    <m/>
    <m/>
    <m/>
    <s v=""/>
    <s v=""/>
    <m/>
    <m/>
    <m/>
    <m/>
    <m/>
    <m/>
    <m/>
    <m/>
    <m/>
    <m/>
    <m/>
    <x v="2"/>
    <m/>
    <x v="4"/>
    <x v="1"/>
    <n v="403"/>
    <m/>
  </r>
  <r>
    <m/>
    <m/>
    <m/>
    <m/>
    <m/>
    <s v=""/>
    <s v=""/>
    <m/>
    <m/>
    <m/>
    <m/>
    <m/>
    <m/>
    <m/>
    <m/>
    <m/>
    <m/>
    <m/>
    <x v="2"/>
    <m/>
    <x v="4"/>
    <x v="1"/>
    <n v="404"/>
    <m/>
  </r>
  <r>
    <m/>
    <m/>
    <m/>
    <m/>
    <m/>
    <s v=""/>
    <s v=""/>
    <m/>
    <m/>
    <m/>
    <m/>
    <m/>
    <m/>
    <m/>
    <m/>
    <m/>
    <m/>
    <m/>
    <x v="2"/>
    <m/>
    <x v="4"/>
    <x v="1"/>
    <n v="405"/>
    <m/>
  </r>
  <r>
    <m/>
    <m/>
    <m/>
    <m/>
    <m/>
    <s v=""/>
    <s v=""/>
    <m/>
    <m/>
    <m/>
    <m/>
    <m/>
    <m/>
    <m/>
    <m/>
    <m/>
    <m/>
    <m/>
    <x v="2"/>
    <m/>
    <x v="4"/>
    <x v="1"/>
    <n v="406"/>
    <m/>
  </r>
  <r>
    <m/>
    <m/>
    <m/>
    <m/>
    <m/>
    <s v=""/>
    <s v=""/>
    <m/>
    <m/>
    <m/>
    <m/>
    <m/>
    <m/>
    <m/>
    <m/>
    <m/>
    <m/>
    <m/>
    <x v="2"/>
    <m/>
    <x v="4"/>
    <x v="1"/>
    <n v="407"/>
    <m/>
  </r>
  <r>
    <m/>
    <m/>
    <m/>
    <m/>
    <m/>
    <s v=""/>
    <s v=""/>
    <m/>
    <m/>
    <m/>
    <m/>
    <m/>
    <m/>
    <m/>
    <m/>
    <m/>
    <m/>
    <m/>
    <x v="2"/>
    <m/>
    <x v="4"/>
    <x v="1"/>
    <n v="408"/>
    <m/>
  </r>
  <r>
    <m/>
    <m/>
    <m/>
    <m/>
    <m/>
    <s v=""/>
    <s v=""/>
    <m/>
    <m/>
    <m/>
    <m/>
    <m/>
    <m/>
    <m/>
    <m/>
    <m/>
    <m/>
    <m/>
    <x v="2"/>
    <m/>
    <x v="4"/>
    <x v="1"/>
    <n v="409"/>
    <m/>
  </r>
  <r>
    <m/>
    <m/>
    <m/>
    <m/>
    <m/>
    <s v=""/>
    <s v=""/>
    <m/>
    <m/>
    <m/>
    <m/>
    <m/>
    <m/>
    <m/>
    <m/>
    <m/>
    <m/>
    <m/>
    <x v="2"/>
    <m/>
    <x v="4"/>
    <x v="1"/>
    <n v="410"/>
    <m/>
  </r>
  <r>
    <m/>
    <m/>
    <m/>
    <m/>
    <m/>
    <s v=""/>
    <s v=""/>
    <m/>
    <m/>
    <m/>
    <m/>
    <m/>
    <m/>
    <m/>
    <m/>
    <m/>
    <m/>
    <m/>
    <x v="2"/>
    <m/>
    <x v="4"/>
    <x v="1"/>
    <n v="411"/>
    <m/>
  </r>
  <r>
    <m/>
    <m/>
    <m/>
    <m/>
    <m/>
    <s v=""/>
    <s v=""/>
    <m/>
    <m/>
    <m/>
    <m/>
    <m/>
    <m/>
    <m/>
    <m/>
    <m/>
    <m/>
    <m/>
    <x v="2"/>
    <m/>
    <x v="4"/>
    <x v="1"/>
    <n v="412"/>
    <m/>
  </r>
  <r>
    <m/>
    <m/>
    <m/>
    <m/>
    <m/>
    <s v=""/>
    <s v=""/>
    <m/>
    <m/>
    <m/>
    <m/>
    <m/>
    <m/>
    <m/>
    <m/>
    <m/>
    <m/>
    <m/>
    <x v="2"/>
    <m/>
    <x v="4"/>
    <x v="1"/>
    <n v="413"/>
    <m/>
  </r>
  <r>
    <m/>
    <m/>
    <m/>
    <m/>
    <m/>
    <s v=""/>
    <s v=""/>
    <m/>
    <m/>
    <m/>
    <m/>
    <m/>
    <m/>
    <m/>
    <m/>
    <m/>
    <m/>
    <m/>
    <x v="2"/>
    <m/>
    <x v="4"/>
    <x v="1"/>
    <n v="414"/>
    <m/>
  </r>
  <r>
    <m/>
    <m/>
    <m/>
    <m/>
    <m/>
    <s v=""/>
    <s v=""/>
    <m/>
    <m/>
    <m/>
    <m/>
    <m/>
    <m/>
    <m/>
    <m/>
    <m/>
    <m/>
    <m/>
    <x v="2"/>
    <m/>
    <x v="4"/>
    <x v="1"/>
    <n v="415"/>
    <m/>
  </r>
  <r>
    <m/>
    <m/>
    <m/>
    <m/>
    <m/>
    <s v=""/>
    <s v=""/>
    <m/>
    <m/>
    <m/>
    <m/>
    <m/>
    <m/>
    <m/>
    <m/>
    <m/>
    <m/>
    <m/>
    <x v="2"/>
    <m/>
    <x v="4"/>
    <x v="1"/>
    <n v="416"/>
    <m/>
  </r>
  <r>
    <m/>
    <m/>
    <m/>
    <m/>
    <m/>
    <s v=""/>
    <s v=""/>
    <m/>
    <m/>
    <m/>
    <m/>
    <m/>
    <m/>
    <m/>
    <m/>
    <m/>
    <m/>
    <m/>
    <x v="2"/>
    <m/>
    <x v="4"/>
    <x v="1"/>
    <n v="417"/>
    <m/>
  </r>
  <r>
    <m/>
    <m/>
    <m/>
    <m/>
    <m/>
    <s v=""/>
    <s v=""/>
    <m/>
    <m/>
    <m/>
    <m/>
    <m/>
    <m/>
    <m/>
    <m/>
    <m/>
    <m/>
    <m/>
    <x v="2"/>
    <m/>
    <x v="4"/>
    <x v="1"/>
    <n v="418"/>
    <m/>
  </r>
  <r>
    <m/>
    <m/>
    <m/>
    <m/>
    <m/>
    <s v=""/>
    <s v=""/>
    <m/>
    <m/>
    <m/>
    <m/>
    <m/>
    <m/>
    <m/>
    <m/>
    <m/>
    <m/>
    <m/>
    <x v="2"/>
    <m/>
    <x v="4"/>
    <x v="1"/>
    <n v="419"/>
    <m/>
  </r>
  <r>
    <m/>
    <m/>
    <m/>
    <m/>
    <m/>
    <s v=""/>
    <s v=""/>
    <m/>
    <m/>
    <m/>
    <m/>
    <m/>
    <m/>
    <m/>
    <m/>
    <m/>
    <m/>
    <m/>
    <x v="2"/>
    <m/>
    <x v="4"/>
    <x v="1"/>
    <n v="420"/>
    <m/>
  </r>
  <r>
    <m/>
    <m/>
    <m/>
    <m/>
    <m/>
    <s v=""/>
    <s v=""/>
    <m/>
    <m/>
    <m/>
    <m/>
    <m/>
    <m/>
    <m/>
    <m/>
    <m/>
    <m/>
    <m/>
    <x v="2"/>
    <m/>
    <x v="4"/>
    <x v="1"/>
    <n v="42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5" cacheId="0" applyNumberFormats="0" applyBorderFormats="0" applyFontFormats="0" applyPatternFormats="0" applyAlignmentFormats="0" applyWidthHeightFormats="1" dataCaption="Valori" updatedVersion="8" minRefreshableVersion="3" useAutoFormatting="1" colGrandTotals="0" itemPrintTitles="1" createdVersion="8" indent="0" outline="1" outlineData="1" multipleFieldFilters="0">
  <location ref="A5:G14" firstHeaderRow="1" firstDataRow="3" firstDataCol="1" rowPageCount="1" colPageCount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7">
        <item x="1"/>
        <item x="4"/>
        <item x="0"/>
        <item x="2"/>
        <item x="3"/>
        <item x="5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2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21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pageFields count="1">
    <pageField fld="18" hier="-1"/>
  </pageFields>
  <dataFields count="3">
    <dataField name="Somma di FIX (€)" fld="9" baseField="20" baseItem="0" numFmtId="166"/>
    <dataField name="Somma di MOBILE (€)" fld="10" baseField="20" baseItem="0" numFmtId="166"/>
    <dataField name="Somma di IT (€)" fld="12" baseField="2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IN PAF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435"/>
  <sheetViews>
    <sheetView tabSelected="1" workbookViewId="0">
      <pane ySplit="1" topLeftCell="A2" activePane="bottomLeft" state="frozen"/>
      <selection activeCell="C1" sqref="C1"/>
      <selection pane="bottomLeft" activeCell="V21" sqref="V21"/>
    </sheetView>
  </sheetViews>
  <sheetFormatPr defaultColWidth="8.85546875" defaultRowHeight="15" customHeight="1"/>
  <cols>
    <col min="1" max="1" width="11.7109375" bestFit="1" customWidth="1"/>
    <col min="2" max="2" width="16.140625" bestFit="1" customWidth="1"/>
    <col min="3" max="3" width="13.42578125" bestFit="1" customWidth="1"/>
    <col min="4" max="4" width="86.140625" bestFit="1" customWidth="1"/>
    <col min="5" max="5" width="17.7109375" bestFit="1" customWidth="1"/>
    <col min="6" max="6" width="13.28515625" bestFit="1" customWidth="1"/>
    <col min="7" max="7" width="28.140625" bestFit="1" customWidth="1"/>
    <col min="8" max="8" width="14.28515625" style="52" bestFit="1" customWidth="1"/>
    <col min="9" max="9" width="13.28515625" style="5" customWidth="1"/>
    <col min="10" max="10" width="10.85546875" style="5" bestFit="1" customWidth="1"/>
    <col min="11" max="11" width="25.140625" style="3" bestFit="1" customWidth="1"/>
    <col min="12" max="12" width="11.42578125" style="5" bestFit="1" customWidth="1"/>
    <col min="13" max="13" width="8.42578125" style="3" customWidth="1"/>
    <col min="14" max="16" width="9.85546875" style="3" customWidth="1"/>
    <col min="17" max="17" width="14.28515625" style="52" bestFit="1" customWidth="1"/>
    <col min="19" max="19" width="11.42578125" customWidth="1"/>
    <col min="20" max="20" width="14.28515625" style="60" bestFit="1" customWidth="1"/>
    <col min="22" max="22" width="6.42578125" bestFit="1" customWidth="1"/>
    <col min="23" max="23" width="13.140625" bestFit="1" customWidth="1"/>
  </cols>
  <sheetData>
    <row r="1" spans="1:23" s="11" customFormat="1" ht="3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47" t="s">
        <v>7</v>
      </c>
      <c r="I1" s="8" t="s">
        <v>8</v>
      </c>
      <c r="J1" s="8" t="s">
        <v>9</v>
      </c>
      <c r="K1" s="9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47" t="s">
        <v>16</v>
      </c>
      <c r="R1" s="7" t="s">
        <v>17</v>
      </c>
      <c r="S1" s="7" t="s">
        <v>18</v>
      </c>
      <c r="T1" s="53" t="s">
        <v>19</v>
      </c>
      <c r="U1" s="9" t="s">
        <v>20</v>
      </c>
      <c r="V1" s="10" t="s">
        <v>21</v>
      </c>
      <c r="W1" s="9" t="s">
        <v>22</v>
      </c>
    </row>
    <row r="2" spans="1:23">
      <c r="A2" s="18"/>
      <c r="B2" s="18"/>
      <c r="C2" s="1" t="str">
        <f>IF(D2="","","DEL DEGAN")</f>
        <v>DEL DEGAN</v>
      </c>
      <c r="D2" s="22" t="s">
        <v>23</v>
      </c>
      <c r="E2" s="21" t="str">
        <f>IFERROR(VLOOKUP(D2,Portafoglio_DG_Italia_IACCARINO!D:K,8,FALSE),"")</f>
        <v>VENETO</v>
      </c>
      <c r="F2" s="1" t="str">
        <f>IFERROR(VLOOKUP(D2,Portafoglio_DG_Italia_IACCARINO!D:K,3,FALSE),"")</f>
        <v>PRESIDIO CB</v>
      </c>
      <c r="G2" s="33" t="s">
        <v>24</v>
      </c>
      <c r="H2" s="48">
        <v>44949</v>
      </c>
      <c r="I2" s="34">
        <v>15000</v>
      </c>
      <c r="J2" s="35"/>
      <c r="K2" s="1"/>
      <c r="L2" s="35"/>
      <c r="M2" s="1"/>
      <c r="N2" s="1"/>
      <c r="O2" s="1"/>
      <c r="P2" s="1"/>
      <c r="Q2" s="48">
        <v>45413</v>
      </c>
      <c r="R2" s="1" t="s">
        <v>25</v>
      </c>
      <c r="S2" s="1" t="s">
        <v>26</v>
      </c>
      <c r="T2" s="54">
        <v>0.9</v>
      </c>
      <c r="U2" s="1" t="s">
        <v>27</v>
      </c>
      <c r="V2">
        <v>1</v>
      </c>
      <c r="W2" s="2"/>
    </row>
    <row r="3" spans="1:23" ht="16.5">
      <c r="A3" s="19">
        <v>3928792</v>
      </c>
      <c r="B3" s="76" t="s">
        <v>28</v>
      </c>
      <c r="C3" s="1" t="str">
        <f t="shared" ref="C3:C8" si="0">IF(D3="","","DEL DEGAN")</f>
        <v>DEL DEGAN</v>
      </c>
      <c r="D3" s="22" t="s">
        <v>29</v>
      </c>
      <c r="E3" s="21" t="str">
        <f>IFERROR(VLOOKUP(D3,Portafoglio_DG_Italia_IACCARINO!D:K,8,FALSE),"")</f>
        <v>VENETO</v>
      </c>
      <c r="F3" s="1" t="str">
        <f>IFERROR(VLOOKUP(D3,Portafoglio_DG_Italia_IACCARINO!D:K,3,FALSE),"")</f>
        <v>PRESIDIO CB</v>
      </c>
      <c r="G3" s="36" t="s">
        <v>30</v>
      </c>
      <c r="H3" s="49" t="s">
        <v>31</v>
      </c>
      <c r="I3" s="34">
        <f>1270+8549</f>
        <v>9819</v>
      </c>
      <c r="J3" s="35">
        <v>0</v>
      </c>
      <c r="K3" s="1"/>
      <c r="L3" s="37"/>
      <c r="M3" s="1"/>
      <c r="N3" s="1"/>
      <c r="O3" s="1">
        <v>45</v>
      </c>
      <c r="P3" s="1"/>
      <c r="Q3" s="49">
        <v>45351</v>
      </c>
      <c r="R3" s="1" t="s">
        <v>32</v>
      </c>
      <c r="S3" s="1"/>
      <c r="T3" s="55">
        <v>1</v>
      </c>
      <c r="U3" s="1" t="s">
        <v>27</v>
      </c>
      <c r="V3">
        <f>V2+1</f>
        <v>2</v>
      </c>
      <c r="W3" s="2"/>
    </row>
    <row r="4" spans="1:23">
      <c r="A4" s="18"/>
      <c r="B4" s="18"/>
      <c r="C4" s="1" t="str">
        <f t="shared" si="0"/>
        <v>DEL DEGAN</v>
      </c>
      <c r="D4" s="22" t="s">
        <v>33</v>
      </c>
      <c r="E4" s="21" t="str">
        <f>IFERROR(VLOOKUP(D4,Portafoglio_DG_Italia_IACCARINO!D:K,8,FALSE),"")</f>
        <v>VENETO</v>
      </c>
      <c r="F4" s="1" t="str">
        <f>IFERROR(VLOOKUP(D4,Portafoglio_DG_Italia_IACCARINO!D:K,3,FALSE),"")</f>
        <v>PRESIDIO CB</v>
      </c>
      <c r="G4" s="36" t="s">
        <v>34</v>
      </c>
      <c r="H4" s="49">
        <v>44949</v>
      </c>
      <c r="I4" s="34">
        <v>5000</v>
      </c>
      <c r="J4" s="35"/>
      <c r="K4" s="1"/>
      <c r="L4" s="37"/>
      <c r="M4" s="1"/>
      <c r="N4" s="1"/>
      <c r="O4" s="1"/>
      <c r="P4" s="1"/>
      <c r="Q4" s="49"/>
      <c r="R4" s="1" t="s">
        <v>25</v>
      </c>
      <c r="S4" s="1"/>
      <c r="T4" s="55">
        <v>0.3</v>
      </c>
      <c r="U4" s="1"/>
      <c r="V4">
        <f t="shared" ref="V4:V54" si="1">V3+1</f>
        <v>3</v>
      </c>
      <c r="W4" s="2"/>
    </row>
    <row r="5" spans="1:23">
      <c r="A5" s="18"/>
      <c r="B5" s="18"/>
      <c r="C5" s="1" t="str">
        <f t="shared" si="0"/>
        <v>DEL DEGAN</v>
      </c>
      <c r="D5" s="22" t="s">
        <v>35</v>
      </c>
      <c r="E5" s="21" t="str">
        <f>IFERROR(VLOOKUP(D5,Portafoglio_DG_Italia_IACCARINO!D:K,8,FALSE),"")</f>
        <v>VENETO</v>
      </c>
      <c r="F5" s="1" t="str">
        <f>IFERROR(VLOOKUP(D5,Portafoglio_DG_Italia_IACCARINO!D:K,3,FALSE),"")</f>
        <v>PRESIDIO CB</v>
      </c>
      <c r="G5" s="36" t="s">
        <v>36</v>
      </c>
      <c r="H5" s="49">
        <v>44949</v>
      </c>
      <c r="I5" s="34">
        <v>7000</v>
      </c>
      <c r="J5" s="35"/>
      <c r="K5" s="1"/>
      <c r="L5" s="37"/>
      <c r="M5" s="1"/>
      <c r="N5" s="1"/>
      <c r="O5" s="1"/>
      <c r="P5" s="1"/>
      <c r="Q5" s="49"/>
      <c r="R5" s="1" t="s">
        <v>25</v>
      </c>
      <c r="S5" s="1"/>
      <c r="T5" s="55">
        <v>0.5</v>
      </c>
      <c r="U5" s="1"/>
      <c r="V5">
        <f t="shared" si="1"/>
        <v>4</v>
      </c>
      <c r="W5" s="2"/>
    </row>
    <row r="6" spans="1:23" ht="26.25" customHeight="1">
      <c r="A6" s="18"/>
      <c r="B6" s="18"/>
      <c r="C6" s="1" t="str">
        <f t="shared" si="0"/>
        <v>DEL DEGAN</v>
      </c>
      <c r="D6" s="22" t="s">
        <v>37</v>
      </c>
      <c r="E6" s="21" t="str">
        <f>IFERROR(VLOOKUP(D6,Portafoglio_DG_Italia_IACCARINO!D:K,8,FALSE),"")</f>
        <v>VENETO</v>
      </c>
      <c r="F6" s="1" t="str">
        <f>IFERROR(VLOOKUP(D6,Portafoglio_DG_Italia_IACCARINO!D:K,3,FALSE),"")</f>
        <v>PRESIDIO CB</v>
      </c>
      <c r="G6" s="36" t="s">
        <v>38</v>
      </c>
      <c r="H6" s="49"/>
      <c r="I6" s="34">
        <v>0</v>
      </c>
      <c r="J6" s="35"/>
      <c r="K6" s="1"/>
      <c r="L6" s="37"/>
      <c r="M6" s="1"/>
      <c r="N6" s="1"/>
      <c r="O6" s="1"/>
      <c r="P6" s="1"/>
      <c r="Q6" s="49"/>
      <c r="R6" s="1" t="s">
        <v>25</v>
      </c>
      <c r="S6" s="1"/>
      <c r="T6" s="56"/>
      <c r="U6" s="1"/>
      <c r="V6">
        <f t="shared" si="1"/>
        <v>5</v>
      </c>
      <c r="W6" s="2"/>
    </row>
    <row r="7" spans="1:23" ht="13.5" customHeight="1">
      <c r="A7" s="19">
        <v>3924617</v>
      </c>
      <c r="B7" s="18">
        <v>3087835</v>
      </c>
      <c r="C7" s="1" t="str">
        <f t="shared" si="0"/>
        <v>DEL DEGAN</v>
      </c>
      <c r="D7" s="22" t="s">
        <v>39</v>
      </c>
      <c r="E7" s="21" t="str">
        <f>IFERROR(VLOOKUP(D7,Portafoglio_DG_Italia_IACCARINO!D:K,8,FALSE),"")</f>
        <v>VENETO</v>
      </c>
      <c r="F7" s="1" t="str">
        <f>IFERROR(VLOOKUP(D7,Portafoglio_DG_Italia_IACCARINO!D:K,3,FALSE),"")</f>
        <v>PRESIDIO CB</v>
      </c>
      <c r="G7" s="36" t="s">
        <v>40</v>
      </c>
      <c r="H7" s="49">
        <v>45302</v>
      </c>
      <c r="I7" s="34"/>
      <c r="J7" s="35"/>
      <c r="K7" s="1"/>
      <c r="L7" s="37">
        <v>44000</v>
      </c>
      <c r="M7" s="1"/>
      <c r="N7" s="1"/>
      <c r="O7" s="1"/>
      <c r="P7" s="1"/>
      <c r="Q7" s="49">
        <v>45351</v>
      </c>
      <c r="R7" s="1" t="s">
        <v>32</v>
      </c>
      <c r="S7" s="1"/>
      <c r="T7" s="55">
        <v>1</v>
      </c>
      <c r="U7" s="1" t="s">
        <v>27</v>
      </c>
      <c r="V7">
        <f t="shared" si="1"/>
        <v>6</v>
      </c>
      <c r="W7" s="2" t="s">
        <v>41</v>
      </c>
    </row>
    <row r="8" spans="1:23">
      <c r="A8" s="18"/>
      <c r="B8" s="18"/>
      <c r="C8" s="1" t="str">
        <f t="shared" si="0"/>
        <v>DEL DEGAN</v>
      </c>
      <c r="D8" s="22" t="s">
        <v>42</v>
      </c>
      <c r="E8" s="21" t="str">
        <f>IFERROR(VLOOKUP(D8,Portafoglio_DG_Italia_IACCARINO!D:K,8,FALSE),"")</f>
        <v>VENETO</v>
      </c>
      <c r="F8" s="1" t="str">
        <f>IFERROR(VLOOKUP(D8,Portafoglio_DG_Italia_IACCARINO!D:K,3,FALSE),"")</f>
        <v>PRESIDIO CB</v>
      </c>
      <c r="G8" s="36" t="s">
        <v>43</v>
      </c>
      <c r="H8" s="49">
        <v>45078</v>
      </c>
      <c r="I8" s="34">
        <v>1200</v>
      </c>
      <c r="J8" s="35"/>
      <c r="K8" s="1"/>
      <c r="L8" s="37"/>
      <c r="M8" s="1"/>
      <c r="N8" s="1"/>
      <c r="O8" s="1"/>
      <c r="P8" s="1"/>
      <c r="Q8" s="49">
        <v>45380</v>
      </c>
      <c r="R8" s="1" t="s">
        <v>25</v>
      </c>
      <c r="S8" s="1"/>
      <c r="T8" s="57">
        <v>0.9</v>
      </c>
      <c r="U8" s="1" t="s">
        <v>27</v>
      </c>
      <c r="V8">
        <f t="shared" si="1"/>
        <v>7</v>
      </c>
      <c r="W8" s="2"/>
    </row>
    <row r="9" spans="1:23">
      <c r="A9" s="18"/>
      <c r="B9" s="18"/>
      <c r="C9" s="1" t="str">
        <f t="shared" ref="C9:C31" si="2">IF(D9="","","DEL DEGAN")</f>
        <v>DEL DEGAN</v>
      </c>
      <c r="D9" s="22" t="s">
        <v>44</v>
      </c>
      <c r="E9" s="21" t="str">
        <f>IFERROR(VLOOKUP(D9,Portafoglio_DG_Italia_IACCARINO!D:K,8,FALSE),"")</f>
        <v>VENETO</v>
      </c>
      <c r="F9" s="1" t="str">
        <f>IFERROR(VLOOKUP(D9,Portafoglio_DG_Italia_IACCARINO!D:K,3,FALSE),"")</f>
        <v>PRESIDIO CB</v>
      </c>
      <c r="G9" s="36"/>
      <c r="H9" s="49"/>
      <c r="I9" s="34">
        <v>0</v>
      </c>
      <c r="J9" s="35"/>
      <c r="K9" s="1"/>
      <c r="L9" s="37"/>
      <c r="M9" s="1"/>
      <c r="N9" s="1"/>
      <c r="O9" s="1"/>
      <c r="P9" s="1"/>
      <c r="Q9" s="49"/>
      <c r="R9" s="1" t="s">
        <v>25</v>
      </c>
      <c r="S9" s="1"/>
      <c r="T9" s="56"/>
      <c r="U9" s="1"/>
      <c r="V9">
        <f t="shared" si="1"/>
        <v>8</v>
      </c>
      <c r="W9" s="2"/>
    </row>
    <row r="10" spans="1:23">
      <c r="A10" s="18"/>
      <c r="B10" s="18"/>
      <c r="C10" s="1" t="str">
        <f t="shared" si="2"/>
        <v>DEL DEGAN</v>
      </c>
      <c r="D10" s="22" t="s">
        <v>45</v>
      </c>
      <c r="E10" s="21" t="str">
        <f>IFERROR(VLOOKUP(D10,Portafoglio_DG_Italia_IACCARINO!D:K,8,FALSE),"")</f>
        <v>VENETO</v>
      </c>
      <c r="F10" s="1" t="str">
        <f>IFERROR(VLOOKUP(D10,Portafoglio_DG_Italia_IACCARINO!D:K,3,FALSE),"")</f>
        <v>PRESIDIO CB</v>
      </c>
      <c r="G10" s="36" t="s">
        <v>46</v>
      </c>
      <c r="H10" s="49">
        <v>45170</v>
      </c>
      <c r="I10" s="34"/>
      <c r="J10" s="35">
        <v>300</v>
      </c>
      <c r="K10" s="1"/>
      <c r="L10" s="37"/>
      <c r="M10" s="1"/>
      <c r="N10" s="1"/>
      <c r="O10" s="1"/>
      <c r="P10" s="1"/>
      <c r="Q10" s="49"/>
      <c r="R10" s="1" t="s">
        <v>25</v>
      </c>
      <c r="S10" s="1"/>
      <c r="T10" s="55">
        <v>0.5</v>
      </c>
      <c r="U10" s="1"/>
      <c r="V10">
        <f t="shared" si="1"/>
        <v>9</v>
      </c>
      <c r="W10" s="2"/>
    </row>
    <row r="11" spans="1:23">
      <c r="A11" s="18"/>
      <c r="B11" s="18"/>
      <c r="C11" s="1" t="str">
        <f t="shared" si="2"/>
        <v>DEL DEGAN</v>
      </c>
      <c r="D11" s="22" t="s">
        <v>47</v>
      </c>
      <c r="E11" s="21" t="str">
        <f>IFERROR(VLOOKUP(D11,Portafoglio_DG_Italia_IACCARINO!D:K,8,FALSE),"")</f>
        <v>VENETO</v>
      </c>
      <c r="F11" s="1" t="str">
        <f>IFERROR(VLOOKUP(D11,Portafoglio_DG_Italia_IACCARINO!D:K,3,FALSE),"")</f>
        <v>PRESIDIO CB</v>
      </c>
      <c r="G11" s="36" t="s">
        <v>48</v>
      </c>
      <c r="H11" s="49">
        <v>45200</v>
      </c>
      <c r="I11" s="34">
        <v>7000</v>
      </c>
      <c r="J11" s="35"/>
      <c r="K11" s="1"/>
      <c r="L11" s="37"/>
      <c r="M11" s="1"/>
      <c r="N11" s="1"/>
      <c r="O11" s="1"/>
      <c r="P11" s="1"/>
      <c r="Q11" s="49"/>
      <c r="R11" s="1" t="s">
        <v>25</v>
      </c>
      <c r="S11" s="1"/>
      <c r="T11" s="57">
        <v>0.7</v>
      </c>
      <c r="U11" s="1" t="s">
        <v>27</v>
      </c>
      <c r="V11">
        <f t="shared" si="1"/>
        <v>10</v>
      </c>
      <c r="W11" s="2"/>
    </row>
    <row r="12" spans="1:23">
      <c r="A12" s="18"/>
      <c r="B12" s="18"/>
      <c r="C12" s="1" t="str">
        <f t="shared" si="2"/>
        <v>DEL DEGAN</v>
      </c>
      <c r="D12" s="22" t="s">
        <v>47</v>
      </c>
      <c r="E12" s="21" t="str">
        <f>IFERROR(VLOOKUP(D12,Portafoglio_DG_Italia_IACCARINO!D:K,8,FALSE),"")</f>
        <v>VENETO</v>
      </c>
      <c r="F12" s="1" t="str">
        <f>IFERROR(VLOOKUP(D12,Portafoglio_DG_Italia_IACCARINO!D:K,3,FALSE),"")</f>
        <v>PRESIDIO CB</v>
      </c>
      <c r="G12" s="36" t="s">
        <v>38</v>
      </c>
      <c r="H12" s="49">
        <v>45200</v>
      </c>
      <c r="I12" s="34">
        <v>0</v>
      </c>
      <c r="J12" s="35">
        <v>500</v>
      </c>
      <c r="K12" s="1"/>
      <c r="L12" s="37"/>
      <c r="M12" s="1"/>
      <c r="N12" s="1"/>
      <c r="O12" s="1"/>
      <c r="P12" s="1"/>
      <c r="Q12" s="49">
        <v>45380</v>
      </c>
      <c r="R12" s="1" t="s">
        <v>25</v>
      </c>
      <c r="S12" s="1"/>
      <c r="T12" s="56"/>
      <c r="U12" s="1" t="s">
        <v>27</v>
      </c>
      <c r="V12">
        <f t="shared" si="1"/>
        <v>11</v>
      </c>
      <c r="W12" s="2"/>
    </row>
    <row r="13" spans="1:23" ht="16.5">
      <c r="A13" s="19">
        <v>3931960</v>
      </c>
      <c r="B13" s="65">
        <v>3095260</v>
      </c>
      <c r="C13" s="1" t="str">
        <f t="shared" si="2"/>
        <v>DEL DEGAN</v>
      </c>
      <c r="D13" s="22" t="s">
        <v>49</v>
      </c>
      <c r="E13" s="21" t="str">
        <f>IFERROR(VLOOKUP(D13,Portafoglio_DG_Italia_IACCARINO!D:K,8,FALSE),"")</f>
        <v>LAZIO</v>
      </c>
      <c r="F13" s="1" t="str">
        <f>IFERROR(VLOOKUP(D13,Portafoglio_DG_Italia_IACCARINO!D:K,3,FALSE),"")</f>
        <v>PRESIDIO CB</v>
      </c>
      <c r="G13" s="33" t="s">
        <v>50</v>
      </c>
      <c r="H13" s="49">
        <v>45200</v>
      </c>
      <c r="I13" s="34">
        <v>10000</v>
      </c>
      <c r="J13" s="35"/>
      <c r="K13" s="1"/>
      <c r="L13" s="37"/>
      <c r="M13" s="1"/>
      <c r="N13" s="1"/>
      <c r="O13" s="1"/>
      <c r="P13" s="1"/>
      <c r="Q13" s="49"/>
      <c r="R13" s="1" t="s">
        <v>25</v>
      </c>
      <c r="S13" s="1"/>
      <c r="T13" s="55">
        <v>0.5</v>
      </c>
      <c r="U13" s="1"/>
      <c r="V13">
        <f t="shared" si="1"/>
        <v>12</v>
      </c>
      <c r="W13" s="2"/>
    </row>
    <row r="14" spans="1:23" ht="16.5">
      <c r="A14" s="19">
        <v>3959574</v>
      </c>
      <c r="B14" s="65">
        <v>3107841</v>
      </c>
      <c r="C14" s="1" t="str">
        <f t="shared" ref="C14" si="3">IF(D14="","","DEL DEGAN")</f>
        <v>DEL DEGAN</v>
      </c>
      <c r="D14" s="22" t="s">
        <v>49</v>
      </c>
      <c r="E14" s="21" t="str">
        <f>IFERROR(VLOOKUP(D14,Portafoglio_DG_Italia_IACCARINO!D:K,8,FALSE),"")</f>
        <v>LAZIO</v>
      </c>
      <c r="F14" s="1" t="str">
        <f>IFERROR(VLOOKUP(D14,Portafoglio_DG_Italia_IACCARINO!D:K,3,FALSE),"")</f>
        <v>PRESIDIO CB</v>
      </c>
      <c r="G14" s="33" t="s">
        <v>51</v>
      </c>
      <c r="H14" s="49"/>
      <c r="I14" s="34"/>
      <c r="J14" s="35"/>
      <c r="K14" s="1"/>
      <c r="L14" s="37"/>
      <c r="M14" s="1"/>
      <c r="N14" s="1"/>
      <c r="O14" s="1"/>
      <c r="P14" s="1"/>
      <c r="Q14" s="49"/>
      <c r="R14" s="1" t="s">
        <v>25</v>
      </c>
      <c r="S14" s="1"/>
      <c r="T14" s="56"/>
      <c r="U14" s="1"/>
      <c r="V14">
        <f t="shared" si="1"/>
        <v>13</v>
      </c>
      <c r="W14" s="2"/>
    </row>
    <row r="15" spans="1:23" ht="27" customHeight="1">
      <c r="A15" s="19">
        <v>3925267</v>
      </c>
      <c r="B15" s="65">
        <v>3084184</v>
      </c>
      <c r="C15" s="1" t="str">
        <f t="shared" ref="C15" si="4">IF(D15="","","DEL DEGAN")</f>
        <v>DEL DEGAN</v>
      </c>
      <c r="D15" s="22" t="s">
        <v>49</v>
      </c>
      <c r="E15" s="21" t="str">
        <f>IFERROR(VLOOKUP(D15,Portafoglio_DG_Italia_IACCARINO!D:K,8,FALSE),"")</f>
        <v>LAZIO</v>
      </c>
      <c r="F15" s="1" t="str">
        <f>IFERROR(VLOOKUP(D15,Portafoglio_DG_Italia_IACCARINO!D:K,3,FALSE),"")</f>
        <v>PRESIDIO CB</v>
      </c>
      <c r="G15" s="33" t="s">
        <v>52</v>
      </c>
      <c r="H15" s="49">
        <v>45261</v>
      </c>
      <c r="I15" s="34">
        <v>14500</v>
      </c>
      <c r="J15" s="35"/>
      <c r="K15" s="1"/>
      <c r="L15" s="37"/>
      <c r="M15" s="1"/>
      <c r="N15" s="1"/>
      <c r="O15" s="1"/>
      <c r="P15" s="1"/>
      <c r="Q15" s="49">
        <v>45342</v>
      </c>
      <c r="R15" s="1" t="s">
        <v>32</v>
      </c>
      <c r="S15" s="1"/>
      <c r="T15" s="55">
        <v>1</v>
      </c>
      <c r="U15" s="1" t="s">
        <v>27</v>
      </c>
      <c r="V15">
        <f t="shared" si="1"/>
        <v>14</v>
      </c>
      <c r="W15" s="2"/>
    </row>
    <row r="16" spans="1:23" ht="15" customHeight="1">
      <c r="A16" s="38">
        <v>3921468</v>
      </c>
      <c r="B16" s="18">
        <v>3089724</v>
      </c>
      <c r="C16" s="1" t="str">
        <f t="shared" si="2"/>
        <v>DEL DEGAN</v>
      </c>
      <c r="D16" s="22" t="s">
        <v>39</v>
      </c>
      <c r="E16" s="21" t="str">
        <f>IFERROR(VLOOKUP(D16,Portafoglio_DG_Italia_IACCARINO!D:K,8,FALSE),"")</f>
        <v>VENETO</v>
      </c>
      <c r="F16" s="1" t="str">
        <f>IFERROR(VLOOKUP(D16,Portafoglio_DG_Italia_IACCARINO!D:K,3,FALSE),"")</f>
        <v>PRESIDIO CB</v>
      </c>
      <c r="G16" s="36" t="s">
        <v>53</v>
      </c>
      <c r="H16" s="49">
        <v>45301</v>
      </c>
      <c r="I16" s="34"/>
      <c r="J16" s="35"/>
      <c r="K16" s="1" t="s">
        <v>54</v>
      </c>
      <c r="L16" s="37">
        <v>10146</v>
      </c>
      <c r="M16" s="1"/>
      <c r="N16" s="1"/>
      <c r="O16" s="1"/>
      <c r="P16" s="1"/>
      <c r="Q16" s="49">
        <v>45303</v>
      </c>
      <c r="R16" s="1" t="s">
        <v>32</v>
      </c>
      <c r="S16" s="1"/>
      <c r="T16" s="55">
        <v>1</v>
      </c>
      <c r="U16" s="1" t="s">
        <v>27</v>
      </c>
      <c r="V16">
        <f t="shared" si="1"/>
        <v>15</v>
      </c>
      <c r="W16" s="2" t="s">
        <v>55</v>
      </c>
    </row>
    <row r="17" spans="1:23">
      <c r="A17" s="38"/>
      <c r="B17" s="18"/>
      <c r="C17" s="1" t="str">
        <f t="shared" si="2"/>
        <v>DEL DEGAN</v>
      </c>
      <c r="D17" s="22" t="s">
        <v>56</v>
      </c>
      <c r="E17" s="21" t="str">
        <f>IFERROR(VLOOKUP(D17,Portafoglio_DG_Italia_IACCARINO!D:K,8,FALSE),"")</f>
        <v>VENETO</v>
      </c>
      <c r="F17" s="1" t="str">
        <f>IFERROR(VLOOKUP(D17,Portafoglio_DG_Italia_IACCARINO!D:K,3,FALSE),"")</f>
        <v>PRESIDIO CB</v>
      </c>
      <c r="G17" s="36" t="s">
        <v>57</v>
      </c>
      <c r="H17" s="49">
        <v>45200</v>
      </c>
      <c r="I17" s="34">
        <v>10000</v>
      </c>
      <c r="J17" s="35"/>
      <c r="K17" s="1"/>
      <c r="L17" s="37"/>
      <c r="M17" s="1"/>
      <c r="N17" s="1"/>
      <c r="O17" s="1"/>
      <c r="P17" s="1"/>
      <c r="Q17" s="49"/>
      <c r="R17" s="1" t="s">
        <v>25</v>
      </c>
      <c r="S17" s="1"/>
      <c r="T17" s="55">
        <v>0.5</v>
      </c>
      <c r="U17" s="1"/>
      <c r="V17">
        <f t="shared" si="1"/>
        <v>16</v>
      </c>
      <c r="W17" s="2"/>
    </row>
    <row r="18" spans="1:23">
      <c r="A18" s="38"/>
      <c r="B18" s="18"/>
      <c r="C18" s="1" t="str">
        <f t="shared" si="2"/>
        <v>DEL DEGAN</v>
      </c>
      <c r="D18" s="22" t="s">
        <v>58</v>
      </c>
      <c r="E18" s="21" t="str">
        <f>IFERROR(VLOOKUP(D18,Portafoglio_DG_Italia_IACCARINO!D:K,8,FALSE),"")</f>
        <v>VENETO</v>
      </c>
      <c r="F18" s="1" t="str">
        <f>IFERROR(VLOOKUP(D18,Portafoglio_DG_Italia_IACCARINO!D:K,3,FALSE),"")</f>
        <v>PRESIDIO CB</v>
      </c>
      <c r="G18" s="36" t="s">
        <v>59</v>
      </c>
      <c r="H18" s="49">
        <v>45200</v>
      </c>
      <c r="I18" s="34">
        <v>10000</v>
      </c>
      <c r="J18" s="35"/>
      <c r="K18" s="1"/>
      <c r="L18" s="37"/>
      <c r="M18" s="1"/>
      <c r="N18" s="1"/>
      <c r="O18" s="1"/>
      <c r="P18" s="1"/>
      <c r="Q18" s="49"/>
      <c r="R18" s="1" t="s">
        <v>25</v>
      </c>
      <c r="S18" s="1"/>
      <c r="T18" s="57">
        <v>0.7</v>
      </c>
      <c r="U18" s="1"/>
      <c r="V18">
        <f t="shared" si="1"/>
        <v>17</v>
      </c>
      <c r="W18" s="2"/>
    </row>
    <row r="19" spans="1:23" hidden="1">
      <c r="A19" s="38">
        <v>3809385</v>
      </c>
      <c r="B19" s="18">
        <v>3051720</v>
      </c>
      <c r="C19" s="1" t="str">
        <f t="shared" si="2"/>
        <v>DEL DEGAN</v>
      </c>
      <c r="D19" s="22" t="s">
        <v>39</v>
      </c>
      <c r="E19" s="21" t="str">
        <f>IFERROR(VLOOKUP(D19,Portafoglio_DG_Italia_IACCARINO!D:K,8,FALSE),"")</f>
        <v>VENETO</v>
      </c>
      <c r="F19" s="1" t="str">
        <f>IFERROR(VLOOKUP(D19,Portafoglio_DG_Italia_IACCARINO!D:K,3,FALSE),"")</f>
        <v>PRESIDIO CB</v>
      </c>
      <c r="G19" s="36" t="s">
        <v>60</v>
      </c>
      <c r="H19" s="49">
        <v>45266</v>
      </c>
      <c r="I19" s="34"/>
      <c r="J19" s="35"/>
      <c r="K19" s="1" t="s">
        <v>61</v>
      </c>
      <c r="L19" s="37">
        <v>17448</v>
      </c>
      <c r="M19" s="1"/>
      <c r="N19" s="1"/>
      <c r="O19" s="1"/>
      <c r="P19" s="1"/>
      <c r="Q19" s="49">
        <v>45303</v>
      </c>
      <c r="R19" s="1" t="s">
        <v>32</v>
      </c>
      <c r="S19" s="1"/>
      <c r="T19" s="55">
        <v>1</v>
      </c>
      <c r="U19" s="1" t="s">
        <v>27</v>
      </c>
      <c r="V19">
        <f t="shared" si="1"/>
        <v>18</v>
      </c>
      <c r="W19" s="2" t="s">
        <v>62</v>
      </c>
    </row>
    <row r="20" spans="1:23" hidden="1">
      <c r="A20" s="38"/>
      <c r="B20" s="18"/>
      <c r="C20" s="1" t="str">
        <f t="shared" si="2"/>
        <v>DEL DEGAN</v>
      </c>
      <c r="D20" s="22" t="s">
        <v>47</v>
      </c>
      <c r="E20" s="21" t="str">
        <f>IFERROR(VLOOKUP(D20,Portafoglio_DG_Italia_IACCARINO!D:K,8,FALSE),"")</f>
        <v>VENETO</v>
      </c>
      <c r="F20" s="1" t="str">
        <f>IFERROR(VLOOKUP(D20,Portafoglio_DG_Italia_IACCARINO!D:K,3,FALSE),"")</f>
        <v>PRESIDIO CB</v>
      </c>
      <c r="G20" s="36" t="s">
        <v>63</v>
      </c>
      <c r="H20" s="49">
        <v>45261</v>
      </c>
      <c r="I20" s="34"/>
      <c r="J20" s="35"/>
      <c r="K20" s="1" t="s">
        <v>54</v>
      </c>
      <c r="L20" s="37">
        <v>10000</v>
      </c>
      <c r="M20" s="1"/>
      <c r="N20" s="1"/>
      <c r="O20" s="1"/>
      <c r="P20" s="1"/>
      <c r="Q20" s="49">
        <v>45380</v>
      </c>
      <c r="R20" s="1" t="s">
        <v>25</v>
      </c>
      <c r="S20" s="1"/>
      <c r="T20" s="56"/>
      <c r="U20" s="1" t="s">
        <v>27</v>
      </c>
      <c r="V20">
        <f t="shared" si="1"/>
        <v>19</v>
      </c>
      <c r="W20" s="2" t="s">
        <v>64</v>
      </c>
    </row>
    <row r="21" spans="1:23">
      <c r="A21" s="38">
        <v>3832578</v>
      </c>
      <c r="B21" s="18">
        <v>3097175</v>
      </c>
      <c r="C21" s="1" t="str">
        <f t="shared" si="2"/>
        <v>DEL DEGAN</v>
      </c>
      <c r="D21" s="22" t="s">
        <v>65</v>
      </c>
      <c r="E21" s="21" t="str">
        <f>IFERROR(VLOOKUP(D21,Portafoglio_DG_Italia_IACCARINO!D:K,8,FALSE),"")</f>
        <v>EMILIA-ROMAGNA</v>
      </c>
      <c r="F21" s="1" t="str">
        <f>IFERROR(VLOOKUP(D21,Portafoglio_DG_Italia_IACCARINO!D:K,3,FALSE),"")</f>
        <v>PRESIDIO CB</v>
      </c>
      <c r="G21" s="36" t="s">
        <v>66</v>
      </c>
      <c r="H21" s="49">
        <v>45261</v>
      </c>
      <c r="I21" s="34">
        <v>3000</v>
      </c>
      <c r="J21" s="35"/>
      <c r="K21" s="1"/>
      <c r="L21" s="37"/>
      <c r="M21" s="1"/>
      <c r="N21" s="1"/>
      <c r="O21" s="1"/>
      <c r="P21" s="1"/>
      <c r="Q21" s="49">
        <v>45351</v>
      </c>
      <c r="R21" s="1" t="s">
        <v>32</v>
      </c>
      <c r="S21" s="1"/>
      <c r="T21" s="55">
        <v>1</v>
      </c>
      <c r="U21" s="1" t="s">
        <v>27</v>
      </c>
      <c r="V21">
        <f t="shared" si="1"/>
        <v>20</v>
      </c>
      <c r="W21" s="2"/>
    </row>
    <row r="22" spans="1:23">
      <c r="A22" s="38"/>
      <c r="B22" s="18"/>
      <c r="C22" s="1" t="str">
        <f t="shared" si="2"/>
        <v>DEL DEGAN</v>
      </c>
      <c r="D22" s="22" t="s">
        <v>44</v>
      </c>
      <c r="E22" s="21" t="str">
        <f>IFERROR(VLOOKUP(D22,Portafoglio_DG_Italia_IACCARINO!D:K,8,FALSE),"")</f>
        <v>VENETO</v>
      </c>
      <c r="F22" s="1" t="str">
        <f>IFERROR(VLOOKUP(D22,Portafoglio_DG_Italia_IACCARINO!D:K,3,FALSE),"")</f>
        <v>PRESIDIO CB</v>
      </c>
      <c r="G22" s="36" t="s">
        <v>67</v>
      </c>
      <c r="H22" s="49">
        <v>45261</v>
      </c>
      <c r="I22" s="34"/>
      <c r="J22" s="35">
        <v>100</v>
      </c>
      <c r="K22" s="1"/>
      <c r="L22" s="37"/>
      <c r="M22" s="1"/>
      <c r="N22" s="1"/>
      <c r="O22" s="1"/>
      <c r="P22" s="1"/>
      <c r="Q22" s="49"/>
      <c r="R22" s="1" t="s">
        <v>25</v>
      </c>
      <c r="S22" s="1"/>
      <c r="T22" s="56"/>
      <c r="U22" s="1"/>
      <c r="V22">
        <f t="shared" si="1"/>
        <v>21</v>
      </c>
      <c r="W22" s="2"/>
    </row>
    <row r="23" spans="1:23">
      <c r="A23" s="38">
        <v>3928605</v>
      </c>
      <c r="B23" s="38">
        <v>3079971</v>
      </c>
      <c r="C23" s="1" t="str">
        <f t="shared" si="2"/>
        <v>DEL DEGAN</v>
      </c>
      <c r="D23" s="22" t="s">
        <v>68</v>
      </c>
      <c r="E23" s="21" t="str">
        <f>IFERROR(VLOOKUP(D23,Portafoglio_DG_Italia_IACCARINO!D:K,8,FALSE),"")</f>
        <v>VENETO</v>
      </c>
      <c r="F23" s="1" t="str">
        <f>IFERROR(VLOOKUP(D23,Portafoglio_DG_Italia_IACCARINO!D:K,3,FALSE),"")</f>
        <v>PRESIDIO CB</v>
      </c>
      <c r="G23" s="39" t="s">
        <v>69</v>
      </c>
      <c r="H23" s="49">
        <v>45262</v>
      </c>
      <c r="I23" s="34"/>
      <c r="J23" s="35">
        <v>1500</v>
      </c>
      <c r="K23" s="1"/>
      <c r="L23" s="37"/>
      <c r="M23" s="1"/>
      <c r="N23" s="1"/>
      <c r="O23" s="1"/>
      <c r="P23" s="1"/>
      <c r="Q23" s="49">
        <v>45342</v>
      </c>
      <c r="R23" s="1" t="s">
        <v>32</v>
      </c>
      <c r="S23" s="1"/>
      <c r="T23" s="55">
        <v>1</v>
      </c>
      <c r="U23" s="1" t="s">
        <v>27</v>
      </c>
      <c r="V23">
        <f t="shared" si="1"/>
        <v>22</v>
      </c>
      <c r="W23" s="2"/>
    </row>
    <row r="24" spans="1:23">
      <c r="A24" s="38">
        <v>3910478</v>
      </c>
      <c r="B24" s="38">
        <v>3083520</v>
      </c>
      <c r="C24" s="20" t="str">
        <f t="shared" si="2"/>
        <v>DEL DEGAN</v>
      </c>
      <c r="D24" s="22" t="s">
        <v>39</v>
      </c>
      <c r="E24" s="21" t="str">
        <f>IFERROR(VLOOKUP(D24,Portafoglio_DG_Italia_IACCARINO!D:K,8,FALSE),"")</f>
        <v>VENETO</v>
      </c>
      <c r="F24" s="1" t="str">
        <f>IFERROR(VLOOKUP(D24,Portafoglio_DG_Italia_IACCARINO!D:K,3,FALSE),"")</f>
        <v>PRESIDIO CB</v>
      </c>
      <c r="G24" s="2" t="s">
        <v>70</v>
      </c>
      <c r="H24" s="49">
        <v>45263</v>
      </c>
      <c r="I24" s="35">
        <v>55000</v>
      </c>
      <c r="J24" s="35"/>
      <c r="K24" s="1"/>
      <c r="L24" s="37"/>
      <c r="M24" s="1"/>
      <c r="N24" s="1"/>
      <c r="O24" s="1"/>
      <c r="P24" s="1"/>
      <c r="Q24" s="49">
        <v>45303</v>
      </c>
      <c r="R24" s="1" t="s">
        <v>32</v>
      </c>
      <c r="S24" s="1"/>
      <c r="T24" s="55">
        <v>1</v>
      </c>
      <c r="U24" s="1" t="s">
        <v>27</v>
      </c>
      <c r="V24">
        <f t="shared" si="1"/>
        <v>23</v>
      </c>
      <c r="W24" s="2" t="s">
        <v>71</v>
      </c>
    </row>
    <row r="25" spans="1:23" ht="36" customHeight="1">
      <c r="A25" s="38">
        <v>3910317</v>
      </c>
      <c r="B25" s="18">
        <v>3077288</v>
      </c>
      <c r="C25" s="20" t="str">
        <f t="shared" ref="C25:C26" si="5">IF(D25="","","DEL DEGAN")</f>
        <v>DEL DEGAN</v>
      </c>
      <c r="D25" s="22" t="s">
        <v>39</v>
      </c>
      <c r="E25" s="21" t="str">
        <f>IFERROR(VLOOKUP(D25,Portafoglio_DG_Italia_IACCARINO!D:K,8,FALSE),"")</f>
        <v>VENETO</v>
      </c>
      <c r="F25" s="1" t="str">
        <f>IFERROR(VLOOKUP(D25,Portafoglio_DG_Italia_IACCARINO!D:K,3,FALSE),"")</f>
        <v>PRESIDIO CB</v>
      </c>
      <c r="G25" s="2" t="s">
        <v>72</v>
      </c>
      <c r="H25" s="49">
        <v>45302</v>
      </c>
      <c r="I25" s="35"/>
      <c r="J25" s="35"/>
      <c r="K25" s="1" t="s">
        <v>61</v>
      </c>
      <c r="L25" s="37">
        <v>300</v>
      </c>
      <c r="M25" s="1"/>
      <c r="N25" s="1"/>
      <c r="O25" s="1"/>
      <c r="P25" s="1"/>
      <c r="Q25" s="49">
        <v>45303</v>
      </c>
      <c r="R25" s="1" t="s">
        <v>32</v>
      </c>
      <c r="S25" s="1"/>
      <c r="T25" s="55">
        <v>1</v>
      </c>
      <c r="U25" s="1" t="s">
        <v>27</v>
      </c>
      <c r="V25">
        <f t="shared" si="1"/>
        <v>24</v>
      </c>
      <c r="W25" s="2"/>
    </row>
    <row r="26" spans="1:23">
      <c r="A26" s="38">
        <v>3882673</v>
      </c>
      <c r="B26" s="18">
        <v>3062457</v>
      </c>
      <c r="C26" s="1" t="str">
        <f t="shared" si="5"/>
        <v>DEL DEGAN</v>
      </c>
      <c r="D26" s="22" t="s">
        <v>68</v>
      </c>
      <c r="E26" s="21" t="str">
        <f>IFERROR(VLOOKUP(D26,Portafoglio_DG_Italia_IACCARINO!D:K,8,FALSE),"")</f>
        <v>VENETO</v>
      </c>
      <c r="F26" s="1" t="str">
        <f>IFERROR(VLOOKUP(D26,Portafoglio_DG_Italia_IACCARINO!D:K,3,FALSE),"")</f>
        <v>PRESIDIO CB</v>
      </c>
      <c r="G26" s="39" t="s">
        <v>69</v>
      </c>
      <c r="H26" s="49">
        <v>45262</v>
      </c>
      <c r="I26" s="35"/>
      <c r="J26" s="35">
        <v>1500</v>
      </c>
      <c r="K26" s="1"/>
      <c r="L26" s="37"/>
      <c r="M26" s="1"/>
      <c r="N26" s="1"/>
      <c r="O26" s="1"/>
      <c r="P26" s="1"/>
      <c r="Q26" s="49">
        <v>45342</v>
      </c>
      <c r="R26" s="1" t="s">
        <v>32</v>
      </c>
      <c r="S26" s="1"/>
      <c r="T26" s="55">
        <v>1</v>
      </c>
      <c r="U26" s="1" t="s">
        <v>27</v>
      </c>
      <c r="V26">
        <f t="shared" si="1"/>
        <v>25</v>
      </c>
      <c r="W26" s="2"/>
    </row>
    <row r="27" spans="1:23">
      <c r="A27" s="38">
        <v>3895109</v>
      </c>
      <c r="B27" s="18">
        <v>3067754</v>
      </c>
      <c r="C27" s="1" t="str">
        <f>IF(D27="","","DEL DEGAN")</f>
        <v>DEL DEGAN</v>
      </c>
      <c r="D27" s="22" t="s">
        <v>23</v>
      </c>
      <c r="E27" s="21" t="str">
        <f>IFERROR(VLOOKUP(D27,Portafoglio_DG_Italia_IACCARINO!D:K,8,FALSE),"")</f>
        <v>VENETO</v>
      </c>
      <c r="F27" s="1" t="str">
        <f>IFERROR(VLOOKUP(D27,Portafoglio_DG_Italia_IACCARINO!D:K,3,FALSE),"")</f>
        <v>PRESIDIO CB</v>
      </c>
      <c r="G27" s="40" t="s">
        <v>69</v>
      </c>
      <c r="H27" s="49">
        <v>45302</v>
      </c>
      <c r="I27" s="35"/>
      <c r="J27" s="35">
        <v>800</v>
      </c>
      <c r="K27" s="1"/>
      <c r="L27" s="37"/>
      <c r="M27" s="1"/>
      <c r="N27" s="1"/>
      <c r="O27" s="1"/>
      <c r="P27" s="1"/>
      <c r="Q27" s="49">
        <v>45316</v>
      </c>
      <c r="R27" s="1" t="s">
        <v>32</v>
      </c>
      <c r="S27" s="1"/>
      <c r="T27" s="55">
        <v>1</v>
      </c>
      <c r="U27" s="1" t="s">
        <v>27</v>
      </c>
      <c r="V27">
        <f t="shared" si="1"/>
        <v>26</v>
      </c>
      <c r="W27" s="2"/>
    </row>
    <row r="28" spans="1:23">
      <c r="A28" s="38">
        <v>3883356</v>
      </c>
      <c r="B28" s="18">
        <v>3065754</v>
      </c>
      <c r="C28" s="21" t="str">
        <f t="shared" si="2"/>
        <v>DEL DEGAN</v>
      </c>
      <c r="D28" s="22" t="s">
        <v>73</v>
      </c>
      <c r="E28" s="21" t="str">
        <f>IFERROR(VLOOKUP(D28,Portafoglio_DG_Italia_IACCARINO!D:K,8,FALSE),"")</f>
        <v>VENETO</v>
      </c>
      <c r="F28" s="1" t="str">
        <f>IFERROR(VLOOKUP(D28,Portafoglio_DG_Italia_IACCARINO!D:K,3,FALSE),"")</f>
        <v>PRESIDIO CB</v>
      </c>
      <c r="G28" s="40" t="s">
        <v>74</v>
      </c>
      <c r="H28" s="49">
        <v>45303</v>
      </c>
      <c r="I28" s="35"/>
      <c r="J28" s="35">
        <v>2600</v>
      </c>
      <c r="K28" s="1"/>
      <c r="L28" s="37"/>
      <c r="M28" s="1"/>
      <c r="N28" s="1"/>
      <c r="O28" s="1"/>
      <c r="P28" s="1"/>
      <c r="Q28" s="49">
        <v>45316</v>
      </c>
      <c r="R28" s="1" t="s">
        <v>32</v>
      </c>
      <c r="S28" s="1"/>
      <c r="T28" s="55">
        <v>1</v>
      </c>
      <c r="U28" s="1" t="s">
        <v>27</v>
      </c>
      <c r="V28">
        <f t="shared" si="1"/>
        <v>27</v>
      </c>
      <c r="W28" s="2"/>
    </row>
    <row r="29" spans="1:23">
      <c r="A29" s="38">
        <v>3923278</v>
      </c>
      <c r="B29" s="61">
        <v>3078621</v>
      </c>
      <c r="C29" s="62" t="str">
        <f t="shared" si="2"/>
        <v>DEL DEGAN</v>
      </c>
      <c r="D29" s="63" t="s">
        <v>75</v>
      </c>
      <c r="E29" s="62" t="str">
        <f>IFERROR(VLOOKUP(D29,Portafoglio_DG_Italia_IACCARINO!D:K,8,FALSE),"")</f>
        <v>VENETO</v>
      </c>
      <c r="F29" s="64" t="str">
        <f>IFERROR(VLOOKUP(D29,Portafoglio_DG_Italia_IACCARINO!D:K,3,FALSE),"")</f>
        <v>PRESIDIO CB</v>
      </c>
      <c r="G29" s="40" t="s">
        <v>69</v>
      </c>
      <c r="H29" s="49">
        <v>45304</v>
      </c>
      <c r="I29" s="35"/>
      <c r="J29" s="35">
        <v>1500</v>
      </c>
      <c r="K29" s="1"/>
      <c r="L29" s="37"/>
      <c r="M29" s="1"/>
      <c r="N29" s="1"/>
      <c r="O29" s="1"/>
      <c r="P29" s="1"/>
      <c r="Q29" s="49">
        <v>45316</v>
      </c>
      <c r="R29" s="1" t="s">
        <v>32</v>
      </c>
      <c r="S29" s="1"/>
      <c r="T29" s="55">
        <v>1</v>
      </c>
      <c r="U29" s="1" t="s">
        <v>27</v>
      </c>
      <c r="V29">
        <f t="shared" si="1"/>
        <v>28</v>
      </c>
      <c r="W29" s="2"/>
    </row>
    <row r="30" spans="1:23">
      <c r="A30" s="38">
        <v>3895126</v>
      </c>
      <c r="B30" s="18">
        <v>3067763</v>
      </c>
      <c r="C30" s="21" t="str">
        <f t="shared" si="2"/>
        <v>DEL DEGAN</v>
      </c>
      <c r="D30" s="22" t="s">
        <v>76</v>
      </c>
      <c r="E30" s="21" t="str">
        <f>IFERROR(VLOOKUP(D30,Portafoglio_DG_Italia_IACCARINO!D:K,8,FALSE),"")</f>
        <v>VENETO</v>
      </c>
      <c r="F30" s="1" t="str">
        <f>IFERROR(VLOOKUP(D30,Portafoglio_DG_Italia_IACCARINO!D:K,3,FALSE),"")</f>
        <v>PRESIDIO CB</v>
      </c>
      <c r="G30" s="40" t="s">
        <v>74</v>
      </c>
      <c r="H30" s="49">
        <v>45305</v>
      </c>
      <c r="I30" s="35"/>
      <c r="J30" s="35">
        <v>2200</v>
      </c>
      <c r="K30" s="1"/>
      <c r="L30" s="37"/>
      <c r="M30" s="1"/>
      <c r="N30" s="1"/>
      <c r="O30" s="1"/>
      <c r="P30" s="1"/>
      <c r="Q30" s="49">
        <v>45316</v>
      </c>
      <c r="R30" s="1" t="s">
        <v>32</v>
      </c>
      <c r="S30" s="1"/>
      <c r="T30" s="55">
        <v>1</v>
      </c>
      <c r="U30" s="1" t="s">
        <v>27</v>
      </c>
      <c r="V30">
        <f t="shared" si="1"/>
        <v>29</v>
      </c>
      <c r="W30" s="2"/>
    </row>
    <row r="31" spans="1:23" hidden="1">
      <c r="A31" s="38">
        <v>3946174</v>
      </c>
      <c r="B31" s="38">
        <v>3097154</v>
      </c>
      <c r="C31" s="41" t="str">
        <f t="shared" si="2"/>
        <v>DEL DEGAN</v>
      </c>
      <c r="D31" s="43" t="s">
        <v>77</v>
      </c>
      <c r="E31" s="21" t="str">
        <f>IFERROR(VLOOKUP(D31,Portafoglio_DG_Italia_IACCARINO!D:K,8,FALSE),"")</f>
        <v>VENETO</v>
      </c>
      <c r="F31" s="1" t="str">
        <f>IFERROR(VLOOKUP(D31,Portafoglio_DG_Italia_IACCARINO!D:K,3,FALSE),"")</f>
        <v>PRESIDIO CB</v>
      </c>
      <c r="G31" s="42" t="s">
        <v>78</v>
      </c>
      <c r="H31" s="50">
        <v>45342</v>
      </c>
      <c r="I31" s="44"/>
      <c r="J31" s="44"/>
      <c r="K31" s="45" t="s">
        <v>61</v>
      </c>
      <c r="L31" s="46">
        <v>21437.759999999998</v>
      </c>
      <c r="M31" s="45"/>
      <c r="N31" s="45"/>
      <c r="O31" s="45"/>
      <c r="P31" s="45"/>
      <c r="Q31" s="50">
        <v>45444</v>
      </c>
      <c r="R31" s="45" t="s">
        <v>32</v>
      </c>
      <c r="S31" s="45"/>
      <c r="T31" s="74">
        <v>1</v>
      </c>
      <c r="U31" s="45" t="s">
        <v>27</v>
      </c>
      <c r="V31">
        <f t="shared" si="1"/>
        <v>30</v>
      </c>
      <c r="W31" s="42"/>
    </row>
    <row r="32" spans="1:23" hidden="1">
      <c r="A32" s="38">
        <v>3965861</v>
      </c>
      <c r="B32" s="18">
        <v>3099141</v>
      </c>
      <c r="C32" s="41" t="str">
        <f t="shared" ref="C32" si="6">IF(D32="","","DEL DEGAN")</f>
        <v>DEL DEGAN</v>
      </c>
      <c r="D32" s="22" t="s">
        <v>33</v>
      </c>
      <c r="E32" s="21" t="str">
        <f>IFERROR(VLOOKUP(D32,Portafoglio_DG_Italia_IACCARINO!D:K,8,FALSE),"")</f>
        <v>VENETO</v>
      </c>
      <c r="F32" s="1" t="str">
        <f>IFERROR(VLOOKUP(D32,Portafoglio_DG_Italia_IACCARINO!D:K,3,FALSE),"")</f>
        <v>PRESIDIO CB</v>
      </c>
      <c r="G32" s="2" t="s">
        <v>79</v>
      </c>
      <c r="H32" s="49">
        <v>45292</v>
      </c>
      <c r="I32" s="35"/>
      <c r="J32" s="35"/>
      <c r="K32" s="1" t="s">
        <v>80</v>
      </c>
      <c r="L32" s="37">
        <v>450</v>
      </c>
      <c r="M32" s="1"/>
      <c r="N32" s="1"/>
      <c r="O32" s="1"/>
      <c r="P32" s="1"/>
      <c r="Q32" s="49"/>
      <c r="R32" s="1"/>
      <c r="S32" s="1"/>
      <c r="T32" s="55"/>
      <c r="U32" s="1"/>
      <c r="V32">
        <f t="shared" si="1"/>
        <v>31</v>
      </c>
      <c r="W32" s="2"/>
    </row>
    <row r="33" spans="1:23" hidden="1">
      <c r="A33" s="38">
        <v>3949554</v>
      </c>
      <c r="B33" s="38">
        <v>3088241</v>
      </c>
      <c r="C33" s="41" t="str">
        <f t="shared" ref="C33:C34" si="7">IF(D33="","","DEL DEGAN")</f>
        <v>DEL DEGAN</v>
      </c>
      <c r="D33" s="22" t="s">
        <v>29</v>
      </c>
      <c r="E33" s="21" t="str">
        <f>IFERROR(VLOOKUP(D33,Portafoglio_DG_Italia_IACCARINO!D:K,8,FALSE),"")</f>
        <v>VENETO</v>
      </c>
      <c r="F33" s="1" t="str">
        <f>IFERROR(VLOOKUP(D33,Portafoglio_DG_Italia_IACCARINO!D:K,3,FALSE),"")</f>
        <v>PRESIDIO CB</v>
      </c>
      <c r="G33" s="2" t="s">
        <v>81</v>
      </c>
      <c r="H33" s="49">
        <v>45292</v>
      </c>
      <c r="I33" s="4"/>
      <c r="J33" s="4"/>
      <c r="K33" s="1" t="s">
        <v>80</v>
      </c>
      <c r="L33" s="6">
        <v>870</v>
      </c>
      <c r="M33" s="1"/>
      <c r="N33" s="1"/>
      <c r="O33" s="1"/>
      <c r="P33" s="1"/>
      <c r="Q33" s="49">
        <v>45352</v>
      </c>
      <c r="R33" s="1" t="s">
        <v>32</v>
      </c>
      <c r="S33" s="1"/>
      <c r="T33" s="74">
        <v>1</v>
      </c>
      <c r="U33" s="1" t="s">
        <v>27</v>
      </c>
      <c r="V33">
        <f t="shared" si="1"/>
        <v>32</v>
      </c>
      <c r="W33" s="2"/>
    </row>
    <row r="34" spans="1:23">
      <c r="A34" s="38"/>
      <c r="B34" s="38"/>
      <c r="C34" s="41" t="str">
        <f t="shared" si="7"/>
        <v>DEL DEGAN</v>
      </c>
      <c r="D34" s="22" t="s">
        <v>82</v>
      </c>
      <c r="E34" s="21" t="str">
        <f>IFERROR(VLOOKUP(D34,Portafoglio_DG_Italia_IACCARINO!D:K,8,FALSE),"")</f>
        <v>VENETO</v>
      </c>
      <c r="F34" s="1" t="str">
        <f>IFERROR(VLOOKUP(D34,Portafoglio_DG_Italia_IACCARINO!D:K,3,FALSE),"")</f>
        <v>PRESIDIO CB</v>
      </c>
      <c r="G34" s="2" t="s">
        <v>83</v>
      </c>
      <c r="H34" s="49">
        <v>45389</v>
      </c>
      <c r="I34" s="4"/>
      <c r="J34" s="4"/>
      <c r="K34" s="1"/>
      <c r="L34" s="6"/>
      <c r="M34" s="1"/>
      <c r="N34" s="1"/>
      <c r="O34" s="1"/>
      <c r="P34" s="1"/>
      <c r="Q34" s="49"/>
      <c r="R34" s="1"/>
      <c r="S34" s="1"/>
      <c r="T34" s="55"/>
      <c r="U34" s="1"/>
      <c r="V34">
        <f t="shared" si="1"/>
        <v>33</v>
      </c>
      <c r="W34" s="2"/>
    </row>
    <row r="35" spans="1:23">
      <c r="A35" s="38"/>
      <c r="B35" s="38" t="s">
        <v>84</v>
      </c>
      <c r="C35" s="41" t="str">
        <f t="shared" ref="C35" si="8">IF(D35="","","DEL DEGAN")</f>
        <v>DEL DEGAN</v>
      </c>
      <c r="D35" s="22" t="s">
        <v>68</v>
      </c>
      <c r="E35" s="21" t="str">
        <f>IFERROR(VLOOKUP(D35,Portafoglio_DG_Italia_IACCARINO!D:K,8,FALSE),"")</f>
        <v>VENETO</v>
      </c>
      <c r="F35" s="1" t="str">
        <f>IFERROR(VLOOKUP(D35,Portafoglio_DG_Italia_IACCARINO!D:K,3,FALSE),"")</f>
        <v>PRESIDIO CB</v>
      </c>
      <c r="G35" s="2" t="s">
        <v>85</v>
      </c>
      <c r="H35" s="49">
        <v>45389</v>
      </c>
      <c r="I35" s="4"/>
      <c r="J35" s="4"/>
      <c r="K35" s="1"/>
      <c r="L35" s="6"/>
      <c r="M35" s="1"/>
      <c r="N35" s="1"/>
      <c r="O35" s="1"/>
      <c r="P35" s="1"/>
      <c r="Q35" s="49"/>
      <c r="R35" s="1"/>
      <c r="S35" s="1"/>
      <c r="T35" s="55"/>
      <c r="U35" s="1"/>
      <c r="V35">
        <f t="shared" si="1"/>
        <v>34</v>
      </c>
      <c r="W35" s="2"/>
    </row>
    <row r="36" spans="1:23" ht="33" customHeight="1">
      <c r="A36" s="38">
        <v>3973528</v>
      </c>
      <c r="B36" s="38">
        <v>3099168</v>
      </c>
      <c r="C36" s="41" t="str">
        <f t="shared" ref="C36" si="9">IF(D36="","","DEL DEGAN")</f>
        <v>DEL DEGAN</v>
      </c>
      <c r="D36" s="22" t="s">
        <v>23</v>
      </c>
      <c r="E36" s="21" t="str">
        <f>IFERROR(VLOOKUP(D36,Portafoglio_DG_Italia_IACCARINO!D:K,8,FALSE),"")</f>
        <v>VENETO</v>
      </c>
      <c r="F36" s="1" t="str">
        <f>IFERROR(VLOOKUP(D36,Portafoglio_DG_Italia_IACCARINO!D:K,3,FALSE),"")</f>
        <v>PRESIDIO CB</v>
      </c>
      <c r="G36" s="40" t="s">
        <v>86</v>
      </c>
      <c r="H36" s="49">
        <v>45377</v>
      </c>
      <c r="I36" s="4"/>
      <c r="J36" s="4">
        <v>2400</v>
      </c>
      <c r="K36" s="1"/>
      <c r="L36" s="6"/>
      <c r="M36" s="1"/>
      <c r="N36" s="1"/>
      <c r="O36" s="1"/>
      <c r="P36" s="1"/>
      <c r="Q36" s="49"/>
      <c r="R36" s="1"/>
      <c r="S36" s="1"/>
      <c r="T36" s="55"/>
      <c r="U36" s="1"/>
      <c r="V36">
        <f t="shared" si="1"/>
        <v>35</v>
      </c>
      <c r="W36" s="2"/>
    </row>
    <row r="37" spans="1:23" ht="11.25" customHeight="1">
      <c r="A37" s="80">
        <v>3978542</v>
      </c>
      <c r="B37" s="82" t="s">
        <v>87</v>
      </c>
      <c r="C37" s="41" t="str">
        <f t="shared" ref="C37" si="10">IF(D37="","","DEL DEGAN")</f>
        <v>DEL DEGAN</v>
      </c>
      <c r="D37" s="22" t="s">
        <v>39</v>
      </c>
      <c r="E37" s="21" t="str">
        <f>IFERROR(VLOOKUP(D37,Portafoglio_DG_Italia_IACCARINO!D:K,8,FALSE),"")</f>
        <v>VENETO</v>
      </c>
      <c r="F37" s="1" t="str">
        <f>IFERROR(VLOOKUP(D37,Portafoglio_DG_Italia_IACCARINO!D:K,3,FALSE),"")</f>
        <v>PRESIDIO CB</v>
      </c>
      <c r="G37" s="2" t="s">
        <v>88</v>
      </c>
      <c r="H37" s="49">
        <v>45377</v>
      </c>
      <c r="I37" s="4"/>
      <c r="J37" s="4"/>
      <c r="K37" s="1" t="s">
        <v>61</v>
      </c>
      <c r="L37" s="6">
        <v>33000</v>
      </c>
      <c r="M37" s="1"/>
      <c r="N37" s="1"/>
      <c r="O37" s="1"/>
      <c r="P37" s="1"/>
      <c r="Q37" s="49"/>
      <c r="R37" s="1"/>
      <c r="S37" s="1"/>
      <c r="T37" s="81">
        <v>1</v>
      </c>
      <c r="U37" s="1"/>
      <c r="V37">
        <f t="shared" si="1"/>
        <v>36</v>
      </c>
      <c r="W37" s="2"/>
    </row>
    <row r="38" spans="1:23">
      <c r="A38" s="38"/>
      <c r="B38" s="38" t="s">
        <v>84</v>
      </c>
      <c r="C38" s="41" t="str">
        <f t="shared" ref="C38:C39" si="11">IF(D38="","","DEL DEGAN")</f>
        <v>DEL DEGAN</v>
      </c>
      <c r="D38" s="22" t="s">
        <v>89</v>
      </c>
      <c r="E38" s="21" t="str">
        <f>IFERROR(VLOOKUP(D38,Portafoglio_DG_Italia_IACCARINO!D:K,8,FALSE),"")</f>
        <v>VENETO</v>
      </c>
      <c r="F38" s="1" t="str">
        <f>IFERROR(VLOOKUP(D38,Portafoglio_DG_Italia_IACCARINO!D:K,3,FALSE),"")</f>
        <v>PRESIDIO CB</v>
      </c>
      <c r="G38" s="2" t="s">
        <v>90</v>
      </c>
      <c r="H38" s="49">
        <v>45378</v>
      </c>
      <c r="I38" s="4"/>
      <c r="J38" s="4">
        <f>15*12</f>
        <v>180</v>
      </c>
      <c r="K38" s="1"/>
      <c r="L38" s="6"/>
      <c r="M38" s="1"/>
      <c r="N38" s="1"/>
      <c r="O38" s="1"/>
      <c r="P38" s="1"/>
      <c r="Q38" s="49"/>
      <c r="R38" s="1"/>
      <c r="S38" s="1"/>
      <c r="T38" s="81">
        <v>1</v>
      </c>
      <c r="U38" s="1"/>
      <c r="V38">
        <f t="shared" si="1"/>
        <v>37</v>
      </c>
      <c r="W38" s="2"/>
    </row>
    <row r="39" spans="1:23">
      <c r="A39" s="38"/>
      <c r="B39" s="38" t="s">
        <v>84</v>
      </c>
      <c r="C39" s="41" t="str">
        <f t="shared" si="11"/>
        <v>DEL DEGAN</v>
      </c>
      <c r="D39" s="22" t="s">
        <v>77</v>
      </c>
      <c r="E39" s="21" t="str">
        <f>IFERROR(VLOOKUP(D39,Portafoglio_DG_Italia_IACCARINO!D:K,8,FALSE),"")</f>
        <v>VENETO</v>
      </c>
      <c r="F39" s="1" t="str">
        <f>IFERROR(VLOOKUP(D39,Portafoglio_DG_Italia_IACCARINO!D:K,3,FALSE),"")</f>
        <v>PRESIDIO CB</v>
      </c>
      <c r="G39" s="2" t="s">
        <v>91</v>
      </c>
      <c r="H39" s="49">
        <v>45379</v>
      </c>
      <c r="I39" s="4"/>
      <c r="J39" s="4">
        <f>15*12</f>
        <v>180</v>
      </c>
      <c r="K39" s="1"/>
      <c r="L39" s="6"/>
      <c r="M39" s="1"/>
      <c r="N39" s="1"/>
      <c r="O39" s="1"/>
      <c r="P39" s="1"/>
      <c r="Q39" s="49"/>
      <c r="R39" s="1"/>
      <c r="S39" s="1"/>
      <c r="T39" s="81">
        <v>1</v>
      </c>
      <c r="U39" s="1"/>
      <c r="V39">
        <f t="shared" si="1"/>
        <v>38</v>
      </c>
      <c r="W39" s="2"/>
    </row>
    <row r="40" spans="1:23">
      <c r="A40" s="38"/>
      <c r="B40" s="38" t="s">
        <v>84</v>
      </c>
      <c r="C40" s="41" t="str">
        <f t="shared" ref="C40" si="12">IF(D40="","","DEL DEGAN")</f>
        <v>DEL DEGAN</v>
      </c>
      <c r="D40" s="22" t="s">
        <v>92</v>
      </c>
      <c r="E40" s="21" t="str">
        <f>IFERROR(VLOOKUP(D40,Portafoglio_DG_Italia_IACCARINO!D:K,8,FALSE),"")</f>
        <v>LOMBARDIA</v>
      </c>
      <c r="F40" s="1" t="str">
        <f>IFERROR(VLOOKUP(D40,Portafoglio_DG_Italia_IACCARINO!D:K,3,FALSE),"")</f>
        <v>PRESIDIO CB</v>
      </c>
      <c r="G40" s="2" t="s">
        <v>93</v>
      </c>
      <c r="H40" s="49">
        <v>45380</v>
      </c>
      <c r="I40" s="4"/>
      <c r="J40" s="4">
        <f>15*12</f>
        <v>180</v>
      </c>
      <c r="K40" s="1"/>
      <c r="L40" s="6"/>
      <c r="M40" s="1"/>
      <c r="N40" s="1"/>
      <c r="O40" s="1"/>
      <c r="P40" s="1"/>
      <c r="Q40" s="49"/>
      <c r="R40" s="1"/>
      <c r="S40" s="1"/>
      <c r="T40" s="81">
        <v>1</v>
      </c>
      <c r="U40" s="1"/>
      <c r="V40">
        <f t="shared" si="1"/>
        <v>39</v>
      </c>
      <c r="W40" s="2"/>
    </row>
    <row r="41" spans="1:23">
      <c r="A41" s="38">
        <v>3987583</v>
      </c>
      <c r="B41" s="38">
        <v>3104282</v>
      </c>
      <c r="C41" s="41" t="str">
        <f t="shared" ref="C41:C45" si="13">IF(D41="","","DEL DEGAN")</f>
        <v>DEL DEGAN</v>
      </c>
      <c r="D41" s="22" t="s">
        <v>44</v>
      </c>
      <c r="E41" s="21" t="str">
        <f>IFERROR(VLOOKUP(D41,Portafoglio_DG_Italia_IACCARINO!D:K,8,FALSE),"")</f>
        <v>VENETO</v>
      </c>
      <c r="F41" s="1" t="str">
        <f>IFERROR(VLOOKUP(D41,Portafoglio_DG_Italia_IACCARINO!D:K,3,FALSE),"")</f>
        <v>PRESIDIO CB</v>
      </c>
      <c r="G41" s="2" t="s">
        <v>94</v>
      </c>
      <c r="H41" s="49">
        <v>45389</v>
      </c>
      <c r="I41" s="4"/>
      <c r="J41" s="4">
        <f>15*12</f>
        <v>180</v>
      </c>
      <c r="K41" s="1"/>
      <c r="L41" s="6"/>
      <c r="M41" s="1"/>
      <c r="N41" s="1"/>
      <c r="O41" s="1"/>
      <c r="P41" s="1"/>
      <c r="Q41" s="49"/>
      <c r="R41" s="1"/>
      <c r="S41" s="1"/>
      <c r="T41" s="81">
        <v>1</v>
      </c>
      <c r="U41" s="1"/>
      <c r="V41">
        <f t="shared" si="1"/>
        <v>40</v>
      </c>
      <c r="W41" s="2"/>
    </row>
    <row r="42" spans="1:23">
      <c r="A42" s="38">
        <v>3987850</v>
      </c>
      <c r="B42" s="38">
        <v>3104283</v>
      </c>
      <c r="C42" s="41" t="str">
        <f t="shared" si="13"/>
        <v>DEL DEGAN</v>
      </c>
      <c r="D42" s="22" t="s">
        <v>95</v>
      </c>
      <c r="E42" s="21" t="str">
        <f>IFERROR(VLOOKUP(D42,Portafoglio_DG_Italia_IACCARINO!D:K,8,FALSE),"")</f>
        <v>VENETO</v>
      </c>
      <c r="F42" s="1" t="str">
        <f>IFERROR(VLOOKUP(D42,Portafoglio_DG_Italia_IACCARINO!D:K,3,FALSE),"")</f>
        <v>PRESIDIO CB</v>
      </c>
      <c r="G42" s="2" t="s">
        <v>96</v>
      </c>
      <c r="H42" s="49">
        <v>45390</v>
      </c>
      <c r="I42" s="4"/>
      <c r="J42" s="4">
        <v>750</v>
      </c>
      <c r="K42" s="1"/>
      <c r="L42" s="6"/>
      <c r="M42" s="1"/>
      <c r="N42" s="1"/>
      <c r="O42" s="1"/>
      <c r="P42" s="1"/>
      <c r="Q42" s="49"/>
      <c r="R42" s="1"/>
      <c r="S42" s="1"/>
      <c r="T42" s="81">
        <v>1</v>
      </c>
      <c r="U42" s="1"/>
      <c r="V42">
        <f t="shared" si="1"/>
        <v>41</v>
      </c>
      <c r="W42" s="2"/>
    </row>
    <row r="43" spans="1:23">
      <c r="A43" s="38"/>
      <c r="B43" s="38" t="s">
        <v>84</v>
      </c>
      <c r="C43" s="41" t="str">
        <f t="shared" si="13"/>
        <v>DEL DEGAN</v>
      </c>
      <c r="D43" s="22" t="s">
        <v>39</v>
      </c>
      <c r="E43" s="21" t="str">
        <f>IFERROR(VLOOKUP(D43,Portafoglio_DG_Italia_IACCARINO!D:K,8,FALSE),"")</f>
        <v>VENETO</v>
      </c>
      <c r="F43" s="1" t="str">
        <f>IFERROR(VLOOKUP(D43,Portafoglio_DG_Italia_IACCARINO!D:K,3,FALSE),"")</f>
        <v>PRESIDIO CB</v>
      </c>
      <c r="G43" s="2" t="s">
        <v>85</v>
      </c>
      <c r="H43" s="49">
        <v>45391</v>
      </c>
      <c r="I43" s="4"/>
      <c r="J43" s="4">
        <v>400</v>
      </c>
      <c r="K43" s="1"/>
      <c r="L43" s="6"/>
      <c r="M43" s="1"/>
      <c r="N43" s="1"/>
      <c r="O43" s="1"/>
      <c r="P43" s="1"/>
      <c r="Q43" s="49"/>
      <c r="R43" s="1"/>
      <c r="S43" s="1"/>
      <c r="T43" s="81">
        <v>1</v>
      </c>
      <c r="U43" s="1"/>
      <c r="V43">
        <f t="shared" si="1"/>
        <v>42</v>
      </c>
      <c r="W43" s="2"/>
    </row>
    <row r="44" spans="1:23">
      <c r="A44" s="38"/>
      <c r="B44" s="38" t="s">
        <v>84</v>
      </c>
      <c r="C44" s="41" t="str">
        <f t="shared" si="13"/>
        <v>DEL DEGAN</v>
      </c>
      <c r="D44" s="22" t="s">
        <v>97</v>
      </c>
      <c r="E44" s="21" t="str">
        <f>IFERROR(VLOOKUP(D44,Portafoglio_DG_Italia_IACCARINO!D:K,8,FALSE),"")</f>
        <v>VENETO</v>
      </c>
      <c r="F44" s="1" t="str">
        <f>IFERROR(VLOOKUP(D44,Portafoglio_DG_Italia_IACCARINO!D:K,3,FALSE),"")</f>
        <v>PRESIDIO CB</v>
      </c>
      <c r="G44" s="2" t="s">
        <v>98</v>
      </c>
      <c r="H44" s="49">
        <v>45392</v>
      </c>
      <c r="I44" s="4"/>
      <c r="J44" s="4">
        <v>180</v>
      </c>
      <c r="K44" s="1"/>
      <c r="L44" s="6"/>
      <c r="M44" s="1"/>
      <c r="N44" s="1"/>
      <c r="O44" s="1"/>
      <c r="P44" s="1"/>
      <c r="Q44" s="49"/>
      <c r="R44" s="1"/>
      <c r="S44" s="1"/>
      <c r="T44" s="81">
        <v>1</v>
      </c>
      <c r="U44" s="1"/>
      <c r="V44">
        <f t="shared" si="1"/>
        <v>43</v>
      </c>
      <c r="W44" s="2"/>
    </row>
    <row r="45" spans="1:23" ht="16.5" hidden="1">
      <c r="A45" s="78">
        <v>3993392</v>
      </c>
      <c r="B45" s="65">
        <v>3109710</v>
      </c>
      <c r="C45" s="41" t="str">
        <f t="shared" si="13"/>
        <v>DEL DEGAN</v>
      </c>
      <c r="D45" s="22" t="s">
        <v>76</v>
      </c>
      <c r="E45" s="21" t="str">
        <f>IFERROR(VLOOKUP(D45,Portafoglio_DG_Italia_IACCARINO!D:K,8,FALSE),"")</f>
        <v>VENETO</v>
      </c>
      <c r="F45" s="1" t="str">
        <f>IFERROR(VLOOKUP(D45,Portafoglio_DG_Italia_IACCARINO!D:K,3,FALSE),"")</f>
        <v>PRESIDIO CB</v>
      </c>
      <c r="G45" s="2"/>
      <c r="H45" s="49">
        <v>45393</v>
      </c>
      <c r="I45" s="4"/>
      <c r="J45" s="4"/>
      <c r="K45" s="1" t="s">
        <v>99</v>
      </c>
      <c r="L45" s="6">
        <v>6400</v>
      </c>
      <c r="M45" s="1"/>
      <c r="N45" s="1"/>
      <c r="O45" s="1"/>
      <c r="P45" s="1"/>
      <c r="Q45" s="49"/>
      <c r="R45" s="1"/>
      <c r="S45" s="1"/>
      <c r="T45" s="81">
        <v>1</v>
      </c>
      <c r="U45" s="1"/>
      <c r="V45">
        <f t="shared" si="1"/>
        <v>44</v>
      </c>
      <c r="W45" s="2"/>
    </row>
    <row r="46" spans="1:23" ht="33" customHeight="1">
      <c r="A46" s="78">
        <v>3993823</v>
      </c>
      <c r="B46" s="79" t="s">
        <v>100</v>
      </c>
      <c r="C46" s="41" t="str">
        <f t="shared" ref="C46:C52" si="14">IF(D46="","","DEL DEGAN")</f>
        <v>DEL DEGAN</v>
      </c>
      <c r="D46" s="22" t="s">
        <v>39</v>
      </c>
      <c r="E46" s="21" t="str">
        <f>IFERROR(VLOOKUP(D46,Portafoglio_DG_Italia_IACCARINO!D:K,8,FALSE),"")</f>
        <v>VENETO</v>
      </c>
      <c r="F46" s="1" t="str">
        <f>IFERROR(VLOOKUP(D46,Portafoglio_DG_Italia_IACCARINO!D:K,3,FALSE),"")</f>
        <v>PRESIDIO CB</v>
      </c>
      <c r="G46" s="2" t="s">
        <v>101</v>
      </c>
      <c r="H46" s="49">
        <v>45420</v>
      </c>
      <c r="I46" s="4"/>
      <c r="J46" s="4"/>
      <c r="K46" s="1" t="s">
        <v>61</v>
      </c>
      <c r="L46" s="6">
        <v>70</v>
      </c>
      <c r="M46" s="1"/>
      <c r="N46" s="1"/>
      <c r="O46" s="1"/>
      <c r="P46" s="1"/>
      <c r="Q46" s="49"/>
      <c r="R46" s="1"/>
      <c r="S46" s="1"/>
      <c r="T46" s="55">
        <v>1</v>
      </c>
      <c r="U46" s="1"/>
      <c r="V46">
        <f t="shared" si="1"/>
        <v>45</v>
      </c>
      <c r="W46" s="2"/>
    </row>
    <row r="47" spans="1:23" ht="16.5">
      <c r="A47" s="78">
        <v>4003000</v>
      </c>
      <c r="B47" s="65">
        <v>3116383</v>
      </c>
      <c r="C47" s="41" t="str">
        <f t="shared" si="14"/>
        <v>DEL DEGAN</v>
      </c>
      <c r="D47" s="22" t="s">
        <v>39</v>
      </c>
      <c r="E47" s="21" t="str">
        <f>IFERROR(VLOOKUP(D47,Portafoglio_DG_Italia_IACCARINO!D:K,8,FALSE),"")</f>
        <v>VENETO</v>
      </c>
      <c r="F47" s="1" t="str">
        <f>IFERROR(VLOOKUP(D47,Portafoglio_DG_Italia_IACCARINO!D:K,3,FALSE),"")</f>
        <v>PRESIDIO CB</v>
      </c>
      <c r="G47" s="2" t="s">
        <v>102</v>
      </c>
      <c r="H47" s="49">
        <v>45398</v>
      </c>
      <c r="I47" s="4">
        <v>26000</v>
      </c>
      <c r="J47" s="4"/>
      <c r="K47" s="1"/>
      <c r="L47" s="6"/>
      <c r="M47" s="1"/>
      <c r="N47" s="1"/>
      <c r="O47" s="1"/>
      <c r="P47" s="1"/>
      <c r="Q47" s="49"/>
      <c r="R47" s="1"/>
      <c r="S47" s="1"/>
      <c r="T47" s="81">
        <v>1</v>
      </c>
      <c r="U47" s="1"/>
      <c r="V47">
        <f t="shared" si="1"/>
        <v>46</v>
      </c>
      <c r="W47" s="2" t="s">
        <v>71</v>
      </c>
    </row>
    <row r="48" spans="1:23" ht="16.5" hidden="1">
      <c r="A48" s="19" t="s">
        <v>103</v>
      </c>
      <c r="B48" s="18"/>
      <c r="C48" s="41" t="str">
        <f t="shared" si="14"/>
        <v>DEL DEGAN</v>
      </c>
      <c r="D48" s="22" t="s">
        <v>39</v>
      </c>
      <c r="E48" s="21" t="str">
        <f>IFERROR(VLOOKUP(D48,Portafoglio_DG_Italia_IACCARINO!D:K,8,FALSE),"")</f>
        <v>VENETO</v>
      </c>
      <c r="F48" s="1" t="str">
        <f>IFERROR(VLOOKUP(D48,Portafoglio_DG_Italia_IACCARINO!D:K,3,FALSE),"")</f>
        <v>PRESIDIO CB</v>
      </c>
      <c r="G48" s="2" t="s">
        <v>104</v>
      </c>
      <c r="H48" s="49">
        <v>45398</v>
      </c>
      <c r="I48" s="4"/>
      <c r="J48" s="4"/>
      <c r="K48" s="1" t="s">
        <v>105</v>
      </c>
      <c r="L48" s="6">
        <f>300*12</f>
        <v>3600</v>
      </c>
      <c r="M48" s="1"/>
      <c r="N48" s="1"/>
      <c r="O48" s="1"/>
      <c r="P48" s="1"/>
      <c r="Q48" s="49"/>
      <c r="R48" s="1"/>
      <c r="S48" s="1"/>
      <c r="T48" s="81">
        <v>0.8</v>
      </c>
      <c r="U48" s="1"/>
      <c r="V48">
        <f t="shared" si="1"/>
        <v>47</v>
      </c>
      <c r="W48" s="2" t="s">
        <v>106</v>
      </c>
    </row>
    <row r="49" spans="1:23" ht="16.5">
      <c r="A49" s="19">
        <v>4003226</v>
      </c>
      <c r="B49" s="18">
        <v>3119031</v>
      </c>
      <c r="C49" s="41" t="str">
        <f t="shared" si="14"/>
        <v>DEL DEGAN</v>
      </c>
      <c r="D49" s="22" t="s">
        <v>39</v>
      </c>
      <c r="E49" s="21" t="str">
        <f>IFERROR(VLOOKUP(D49,Portafoglio_DG_Italia_IACCARINO!D:K,8,FALSE),"")</f>
        <v>VENETO</v>
      </c>
      <c r="F49" s="1" t="str">
        <f>IFERROR(VLOOKUP(D49,Portafoglio_DG_Italia_IACCARINO!D:K,3,FALSE),"")</f>
        <v>PRESIDIO CB</v>
      </c>
      <c r="G49" s="2" t="s">
        <v>67</v>
      </c>
      <c r="H49" s="49">
        <v>45398</v>
      </c>
      <c r="I49" s="4"/>
      <c r="J49" s="4">
        <v>5000</v>
      </c>
      <c r="K49" s="1"/>
      <c r="L49" s="6"/>
      <c r="M49" s="1"/>
      <c r="N49" s="1"/>
      <c r="O49" s="1"/>
      <c r="P49" s="1"/>
      <c r="Q49" s="49"/>
      <c r="R49" s="1"/>
      <c r="S49" s="1"/>
      <c r="T49" s="81">
        <v>1</v>
      </c>
      <c r="U49" s="1"/>
      <c r="V49">
        <f t="shared" si="1"/>
        <v>48</v>
      </c>
      <c r="W49" s="2"/>
    </row>
    <row r="50" spans="1:23" ht="16.5" hidden="1">
      <c r="A50" s="19"/>
      <c r="B50" s="18"/>
      <c r="C50" s="41" t="str">
        <f t="shared" si="14"/>
        <v>DEL DEGAN</v>
      </c>
      <c r="D50" s="22" t="s">
        <v>39</v>
      </c>
      <c r="E50" s="21" t="str">
        <f>IFERROR(VLOOKUP(D50,Portafoglio_DG_Italia_IACCARINO!D:K,8,FALSE),"")</f>
        <v>VENETO</v>
      </c>
      <c r="F50" s="1" t="str">
        <f>IFERROR(VLOOKUP(D50,Portafoglio_DG_Italia_IACCARINO!D:K,3,FALSE),"")</f>
        <v>PRESIDIO CB</v>
      </c>
      <c r="G50" s="2" t="s">
        <v>107</v>
      </c>
      <c r="H50" s="49">
        <v>45406</v>
      </c>
      <c r="I50" s="4"/>
      <c r="J50" s="4"/>
      <c r="K50" s="1" t="s">
        <v>54</v>
      </c>
      <c r="L50" s="6">
        <v>25000</v>
      </c>
      <c r="M50" s="1"/>
      <c r="N50" s="1"/>
      <c r="O50" s="1"/>
      <c r="P50" s="1"/>
      <c r="Q50" s="49"/>
      <c r="R50" s="1"/>
      <c r="S50" s="1"/>
      <c r="T50" s="81">
        <v>0.8</v>
      </c>
      <c r="U50" s="1"/>
      <c r="V50">
        <f t="shared" si="1"/>
        <v>49</v>
      </c>
      <c r="W50" s="2" t="s">
        <v>108</v>
      </c>
    </row>
    <row r="51" spans="1:23" ht="16.5" hidden="1">
      <c r="A51" s="80">
        <v>4021463</v>
      </c>
      <c r="B51" s="18">
        <v>3117961</v>
      </c>
      <c r="C51" s="41" t="str">
        <f t="shared" si="14"/>
        <v>DEL DEGAN</v>
      </c>
      <c r="D51" s="22" t="s">
        <v>109</v>
      </c>
      <c r="E51" s="21" t="str">
        <f>IFERROR(VLOOKUP(D51,Portafoglio_DG_Italia_IACCARINO!D:K,8,FALSE),"")</f>
        <v>VENETO</v>
      </c>
      <c r="F51" s="1" t="str">
        <f>IFERROR(VLOOKUP(D51,Portafoglio_DG_Italia_IACCARINO!D:K,3,FALSE),"")</f>
        <v>PRESIDIO CB</v>
      </c>
      <c r="G51" s="2" t="s">
        <v>110</v>
      </c>
      <c r="H51" s="49">
        <v>45418</v>
      </c>
      <c r="I51" s="4"/>
      <c r="J51" s="4"/>
      <c r="K51" s="1" t="s">
        <v>54</v>
      </c>
      <c r="L51" s="6">
        <v>9700</v>
      </c>
      <c r="M51" s="1"/>
      <c r="N51" s="1"/>
      <c r="O51" s="1"/>
      <c r="P51" s="1"/>
      <c r="Q51" s="49">
        <v>45420</v>
      </c>
      <c r="R51" s="1"/>
      <c r="S51" s="1"/>
      <c r="T51" s="81">
        <v>1</v>
      </c>
      <c r="U51" s="1"/>
      <c r="V51">
        <f t="shared" si="1"/>
        <v>50</v>
      </c>
      <c r="W51" s="2" t="s">
        <v>111</v>
      </c>
    </row>
    <row r="52" spans="1:23" ht="16.5" hidden="1">
      <c r="A52" s="19">
        <v>4024595</v>
      </c>
      <c r="B52" s="18">
        <v>3119952</v>
      </c>
      <c r="C52" s="41" t="str">
        <f t="shared" si="14"/>
        <v>DEL DEGAN</v>
      </c>
      <c r="D52" s="22" t="s">
        <v>39</v>
      </c>
      <c r="E52" s="21" t="str">
        <f>IFERROR(VLOOKUP(D52,Portafoglio_DG_Italia_IACCARINO!D:K,8,FALSE),"")</f>
        <v>VENETO</v>
      </c>
      <c r="F52" s="1" t="str">
        <f>IFERROR(VLOOKUP(D52,Portafoglio_DG_Italia_IACCARINO!D:K,3,FALSE),"")</f>
        <v>PRESIDIO CB</v>
      </c>
      <c r="G52" s="2" t="s">
        <v>112</v>
      </c>
      <c r="H52" s="49">
        <v>45420</v>
      </c>
      <c r="I52" s="4"/>
      <c r="J52" s="4"/>
      <c r="K52" s="1" t="s">
        <v>61</v>
      </c>
      <c r="L52" s="6">
        <v>164</v>
      </c>
      <c r="M52" s="1"/>
      <c r="N52" s="1"/>
      <c r="O52" s="1"/>
      <c r="P52" s="1"/>
      <c r="Q52" s="49">
        <v>45420</v>
      </c>
      <c r="R52" s="1"/>
      <c r="S52" s="1"/>
      <c r="T52" s="81">
        <v>1</v>
      </c>
      <c r="U52" s="1"/>
      <c r="V52">
        <f t="shared" si="1"/>
        <v>51</v>
      </c>
      <c r="W52" s="2"/>
    </row>
    <row r="53" spans="1:23" ht="16.5" hidden="1">
      <c r="A53" s="19">
        <v>3981576</v>
      </c>
      <c r="B53" s="65">
        <v>3120419</v>
      </c>
      <c r="C53" s="20"/>
      <c r="D53" s="22" t="s">
        <v>33</v>
      </c>
      <c r="E53" s="21" t="str">
        <f>IFERROR(VLOOKUP(D53,Portafoglio_DG_Italia_IACCARINO!D:K,8,FALSE),"")</f>
        <v>VENETO</v>
      </c>
      <c r="F53" s="1" t="str">
        <f>IFERROR(VLOOKUP(D53,Portafoglio_DG_Italia_IACCARINO!D:K,3,FALSE),"")</f>
        <v>PRESIDIO CB</v>
      </c>
      <c r="G53" s="2" t="s">
        <v>113</v>
      </c>
      <c r="H53" s="49">
        <v>45425</v>
      </c>
      <c r="I53" s="4"/>
      <c r="J53" s="4"/>
      <c r="K53" s="1" t="s">
        <v>80</v>
      </c>
      <c r="L53" s="6">
        <v>2000</v>
      </c>
      <c r="M53" s="1"/>
      <c r="N53" s="1"/>
      <c r="O53" s="1"/>
      <c r="P53" s="1"/>
      <c r="Q53" s="49">
        <v>45425</v>
      </c>
      <c r="R53" s="1"/>
      <c r="S53" s="1"/>
      <c r="T53" s="81">
        <v>1</v>
      </c>
      <c r="U53" s="1"/>
      <c r="V53">
        <f t="shared" si="1"/>
        <v>52</v>
      </c>
      <c r="W53" s="2"/>
    </row>
    <row r="54" spans="1:23" ht="15.75">
      <c r="A54" s="83">
        <v>4021927</v>
      </c>
      <c r="B54" s="65">
        <v>3120725</v>
      </c>
      <c r="C54" s="41" t="str">
        <f t="shared" ref="C54" si="15">IF(D54="","","DEL DEGAN")</f>
        <v>DEL DEGAN</v>
      </c>
      <c r="D54" s="22" t="s">
        <v>56</v>
      </c>
      <c r="E54" s="21" t="str">
        <f>IFERROR(VLOOKUP(D54,Portafoglio_DG_Italia_IACCARINO!D:K,8,FALSE),"")</f>
        <v>VENETO</v>
      </c>
      <c r="F54" s="1" t="str">
        <f>IFERROR(VLOOKUP(D54,Portafoglio_DG_Italia_IACCARINO!D:K,3,FALSE),"")</f>
        <v>PRESIDIO CB</v>
      </c>
      <c r="G54" s="2" t="s">
        <v>114</v>
      </c>
      <c r="H54" s="49">
        <v>45426</v>
      </c>
      <c r="I54" s="4">
        <f>45*12</f>
        <v>540</v>
      </c>
      <c r="J54" s="4"/>
      <c r="K54" s="1"/>
      <c r="L54" s="6"/>
      <c r="M54" s="1"/>
      <c r="N54" s="1"/>
      <c r="O54" s="1"/>
      <c r="P54" s="1"/>
      <c r="Q54" s="49">
        <v>45426</v>
      </c>
      <c r="R54" s="1" t="s">
        <v>32</v>
      </c>
      <c r="S54" s="1"/>
      <c r="T54" s="81">
        <v>1</v>
      </c>
      <c r="U54" s="1"/>
      <c r="V54">
        <f t="shared" si="1"/>
        <v>53</v>
      </c>
      <c r="W54" s="2"/>
    </row>
    <row r="55" spans="1:23" ht="16.5">
      <c r="A55" s="19"/>
      <c r="B55" s="18"/>
      <c r="C55" s="20"/>
      <c r="D55" s="22"/>
      <c r="E55" s="21" t="str">
        <f>IFERROR(VLOOKUP(D55,Portafoglio_DG_Italia_IACCARINO!D:K,8,FALSE),"")</f>
        <v/>
      </c>
      <c r="F55" s="1" t="str">
        <f>IFERROR(VLOOKUP(D55,Portafoglio_DG_Italia_IACCARINO!D:K,3,FALSE),"")</f>
        <v/>
      </c>
      <c r="G55" s="2"/>
      <c r="H55" s="49"/>
      <c r="I55" s="4"/>
      <c r="J55" s="4"/>
      <c r="K55" s="1"/>
      <c r="L55" s="6"/>
      <c r="M55" s="1"/>
      <c r="N55" s="1"/>
      <c r="O55" s="1"/>
      <c r="P55" s="1"/>
      <c r="Q55" s="49"/>
      <c r="R55" s="1"/>
      <c r="S55" s="1"/>
      <c r="T55" s="84"/>
      <c r="U55" s="1"/>
      <c r="W55" s="2"/>
    </row>
    <row r="56" spans="1:23" ht="16.5">
      <c r="A56" s="19"/>
      <c r="B56" s="18"/>
      <c r="C56" s="20"/>
      <c r="D56" s="22"/>
      <c r="E56" s="21" t="str">
        <f>IFERROR(VLOOKUP(D56,Portafoglio_DG_Italia_IACCARINO!D:K,8,FALSE),"")</f>
        <v/>
      </c>
      <c r="F56" s="1" t="str">
        <f>IFERROR(VLOOKUP(D56,Portafoglio_DG_Italia_IACCARINO!D:K,3,FALSE),"")</f>
        <v/>
      </c>
      <c r="G56" s="2"/>
      <c r="H56" s="49"/>
      <c r="I56" s="4"/>
      <c r="J56" s="4"/>
      <c r="K56" s="1"/>
      <c r="L56" s="6"/>
      <c r="M56" s="1"/>
      <c r="N56" s="1"/>
      <c r="O56" s="1"/>
      <c r="P56" s="1"/>
      <c r="Q56" s="49"/>
      <c r="R56" s="1"/>
      <c r="S56" s="1"/>
      <c r="T56" s="55"/>
      <c r="U56" s="1"/>
      <c r="W56" s="2"/>
    </row>
    <row r="57" spans="1:23" ht="16.5">
      <c r="A57" s="19"/>
      <c r="B57" s="18"/>
      <c r="C57" s="20"/>
      <c r="D57" s="22"/>
      <c r="E57" s="21" t="str">
        <f>IFERROR(VLOOKUP(D57,Portafoglio_DG_Italia_IACCARINO!D:K,8,FALSE),"")</f>
        <v/>
      </c>
      <c r="F57" s="1" t="str">
        <f>IFERROR(VLOOKUP(D57,Portafoglio_DG_Italia_IACCARINO!D:K,3,FALSE),"")</f>
        <v/>
      </c>
      <c r="G57" s="2"/>
      <c r="H57" s="49"/>
      <c r="I57" s="4"/>
      <c r="J57" s="4"/>
      <c r="K57" s="1"/>
      <c r="L57" s="6"/>
      <c r="M57" s="1"/>
      <c r="N57" s="1"/>
      <c r="O57" s="1"/>
      <c r="P57" s="1"/>
      <c r="Q57" s="49"/>
      <c r="R57" s="1"/>
      <c r="S57" s="1"/>
      <c r="T57" s="55"/>
      <c r="U57" s="1"/>
      <c r="W57" s="2"/>
    </row>
    <row r="58" spans="1:23" ht="16.5">
      <c r="A58" s="19"/>
      <c r="B58" s="18"/>
      <c r="C58" s="20"/>
      <c r="D58" s="22"/>
      <c r="E58" s="21" t="str">
        <f>IFERROR(VLOOKUP(D58,Portafoglio_DG_Italia_IACCARINO!D:K,8,FALSE),"")</f>
        <v/>
      </c>
      <c r="F58" s="1" t="str">
        <f>IFERROR(VLOOKUP(D58,Portafoglio_DG_Italia_IACCARINO!D:K,3,FALSE),"")</f>
        <v/>
      </c>
      <c r="G58" s="2"/>
      <c r="H58" s="49"/>
      <c r="I58" s="4"/>
      <c r="J58" s="4"/>
      <c r="K58" s="1"/>
      <c r="L58" s="6"/>
      <c r="M58" s="1"/>
      <c r="N58" s="1"/>
      <c r="O58" s="1"/>
      <c r="P58" s="1"/>
      <c r="Q58" s="49"/>
      <c r="R58" s="1"/>
      <c r="S58" s="1"/>
      <c r="T58" s="55"/>
      <c r="U58" s="1"/>
      <c r="W58" s="2"/>
    </row>
    <row r="59" spans="1:23" ht="16.5">
      <c r="A59" s="19"/>
      <c r="B59" s="18"/>
      <c r="C59" s="20"/>
      <c r="D59" s="22"/>
      <c r="E59" s="21" t="str">
        <f>IFERROR(VLOOKUP(D59,Portafoglio_DG_Italia_IACCARINO!D:K,8,FALSE),"")</f>
        <v/>
      </c>
      <c r="F59" s="1" t="str">
        <f>IFERROR(VLOOKUP(D59,Portafoglio_DG_Italia_IACCARINO!D:K,3,FALSE),"")</f>
        <v/>
      </c>
      <c r="G59" s="2"/>
      <c r="H59" s="49"/>
      <c r="I59" s="4"/>
      <c r="J59" s="4"/>
      <c r="K59" s="1"/>
      <c r="L59" s="6"/>
      <c r="M59" s="1"/>
      <c r="N59" s="1"/>
      <c r="O59" s="1"/>
      <c r="P59" s="1"/>
      <c r="Q59" s="49"/>
      <c r="R59" s="1"/>
      <c r="S59" s="1"/>
      <c r="T59" s="55"/>
      <c r="U59" s="1"/>
      <c r="W59" s="2"/>
    </row>
    <row r="60" spans="1:23" ht="16.5">
      <c r="A60" s="19"/>
      <c r="B60" s="18"/>
      <c r="C60" s="20"/>
      <c r="D60" s="22"/>
      <c r="E60" s="21" t="str">
        <f>IFERROR(VLOOKUP(D60,Portafoglio_DG_Italia_IACCARINO!D:K,8,FALSE),"")</f>
        <v/>
      </c>
      <c r="F60" s="1" t="str">
        <f>IFERROR(VLOOKUP(D60,Portafoglio_DG_Italia_IACCARINO!D:K,3,FALSE),"")</f>
        <v/>
      </c>
      <c r="G60" s="2"/>
      <c r="H60" s="49"/>
      <c r="I60" s="4"/>
      <c r="J60" s="4"/>
      <c r="K60" s="1"/>
      <c r="L60" s="6"/>
      <c r="M60" s="1"/>
      <c r="N60" s="1"/>
      <c r="O60" s="1"/>
      <c r="P60" s="1"/>
      <c r="Q60" s="49"/>
      <c r="R60" s="1"/>
      <c r="S60" s="1"/>
      <c r="T60" s="55"/>
      <c r="U60" s="1"/>
      <c r="W60" s="2"/>
    </row>
    <row r="61" spans="1:23" ht="16.5">
      <c r="A61" s="19"/>
      <c r="B61" s="18"/>
      <c r="C61" s="20"/>
      <c r="D61" s="22"/>
      <c r="E61" s="21" t="str">
        <f>IFERROR(VLOOKUP(D61,Portafoglio_DG_Italia_IACCARINO!D:K,8,FALSE),"")</f>
        <v/>
      </c>
      <c r="F61" s="1" t="str">
        <f>IFERROR(VLOOKUP(D61,Portafoglio_DG_Italia_IACCARINO!D:K,3,FALSE),"")</f>
        <v/>
      </c>
      <c r="G61" s="2"/>
      <c r="H61" s="49"/>
      <c r="I61" s="4"/>
      <c r="J61" s="4"/>
      <c r="K61" s="1"/>
      <c r="L61" s="6"/>
      <c r="M61" s="1"/>
      <c r="N61" s="1"/>
      <c r="O61" s="1"/>
      <c r="P61" s="1"/>
      <c r="Q61" s="49"/>
      <c r="R61" s="1"/>
      <c r="S61" s="1"/>
      <c r="T61" s="55"/>
      <c r="U61" s="1"/>
      <c r="W61" s="2"/>
    </row>
    <row r="62" spans="1:23" ht="16.5">
      <c r="A62" s="19"/>
      <c r="B62" s="18"/>
      <c r="C62" s="20"/>
      <c r="D62" s="22"/>
      <c r="E62" s="21" t="str">
        <f>IFERROR(VLOOKUP(D62,Portafoglio_DG_Italia_IACCARINO!D:K,8,FALSE),"")</f>
        <v/>
      </c>
      <c r="F62" s="1" t="str">
        <f>IFERROR(VLOOKUP(D62,Portafoglio_DG_Italia_IACCARINO!D:K,3,FALSE),"")</f>
        <v/>
      </c>
      <c r="G62" s="2"/>
      <c r="H62" s="49"/>
      <c r="I62" s="4"/>
      <c r="J62" s="4"/>
      <c r="K62" s="1"/>
      <c r="L62" s="6"/>
      <c r="M62" s="1"/>
      <c r="N62" s="1"/>
      <c r="O62" s="1"/>
      <c r="P62" s="1"/>
      <c r="Q62" s="49"/>
      <c r="R62" s="1"/>
      <c r="S62" s="1"/>
      <c r="T62" s="55"/>
      <c r="U62" s="1"/>
      <c r="W62" s="2"/>
    </row>
    <row r="63" spans="1:23" ht="16.5">
      <c r="A63" s="19"/>
      <c r="B63" s="18"/>
      <c r="C63" s="20"/>
      <c r="D63" s="22"/>
      <c r="E63" s="21" t="str">
        <f>IFERROR(VLOOKUP(D63,Portafoglio_DG_Italia_IACCARINO!D:K,8,FALSE),"")</f>
        <v/>
      </c>
      <c r="F63" s="1" t="str">
        <f>IFERROR(VLOOKUP(D63,Portafoglio_DG_Italia_IACCARINO!D:K,3,FALSE),"")</f>
        <v/>
      </c>
      <c r="G63" s="2"/>
      <c r="H63" s="49"/>
      <c r="I63" s="4"/>
      <c r="J63" s="4"/>
      <c r="K63" s="1"/>
      <c r="L63" s="6"/>
      <c r="M63" s="1"/>
      <c r="N63" s="1"/>
      <c r="O63" s="1"/>
      <c r="P63" s="1"/>
      <c r="Q63" s="49"/>
      <c r="R63" s="1"/>
      <c r="S63" s="1"/>
      <c r="T63" s="55"/>
      <c r="U63" s="1"/>
      <c r="W63" s="2"/>
    </row>
    <row r="64" spans="1:23" ht="16.5">
      <c r="A64" s="19"/>
      <c r="B64" s="18"/>
      <c r="C64" s="20"/>
      <c r="D64" s="22"/>
      <c r="E64" s="21" t="str">
        <f>IFERROR(VLOOKUP(D64,Portafoglio_DG_Italia_IACCARINO!D:K,8,FALSE),"")</f>
        <v/>
      </c>
      <c r="F64" s="1" t="str">
        <f>IFERROR(VLOOKUP(D64,Portafoglio_DG_Italia_IACCARINO!D:K,3,FALSE),"")</f>
        <v/>
      </c>
      <c r="G64" s="2"/>
      <c r="H64" s="49"/>
      <c r="I64" s="4"/>
      <c r="J64" s="4"/>
      <c r="K64" s="1"/>
      <c r="L64" s="6"/>
      <c r="M64" s="1"/>
      <c r="N64" s="1"/>
      <c r="O64" s="1"/>
      <c r="P64" s="1"/>
      <c r="Q64" s="49"/>
      <c r="R64" s="1"/>
      <c r="S64" s="1"/>
      <c r="T64" s="55"/>
      <c r="U64" s="1"/>
      <c r="W64" s="2"/>
    </row>
    <row r="65" spans="1:23" ht="16.5">
      <c r="A65" s="19"/>
      <c r="B65" s="18"/>
      <c r="C65" s="20"/>
      <c r="D65" s="22"/>
      <c r="E65" s="21" t="str">
        <f>IFERROR(VLOOKUP(D65,Portafoglio_DG_Italia_IACCARINO!D:K,8,FALSE),"")</f>
        <v/>
      </c>
      <c r="F65" s="1" t="str">
        <f>IFERROR(VLOOKUP(D65,Portafoglio_DG_Italia_IACCARINO!D:K,3,FALSE),"")</f>
        <v/>
      </c>
      <c r="G65" s="2"/>
      <c r="H65" s="49"/>
      <c r="I65" s="4"/>
      <c r="J65" s="4"/>
      <c r="K65" s="1"/>
      <c r="L65" s="6"/>
      <c r="M65" s="1"/>
      <c r="N65" s="1"/>
      <c r="O65" s="1"/>
      <c r="P65" s="1"/>
      <c r="Q65" s="49"/>
      <c r="R65" s="1"/>
      <c r="S65" s="1"/>
      <c r="T65" s="55"/>
      <c r="U65" s="1"/>
      <c r="W65" s="2"/>
    </row>
    <row r="66" spans="1:23" ht="16.5">
      <c r="A66" s="19"/>
      <c r="B66" s="18"/>
      <c r="C66" s="20"/>
      <c r="D66" s="22"/>
      <c r="E66" s="21" t="str">
        <f>IFERROR(VLOOKUP(D66,Portafoglio_DG_Italia_IACCARINO!D:K,8,FALSE),"")</f>
        <v/>
      </c>
      <c r="F66" s="1" t="str">
        <f>IFERROR(VLOOKUP(D66,Portafoglio_DG_Italia_IACCARINO!D:K,3,FALSE),"")</f>
        <v/>
      </c>
      <c r="G66" s="2"/>
      <c r="H66" s="49"/>
      <c r="I66" s="4"/>
      <c r="J66" s="4"/>
      <c r="K66" s="1"/>
      <c r="L66" s="6"/>
      <c r="M66" s="1"/>
      <c r="N66" s="1"/>
      <c r="O66" s="1"/>
      <c r="P66" s="1"/>
      <c r="Q66" s="49"/>
      <c r="R66" s="1"/>
      <c r="S66" s="1"/>
      <c r="T66" s="55"/>
      <c r="U66" s="1"/>
      <c r="W66" s="2"/>
    </row>
    <row r="67" spans="1:23" ht="16.5">
      <c r="A67" s="19"/>
      <c r="B67" s="18"/>
      <c r="C67" s="20"/>
      <c r="D67" s="22"/>
      <c r="E67" s="21" t="str">
        <f>IFERROR(VLOOKUP(D67,Portafoglio_DG_Italia_IACCARINO!D:K,8,FALSE),"")</f>
        <v/>
      </c>
      <c r="F67" s="1" t="str">
        <f>IFERROR(VLOOKUP(D67,Portafoglio_DG_Italia_IACCARINO!D:K,3,FALSE),"")</f>
        <v/>
      </c>
      <c r="G67" s="2"/>
      <c r="H67" s="49"/>
      <c r="I67" s="4"/>
      <c r="J67" s="4"/>
      <c r="K67" s="1"/>
      <c r="L67" s="6"/>
      <c r="M67" s="1"/>
      <c r="N67" s="1"/>
      <c r="O67" s="1"/>
      <c r="P67" s="1"/>
      <c r="Q67" s="49"/>
      <c r="R67" s="1"/>
      <c r="S67" s="1"/>
      <c r="T67" s="55"/>
      <c r="U67" s="1"/>
      <c r="W67" s="2"/>
    </row>
    <row r="68" spans="1:23" ht="16.5">
      <c r="A68" s="19"/>
      <c r="B68" s="18"/>
      <c r="C68" s="20"/>
      <c r="D68" s="22"/>
      <c r="E68" s="21" t="str">
        <f>IFERROR(VLOOKUP(D68,Portafoglio_DG_Italia_IACCARINO!D:K,8,FALSE),"")</f>
        <v/>
      </c>
      <c r="F68" s="1" t="str">
        <f>IFERROR(VLOOKUP(D68,Portafoglio_DG_Italia_IACCARINO!D:K,3,FALSE),"")</f>
        <v/>
      </c>
      <c r="G68" s="2"/>
      <c r="H68" s="49"/>
      <c r="I68" s="4"/>
      <c r="J68" s="4"/>
      <c r="K68" s="1"/>
      <c r="L68" s="6"/>
      <c r="M68" s="1"/>
      <c r="N68" s="1"/>
      <c r="O68" s="1"/>
      <c r="P68" s="1"/>
      <c r="Q68" s="49"/>
      <c r="R68" s="1"/>
      <c r="S68" s="1"/>
      <c r="T68" s="55"/>
      <c r="U68" s="1"/>
      <c r="W68" s="2"/>
    </row>
    <row r="69" spans="1:23" ht="16.5">
      <c r="A69" s="19"/>
      <c r="B69" s="18"/>
      <c r="C69" s="20"/>
      <c r="D69" s="22"/>
      <c r="E69" s="21" t="str">
        <f>IFERROR(VLOOKUP(D69,Portafoglio_DG_Italia_IACCARINO!D:K,8,FALSE),"")</f>
        <v/>
      </c>
      <c r="F69" s="1" t="str">
        <f>IFERROR(VLOOKUP(D69,Portafoglio_DG_Italia_IACCARINO!D:K,3,FALSE),"")</f>
        <v/>
      </c>
      <c r="G69" s="2"/>
      <c r="H69" s="49"/>
      <c r="I69" s="4"/>
      <c r="J69" s="4"/>
      <c r="K69" s="1"/>
      <c r="L69" s="6"/>
      <c r="M69" s="1"/>
      <c r="N69" s="1"/>
      <c r="O69" s="1"/>
      <c r="P69" s="1"/>
      <c r="Q69" s="49"/>
      <c r="R69" s="1"/>
      <c r="S69" s="1"/>
      <c r="T69" s="55"/>
      <c r="U69" s="1"/>
      <c r="W69" s="2"/>
    </row>
    <row r="70" spans="1:23" ht="16.5">
      <c r="A70" s="19"/>
      <c r="B70" s="18"/>
      <c r="C70" s="20"/>
      <c r="D70" s="22"/>
      <c r="E70" s="21" t="str">
        <f>IFERROR(VLOOKUP(D70,Portafoglio_DG_Italia_IACCARINO!D:K,8,FALSE),"")</f>
        <v/>
      </c>
      <c r="F70" s="1" t="str">
        <f>IFERROR(VLOOKUP(D70,Portafoglio_DG_Italia_IACCARINO!D:K,3,FALSE),"")</f>
        <v/>
      </c>
      <c r="G70" s="2"/>
      <c r="H70" s="49"/>
      <c r="I70" s="4"/>
      <c r="J70" s="4"/>
      <c r="K70" s="1"/>
      <c r="L70" s="6"/>
      <c r="M70" s="1"/>
      <c r="N70" s="1"/>
      <c r="O70" s="1"/>
      <c r="P70" s="1"/>
      <c r="Q70" s="49"/>
      <c r="R70" s="1"/>
      <c r="S70" s="1"/>
      <c r="T70" s="55"/>
      <c r="U70" s="1"/>
      <c r="W70" s="2"/>
    </row>
    <row r="71" spans="1:23" ht="16.5">
      <c r="A71" s="19"/>
      <c r="B71" s="18"/>
      <c r="C71" s="20"/>
      <c r="D71" s="22"/>
      <c r="E71" s="21" t="str">
        <f>IFERROR(VLOOKUP(D71,Portafoglio_DG_Italia_IACCARINO!D:K,8,FALSE),"")</f>
        <v/>
      </c>
      <c r="F71" s="1" t="str">
        <f>IFERROR(VLOOKUP(D71,Portafoglio_DG_Italia_IACCARINO!D:K,3,FALSE),"")</f>
        <v/>
      </c>
      <c r="G71" s="2"/>
      <c r="H71" s="49"/>
      <c r="I71" s="4"/>
      <c r="J71" s="4"/>
      <c r="K71" s="1"/>
      <c r="L71" s="6"/>
      <c r="M71" s="1"/>
      <c r="N71" s="1"/>
      <c r="O71" s="1"/>
      <c r="P71" s="1"/>
      <c r="Q71" s="49"/>
      <c r="R71" s="1"/>
      <c r="S71" s="1"/>
      <c r="T71" s="55"/>
      <c r="U71" s="1"/>
      <c r="W71" s="2"/>
    </row>
    <row r="72" spans="1:23" ht="16.5">
      <c r="A72" s="19"/>
      <c r="B72" s="18"/>
      <c r="C72" s="20"/>
      <c r="D72" s="22"/>
      <c r="E72" s="21" t="str">
        <f>IFERROR(VLOOKUP(D72,Portafoglio_DG_Italia_IACCARINO!D:K,8,FALSE),"")</f>
        <v/>
      </c>
      <c r="F72" s="1" t="str">
        <f>IFERROR(VLOOKUP(D72,Portafoglio_DG_Italia_IACCARINO!D:K,3,FALSE),"")</f>
        <v/>
      </c>
      <c r="G72" s="2"/>
      <c r="H72" s="49"/>
      <c r="I72" s="4"/>
      <c r="J72" s="4"/>
      <c r="K72" s="1"/>
      <c r="L72" s="6"/>
      <c r="M72" s="1"/>
      <c r="N72" s="1"/>
      <c r="O72" s="1"/>
      <c r="P72" s="1"/>
      <c r="Q72" s="49"/>
      <c r="R72" s="1"/>
      <c r="S72" s="1"/>
      <c r="T72" s="55"/>
      <c r="U72" s="1"/>
      <c r="W72" s="2"/>
    </row>
    <row r="73" spans="1:23" ht="16.5">
      <c r="A73" s="19"/>
      <c r="B73" s="18"/>
      <c r="C73" s="20"/>
      <c r="D73" s="22"/>
      <c r="E73" s="21" t="str">
        <f>IFERROR(VLOOKUP(D73,Portafoglio_DG_Italia_IACCARINO!D:K,8,FALSE),"")</f>
        <v/>
      </c>
      <c r="F73" s="1" t="str">
        <f>IFERROR(VLOOKUP(D73,Portafoglio_DG_Italia_IACCARINO!D:K,3,FALSE),"")</f>
        <v/>
      </c>
      <c r="G73" s="2"/>
      <c r="H73" s="49"/>
      <c r="I73" s="4"/>
      <c r="J73" s="4"/>
      <c r="K73" s="1"/>
      <c r="L73" s="6"/>
      <c r="M73" s="1"/>
      <c r="N73" s="1"/>
      <c r="O73" s="1"/>
      <c r="P73" s="1"/>
      <c r="Q73" s="49"/>
      <c r="R73" s="1"/>
      <c r="S73" s="1"/>
      <c r="T73" s="55"/>
      <c r="U73" s="1"/>
      <c r="W73" s="2"/>
    </row>
    <row r="74" spans="1:23" ht="16.5">
      <c r="A74" s="19"/>
      <c r="B74" s="18"/>
      <c r="C74" s="20"/>
      <c r="D74" s="22"/>
      <c r="E74" s="21" t="str">
        <f>IFERROR(VLOOKUP(D74,Portafoglio_DG_Italia_IACCARINO!D:K,8,FALSE),"")</f>
        <v/>
      </c>
      <c r="F74" s="1" t="str">
        <f>IFERROR(VLOOKUP(D74,Portafoglio_DG_Italia_IACCARINO!D:K,3,FALSE),"")</f>
        <v/>
      </c>
      <c r="G74" s="2"/>
      <c r="H74" s="49"/>
      <c r="I74" s="4"/>
      <c r="J74" s="4"/>
      <c r="K74" s="1"/>
      <c r="L74" s="6"/>
      <c r="M74" s="1"/>
      <c r="N74" s="1"/>
      <c r="O74" s="1"/>
      <c r="P74" s="1"/>
      <c r="Q74" s="49"/>
      <c r="R74" s="1"/>
      <c r="S74" s="1"/>
      <c r="T74" s="55"/>
      <c r="U74" s="1"/>
      <c r="W74" s="2"/>
    </row>
    <row r="75" spans="1:23" ht="16.5">
      <c r="A75" s="19"/>
      <c r="B75" s="18"/>
      <c r="C75" s="20"/>
      <c r="D75" s="22"/>
      <c r="E75" s="21" t="str">
        <f>IFERROR(VLOOKUP(D75,Portafoglio_DG_Italia_IACCARINO!D:K,8,FALSE),"")</f>
        <v/>
      </c>
      <c r="F75" s="1" t="str">
        <f>IFERROR(VLOOKUP(D75,Portafoglio_DG_Italia_IACCARINO!D:K,3,FALSE),"")</f>
        <v/>
      </c>
      <c r="G75" s="2"/>
      <c r="H75" s="49"/>
      <c r="I75" s="4"/>
      <c r="J75" s="4"/>
      <c r="K75" s="1"/>
      <c r="L75" s="6"/>
      <c r="M75" s="1"/>
      <c r="N75" s="1"/>
      <c r="O75" s="1"/>
      <c r="P75" s="1"/>
      <c r="Q75" s="49"/>
      <c r="R75" s="1"/>
      <c r="S75" s="1"/>
      <c r="T75" s="55"/>
      <c r="U75" s="1"/>
      <c r="W75" s="2"/>
    </row>
    <row r="76" spans="1:23" ht="16.5">
      <c r="A76" s="19"/>
      <c r="B76" s="18"/>
      <c r="C76" s="20"/>
      <c r="D76" s="22"/>
      <c r="E76" s="21" t="str">
        <f>IFERROR(VLOOKUP(D76,Portafoglio_DG_Italia_IACCARINO!D:K,8,FALSE),"")</f>
        <v/>
      </c>
      <c r="F76" s="1" t="str">
        <f>IFERROR(VLOOKUP(D76,Portafoglio_DG_Italia_IACCARINO!D:K,3,FALSE),"")</f>
        <v/>
      </c>
      <c r="G76" s="2"/>
      <c r="H76" s="49"/>
      <c r="I76" s="4"/>
      <c r="J76" s="4"/>
      <c r="K76" s="1"/>
      <c r="L76" s="6"/>
      <c r="M76" s="1"/>
      <c r="N76" s="1"/>
      <c r="O76" s="1"/>
      <c r="P76" s="1"/>
      <c r="Q76" s="49"/>
      <c r="R76" s="1"/>
      <c r="S76" s="1"/>
      <c r="T76" s="55"/>
      <c r="U76" s="1"/>
      <c r="W76" s="2"/>
    </row>
    <row r="77" spans="1:23" ht="16.5">
      <c r="A77" s="19"/>
      <c r="B77" s="18"/>
      <c r="C77" s="20"/>
      <c r="D77" s="22"/>
      <c r="E77" s="21" t="str">
        <f>IFERROR(VLOOKUP(D77,Portafoglio_DG_Italia_IACCARINO!D:K,8,FALSE),"")</f>
        <v/>
      </c>
      <c r="F77" s="1" t="str">
        <f>IFERROR(VLOOKUP(D77,Portafoglio_DG_Italia_IACCARINO!D:K,3,FALSE),"")</f>
        <v/>
      </c>
      <c r="G77" s="2"/>
      <c r="H77" s="49"/>
      <c r="I77" s="4"/>
      <c r="J77" s="4"/>
      <c r="K77" s="1"/>
      <c r="L77" s="6"/>
      <c r="M77" s="1"/>
      <c r="N77" s="1"/>
      <c r="O77" s="1"/>
      <c r="P77" s="1"/>
      <c r="Q77" s="49"/>
      <c r="R77" s="1"/>
      <c r="S77" s="1"/>
      <c r="T77" s="55"/>
      <c r="U77" s="1"/>
      <c r="W77" s="2"/>
    </row>
    <row r="78" spans="1:23" ht="16.5">
      <c r="A78" s="19"/>
      <c r="B78" s="18"/>
      <c r="C78" s="20"/>
      <c r="D78" s="22"/>
      <c r="E78" s="21" t="str">
        <f>IFERROR(VLOOKUP(D78,Portafoglio_DG_Italia_IACCARINO!D:K,8,FALSE),"")</f>
        <v/>
      </c>
      <c r="F78" s="1" t="str">
        <f>IFERROR(VLOOKUP(D78,Portafoglio_DG_Italia_IACCARINO!D:K,3,FALSE),"")</f>
        <v/>
      </c>
      <c r="G78" s="2"/>
      <c r="H78" s="49"/>
      <c r="I78" s="4"/>
      <c r="J78" s="4"/>
      <c r="K78" s="1"/>
      <c r="L78" s="6"/>
      <c r="M78" s="1"/>
      <c r="N78" s="1"/>
      <c r="O78" s="1"/>
      <c r="P78" s="1"/>
      <c r="Q78" s="49"/>
      <c r="R78" s="1"/>
      <c r="S78" s="1"/>
      <c r="T78" s="55"/>
      <c r="U78" s="1"/>
      <c r="W78" s="2"/>
    </row>
    <row r="79" spans="1:23" ht="16.5">
      <c r="A79" s="19"/>
      <c r="B79" s="18"/>
      <c r="C79" s="20"/>
      <c r="D79" s="22"/>
      <c r="E79" s="21" t="str">
        <f>IFERROR(VLOOKUP(D79,Portafoglio_DG_Italia_IACCARINO!D:K,8,FALSE),"")</f>
        <v/>
      </c>
      <c r="F79" s="1" t="str">
        <f>IFERROR(VLOOKUP(D79,Portafoglio_DG_Italia_IACCARINO!D:K,3,FALSE),"")</f>
        <v/>
      </c>
      <c r="G79" s="2"/>
      <c r="H79" s="49"/>
      <c r="I79" s="4"/>
      <c r="J79" s="4"/>
      <c r="K79" s="1"/>
      <c r="L79" s="6"/>
      <c r="M79" s="1"/>
      <c r="N79" s="1"/>
      <c r="O79" s="1"/>
      <c r="P79" s="1"/>
      <c r="Q79" s="49"/>
      <c r="R79" s="1"/>
      <c r="S79" s="1"/>
      <c r="T79" s="55"/>
      <c r="U79" s="1"/>
      <c r="W79" s="2"/>
    </row>
    <row r="80" spans="1:23" ht="16.5">
      <c r="A80" s="19"/>
      <c r="B80" s="18"/>
      <c r="C80" s="20"/>
      <c r="D80" s="22"/>
      <c r="E80" s="21" t="str">
        <f>IFERROR(VLOOKUP(D80,Portafoglio_DG_Italia_IACCARINO!D:K,8,FALSE),"")</f>
        <v/>
      </c>
      <c r="F80" s="1" t="str">
        <f>IFERROR(VLOOKUP(D80,Portafoglio_DG_Italia_IACCARINO!D:K,3,FALSE),"")</f>
        <v/>
      </c>
      <c r="G80" s="2"/>
      <c r="H80" s="49"/>
      <c r="I80" s="4"/>
      <c r="J80" s="4"/>
      <c r="K80" s="1"/>
      <c r="L80" s="6"/>
      <c r="M80" s="1"/>
      <c r="N80" s="1"/>
      <c r="O80" s="1"/>
      <c r="P80" s="1"/>
      <c r="Q80" s="49"/>
      <c r="R80" s="1"/>
      <c r="S80" s="1"/>
      <c r="T80" s="55"/>
      <c r="U80" s="1"/>
      <c r="W80" s="2"/>
    </row>
    <row r="81" spans="1:23" ht="16.5">
      <c r="A81" s="19"/>
      <c r="B81" s="18"/>
      <c r="C81" s="20"/>
      <c r="D81" s="22"/>
      <c r="E81" s="21" t="str">
        <f>IFERROR(VLOOKUP(D81,Portafoglio_DG_Italia_IACCARINO!D:K,8,FALSE),"")</f>
        <v/>
      </c>
      <c r="F81" s="1" t="str">
        <f>IFERROR(VLOOKUP(D81,Portafoglio_DG_Italia_IACCARINO!D:K,3,FALSE),"")</f>
        <v/>
      </c>
      <c r="G81" s="2"/>
      <c r="H81" s="49"/>
      <c r="I81" s="4"/>
      <c r="J81" s="4"/>
      <c r="K81" s="1"/>
      <c r="L81" s="6"/>
      <c r="M81" s="1"/>
      <c r="N81" s="1"/>
      <c r="O81" s="1"/>
      <c r="P81" s="1"/>
      <c r="Q81" s="49"/>
      <c r="R81" s="1"/>
      <c r="S81" s="1"/>
      <c r="T81" s="55"/>
      <c r="U81" s="1"/>
      <c r="W81" s="2"/>
    </row>
    <row r="82" spans="1:23" ht="16.5">
      <c r="A82" s="19"/>
      <c r="B82" s="18"/>
      <c r="C82" s="20"/>
      <c r="D82" s="22"/>
      <c r="E82" s="21" t="str">
        <f>IFERROR(VLOOKUP(D82,Portafoglio_DG_Italia_IACCARINO!D:K,8,FALSE),"")</f>
        <v/>
      </c>
      <c r="F82" s="1" t="str">
        <f>IFERROR(VLOOKUP(D82,Portafoglio_DG_Italia_IACCARINO!D:K,3,FALSE),"")</f>
        <v/>
      </c>
      <c r="G82" s="2"/>
      <c r="H82" s="49"/>
      <c r="I82" s="4"/>
      <c r="J82" s="4"/>
      <c r="K82" s="1"/>
      <c r="L82" s="6"/>
      <c r="M82" s="1"/>
      <c r="N82" s="1"/>
      <c r="O82" s="1"/>
      <c r="P82" s="1"/>
      <c r="Q82" s="49"/>
      <c r="R82" s="1"/>
      <c r="S82" s="1"/>
      <c r="T82" s="55"/>
      <c r="U82" s="1"/>
      <c r="W82" s="2"/>
    </row>
    <row r="83" spans="1:23" ht="16.5">
      <c r="A83" s="19"/>
      <c r="B83" s="18"/>
      <c r="C83" s="20"/>
      <c r="D83" s="22"/>
      <c r="E83" s="21" t="str">
        <f>IFERROR(VLOOKUP(D83,Portafoglio_DG_Italia_IACCARINO!D:K,8,FALSE),"")</f>
        <v/>
      </c>
      <c r="F83" s="1" t="str">
        <f>IFERROR(VLOOKUP(D83,Portafoglio_DG_Italia_IACCARINO!D:K,3,FALSE),"")</f>
        <v/>
      </c>
      <c r="G83" s="2"/>
      <c r="H83" s="49"/>
      <c r="I83" s="4"/>
      <c r="J83" s="4"/>
      <c r="K83" s="1"/>
      <c r="L83" s="6"/>
      <c r="M83" s="1"/>
      <c r="N83" s="1"/>
      <c r="O83" s="1"/>
      <c r="P83" s="1"/>
      <c r="Q83" s="49"/>
      <c r="R83" s="1"/>
      <c r="S83" s="1"/>
      <c r="T83" s="55"/>
      <c r="U83" s="1"/>
      <c r="W83" s="2"/>
    </row>
    <row r="84" spans="1:23" ht="16.5">
      <c r="A84" s="19"/>
      <c r="B84" s="18"/>
      <c r="C84" s="20"/>
      <c r="D84" s="22"/>
      <c r="E84" s="21" t="str">
        <f>IFERROR(VLOOKUP(D84,Portafoglio_DG_Italia_IACCARINO!D:K,8,FALSE),"")</f>
        <v/>
      </c>
      <c r="F84" s="1" t="str">
        <f>IFERROR(VLOOKUP(D84,Portafoglio_DG_Italia_IACCARINO!D:K,3,FALSE),"")</f>
        <v/>
      </c>
      <c r="G84" s="2"/>
      <c r="H84" s="49"/>
      <c r="I84" s="4"/>
      <c r="J84" s="4"/>
      <c r="K84" s="1"/>
      <c r="L84" s="6"/>
      <c r="M84" s="1"/>
      <c r="N84" s="1"/>
      <c r="O84" s="1"/>
      <c r="P84" s="1"/>
      <c r="Q84" s="49"/>
      <c r="R84" s="1"/>
      <c r="S84" s="1"/>
      <c r="T84" s="55"/>
      <c r="U84" s="1"/>
      <c r="W84" s="2"/>
    </row>
    <row r="85" spans="1:23" ht="16.5">
      <c r="A85" s="19"/>
      <c r="B85" s="18"/>
      <c r="C85" s="20"/>
      <c r="D85" s="22"/>
      <c r="E85" s="21" t="str">
        <f>IFERROR(VLOOKUP(D85,Portafoglio_DG_Italia_IACCARINO!D:K,8,FALSE),"")</f>
        <v/>
      </c>
      <c r="F85" s="1" t="str">
        <f>IFERROR(VLOOKUP(D85,Portafoglio_DG_Italia_IACCARINO!D:K,3,FALSE),"")</f>
        <v/>
      </c>
      <c r="G85" s="2"/>
      <c r="H85" s="49"/>
      <c r="I85" s="4"/>
      <c r="J85" s="4"/>
      <c r="K85" s="1"/>
      <c r="L85" s="6"/>
      <c r="M85" s="1"/>
      <c r="N85" s="1"/>
      <c r="O85" s="1"/>
      <c r="P85" s="1"/>
      <c r="Q85" s="49"/>
      <c r="R85" s="1"/>
      <c r="S85" s="1"/>
      <c r="T85" s="55"/>
      <c r="U85" s="1"/>
      <c r="W85" s="2"/>
    </row>
    <row r="86" spans="1:23" ht="16.5">
      <c r="A86" s="19"/>
      <c r="B86" s="18"/>
      <c r="C86" s="20"/>
      <c r="D86" s="22"/>
      <c r="E86" s="21" t="str">
        <f>IFERROR(VLOOKUP(D86,Portafoglio_DG_Italia_IACCARINO!D:K,8,FALSE),"")</f>
        <v/>
      </c>
      <c r="F86" s="1" t="str">
        <f>IFERROR(VLOOKUP(D86,Portafoglio_DG_Italia_IACCARINO!D:K,3,FALSE),"")</f>
        <v/>
      </c>
      <c r="G86" s="2"/>
      <c r="H86" s="49"/>
      <c r="I86" s="4"/>
      <c r="J86" s="4"/>
      <c r="K86" s="1"/>
      <c r="L86" s="6"/>
      <c r="M86" s="1"/>
      <c r="N86" s="1"/>
      <c r="O86" s="1"/>
      <c r="P86" s="1"/>
      <c r="Q86" s="49"/>
      <c r="R86" s="1"/>
      <c r="S86" s="1"/>
      <c r="T86" s="55"/>
      <c r="U86" s="1"/>
      <c r="W86" s="2"/>
    </row>
    <row r="87" spans="1:23" ht="16.5">
      <c r="A87" s="19"/>
      <c r="B87" s="18"/>
      <c r="C87" s="20"/>
      <c r="D87" s="22"/>
      <c r="E87" s="21" t="str">
        <f>IFERROR(VLOOKUP(D87,Portafoglio_DG_Italia_IACCARINO!D:K,8,FALSE),"")</f>
        <v/>
      </c>
      <c r="F87" s="1" t="str">
        <f>IFERROR(VLOOKUP(D87,Portafoglio_DG_Italia_IACCARINO!D:K,3,FALSE),"")</f>
        <v/>
      </c>
      <c r="G87" s="2"/>
      <c r="H87" s="49"/>
      <c r="I87" s="4"/>
      <c r="J87" s="4"/>
      <c r="K87" s="1"/>
      <c r="L87" s="6"/>
      <c r="M87" s="1"/>
      <c r="N87" s="1"/>
      <c r="O87" s="1"/>
      <c r="P87" s="1"/>
      <c r="Q87" s="49"/>
      <c r="R87" s="1"/>
      <c r="S87" s="1"/>
      <c r="T87" s="55"/>
      <c r="U87" s="1"/>
      <c r="W87" s="2"/>
    </row>
    <row r="88" spans="1:23" ht="16.5">
      <c r="A88" s="19"/>
      <c r="B88" s="18"/>
      <c r="C88" s="20"/>
      <c r="D88" s="22"/>
      <c r="E88" s="21" t="str">
        <f>IFERROR(VLOOKUP(D88,Portafoglio_DG_Italia_IACCARINO!D:K,8,FALSE),"")</f>
        <v/>
      </c>
      <c r="F88" s="1" t="str">
        <f>IFERROR(VLOOKUP(D88,Portafoglio_DG_Italia_IACCARINO!D:K,3,FALSE),"")</f>
        <v/>
      </c>
      <c r="G88" s="2"/>
      <c r="H88" s="49"/>
      <c r="I88" s="4"/>
      <c r="J88" s="4"/>
      <c r="K88" s="1"/>
      <c r="L88" s="6"/>
      <c r="M88" s="1"/>
      <c r="N88" s="1"/>
      <c r="O88" s="1"/>
      <c r="P88" s="1"/>
      <c r="Q88" s="49"/>
      <c r="R88" s="1"/>
      <c r="S88" s="1"/>
      <c r="T88" s="55"/>
      <c r="U88" s="1"/>
      <c r="W88" s="2"/>
    </row>
    <row r="89" spans="1:23" ht="16.5">
      <c r="A89" s="19"/>
      <c r="B89" s="18"/>
      <c r="C89" s="20"/>
      <c r="D89" s="22"/>
      <c r="E89" s="21" t="str">
        <f>IFERROR(VLOOKUP(D89,Portafoglio_DG_Italia_IACCARINO!D:K,8,FALSE),"")</f>
        <v/>
      </c>
      <c r="F89" s="1" t="str">
        <f>IFERROR(VLOOKUP(D89,Portafoglio_DG_Italia_IACCARINO!D:K,3,FALSE),"")</f>
        <v/>
      </c>
      <c r="G89" s="2"/>
      <c r="H89" s="49"/>
      <c r="I89" s="4"/>
      <c r="J89" s="4"/>
      <c r="K89" s="1"/>
      <c r="L89" s="6"/>
      <c r="M89" s="1"/>
      <c r="N89" s="1"/>
      <c r="O89" s="1"/>
      <c r="P89" s="1"/>
      <c r="Q89" s="49"/>
      <c r="R89" s="1"/>
      <c r="S89" s="1"/>
      <c r="T89" s="55"/>
      <c r="U89" s="1"/>
      <c r="W89" s="2"/>
    </row>
    <row r="90" spans="1:23" ht="16.5">
      <c r="A90" s="19"/>
      <c r="B90" s="18"/>
      <c r="C90" s="20"/>
      <c r="D90" s="22"/>
      <c r="E90" s="21" t="str">
        <f>IFERROR(VLOOKUP(D90,Portafoglio_DG_Italia_IACCARINO!D:K,8,FALSE),"")</f>
        <v/>
      </c>
      <c r="F90" s="1" t="str">
        <f>IFERROR(VLOOKUP(D90,Portafoglio_DG_Italia_IACCARINO!D:K,3,FALSE),"")</f>
        <v/>
      </c>
      <c r="G90" s="2"/>
      <c r="H90" s="49"/>
      <c r="I90" s="4"/>
      <c r="J90" s="4"/>
      <c r="K90" s="1"/>
      <c r="L90" s="6"/>
      <c r="M90" s="1"/>
      <c r="N90" s="1"/>
      <c r="O90" s="1"/>
      <c r="P90" s="1"/>
      <c r="Q90" s="49"/>
      <c r="R90" s="1"/>
      <c r="S90" s="1"/>
      <c r="T90" s="55"/>
      <c r="U90" s="1"/>
      <c r="W90" s="2"/>
    </row>
    <row r="91" spans="1:23" ht="16.5">
      <c r="A91" s="19"/>
      <c r="B91" s="18"/>
      <c r="C91" s="20"/>
      <c r="D91" s="22"/>
      <c r="E91" s="21" t="str">
        <f>IFERROR(VLOOKUP(D91,Portafoglio_DG_Italia_IACCARINO!D:K,8,FALSE),"")</f>
        <v/>
      </c>
      <c r="F91" s="1" t="str">
        <f>IFERROR(VLOOKUP(D91,Portafoglio_DG_Italia_IACCARINO!D:K,3,FALSE),"")</f>
        <v/>
      </c>
      <c r="G91" s="2"/>
      <c r="H91" s="49"/>
      <c r="I91" s="4"/>
      <c r="J91" s="4"/>
      <c r="K91" s="1"/>
      <c r="L91" s="6"/>
      <c r="M91" s="1"/>
      <c r="N91" s="1"/>
      <c r="O91" s="1"/>
      <c r="P91" s="1"/>
      <c r="Q91" s="49"/>
      <c r="R91" s="1"/>
      <c r="S91" s="1"/>
      <c r="T91" s="55"/>
      <c r="U91" s="1"/>
      <c r="W91" s="2"/>
    </row>
    <row r="92" spans="1:23" ht="16.5">
      <c r="A92" s="19"/>
      <c r="B92" s="18"/>
      <c r="C92" s="20"/>
      <c r="D92" s="22"/>
      <c r="E92" s="21" t="str">
        <f>IFERROR(VLOOKUP(D92,Portafoglio_DG_Italia_IACCARINO!D:K,8,FALSE),"")</f>
        <v/>
      </c>
      <c r="F92" s="1" t="str">
        <f>IFERROR(VLOOKUP(D92,Portafoglio_DG_Italia_IACCARINO!D:K,3,FALSE),"")</f>
        <v/>
      </c>
      <c r="G92" s="2"/>
      <c r="H92" s="49"/>
      <c r="I92" s="4"/>
      <c r="J92" s="4"/>
      <c r="K92" s="1"/>
      <c r="L92" s="6"/>
      <c r="M92" s="1"/>
      <c r="N92" s="1"/>
      <c r="O92" s="1"/>
      <c r="P92" s="1"/>
      <c r="Q92" s="49"/>
      <c r="R92" s="1"/>
      <c r="S92" s="1"/>
      <c r="T92" s="55"/>
      <c r="U92" s="1"/>
      <c r="W92" s="2"/>
    </row>
    <row r="93" spans="1:23" ht="16.5">
      <c r="A93" s="19"/>
      <c r="B93" s="18"/>
      <c r="C93" s="20"/>
      <c r="D93" s="22"/>
      <c r="E93" s="21" t="str">
        <f>IFERROR(VLOOKUP(D93,Portafoglio_DG_Italia_IACCARINO!D:K,8,FALSE),"")</f>
        <v/>
      </c>
      <c r="F93" s="1" t="str">
        <f>IFERROR(VLOOKUP(D93,Portafoglio_DG_Italia_IACCARINO!D:K,3,FALSE),"")</f>
        <v/>
      </c>
      <c r="G93" s="2"/>
      <c r="H93" s="49"/>
      <c r="I93" s="4"/>
      <c r="J93" s="4"/>
      <c r="K93" s="1"/>
      <c r="L93" s="6"/>
      <c r="M93" s="1"/>
      <c r="N93" s="1"/>
      <c r="O93" s="1"/>
      <c r="P93" s="1"/>
      <c r="Q93" s="49"/>
      <c r="R93" s="1"/>
      <c r="S93" s="1"/>
      <c r="T93" s="55"/>
      <c r="U93" s="1"/>
      <c r="W93" s="2"/>
    </row>
    <row r="94" spans="1:23" ht="16.5">
      <c r="A94" s="19"/>
      <c r="B94" s="18"/>
      <c r="C94" s="20"/>
      <c r="D94" s="22"/>
      <c r="E94" s="21" t="str">
        <f>IFERROR(VLOOKUP(D94,Portafoglio_DG_Italia_IACCARINO!D:K,8,FALSE),"")</f>
        <v/>
      </c>
      <c r="F94" s="1" t="str">
        <f>IFERROR(VLOOKUP(D94,Portafoglio_DG_Italia_IACCARINO!D:K,3,FALSE),"")</f>
        <v/>
      </c>
      <c r="G94" s="2"/>
      <c r="H94" s="49"/>
      <c r="I94" s="4"/>
      <c r="J94" s="4"/>
      <c r="K94" s="1"/>
      <c r="L94" s="6"/>
      <c r="M94" s="1"/>
      <c r="N94" s="1"/>
      <c r="O94" s="1"/>
      <c r="P94" s="1"/>
      <c r="Q94" s="49"/>
      <c r="R94" s="1"/>
      <c r="S94" s="1"/>
      <c r="T94" s="55"/>
      <c r="U94" s="1"/>
      <c r="W94" s="2"/>
    </row>
    <row r="95" spans="1:23" ht="16.5">
      <c r="A95" s="19"/>
      <c r="B95" s="18"/>
      <c r="C95" s="20"/>
      <c r="D95" s="22"/>
      <c r="E95" s="21" t="str">
        <f>IFERROR(VLOOKUP(D95,Portafoglio_DG_Italia_IACCARINO!D:K,8,FALSE),"")</f>
        <v/>
      </c>
      <c r="F95" s="1" t="str">
        <f>IFERROR(VLOOKUP(D95,Portafoglio_DG_Italia_IACCARINO!D:K,3,FALSE),"")</f>
        <v/>
      </c>
      <c r="G95" s="2"/>
      <c r="H95" s="49"/>
      <c r="I95" s="4"/>
      <c r="J95" s="4"/>
      <c r="K95" s="1"/>
      <c r="L95" s="6"/>
      <c r="M95" s="1"/>
      <c r="N95" s="1"/>
      <c r="O95" s="1"/>
      <c r="P95" s="1"/>
      <c r="Q95" s="49"/>
      <c r="R95" s="1"/>
      <c r="S95" s="1"/>
      <c r="T95" s="55"/>
      <c r="U95" s="1"/>
      <c r="W95" s="2"/>
    </row>
    <row r="96" spans="1:23" ht="16.5">
      <c r="A96" s="19"/>
      <c r="B96" s="18"/>
      <c r="C96" s="20"/>
      <c r="D96" s="22"/>
      <c r="E96" s="21" t="str">
        <f>IFERROR(VLOOKUP(D96,Portafoglio_DG_Italia_IACCARINO!D:K,8,FALSE),"")</f>
        <v/>
      </c>
      <c r="F96" s="1" t="str">
        <f>IFERROR(VLOOKUP(D96,Portafoglio_DG_Italia_IACCARINO!D:K,3,FALSE),"")</f>
        <v/>
      </c>
      <c r="G96" s="2"/>
      <c r="H96" s="49"/>
      <c r="I96" s="4"/>
      <c r="J96" s="4"/>
      <c r="K96" s="1"/>
      <c r="L96" s="6"/>
      <c r="M96" s="1"/>
      <c r="N96" s="1"/>
      <c r="O96" s="1"/>
      <c r="P96" s="1"/>
      <c r="Q96" s="49"/>
      <c r="R96" s="1"/>
      <c r="S96" s="1"/>
      <c r="T96" s="55"/>
      <c r="U96" s="1"/>
      <c r="W96" s="2"/>
    </row>
    <row r="97" spans="1:23" ht="16.5">
      <c r="A97" s="19"/>
      <c r="B97" s="18"/>
      <c r="C97" s="20"/>
      <c r="D97" s="22"/>
      <c r="E97" s="21" t="str">
        <f>IFERROR(VLOOKUP(D97,Portafoglio_DG_Italia_IACCARINO!D:K,8,FALSE),"")</f>
        <v/>
      </c>
      <c r="F97" s="1" t="str">
        <f>IFERROR(VLOOKUP(D97,Portafoglio_DG_Italia_IACCARINO!D:K,3,FALSE),"")</f>
        <v/>
      </c>
      <c r="G97" s="2"/>
      <c r="H97" s="49"/>
      <c r="I97" s="4"/>
      <c r="J97" s="4"/>
      <c r="K97" s="1"/>
      <c r="L97" s="6"/>
      <c r="M97" s="1"/>
      <c r="N97" s="1"/>
      <c r="O97" s="1"/>
      <c r="P97" s="1"/>
      <c r="Q97" s="49"/>
      <c r="R97" s="1"/>
      <c r="S97" s="1"/>
      <c r="T97" s="55"/>
      <c r="U97" s="1"/>
      <c r="W97" s="2"/>
    </row>
    <row r="98" spans="1:23" ht="16.5">
      <c r="A98" s="19"/>
      <c r="B98" s="18"/>
      <c r="C98" s="20"/>
      <c r="D98" s="22"/>
      <c r="E98" s="21" t="str">
        <f>IFERROR(VLOOKUP(D98,Portafoglio_DG_Italia_IACCARINO!D:K,8,FALSE),"")</f>
        <v/>
      </c>
      <c r="F98" s="1" t="str">
        <f>IFERROR(VLOOKUP(D98,Portafoglio_DG_Italia_IACCARINO!D:K,3,FALSE),"")</f>
        <v/>
      </c>
      <c r="G98" s="2"/>
      <c r="H98" s="49"/>
      <c r="I98" s="4"/>
      <c r="J98" s="4"/>
      <c r="K98" s="1"/>
      <c r="L98" s="6"/>
      <c r="M98" s="1"/>
      <c r="N98" s="1"/>
      <c r="O98" s="1"/>
      <c r="P98" s="1"/>
      <c r="Q98" s="49"/>
      <c r="R98" s="1"/>
      <c r="S98" s="1"/>
      <c r="T98" s="55"/>
      <c r="U98" s="1"/>
      <c r="W98" s="2"/>
    </row>
    <row r="99" spans="1:23" ht="16.5">
      <c r="A99" s="19"/>
      <c r="B99" s="18"/>
      <c r="C99" s="20"/>
      <c r="D99" s="22"/>
      <c r="E99" s="21" t="str">
        <f>IFERROR(VLOOKUP(D99,Portafoglio_DG_Italia_IACCARINO!D:K,8,FALSE),"")</f>
        <v/>
      </c>
      <c r="F99" s="1" t="str">
        <f>IFERROR(VLOOKUP(D99,Portafoglio_DG_Italia_IACCARINO!D:K,3,FALSE),"")</f>
        <v/>
      </c>
      <c r="G99" s="2"/>
      <c r="H99" s="49"/>
      <c r="I99" s="4"/>
      <c r="J99" s="4"/>
      <c r="K99" s="1"/>
      <c r="L99" s="6"/>
      <c r="M99" s="1"/>
      <c r="N99" s="1"/>
      <c r="O99" s="1"/>
      <c r="P99" s="1"/>
      <c r="Q99" s="49"/>
      <c r="R99" s="1"/>
      <c r="S99" s="1"/>
      <c r="T99" s="55"/>
      <c r="U99" s="1"/>
      <c r="W99" s="2"/>
    </row>
    <row r="100" spans="1:23" ht="16.5">
      <c r="A100" s="19"/>
      <c r="B100" s="18"/>
      <c r="C100" s="20"/>
      <c r="D100" s="22"/>
      <c r="E100" s="21" t="str">
        <f>IFERROR(VLOOKUP(D100,Portafoglio_DG_Italia_IACCARINO!D:K,8,FALSE),"")</f>
        <v/>
      </c>
      <c r="F100" s="1" t="str">
        <f>IFERROR(VLOOKUP(D100,Portafoglio_DG_Italia_IACCARINO!D:K,3,FALSE),"")</f>
        <v/>
      </c>
      <c r="G100" s="2"/>
      <c r="H100" s="49"/>
      <c r="I100" s="4"/>
      <c r="J100" s="4"/>
      <c r="K100" s="1"/>
      <c r="L100" s="6"/>
      <c r="M100" s="1"/>
      <c r="N100" s="1"/>
      <c r="O100" s="1"/>
      <c r="P100" s="1"/>
      <c r="Q100" s="49"/>
      <c r="R100" s="1"/>
      <c r="S100" s="1"/>
      <c r="T100" s="55"/>
      <c r="U100" s="1"/>
      <c r="W100" s="2"/>
    </row>
    <row r="101" spans="1:23" ht="16.5">
      <c r="A101" s="19"/>
      <c r="B101" s="18"/>
      <c r="C101" s="20"/>
      <c r="D101" s="22"/>
      <c r="E101" s="21" t="str">
        <f>IFERROR(VLOOKUP(D101,Portafoglio_DG_Italia_IACCARINO!D:K,8,FALSE),"")</f>
        <v/>
      </c>
      <c r="F101" s="1" t="str">
        <f>IFERROR(VLOOKUP(D101,Portafoglio_DG_Italia_IACCARINO!D:K,3,FALSE),"")</f>
        <v/>
      </c>
      <c r="G101" s="2"/>
      <c r="H101" s="49"/>
      <c r="I101" s="4"/>
      <c r="J101" s="4"/>
      <c r="K101" s="1"/>
      <c r="L101" s="6"/>
      <c r="M101" s="1"/>
      <c r="N101" s="1"/>
      <c r="O101" s="1"/>
      <c r="P101" s="1"/>
      <c r="Q101" s="49"/>
      <c r="R101" s="1"/>
      <c r="S101" s="1"/>
      <c r="T101" s="55"/>
      <c r="U101" s="1"/>
      <c r="W101" s="2"/>
    </row>
    <row r="102" spans="1:23" ht="16.5">
      <c r="A102" s="19"/>
      <c r="B102" s="18"/>
      <c r="C102" s="20"/>
      <c r="D102" s="22"/>
      <c r="E102" s="21" t="str">
        <f>IFERROR(VLOOKUP(D102,Portafoglio_DG_Italia_IACCARINO!D:K,8,FALSE),"")</f>
        <v/>
      </c>
      <c r="F102" s="1" t="str">
        <f>IFERROR(VLOOKUP(D102,Portafoglio_DG_Italia_IACCARINO!D:K,3,FALSE),"")</f>
        <v/>
      </c>
      <c r="G102" s="2"/>
      <c r="H102" s="49"/>
      <c r="I102" s="4"/>
      <c r="J102" s="4"/>
      <c r="K102" s="1"/>
      <c r="L102" s="6"/>
      <c r="M102" s="1"/>
      <c r="N102" s="1"/>
      <c r="O102" s="1"/>
      <c r="P102" s="1"/>
      <c r="Q102" s="49"/>
      <c r="R102" s="1"/>
      <c r="S102" s="1"/>
      <c r="T102" s="55"/>
      <c r="U102" s="1"/>
      <c r="W102" s="2"/>
    </row>
    <row r="103" spans="1:23" ht="16.5">
      <c r="A103" s="19"/>
      <c r="B103" s="18"/>
      <c r="C103" s="20"/>
      <c r="D103" s="22"/>
      <c r="E103" s="21" t="str">
        <f>IFERROR(VLOOKUP(D103,Portafoglio_DG_Italia_IACCARINO!D:K,8,FALSE),"")</f>
        <v/>
      </c>
      <c r="F103" s="1" t="str">
        <f>IFERROR(VLOOKUP(D103,Portafoglio_DG_Italia_IACCARINO!D:K,3,FALSE),"")</f>
        <v/>
      </c>
      <c r="G103" s="2"/>
      <c r="H103" s="49"/>
      <c r="I103" s="4"/>
      <c r="J103" s="4"/>
      <c r="K103" s="1"/>
      <c r="L103" s="6"/>
      <c r="M103" s="1"/>
      <c r="N103" s="1"/>
      <c r="O103" s="1"/>
      <c r="P103" s="1"/>
      <c r="Q103" s="49"/>
      <c r="R103" s="1"/>
      <c r="S103" s="1"/>
      <c r="T103" s="55"/>
      <c r="U103" s="1"/>
      <c r="W103" s="2"/>
    </row>
    <row r="104" spans="1:23" ht="16.5">
      <c r="A104" s="19"/>
      <c r="B104" s="18"/>
      <c r="C104" s="20"/>
      <c r="D104" s="22"/>
      <c r="E104" s="21" t="str">
        <f>IFERROR(VLOOKUP(D104,Portafoglio_DG_Italia_IACCARINO!D:K,8,FALSE),"")</f>
        <v/>
      </c>
      <c r="F104" s="1" t="str">
        <f>IFERROR(VLOOKUP(D104,Portafoglio_DG_Italia_IACCARINO!D:K,3,FALSE),"")</f>
        <v/>
      </c>
      <c r="G104" s="2"/>
      <c r="H104" s="49"/>
      <c r="I104" s="4"/>
      <c r="J104" s="4"/>
      <c r="K104" s="1"/>
      <c r="L104" s="6"/>
      <c r="M104" s="1"/>
      <c r="N104" s="1"/>
      <c r="O104" s="1"/>
      <c r="P104" s="1"/>
      <c r="Q104" s="49"/>
      <c r="R104" s="1"/>
      <c r="S104" s="1"/>
      <c r="T104" s="55"/>
      <c r="U104" s="1"/>
      <c r="W104" s="2"/>
    </row>
    <row r="105" spans="1:23" ht="16.5">
      <c r="A105" s="19"/>
      <c r="B105" s="18"/>
      <c r="C105" s="20"/>
      <c r="D105" s="22"/>
      <c r="E105" s="21" t="str">
        <f>IFERROR(VLOOKUP(D105,Portafoglio_DG_Italia_IACCARINO!D:K,8,FALSE),"")</f>
        <v/>
      </c>
      <c r="F105" s="1" t="str">
        <f>IFERROR(VLOOKUP(D105,Portafoglio_DG_Italia_IACCARINO!D:K,3,FALSE),"")</f>
        <v/>
      </c>
      <c r="G105" s="2"/>
      <c r="H105" s="49"/>
      <c r="I105" s="4"/>
      <c r="J105" s="4"/>
      <c r="K105" s="1"/>
      <c r="L105" s="6"/>
      <c r="M105" s="1"/>
      <c r="N105" s="1"/>
      <c r="O105" s="1"/>
      <c r="P105" s="1"/>
      <c r="Q105" s="49"/>
      <c r="R105" s="1"/>
      <c r="S105" s="1"/>
      <c r="T105" s="55"/>
      <c r="U105" s="1"/>
      <c r="W105" s="2"/>
    </row>
    <row r="106" spans="1:23" ht="16.5">
      <c r="A106" s="19"/>
      <c r="B106" s="18"/>
      <c r="C106" s="20"/>
      <c r="D106" s="22"/>
      <c r="E106" s="21" t="str">
        <f>IFERROR(VLOOKUP(D106,Portafoglio_DG_Italia_IACCARINO!D:K,8,FALSE),"")</f>
        <v/>
      </c>
      <c r="F106" s="1" t="str">
        <f>IFERROR(VLOOKUP(D106,Portafoglio_DG_Italia_IACCARINO!D:K,3,FALSE),"")</f>
        <v/>
      </c>
      <c r="G106" s="2"/>
      <c r="H106" s="49"/>
      <c r="I106" s="4"/>
      <c r="J106" s="4"/>
      <c r="K106" s="1"/>
      <c r="L106" s="6"/>
      <c r="M106" s="1"/>
      <c r="N106" s="1"/>
      <c r="O106" s="1"/>
      <c r="P106" s="1"/>
      <c r="Q106" s="49"/>
      <c r="R106" s="1"/>
      <c r="S106" s="1"/>
      <c r="T106" s="55"/>
      <c r="U106" s="1"/>
      <c r="W106" s="2"/>
    </row>
    <row r="107" spans="1:23" ht="16.5">
      <c r="A107" s="19"/>
      <c r="B107" s="18"/>
      <c r="C107" s="20"/>
      <c r="D107" s="22"/>
      <c r="E107" s="21" t="str">
        <f>IFERROR(VLOOKUP(D107,Portafoglio_DG_Italia_IACCARINO!D:K,8,FALSE),"")</f>
        <v/>
      </c>
      <c r="F107" s="1" t="str">
        <f>IFERROR(VLOOKUP(D107,Portafoglio_DG_Italia_IACCARINO!D:K,3,FALSE),"")</f>
        <v/>
      </c>
      <c r="G107" s="2"/>
      <c r="H107" s="49"/>
      <c r="I107" s="4"/>
      <c r="J107" s="4"/>
      <c r="K107" s="1"/>
      <c r="L107" s="6"/>
      <c r="M107" s="1"/>
      <c r="N107" s="1"/>
      <c r="O107" s="1"/>
      <c r="P107" s="1"/>
      <c r="Q107" s="49"/>
      <c r="R107" s="1"/>
      <c r="S107" s="1"/>
      <c r="T107" s="55"/>
      <c r="U107" s="1"/>
      <c r="W107" s="2"/>
    </row>
    <row r="108" spans="1:23" ht="16.5">
      <c r="A108" s="19"/>
      <c r="B108" s="18"/>
      <c r="C108" s="20"/>
      <c r="D108" s="22"/>
      <c r="E108" s="21" t="str">
        <f>IFERROR(VLOOKUP(D108,Portafoglio_DG_Italia_IACCARINO!D:K,8,FALSE),"")</f>
        <v/>
      </c>
      <c r="F108" s="1" t="str">
        <f>IFERROR(VLOOKUP(D108,Portafoglio_DG_Italia_IACCARINO!D:K,3,FALSE),"")</f>
        <v/>
      </c>
      <c r="G108" s="2"/>
      <c r="H108" s="49"/>
      <c r="I108" s="4"/>
      <c r="J108" s="4"/>
      <c r="K108" s="1"/>
      <c r="L108" s="6"/>
      <c r="M108" s="1"/>
      <c r="N108" s="1"/>
      <c r="O108" s="1"/>
      <c r="P108" s="1"/>
      <c r="Q108" s="49"/>
      <c r="R108" s="1"/>
      <c r="S108" s="1"/>
      <c r="T108" s="55"/>
      <c r="U108" s="1"/>
      <c r="W108" s="2"/>
    </row>
    <row r="109" spans="1:23" ht="16.5">
      <c r="A109" s="19"/>
      <c r="B109" s="18"/>
      <c r="C109" s="20"/>
      <c r="D109" s="22"/>
      <c r="E109" s="21" t="str">
        <f>IFERROR(VLOOKUP(D109,Portafoglio_DG_Italia_IACCARINO!D:K,8,FALSE),"")</f>
        <v/>
      </c>
      <c r="F109" s="1" t="str">
        <f>IFERROR(VLOOKUP(D109,Portafoglio_DG_Italia_IACCARINO!D:K,3,FALSE),"")</f>
        <v/>
      </c>
      <c r="G109" s="2"/>
      <c r="H109" s="49"/>
      <c r="I109" s="4"/>
      <c r="J109" s="4"/>
      <c r="K109" s="1"/>
      <c r="L109" s="6"/>
      <c r="M109" s="1"/>
      <c r="N109" s="1"/>
      <c r="O109" s="1"/>
      <c r="P109" s="1"/>
      <c r="Q109" s="49"/>
      <c r="R109" s="1"/>
      <c r="S109" s="1"/>
      <c r="T109" s="55"/>
      <c r="U109" s="1"/>
      <c r="W109" s="2"/>
    </row>
    <row r="110" spans="1:23" ht="16.5">
      <c r="A110" s="19"/>
      <c r="B110" s="18"/>
      <c r="C110" s="20"/>
      <c r="D110" s="22"/>
      <c r="E110" s="21" t="str">
        <f>IFERROR(VLOOKUP(D110,Portafoglio_DG_Italia_IACCARINO!D:K,8,FALSE),"")</f>
        <v/>
      </c>
      <c r="F110" s="1" t="str">
        <f>IFERROR(VLOOKUP(D110,Portafoglio_DG_Italia_IACCARINO!D:K,3,FALSE),"")</f>
        <v/>
      </c>
      <c r="G110" s="2"/>
      <c r="H110" s="49"/>
      <c r="I110" s="4"/>
      <c r="J110" s="4"/>
      <c r="K110" s="1"/>
      <c r="L110" s="6"/>
      <c r="M110" s="1"/>
      <c r="N110" s="1"/>
      <c r="O110" s="1"/>
      <c r="P110" s="1"/>
      <c r="Q110" s="49"/>
      <c r="R110" s="1"/>
      <c r="S110" s="1"/>
      <c r="T110" s="55"/>
      <c r="U110" s="1"/>
      <c r="W110" s="2"/>
    </row>
    <row r="111" spans="1:23" ht="16.5">
      <c r="A111" s="19"/>
      <c r="B111" s="18"/>
      <c r="C111" s="20"/>
      <c r="D111" s="22"/>
      <c r="E111" s="21" t="str">
        <f>IFERROR(VLOOKUP(D111,Portafoglio_DG_Italia_IACCARINO!D:K,8,FALSE),"")</f>
        <v/>
      </c>
      <c r="F111" s="1" t="str">
        <f>IFERROR(VLOOKUP(D111,Portafoglio_DG_Italia_IACCARINO!D:K,3,FALSE),"")</f>
        <v/>
      </c>
      <c r="G111" s="2"/>
      <c r="H111" s="49"/>
      <c r="I111" s="4"/>
      <c r="J111" s="4"/>
      <c r="K111" s="1"/>
      <c r="L111" s="6"/>
      <c r="M111" s="1"/>
      <c r="N111" s="1"/>
      <c r="O111" s="1"/>
      <c r="P111" s="1"/>
      <c r="Q111" s="49"/>
      <c r="R111" s="1"/>
      <c r="S111" s="1"/>
      <c r="T111" s="55"/>
      <c r="U111" s="1"/>
      <c r="W111" s="2"/>
    </row>
    <row r="112" spans="1:23" ht="16.5">
      <c r="A112" s="19"/>
      <c r="B112" s="18"/>
      <c r="C112" s="20"/>
      <c r="D112" s="22"/>
      <c r="E112" s="21" t="str">
        <f>IFERROR(VLOOKUP(D112,Portafoglio_DG_Italia_IACCARINO!D:K,8,FALSE),"")</f>
        <v/>
      </c>
      <c r="F112" s="1" t="str">
        <f>IFERROR(VLOOKUP(D112,Portafoglio_DG_Italia_IACCARINO!D:K,3,FALSE),"")</f>
        <v/>
      </c>
      <c r="G112" s="2"/>
      <c r="H112" s="49"/>
      <c r="I112" s="4"/>
      <c r="J112" s="4"/>
      <c r="K112" s="1"/>
      <c r="L112" s="6"/>
      <c r="M112" s="1"/>
      <c r="N112" s="1"/>
      <c r="O112" s="1"/>
      <c r="P112" s="1"/>
      <c r="Q112" s="49"/>
      <c r="R112" s="1"/>
      <c r="S112" s="1"/>
      <c r="T112" s="55"/>
      <c r="U112" s="1"/>
      <c r="W112" s="2"/>
    </row>
    <row r="113" spans="1:23" ht="16.5">
      <c r="A113" s="19"/>
      <c r="B113" s="18"/>
      <c r="C113" s="20"/>
      <c r="D113" s="22"/>
      <c r="E113" s="21" t="str">
        <f>IFERROR(VLOOKUP(D113,Portafoglio_DG_Italia_IACCARINO!D:K,8,FALSE),"")</f>
        <v/>
      </c>
      <c r="F113" s="1" t="str">
        <f>IFERROR(VLOOKUP(D113,Portafoglio_DG_Italia_IACCARINO!D:K,3,FALSE),"")</f>
        <v/>
      </c>
      <c r="G113" s="2"/>
      <c r="H113" s="49"/>
      <c r="I113" s="4"/>
      <c r="J113" s="4"/>
      <c r="K113" s="1"/>
      <c r="L113" s="6"/>
      <c r="M113" s="1"/>
      <c r="N113" s="1"/>
      <c r="O113" s="1"/>
      <c r="P113" s="1"/>
      <c r="Q113" s="49"/>
      <c r="R113" s="1"/>
      <c r="S113" s="1"/>
      <c r="T113" s="55"/>
      <c r="U113" s="1"/>
      <c r="W113" s="2"/>
    </row>
    <row r="114" spans="1:23" ht="16.5">
      <c r="A114" s="19"/>
      <c r="B114" s="18"/>
      <c r="C114" s="20"/>
      <c r="D114" s="22"/>
      <c r="E114" s="21" t="str">
        <f>IFERROR(VLOOKUP(D114,Portafoglio_DG_Italia_IACCARINO!D:K,8,FALSE),"")</f>
        <v/>
      </c>
      <c r="F114" s="1" t="str">
        <f>IFERROR(VLOOKUP(D114,Portafoglio_DG_Italia_IACCARINO!D:K,3,FALSE),"")</f>
        <v/>
      </c>
      <c r="G114" s="2"/>
      <c r="H114" s="49"/>
      <c r="I114" s="4"/>
      <c r="J114" s="4"/>
      <c r="K114" s="1"/>
      <c r="L114" s="6"/>
      <c r="M114" s="1"/>
      <c r="N114" s="1"/>
      <c r="O114" s="1"/>
      <c r="P114" s="1"/>
      <c r="Q114" s="49"/>
      <c r="R114" s="1"/>
      <c r="S114" s="1"/>
      <c r="T114" s="55"/>
      <c r="U114" s="1"/>
      <c r="W114" s="2"/>
    </row>
    <row r="115" spans="1:23" ht="16.5">
      <c r="A115" s="19"/>
      <c r="B115" s="18"/>
      <c r="C115" s="20"/>
      <c r="D115" s="22"/>
      <c r="E115" s="21" t="str">
        <f>IFERROR(VLOOKUP(D115,Portafoglio_DG_Italia_IACCARINO!D:K,8,FALSE),"")</f>
        <v/>
      </c>
      <c r="F115" s="1" t="str">
        <f>IFERROR(VLOOKUP(D115,Portafoglio_DG_Italia_IACCARINO!D:K,3,FALSE),"")</f>
        <v/>
      </c>
      <c r="G115" s="2"/>
      <c r="H115" s="49"/>
      <c r="I115" s="4"/>
      <c r="J115" s="4"/>
      <c r="K115" s="1"/>
      <c r="L115" s="6"/>
      <c r="M115" s="1"/>
      <c r="N115" s="1"/>
      <c r="O115" s="1"/>
      <c r="P115" s="1"/>
      <c r="Q115" s="49"/>
      <c r="R115" s="1"/>
      <c r="S115" s="1"/>
      <c r="T115" s="55"/>
      <c r="U115" s="1"/>
      <c r="W115" s="2"/>
    </row>
    <row r="116" spans="1:23" ht="16.5">
      <c r="A116" s="19"/>
      <c r="B116" s="18"/>
      <c r="C116" s="20"/>
      <c r="D116" s="22"/>
      <c r="E116" s="21" t="str">
        <f>IFERROR(VLOOKUP(D116,Portafoglio_DG_Italia_IACCARINO!D:K,8,FALSE),"")</f>
        <v/>
      </c>
      <c r="F116" s="1" t="str">
        <f>IFERROR(VLOOKUP(D116,Portafoglio_DG_Italia_IACCARINO!D:K,3,FALSE),"")</f>
        <v/>
      </c>
      <c r="G116" s="2"/>
      <c r="H116" s="49"/>
      <c r="I116" s="4"/>
      <c r="J116" s="4"/>
      <c r="K116" s="1"/>
      <c r="L116" s="6"/>
      <c r="M116" s="1"/>
      <c r="N116" s="1"/>
      <c r="O116" s="1"/>
      <c r="P116" s="1"/>
      <c r="Q116" s="49"/>
      <c r="R116" s="1"/>
      <c r="S116" s="1"/>
      <c r="T116" s="55"/>
      <c r="U116" s="1"/>
      <c r="W116" s="2"/>
    </row>
    <row r="117" spans="1:23" ht="16.5">
      <c r="A117" s="19"/>
      <c r="B117" s="18"/>
      <c r="C117" s="20"/>
      <c r="D117" s="22"/>
      <c r="E117" s="21" t="str">
        <f>IFERROR(VLOOKUP(D117,Portafoglio_DG_Italia_IACCARINO!D:K,8,FALSE),"")</f>
        <v/>
      </c>
      <c r="F117" s="1" t="str">
        <f>IFERROR(VLOOKUP(D117,Portafoglio_DG_Italia_IACCARINO!D:K,3,FALSE),"")</f>
        <v/>
      </c>
      <c r="G117" s="2"/>
      <c r="H117" s="49"/>
      <c r="I117" s="4"/>
      <c r="J117" s="4"/>
      <c r="K117" s="1"/>
      <c r="L117" s="6"/>
      <c r="M117" s="1"/>
      <c r="N117" s="1"/>
      <c r="O117" s="1"/>
      <c r="P117" s="1"/>
      <c r="Q117" s="49"/>
      <c r="R117" s="1"/>
      <c r="S117" s="1"/>
      <c r="T117" s="55"/>
      <c r="U117" s="1"/>
      <c r="W117" s="2"/>
    </row>
    <row r="118" spans="1:23" ht="16.5">
      <c r="A118" s="19"/>
      <c r="B118" s="18"/>
      <c r="C118" s="20"/>
      <c r="D118" s="22"/>
      <c r="E118" s="21" t="str">
        <f>IFERROR(VLOOKUP(D118,Portafoglio_DG_Italia_IACCARINO!D:K,8,FALSE),"")</f>
        <v/>
      </c>
      <c r="F118" s="1" t="str">
        <f>IFERROR(VLOOKUP(D118,Portafoglio_DG_Italia_IACCARINO!D:K,3,FALSE),"")</f>
        <v/>
      </c>
      <c r="G118" s="2"/>
      <c r="H118" s="49"/>
      <c r="I118" s="4"/>
      <c r="J118" s="4"/>
      <c r="K118" s="1"/>
      <c r="L118" s="6"/>
      <c r="M118" s="1"/>
      <c r="N118" s="1"/>
      <c r="O118" s="1"/>
      <c r="P118" s="1"/>
      <c r="Q118" s="49"/>
      <c r="R118" s="1"/>
      <c r="S118" s="1"/>
      <c r="T118" s="55"/>
      <c r="U118" s="1"/>
      <c r="W118" s="2"/>
    </row>
    <row r="119" spans="1:23" ht="16.5">
      <c r="A119" s="19"/>
      <c r="B119" s="18"/>
      <c r="C119" s="20"/>
      <c r="D119" s="22"/>
      <c r="E119" s="21" t="str">
        <f>IFERROR(VLOOKUP(D119,Portafoglio_DG_Italia_IACCARINO!D:K,8,FALSE),"")</f>
        <v/>
      </c>
      <c r="F119" s="1" t="str">
        <f>IFERROR(VLOOKUP(D119,Portafoglio_DG_Italia_IACCARINO!D:K,3,FALSE),"")</f>
        <v/>
      </c>
      <c r="G119" s="2"/>
      <c r="H119" s="49"/>
      <c r="I119" s="4"/>
      <c r="J119" s="4"/>
      <c r="K119" s="1"/>
      <c r="L119" s="6"/>
      <c r="M119" s="1"/>
      <c r="N119" s="1"/>
      <c r="O119" s="1"/>
      <c r="P119" s="1"/>
      <c r="Q119" s="49"/>
      <c r="R119" s="1"/>
      <c r="S119" s="1"/>
      <c r="T119" s="55"/>
      <c r="U119" s="1"/>
      <c r="W119" s="2"/>
    </row>
    <row r="120" spans="1:23" ht="16.5">
      <c r="A120" s="19"/>
      <c r="B120" s="18"/>
      <c r="C120" s="20"/>
      <c r="D120" s="22"/>
      <c r="E120" s="21" t="str">
        <f>IFERROR(VLOOKUP(D120,Portafoglio_DG_Italia_IACCARINO!D:K,8,FALSE),"")</f>
        <v/>
      </c>
      <c r="F120" s="1" t="str">
        <f>IFERROR(VLOOKUP(D120,Portafoglio_DG_Italia_IACCARINO!D:K,3,FALSE),"")</f>
        <v/>
      </c>
      <c r="G120" s="2"/>
      <c r="H120" s="49"/>
      <c r="I120" s="4"/>
      <c r="J120" s="4"/>
      <c r="K120" s="1"/>
      <c r="L120" s="6"/>
      <c r="M120" s="1"/>
      <c r="N120" s="1"/>
      <c r="O120" s="1"/>
      <c r="P120" s="1"/>
      <c r="Q120" s="49"/>
      <c r="R120" s="1"/>
      <c r="S120" s="1"/>
      <c r="T120" s="55"/>
      <c r="U120" s="1"/>
      <c r="W120" s="2"/>
    </row>
    <row r="121" spans="1:23" ht="16.5">
      <c r="A121" s="19"/>
      <c r="B121" s="18"/>
      <c r="C121" s="20"/>
      <c r="D121" s="22"/>
      <c r="E121" s="21" t="str">
        <f>IFERROR(VLOOKUP(D121,Portafoglio_DG_Italia_IACCARINO!D:K,8,FALSE),"")</f>
        <v/>
      </c>
      <c r="F121" s="1" t="str">
        <f>IFERROR(VLOOKUP(D121,Portafoglio_DG_Italia_IACCARINO!D:K,3,FALSE),"")</f>
        <v/>
      </c>
      <c r="G121" s="2"/>
      <c r="H121" s="49"/>
      <c r="I121" s="4"/>
      <c r="J121" s="4"/>
      <c r="K121" s="1"/>
      <c r="L121" s="6"/>
      <c r="M121" s="1"/>
      <c r="N121" s="1"/>
      <c r="O121" s="1"/>
      <c r="P121" s="1"/>
      <c r="Q121" s="49"/>
      <c r="R121" s="1"/>
      <c r="S121" s="1"/>
      <c r="T121" s="55"/>
      <c r="U121" s="1"/>
      <c r="W121" s="2"/>
    </row>
    <row r="122" spans="1:23" ht="16.5">
      <c r="A122" s="19"/>
      <c r="B122" s="18"/>
      <c r="C122" s="20"/>
      <c r="D122" s="22"/>
      <c r="E122" s="21" t="str">
        <f>IFERROR(VLOOKUP(D122,Portafoglio_DG_Italia_IACCARINO!D:K,8,FALSE),"")</f>
        <v/>
      </c>
      <c r="F122" s="1" t="str">
        <f>IFERROR(VLOOKUP(D122,Portafoglio_DG_Italia_IACCARINO!D:K,3,FALSE),"")</f>
        <v/>
      </c>
      <c r="G122" s="2"/>
      <c r="H122" s="49"/>
      <c r="I122" s="4"/>
      <c r="J122" s="4"/>
      <c r="K122" s="1"/>
      <c r="L122" s="6"/>
      <c r="M122" s="1"/>
      <c r="N122" s="1"/>
      <c r="O122" s="1"/>
      <c r="P122" s="1"/>
      <c r="Q122" s="49"/>
      <c r="R122" s="1"/>
      <c r="S122" s="1"/>
      <c r="T122" s="55"/>
      <c r="U122" s="1"/>
      <c r="W122" s="2"/>
    </row>
    <row r="123" spans="1:23" ht="16.5">
      <c r="A123" s="19"/>
      <c r="B123" s="18"/>
      <c r="C123" s="20"/>
      <c r="D123" s="22"/>
      <c r="E123" s="21" t="str">
        <f>IFERROR(VLOOKUP(D123,Portafoglio_DG_Italia_IACCARINO!D:K,8,FALSE),"")</f>
        <v/>
      </c>
      <c r="F123" s="1" t="str">
        <f>IFERROR(VLOOKUP(D123,Portafoglio_DG_Italia_IACCARINO!D:K,3,FALSE),"")</f>
        <v/>
      </c>
      <c r="G123" s="2"/>
      <c r="H123" s="49"/>
      <c r="I123" s="4"/>
      <c r="J123" s="4"/>
      <c r="K123" s="1"/>
      <c r="L123" s="6"/>
      <c r="M123" s="1"/>
      <c r="N123" s="1"/>
      <c r="O123" s="1"/>
      <c r="P123" s="1"/>
      <c r="Q123" s="49"/>
      <c r="R123" s="1"/>
      <c r="S123" s="1"/>
      <c r="T123" s="55"/>
      <c r="U123" s="1"/>
      <c r="W123" s="2"/>
    </row>
    <row r="124" spans="1:23" ht="16.5">
      <c r="A124" s="19"/>
      <c r="B124" s="18"/>
      <c r="C124" s="20"/>
      <c r="D124" s="22"/>
      <c r="E124" s="21" t="str">
        <f>IFERROR(VLOOKUP(D124,Portafoglio_DG_Italia_IACCARINO!D:K,8,FALSE),"")</f>
        <v/>
      </c>
      <c r="F124" s="1" t="str">
        <f>IFERROR(VLOOKUP(D124,Portafoglio_DG_Italia_IACCARINO!D:K,3,FALSE),"")</f>
        <v/>
      </c>
      <c r="G124" s="2"/>
      <c r="H124" s="49"/>
      <c r="I124" s="4"/>
      <c r="J124" s="4"/>
      <c r="K124" s="1"/>
      <c r="L124" s="6"/>
      <c r="M124" s="1"/>
      <c r="N124" s="1"/>
      <c r="O124" s="1"/>
      <c r="P124" s="1"/>
      <c r="Q124" s="49"/>
      <c r="R124" s="1"/>
      <c r="S124" s="1"/>
      <c r="T124" s="55"/>
      <c r="U124" s="1"/>
      <c r="W124" s="2"/>
    </row>
    <row r="125" spans="1:23" ht="16.5">
      <c r="A125" s="19"/>
      <c r="B125" s="18"/>
      <c r="C125" s="20"/>
      <c r="D125" s="22"/>
      <c r="E125" s="21" t="str">
        <f>IFERROR(VLOOKUP(D125,Portafoglio_DG_Italia_IACCARINO!D:K,8,FALSE),"")</f>
        <v/>
      </c>
      <c r="F125" s="1" t="str">
        <f>IFERROR(VLOOKUP(D125,Portafoglio_DG_Italia_IACCARINO!D:K,3,FALSE),"")</f>
        <v/>
      </c>
      <c r="G125" s="2"/>
      <c r="H125" s="49"/>
      <c r="I125" s="4"/>
      <c r="J125" s="4"/>
      <c r="K125" s="1"/>
      <c r="L125" s="6"/>
      <c r="M125" s="1"/>
      <c r="N125" s="1"/>
      <c r="O125" s="1"/>
      <c r="P125" s="1"/>
      <c r="Q125" s="49"/>
      <c r="R125" s="1"/>
      <c r="S125" s="1"/>
      <c r="T125" s="55"/>
      <c r="U125" s="1"/>
      <c r="W125" s="2"/>
    </row>
    <row r="126" spans="1:23" ht="16.5">
      <c r="A126" s="19"/>
      <c r="B126" s="18"/>
      <c r="C126" s="20"/>
      <c r="D126" s="22"/>
      <c r="E126" s="21" t="str">
        <f>IFERROR(VLOOKUP(D126,Portafoglio_DG_Italia_IACCARINO!D:K,8,FALSE),"")</f>
        <v/>
      </c>
      <c r="F126" s="1" t="str">
        <f>IFERROR(VLOOKUP(D126,Portafoglio_DG_Italia_IACCARINO!D:K,3,FALSE),"")</f>
        <v/>
      </c>
      <c r="G126" s="2"/>
      <c r="H126" s="49"/>
      <c r="I126" s="4"/>
      <c r="J126" s="4"/>
      <c r="K126" s="1"/>
      <c r="L126" s="6"/>
      <c r="M126" s="1"/>
      <c r="N126" s="1"/>
      <c r="O126" s="1"/>
      <c r="P126" s="1"/>
      <c r="Q126" s="49"/>
      <c r="R126" s="1"/>
      <c r="S126" s="1"/>
      <c r="T126" s="55"/>
      <c r="U126" s="1"/>
      <c r="W126" s="2"/>
    </row>
    <row r="127" spans="1:23" ht="16.5">
      <c r="A127" s="19"/>
      <c r="B127" s="18"/>
      <c r="C127" s="20"/>
      <c r="D127" s="22"/>
      <c r="E127" s="21" t="str">
        <f>IFERROR(VLOOKUP(D127,Portafoglio_DG_Italia_IACCARINO!D:K,8,FALSE),"")</f>
        <v/>
      </c>
      <c r="F127" s="1" t="str">
        <f>IFERROR(VLOOKUP(D127,Portafoglio_DG_Italia_IACCARINO!D:K,3,FALSE),"")</f>
        <v/>
      </c>
      <c r="G127" s="2"/>
      <c r="H127" s="49"/>
      <c r="I127" s="4"/>
      <c r="J127" s="4"/>
      <c r="K127" s="1"/>
      <c r="L127" s="6"/>
      <c r="M127" s="1"/>
      <c r="N127" s="1"/>
      <c r="O127" s="1"/>
      <c r="P127" s="1"/>
      <c r="Q127" s="49"/>
      <c r="R127" s="1"/>
      <c r="S127" s="1"/>
      <c r="T127" s="55"/>
      <c r="U127" s="1"/>
      <c r="W127" s="2"/>
    </row>
    <row r="128" spans="1:23" ht="16.5">
      <c r="A128" s="19"/>
      <c r="B128" s="18"/>
      <c r="C128" s="20"/>
      <c r="D128" s="22"/>
      <c r="E128" s="21" t="str">
        <f>IFERROR(VLOOKUP(D128,Portafoglio_DG_Italia_IACCARINO!D:K,8,FALSE),"")</f>
        <v/>
      </c>
      <c r="F128" s="1" t="str">
        <f>IFERROR(VLOOKUP(D128,Portafoglio_DG_Italia_IACCARINO!D:K,3,FALSE),"")</f>
        <v/>
      </c>
      <c r="G128" s="2"/>
      <c r="H128" s="49"/>
      <c r="I128" s="4"/>
      <c r="J128" s="4"/>
      <c r="K128" s="1"/>
      <c r="L128" s="6"/>
      <c r="M128" s="1"/>
      <c r="N128" s="1"/>
      <c r="O128" s="1"/>
      <c r="P128" s="1"/>
      <c r="Q128" s="49"/>
      <c r="R128" s="1"/>
      <c r="S128" s="1"/>
      <c r="T128" s="55"/>
      <c r="U128" s="1"/>
      <c r="W128" s="2"/>
    </row>
    <row r="129" spans="1:23" ht="16.5">
      <c r="A129" s="19"/>
      <c r="B129" s="18"/>
      <c r="C129" s="20"/>
      <c r="D129" s="22"/>
      <c r="E129" s="21" t="str">
        <f>IFERROR(VLOOKUP(D129,Portafoglio_DG_Italia_IACCARINO!D:K,8,FALSE),"")</f>
        <v/>
      </c>
      <c r="F129" s="1" t="str">
        <f>IFERROR(VLOOKUP(D129,Portafoglio_DG_Italia_IACCARINO!D:K,3,FALSE),"")</f>
        <v/>
      </c>
      <c r="G129" s="2"/>
      <c r="H129" s="49"/>
      <c r="I129" s="4"/>
      <c r="J129" s="4"/>
      <c r="K129" s="1"/>
      <c r="L129" s="6"/>
      <c r="M129" s="1"/>
      <c r="N129" s="1"/>
      <c r="O129" s="1"/>
      <c r="P129" s="1"/>
      <c r="Q129" s="49"/>
      <c r="R129" s="1"/>
      <c r="S129" s="1"/>
      <c r="T129" s="55"/>
      <c r="U129" s="1"/>
      <c r="W129" s="2"/>
    </row>
    <row r="130" spans="1:23" ht="16.5">
      <c r="A130" s="19"/>
      <c r="B130" s="18"/>
      <c r="C130" s="20"/>
      <c r="D130" s="22"/>
      <c r="E130" s="21" t="str">
        <f>IFERROR(VLOOKUP(D130,Portafoglio_DG_Italia_IACCARINO!D:K,8,FALSE),"")</f>
        <v/>
      </c>
      <c r="F130" s="1" t="str">
        <f>IFERROR(VLOOKUP(D130,Portafoglio_DG_Italia_IACCARINO!D:K,3,FALSE),"")</f>
        <v/>
      </c>
      <c r="G130" s="2"/>
      <c r="H130" s="49"/>
      <c r="I130" s="4"/>
      <c r="J130" s="4"/>
      <c r="K130" s="1"/>
      <c r="L130" s="6"/>
      <c r="M130" s="1"/>
      <c r="N130" s="1"/>
      <c r="O130" s="1"/>
      <c r="P130" s="1"/>
      <c r="Q130" s="49"/>
      <c r="R130" s="1"/>
      <c r="S130" s="1"/>
      <c r="T130" s="55"/>
      <c r="U130" s="1"/>
      <c r="W130" s="2"/>
    </row>
    <row r="131" spans="1:23" ht="16.5">
      <c r="A131" s="19"/>
      <c r="B131" s="18"/>
      <c r="C131" s="20"/>
      <c r="D131" s="22"/>
      <c r="E131" s="21" t="str">
        <f>IFERROR(VLOOKUP(D131,Portafoglio_DG_Italia_IACCARINO!D:K,8,FALSE),"")</f>
        <v/>
      </c>
      <c r="F131" s="1" t="str">
        <f>IFERROR(VLOOKUP(D131,Portafoglio_DG_Italia_IACCARINO!D:K,3,FALSE),"")</f>
        <v/>
      </c>
      <c r="G131" s="2"/>
      <c r="H131" s="49"/>
      <c r="I131" s="4"/>
      <c r="J131" s="4"/>
      <c r="K131" s="1"/>
      <c r="L131" s="6"/>
      <c r="M131" s="1"/>
      <c r="N131" s="1"/>
      <c r="O131" s="1"/>
      <c r="P131" s="1"/>
      <c r="Q131" s="49"/>
      <c r="R131" s="1"/>
      <c r="S131" s="1"/>
      <c r="T131" s="55"/>
      <c r="U131" s="1"/>
      <c r="W131" s="2"/>
    </row>
    <row r="132" spans="1:23" ht="16.5">
      <c r="A132" s="19"/>
      <c r="B132" s="18"/>
      <c r="C132" s="20"/>
      <c r="D132" s="22"/>
      <c r="E132" s="21" t="str">
        <f>IFERROR(VLOOKUP(D132,Portafoglio_DG_Italia_IACCARINO!D:K,8,FALSE),"")</f>
        <v/>
      </c>
      <c r="F132" s="1" t="str">
        <f>IFERROR(VLOOKUP(D132,Portafoglio_DG_Italia_IACCARINO!D:K,3,FALSE),"")</f>
        <v/>
      </c>
      <c r="G132" s="2"/>
      <c r="H132" s="49"/>
      <c r="I132" s="4"/>
      <c r="J132" s="4"/>
      <c r="K132" s="1"/>
      <c r="L132" s="6"/>
      <c r="M132" s="1"/>
      <c r="N132" s="1"/>
      <c r="O132" s="1"/>
      <c r="P132" s="1"/>
      <c r="Q132" s="49"/>
      <c r="R132" s="1"/>
      <c r="S132" s="1"/>
      <c r="T132" s="55"/>
      <c r="U132" s="1"/>
      <c r="W132" s="2"/>
    </row>
    <row r="133" spans="1:23" ht="16.5">
      <c r="A133" s="19"/>
      <c r="B133" s="18"/>
      <c r="C133" s="20"/>
      <c r="D133" s="22"/>
      <c r="E133" s="21" t="str">
        <f>IFERROR(VLOOKUP(D133,Portafoglio_DG_Italia_IACCARINO!D:K,8,FALSE),"")</f>
        <v/>
      </c>
      <c r="F133" s="1" t="str">
        <f>IFERROR(VLOOKUP(D133,Portafoglio_DG_Italia_IACCARINO!D:K,3,FALSE),"")</f>
        <v/>
      </c>
      <c r="G133" s="2"/>
      <c r="H133" s="49"/>
      <c r="I133" s="4"/>
      <c r="J133" s="4"/>
      <c r="K133" s="1"/>
      <c r="L133" s="6"/>
      <c r="M133" s="1"/>
      <c r="N133" s="1"/>
      <c r="O133" s="1"/>
      <c r="P133" s="1"/>
      <c r="Q133" s="49"/>
      <c r="R133" s="1"/>
      <c r="S133" s="1"/>
      <c r="T133" s="55"/>
      <c r="U133" s="1"/>
      <c r="W133" s="2"/>
    </row>
    <row r="134" spans="1:23" ht="16.5">
      <c r="A134" s="19"/>
      <c r="B134" s="18"/>
      <c r="C134" s="20"/>
      <c r="D134" s="22"/>
      <c r="E134" s="21" t="str">
        <f>IFERROR(VLOOKUP(D134,Portafoglio_DG_Italia_IACCARINO!D:K,8,FALSE),"")</f>
        <v/>
      </c>
      <c r="F134" s="1" t="str">
        <f>IFERROR(VLOOKUP(D134,Portafoglio_DG_Italia_IACCARINO!D:K,3,FALSE),"")</f>
        <v/>
      </c>
      <c r="G134" s="2"/>
      <c r="H134" s="49"/>
      <c r="I134" s="4"/>
      <c r="J134" s="4"/>
      <c r="K134" s="1"/>
      <c r="L134" s="6"/>
      <c r="M134" s="1"/>
      <c r="N134" s="1"/>
      <c r="O134" s="1"/>
      <c r="P134" s="1"/>
      <c r="Q134" s="49"/>
      <c r="R134" s="1"/>
      <c r="S134" s="1"/>
      <c r="T134" s="55"/>
      <c r="U134" s="1"/>
      <c r="W134" s="2"/>
    </row>
    <row r="135" spans="1:23" ht="16.5">
      <c r="A135" s="19"/>
      <c r="B135" s="18"/>
      <c r="C135" s="20"/>
      <c r="D135" s="22"/>
      <c r="E135" s="21" t="str">
        <f>IFERROR(VLOOKUP(D135,Portafoglio_DG_Italia_IACCARINO!D:K,8,FALSE),"")</f>
        <v/>
      </c>
      <c r="F135" s="1" t="str">
        <f>IFERROR(VLOOKUP(D135,Portafoglio_DG_Italia_IACCARINO!D:K,3,FALSE),"")</f>
        <v/>
      </c>
      <c r="G135" s="2"/>
      <c r="H135" s="49"/>
      <c r="I135" s="4"/>
      <c r="J135" s="4"/>
      <c r="K135" s="1"/>
      <c r="L135" s="6"/>
      <c r="M135" s="1"/>
      <c r="N135" s="1"/>
      <c r="O135" s="1"/>
      <c r="P135" s="1"/>
      <c r="Q135" s="49"/>
      <c r="R135" s="1"/>
      <c r="S135" s="1"/>
      <c r="T135" s="55"/>
      <c r="U135" s="1"/>
      <c r="W135" s="2"/>
    </row>
    <row r="136" spans="1:23" ht="16.5">
      <c r="A136" s="19"/>
      <c r="B136" s="18"/>
      <c r="C136" s="20"/>
      <c r="D136" s="22"/>
      <c r="E136" s="21" t="str">
        <f>IFERROR(VLOOKUP(D136,Portafoglio_DG_Italia_IACCARINO!D:K,8,FALSE),"")</f>
        <v/>
      </c>
      <c r="F136" s="1" t="str">
        <f>IFERROR(VLOOKUP(D136,Portafoglio_DG_Italia_IACCARINO!D:K,3,FALSE),"")</f>
        <v/>
      </c>
      <c r="G136" s="2"/>
      <c r="H136" s="49"/>
      <c r="I136" s="4"/>
      <c r="J136" s="4"/>
      <c r="K136" s="1"/>
      <c r="L136" s="6"/>
      <c r="M136" s="1"/>
      <c r="N136" s="1"/>
      <c r="O136" s="1"/>
      <c r="P136" s="1"/>
      <c r="Q136" s="49"/>
      <c r="R136" s="1"/>
      <c r="S136" s="1"/>
      <c r="T136" s="55"/>
      <c r="U136" s="1"/>
      <c r="W136" s="2"/>
    </row>
    <row r="137" spans="1:23" ht="16.5">
      <c r="A137" s="19"/>
      <c r="B137" s="18"/>
      <c r="C137" s="20"/>
      <c r="D137" s="22"/>
      <c r="E137" s="21" t="str">
        <f>IFERROR(VLOOKUP(D137,Portafoglio_DG_Italia_IACCARINO!D:K,8,FALSE),"")</f>
        <v/>
      </c>
      <c r="F137" s="1" t="str">
        <f>IFERROR(VLOOKUP(D137,Portafoglio_DG_Italia_IACCARINO!D:K,3,FALSE),"")</f>
        <v/>
      </c>
      <c r="G137" s="2"/>
      <c r="H137" s="49"/>
      <c r="I137" s="4"/>
      <c r="J137" s="4"/>
      <c r="K137" s="1"/>
      <c r="L137" s="6"/>
      <c r="M137" s="1"/>
      <c r="N137" s="1"/>
      <c r="O137" s="1"/>
      <c r="P137" s="1"/>
      <c r="Q137" s="49"/>
      <c r="R137" s="1"/>
      <c r="S137" s="1"/>
      <c r="T137" s="55"/>
      <c r="U137" s="1"/>
      <c r="W137" s="2"/>
    </row>
    <row r="138" spans="1:23" ht="16.5">
      <c r="A138" s="19"/>
      <c r="B138" s="18"/>
      <c r="C138" s="20"/>
      <c r="D138" s="22"/>
      <c r="E138" s="21" t="str">
        <f>IFERROR(VLOOKUP(D138,Portafoglio_DG_Italia_IACCARINO!D:K,8,FALSE),"")</f>
        <v/>
      </c>
      <c r="F138" s="1" t="str">
        <f>IFERROR(VLOOKUP(D138,Portafoglio_DG_Italia_IACCARINO!D:K,3,FALSE),"")</f>
        <v/>
      </c>
      <c r="G138" s="2"/>
      <c r="H138" s="49"/>
      <c r="I138" s="4"/>
      <c r="J138" s="4"/>
      <c r="K138" s="1"/>
      <c r="L138" s="6"/>
      <c r="M138" s="1"/>
      <c r="N138" s="1"/>
      <c r="O138" s="1"/>
      <c r="P138" s="1"/>
      <c r="Q138" s="49"/>
      <c r="R138" s="1"/>
      <c r="S138" s="1"/>
      <c r="T138" s="55"/>
      <c r="U138" s="1"/>
      <c r="W138" s="2"/>
    </row>
    <row r="139" spans="1:23" ht="16.5">
      <c r="A139" s="19"/>
      <c r="B139" s="18"/>
      <c r="C139" s="20"/>
      <c r="D139" s="22"/>
      <c r="E139" s="21" t="str">
        <f>IFERROR(VLOOKUP(D139,Portafoglio_DG_Italia_IACCARINO!D:K,8,FALSE),"")</f>
        <v/>
      </c>
      <c r="F139" s="1" t="str">
        <f>IFERROR(VLOOKUP(D139,Portafoglio_DG_Italia_IACCARINO!D:K,3,FALSE),"")</f>
        <v/>
      </c>
      <c r="G139" s="2"/>
      <c r="H139" s="49"/>
      <c r="I139" s="4"/>
      <c r="J139" s="4"/>
      <c r="K139" s="1"/>
      <c r="L139" s="6"/>
      <c r="M139" s="1"/>
      <c r="N139" s="1"/>
      <c r="O139" s="1"/>
      <c r="P139" s="1"/>
      <c r="Q139" s="49"/>
      <c r="R139" s="1"/>
      <c r="S139" s="1"/>
      <c r="T139" s="55"/>
      <c r="U139" s="1"/>
      <c r="W139" s="2"/>
    </row>
    <row r="140" spans="1:23" ht="16.5">
      <c r="A140" s="19"/>
      <c r="B140" s="18"/>
      <c r="C140" s="20"/>
      <c r="D140" s="22"/>
      <c r="E140" s="21" t="str">
        <f>IFERROR(VLOOKUP(D140,Portafoglio_DG_Italia_IACCARINO!D:K,8,FALSE),"")</f>
        <v/>
      </c>
      <c r="F140" s="1" t="str">
        <f>IFERROR(VLOOKUP(D140,Portafoglio_DG_Italia_IACCARINO!D:K,3,FALSE),"")</f>
        <v/>
      </c>
      <c r="G140" s="2"/>
      <c r="H140" s="49"/>
      <c r="I140" s="4"/>
      <c r="J140" s="4"/>
      <c r="K140" s="1"/>
      <c r="L140" s="6"/>
      <c r="M140" s="1"/>
      <c r="N140" s="1"/>
      <c r="O140" s="1"/>
      <c r="P140" s="1"/>
      <c r="Q140" s="49"/>
      <c r="R140" s="1"/>
      <c r="S140" s="1"/>
      <c r="T140" s="55"/>
      <c r="U140" s="1"/>
      <c r="W140" s="2"/>
    </row>
    <row r="141" spans="1:23" ht="16.5">
      <c r="A141" s="19"/>
      <c r="B141" s="18"/>
      <c r="C141" s="20"/>
      <c r="D141" s="22"/>
      <c r="E141" s="21" t="str">
        <f>IFERROR(VLOOKUP(D141,Portafoglio_DG_Italia_IACCARINO!D:K,8,FALSE),"")</f>
        <v/>
      </c>
      <c r="F141" s="1" t="str">
        <f>IFERROR(VLOOKUP(D141,Portafoglio_DG_Italia_IACCARINO!D:K,3,FALSE),"")</f>
        <v/>
      </c>
      <c r="G141" s="2"/>
      <c r="H141" s="49"/>
      <c r="I141" s="4"/>
      <c r="J141" s="4"/>
      <c r="K141" s="1"/>
      <c r="L141" s="6"/>
      <c r="M141" s="1"/>
      <c r="N141" s="1"/>
      <c r="O141" s="1"/>
      <c r="P141" s="1"/>
      <c r="Q141" s="49"/>
      <c r="R141" s="1"/>
      <c r="S141" s="1"/>
      <c r="T141" s="55"/>
      <c r="U141" s="1"/>
      <c r="W141" s="2"/>
    </row>
    <row r="142" spans="1:23" ht="16.5">
      <c r="A142" s="19"/>
      <c r="B142" s="18"/>
      <c r="C142" s="20"/>
      <c r="D142" s="22"/>
      <c r="E142" s="21" t="str">
        <f>IFERROR(VLOOKUP(D142,Portafoglio_DG_Italia_IACCARINO!D:K,8,FALSE),"")</f>
        <v/>
      </c>
      <c r="F142" s="1" t="str">
        <f>IFERROR(VLOOKUP(D142,Portafoglio_DG_Italia_IACCARINO!D:K,3,FALSE),"")</f>
        <v/>
      </c>
      <c r="G142" s="2"/>
      <c r="H142" s="49"/>
      <c r="I142" s="4"/>
      <c r="J142" s="4"/>
      <c r="K142" s="1"/>
      <c r="L142" s="6"/>
      <c r="M142" s="1"/>
      <c r="N142" s="1"/>
      <c r="O142" s="1"/>
      <c r="P142" s="1"/>
      <c r="Q142" s="49"/>
      <c r="R142" s="1"/>
      <c r="S142" s="1"/>
      <c r="T142" s="55"/>
      <c r="U142" s="1"/>
      <c r="W142" s="2"/>
    </row>
    <row r="143" spans="1:23" ht="16.5">
      <c r="A143" s="19"/>
      <c r="B143" s="18"/>
      <c r="C143" s="20"/>
      <c r="D143" s="22"/>
      <c r="E143" s="21" t="str">
        <f>IFERROR(VLOOKUP(D143,Portafoglio_DG_Italia_IACCARINO!D:K,8,FALSE),"")</f>
        <v/>
      </c>
      <c r="F143" s="1" t="str">
        <f>IFERROR(VLOOKUP(D143,Portafoglio_DG_Italia_IACCARINO!D:K,3,FALSE),"")</f>
        <v/>
      </c>
      <c r="G143" s="2"/>
      <c r="H143" s="49"/>
      <c r="I143" s="4"/>
      <c r="J143" s="4"/>
      <c r="K143" s="1"/>
      <c r="L143" s="6"/>
      <c r="M143" s="1"/>
      <c r="N143" s="1"/>
      <c r="O143" s="1"/>
      <c r="P143" s="1"/>
      <c r="Q143" s="49"/>
      <c r="R143" s="1"/>
      <c r="S143" s="1"/>
      <c r="T143" s="55"/>
      <c r="U143" s="1"/>
      <c r="W143" s="2"/>
    </row>
    <row r="144" spans="1:23" ht="16.5">
      <c r="A144" s="19"/>
      <c r="B144" s="18"/>
      <c r="C144" s="20"/>
      <c r="D144" s="22"/>
      <c r="E144" s="21" t="str">
        <f>IFERROR(VLOOKUP(D144,Portafoglio_DG_Italia_IACCARINO!D:K,8,FALSE),"")</f>
        <v/>
      </c>
      <c r="F144" s="1" t="str">
        <f>IFERROR(VLOOKUP(D144,Portafoglio_DG_Italia_IACCARINO!D:K,3,FALSE),"")</f>
        <v/>
      </c>
      <c r="G144" s="2"/>
      <c r="H144" s="49"/>
      <c r="I144" s="4"/>
      <c r="J144" s="4"/>
      <c r="K144" s="1"/>
      <c r="L144" s="6"/>
      <c r="M144" s="1"/>
      <c r="N144" s="1"/>
      <c r="O144" s="1"/>
      <c r="P144" s="1"/>
      <c r="Q144" s="49"/>
      <c r="R144" s="1"/>
      <c r="S144" s="1"/>
      <c r="T144" s="55"/>
      <c r="U144" s="1"/>
      <c r="W144" s="2"/>
    </row>
    <row r="145" spans="1:23" ht="16.5">
      <c r="A145" s="19"/>
      <c r="B145" s="18"/>
      <c r="C145" s="20"/>
      <c r="D145" s="22"/>
      <c r="E145" s="21" t="str">
        <f>IFERROR(VLOOKUP(D145,Portafoglio_DG_Italia_IACCARINO!D:K,8,FALSE),"")</f>
        <v/>
      </c>
      <c r="F145" s="1" t="str">
        <f>IFERROR(VLOOKUP(D145,Portafoglio_DG_Italia_IACCARINO!D:K,3,FALSE),"")</f>
        <v/>
      </c>
      <c r="G145" s="2"/>
      <c r="H145" s="49"/>
      <c r="I145" s="4"/>
      <c r="J145" s="4"/>
      <c r="K145" s="1"/>
      <c r="L145" s="6"/>
      <c r="M145" s="1"/>
      <c r="N145" s="1"/>
      <c r="O145" s="1"/>
      <c r="P145" s="1"/>
      <c r="Q145" s="49"/>
      <c r="R145" s="1"/>
      <c r="S145" s="1"/>
      <c r="T145" s="55"/>
      <c r="U145" s="1"/>
      <c r="W145" s="2"/>
    </row>
    <row r="146" spans="1:23" ht="16.5">
      <c r="A146" s="19"/>
      <c r="B146" s="18"/>
      <c r="C146" s="20"/>
      <c r="D146" s="22"/>
      <c r="E146" s="21" t="str">
        <f>IFERROR(VLOOKUP(D146,Portafoglio_DG_Italia_IACCARINO!D:K,8,FALSE),"")</f>
        <v/>
      </c>
      <c r="F146" s="1" t="str">
        <f>IFERROR(VLOOKUP(D146,Portafoglio_DG_Italia_IACCARINO!D:K,3,FALSE),"")</f>
        <v/>
      </c>
      <c r="G146" s="2"/>
      <c r="H146" s="49"/>
      <c r="I146" s="4"/>
      <c r="J146" s="4"/>
      <c r="K146" s="1"/>
      <c r="L146" s="6"/>
      <c r="M146" s="1"/>
      <c r="N146" s="1"/>
      <c r="O146" s="1"/>
      <c r="P146" s="1"/>
      <c r="Q146" s="49"/>
      <c r="R146" s="1"/>
      <c r="S146" s="1"/>
      <c r="T146" s="55"/>
      <c r="U146" s="1"/>
      <c r="W146" s="2"/>
    </row>
    <row r="147" spans="1:23" ht="16.5">
      <c r="A147" s="19"/>
      <c r="B147" s="18"/>
      <c r="C147" s="20"/>
      <c r="D147" s="22"/>
      <c r="E147" s="21" t="str">
        <f>IFERROR(VLOOKUP(D147,Portafoglio_DG_Italia_IACCARINO!D:K,8,FALSE),"")</f>
        <v/>
      </c>
      <c r="F147" s="1" t="str">
        <f>IFERROR(VLOOKUP(D147,Portafoglio_DG_Italia_IACCARINO!D:K,3,FALSE),"")</f>
        <v/>
      </c>
      <c r="G147" s="2"/>
      <c r="H147" s="49"/>
      <c r="I147" s="4"/>
      <c r="J147" s="4"/>
      <c r="K147" s="1"/>
      <c r="L147" s="6"/>
      <c r="M147" s="1"/>
      <c r="N147" s="1"/>
      <c r="O147" s="1"/>
      <c r="P147" s="1"/>
      <c r="Q147" s="49"/>
      <c r="R147" s="1"/>
      <c r="S147" s="1"/>
      <c r="T147" s="55"/>
      <c r="U147" s="1"/>
      <c r="W147" s="2"/>
    </row>
    <row r="148" spans="1:23" ht="16.5">
      <c r="A148" s="19"/>
      <c r="B148" s="18"/>
      <c r="C148" s="20"/>
      <c r="D148" s="22"/>
      <c r="E148" s="21" t="str">
        <f>IFERROR(VLOOKUP(D148,Portafoglio_DG_Italia_IACCARINO!D:K,8,FALSE),"")</f>
        <v/>
      </c>
      <c r="F148" s="1" t="str">
        <f>IFERROR(VLOOKUP(D148,Portafoglio_DG_Italia_IACCARINO!D:K,3,FALSE),"")</f>
        <v/>
      </c>
      <c r="G148" s="2"/>
      <c r="H148" s="49"/>
      <c r="I148" s="4"/>
      <c r="J148" s="4"/>
      <c r="K148" s="1"/>
      <c r="L148" s="6"/>
      <c r="M148" s="1"/>
      <c r="N148" s="1"/>
      <c r="O148" s="1"/>
      <c r="P148" s="1"/>
      <c r="Q148" s="49"/>
      <c r="R148" s="1"/>
      <c r="S148" s="1"/>
      <c r="T148" s="55"/>
      <c r="U148" s="1"/>
      <c r="W148" s="2"/>
    </row>
    <row r="149" spans="1:23" ht="16.5">
      <c r="A149" s="19"/>
      <c r="B149" s="18"/>
      <c r="C149" s="20"/>
      <c r="D149" s="22"/>
      <c r="E149" s="21" t="str">
        <f>IFERROR(VLOOKUP(D149,Portafoglio_DG_Italia_IACCARINO!D:K,8,FALSE),"")</f>
        <v/>
      </c>
      <c r="F149" s="1" t="str">
        <f>IFERROR(VLOOKUP(D149,Portafoglio_DG_Italia_IACCARINO!D:K,3,FALSE),"")</f>
        <v/>
      </c>
      <c r="G149" s="2"/>
      <c r="H149" s="49"/>
      <c r="I149" s="4"/>
      <c r="J149" s="4"/>
      <c r="K149" s="1"/>
      <c r="L149" s="6"/>
      <c r="M149" s="1"/>
      <c r="N149" s="1"/>
      <c r="O149" s="1"/>
      <c r="P149" s="1"/>
      <c r="Q149" s="49"/>
      <c r="R149" s="1"/>
      <c r="S149" s="1"/>
      <c r="T149" s="55"/>
      <c r="U149" s="1"/>
      <c r="W149" s="2"/>
    </row>
    <row r="150" spans="1:23" ht="16.5">
      <c r="A150" s="19"/>
      <c r="B150" s="18"/>
      <c r="C150" s="20"/>
      <c r="D150" s="22"/>
      <c r="E150" s="21" t="str">
        <f>IFERROR(VLOOKUP(D150,Portafoglio_DG_Italia_IACCARINO!D:K,8,FALSE),"")</f>
        <v/>
      </c>
      <c r="F150" s="1" t="str">
        <f>IFERROR(VLOOKUP(D150,Portafoglio_DG_Italia_IACCARINO!D:K,3,FALSE),"")</f>
        <v/>
      </c>
      <c r="G150" s="2"/>
      <c r="H150" s="49"/>
      <c r="I150" s="4"/>
      <c r="J150" s="4"/>
      <c r="K150" s="1"/>
      <c r="L150" s="6"/>
      <c r="M150" s="1"/>
      <c r="N150" s="1"/>
      <c r="O150" s="1"/>
      <c r="P150" s="1"/>
      <c r="Q150" s="49"/>
      <c r="R150" s="1"/>
      <c r="S150" s="1"/>
      <c r="T150" s="55"/>
      <c r="U150" s="1"/>
      <c r="W150" s="2"/>
    </row>
    <row r="151" spans="1:23" ht="16.5">
      <c r="A151" s="19"/>
      <c r="B151" s="18"/>
      <c r="C151" s="20"/>
      <c r="D151" s="22"/>
      <c r="E151" s="21" t="str">
        <f>IFERROR(VLOOKUP(D151,Portafoglio_DG_Italia_IACCARINO!D:K,8,FALSE),"")</f>
        <v/>
      </c>
      <c r="F151" s="1" t="str">
        <f>IFERROR(VLOOKUP(D151,Portafoglio_DG_Italia_IACCARINO!D:K,3,FALSE),"")</f>
        <v/>
      </c>
      <c r="G151" s="2"/>
      <c r="H151" s="49"/>
      <c r="I151" s="4"/>
      <c r="J151" s="4"/>
      <c r="K151" s="1"/>
      <c r="L151" s="6"/>
      <c r="M151" s="1"/>
      <c r="N151" s="1"/>
      <c r="O151" s="1"/>
      <c r="P151" s="1"/>
      <c r="Q151" s="49"/>
      <c r="R151" s="1"/>
      <c r="S151" s="1"/>
      <c r="T151" s="55"/>
      <c r="U151" s="1"/>
      <c r="W151" s="2"/>
    </row>
    <row r="152" spans="1:23" ht="16.5">
      <c r="A152" s="19"/>
      <c r="B152" s="18"/>
      <c r="C152" s="20"/>
      <c r="D152" s="22"/>
      <c r="E152" s="21" t="str">
        <f>IFERROR(VLOOKUP(D152,Portafoglio_DG_Italia_IACCARINO!D:K,8,FALSE),"")</f>
        <v/>
      </c>
      <c r="F152" s="1" t="str">
        <f>IFERROR(VLOOKUP(D152,Portafoglio_DG_Italia_IACCARINO!D:K,3,FALSE),"")</f>
        <v/>
      </c>
      <c r="G152" s="2"/>
      <c r="H152" s="49"/>
      <c r="I152" s="4"/>
      <c r="J152" s="4"/>
      <c r="K152" s="1"/>
      <c r="L152" s="6"/>
      <c r="M152" s="1"/>
      <c r="N152" s="1"/>
      <c r="O152" s="1"/>
      <c r="P152" s="1"/>
      <c r="Q152" s="49"/>
      <c r="R152" s="1"/>
      <c r="S152" s="1"/>
      <c r="T152" s="55"/>
      <c r="U152" s="1"/>
      <c r="W152" s="2"/>
    </row>
    <row r="153" spans="1:23" ht="16.5">
      <c r="A153" s="19"/>
      <c r="B153" s="18"/>
      <c r="C153" s="20"/>
      <c r="D153" s="22"/>
      <c r="E153" s="21" t="str">
        <f>IFERROR(VLOOKUP(D153,Portafoglio_DG_Italia_IACCARINO!D:K,8,FALSE),"")</f>
        <v/>
      </c>
      <c r="F153" s="1" t="str">
        <f>IFERROR(VLOOKUP(D153,Portafoglio_DG_Italia_IACCARINO!D:K,3,FALSE),"")</f>
        <v/>
      </c>
      <c r="G153" s="2"/>
      <c r="H153" s="49"/>
      <c r="I153" s="4"/>
      <c r="J153" s="4"/>
      <c r="K153" s="1"/>
      <c r="L153" s="6"/>
      <c r="M153" s="1"/>
      <c r="N153" s="1"/>
      <c r="O153" s="1"/>
      <c r="P153" s="1"/>
      <c r="Q153" s="49"/>
      <c r="R153" s="1"/>
      <c r="S153" s="1"/>
      <c r="T153" s="55"/>
      <c r="U153" s="1"/>
      <c r="W153" s="2"/>
    </row>
    <row r="154" spans="1:23" ht="16.5">
      <c r="A154" s="19"/>
      <c r="B154" s="18"/>
      <c r="C154" s="20"/>
      <c r="D154" s="22"/>
      <c r="E154" s="21" t="str">
        <f>IFERROR(VLOOKUP(D154,Portafoglio_DG_Italia_IACCARINO!D:K,8,FALSE),"")</f>
        <v/>
      </c>
      <c r="F154" s="1" t="str">
        <f>IFERROR(VLOOKUP(D154,Portafoglio_DG_Italia_IACCARINO!D:K,3,FALSE),"")</f>
        <v/>
      </c>
      <c r="G154" s="2"/>
      <c r="H154" s="49"/>
      <c r="I154" s="4"/>
      <c r="J154" s="4"/>
      <c r="K154" s="1"/>
      <c r="L154" s="6"/>
      <c r="M154" s="1"/>
      <c r="N154" s="1"/>
      <c r="O154" s="1"/>
      <c r="P154" s="1"/>
      <c r="Q154" s="49"/>
      <c r="R154" s="1"/>
      <c r="S154" s="1"/>
      <c r="T154" s="55"/>
      <c r="U154" s="1"/>
      <c r="W154" s="2"/>
    </row>
    <row r="155" spans="1:23" ht="16.5">
      <c r="A155" s="19"/>
      <c r="B155" s="18"/>
      <c r="C155" s="20"/>
      <c r="D155" s="22"/>
      <c r="E155" s="21" t="str">
        <f>IFERROR(VLOOKUP(D155,Portafoglio_DG_Italia_IACCARINO!D:K,8,FALSE),"")</f>
        <v/>
      </c>
      <c r="F155" s="1" t="str">
        <f>IFERROR(VLOOKUP(D155,Portafoglio_DG_Italia_IACCARINO!D:K,3,FALSE),"")</f>
        <v/>
      </c>
      <c r="G155" s="2"/>
      <c r="H155" s="49"/>
      <c r="I155" s="4"/>
      <c r="J155" s="4"/>
      <c r="K155" s="1"/>
      <c r="L155" s="6"/>
      <c r="M155" s="1"/>
      <c r="N155" s="1"/>
      <c r="O155" s="1"/>
      <c r="P155" s="1"/>
      <c r="Q155" s="49"/>
      <c r="R155" s="1"/>
      <c r="S155" s="1"/>
      <c r="T155" s="55"/>
      <c r="U155" s="1"/>
      <c r="W155" s="2"/>
    </row>
    <row r="156" spans="1:23" ht="16.5">
      <c r="A156" s="19"/>
      <c r="B156" s="18"/>
      <c r="C156" s="20"/>
      <c r="D156" s="22"/>
      <c r="E156" s="21" t="str">
        <f>IFERROR(VLOOKUP(D156,Portafoglio_DG_Italia_IACCARINO!D:K,8,FALSE),"")</f>
        <v/>
      </c>
      <c r="F156" s="1" t="str">
        <f>IFERROR(VLOOKUP(D156,Portafoglio_DG_Italia_IACCARINO!D:K,3,FALSE),"")</f>
        <v/>
      </c>
      <c r="G156" s="2"/>
      <c r="H156" s="49"/>
      <c r="I156" s="4"/>
      <c r="J156" s="4"/>
      <c r="K156" s="1"/>
      <c r="L156" s="6"/>
      <c r="M156" s="1"/>
      <c r="N156" s="1"/>
      <c r="O156" s="1"/>
      <c r="P156" s="1"/>
      <c r="Q156" s="49"/>
      <c r="R156" s="1"/>
      <c r="S156" s="1"/>
      <c r="T156" s="55"/>
      <c r="U156" s="1"/>
      <c r="W156" s="2"/>
    </row>
    <row r="157" spans="1:23" ht="16.5">
      <c r="A157" s="19"/>
      <c r="B157" s="18"/>
      <c r="C157" s="20"/>
      <c r="D157" s="22"/>
      <c r="E157" s="21" t="str">
        <f>IFERROR(VLOOKUP(D157,Portafoglio_DG_Italia_IACCARINO!D:K,8,FALSE),"")</f>
        <v/>
      </c>
      <c r="F157" s="1" t="str">
        <f>IFERROR(VLOOKUP(D157,Portafoglio_DG_Italia_IACCARINO!D:K,3,FALSE),"")</f>
        <v/>
      </c>
      <c r="G157" s="2"/>
      <c r="H157" s="49"/>
      <c r="I157" s="4"/>
      <c r="J157" s="4"/>
      <c r="K157" s="1"/>
      <c r="L157" s="6"/>
      <c r="M157" s="1"/>
      <c r="N157" s="1"/>
      <c r="O157" s="1"/>
      <c r="P157" s="1"/>
      <c r="Q157" s="49"/>
      <c r="R157" s="1"/>
      <c r="S157" s="1"/>
      <c r="T157" s="55"/>
      <c r="U157" s="1"/>
      <c r="W157" s="2"/>
    </row>
    <row r="158" spans="1:23" ht="16.5">
      <c r="A158" s="19"/>
      <c r="B158" s="18"/>
      <c r="C158" s="20"/>
      <c r="D158" s="22"/>
      <c r="E158" s="21" t="str">
        <f>IFERROR(VLOOKUP(D158,Portafoglio_DG_Italia_IACCARINO!D:K,8,FALSE),"")</f>
        <v/>
      </c>
      <c r="F158" s="1" t="str">
        <f>IFERROR(VLOOKUP(D158,Portafoglio_DG_Italia_IACCARINO!D:K,3,FALSE),"")</f>
        <v/>
      </c>
      <c r="G158" s="2"/>
      <c r="H158" s="49"/>
      <c r="I158" s="4"/>
      <c r="J158" s="4"/>
      <c r="K158" s="1"/>
      <c r="L158" s="6"/>
      <c r="M158" s="1"/>
      <c r="N158" s="1"/>
      <c r="O158" s="1"/>
      <c r="P158" s="1"/>
      <c r="Q158" s="49"/>
      <c r="R158" s="1"/>
      <c r="S158" s="1"/>
      <c r="T158" s="55"/>
      <c r="U158" s="1"/>
      <c r="W158" s="2"/>
    </row>
    <row r="159" spans="1:23" ht="16.5">
      <c r="A159" s="19"/>
      <c r="B159" s="18"/>
      <c r="C159" s="20"/>
      <c r="D159" s="22"/>
      <c r="E159" s="21" t="str">
        <f>IFERROR(VLOOKUP(D159,Portafoglio_DG_Italia_IACCARINO!D:K,8,FALSE),"")</f>
        <v/>
      </c>
      <c r="F159" s="1" t="str">
        <f>IFERROR(VLOOKUP(D159,Portafoglio_DG_Italia_IACCARINO!D:K,3,FALSE),"")</f>
        <v/>
      </c>
      <c r="G159" s="2"/>
      <c r="H159" s="49"/>
      <c r="I159" s="4"/>
      <c r="J159" s="4"/>
      <c r="K159" s="1"/>
      <c r="L159" s="6"/>
      <c r="M159" s="1"/>
      <c r="N159" s="1"/>
      <c r="O159" s="1"/>
      <c r="P159" s="1"/>
      <c r="Q159" s="49"/>
      <c r="R159" s="1"/>
      <c r="S159" s="1"/>
      <c r="T159" s="55"/>
      <c r="U159" s="1"/>
      <c r="W159" s="2"/>
    </row>
    <row r="160" spans="1:23" ht="16.5">
      <c r="A160" s="19"/>
      <c r="B160" s="18"/>
      <c r="C160" s="20"/>
      <c r="D160" s="22"/>
      <c r="E160" s="21" t="str">
        <f>IFERROR(VLOOKUP(D160,Portafoglio_DG_Italia_IACCARINO!D:K,8,FALSE),"")</f>
        <v/>
      </c>
      <c r="F160" s="1" t="str">
        <f>IFERROR(VLOOKUP(D160,Portafoglio_DG_Italia_IACCARINO!D:K,3,FALSE),"")</f>
        <v/>
      </c>
      <c r="G160" s="2"/>
      <c r="H160" s="49"/>
      <c r="I160" s="4"/>
      <c r="J160" s="4"/>
      <c r="K160" s="1"/>
      <c r="L160" s="6"/>
      <c r="M160" s="1"/>
      <c r="N160" s="1"/>
      <c r="O160" s="1"/>
      <c r="P160" s="1"/>
      <c r="Q160" s="49"/>
      <c r="R160" s="1"/>
      <c r="S160" s="1"/>
      <c r="T160" s="55"/>
      <c r="U160" s="1"/>
      <c r="W160" s="2"/>
    </row>
    <row r="161" spans="1:23" ht="16.5">
      <c r="A161" s="19"/>
      <c r="B161" s="18"/>
      <c r="C161" s="20"/>
      <c r="D161" s="22"/>
      <c r="E161" s="21" t="str">
        <f>IFERROR(VLOOKUP(D161,Portafoglio_DG_Italia_IACCARINO!D:K,8,FALSE),"")</f>
        <v/>
      </c>
      <c r="F161" s="1" t="str">
        <f>IFERROR(VLOOKUP(D161,Portafoglio_DG_Italia_IACCARINO!D:K,3,FALSE),"")</f>
        <v/>
      </c>
      <c r="G161" s="2"/>
      <c r="H161" s="49"/>
      <c r="I161" s="4"/>
      <c r="J161" s="4"/>
      <c r="K161" s="1"/>
      <c r="L161" s="6"/>
      <c r="M161" s="1"/>
      <c r="N161" s="1"/>
      <c r="O161" s="1"/>
      <c r="P161" s="1"/>
      <c r="Q161" s="49"/>
      <c r="R161" s="1"/>
      <c r="S161" s="1"/>
      <c r="T161" s="55"/>
      <c r="U161" s="1"/>
      <c r="W161" s="2"/>
    </row>
    <row r="162" spans="1:23" ht="16.5">
      <c r="A162" s="19"/>
      <c r="B162" s="18"/>
      <c r="C162" s="20"/>
      <c r="D162" s="22"/>
      <c r="E162" s="21" t="str">
        <f>IFERROR(VLOOKUP(D162,Portafoglio_DG_Italia_IACCARINO!D:K,8,FALSE),"")</f>
        <v/>
      </c>
      <c r="F162" s="1" t="str">
        <f>IFERROR(VLOOKUP(D162,Portafoglio_DG_Italia_IACCARINO!D:K,3,FALSE),"")</f>
        <v/>
      </c>
      <c r="G162" s="2"/>
      <c r="H162" s="49"/>
      <c r="I162" s="4"/>
      <c r="J162" s="4"/>
      <c r="K162" s="1"/>
      <c r="L162" s="6"/>
      <c r="M162" s="1"/>
      <c r="N162" s="1"/>
      <c r="O162" s="1"/>
      <c r="P162" s="1"/>
      <c r="Q162" s="49"/>
      <c r="R162" s="1"/>
      <c r="S162" s="1"/>
      <c r="T162" s="55"/>
      <c r="U162" s="1"/>
      <c r="W162" s="2"/>
    </row>
    <row r="163" spans="1:23" ht="16.5">
      <c r="A163" s="19"/>
      <c r="B163" s="18"/>
      <c r="C163" s="20"/>
      <c r="D163" s="22"/>
      <c r="E163" s="21" t="str">
        <f>IFERROR(VLOOKUP(D163,Portafoglio_DG_Italia_IACCARINO!D:K,8,FALSE),"")</f>
        <v/>
      </c>
      <c r="F163" s="1" t="str">
        <f>IFERROR(VLOOKUP(D163,Portafoglio_DG_Italia_IACCARINO!D:K,3,FALSE),"")</f>
        <v/>
      </c>
      <c r="G163" s="2"/>
      <c r="H163" s="49"/>
      <c r="I163" s="4"/>
      <c r="J163" s="4"/>
      <c r="K163" s="1"/>
      <c r="L163" s="6"/>
      <c r="M163" s="1"/>
      <c r="N163" s="1"/>
      <c r="O163" s="1"/>
      <c r="P163" s="1"/>
      <c r="Q163" s="49"/>
      <c r="R163" s="1"/>
      <c r="S163" s="1"/>
      <c r="T163" s="55"/>
      <c r="U163" s="1"/>
      <c r="W163" s="2"/>
    </row>
    <row r="164" spans="1:23" ht="16.5">
      <c r="A164" s="19"/>
      <c r="B164" s="18"/>
      <c r="C164" s="20"/>
      <c r="D164" s="22"/>
      <c r="E164" s="21" t="str">
        <f>IFERROR(VLOOKUP(D164,Portafoglio_DG_Italia_IACCARINO!D:K,8,FALSE),"")</f>
        <v/>
      </c>
      <c r="F164" s="1" t="str">
        <f>IFERROR(VLOOKUP(D164,Portafoglio_DG_Italia_IACCARINO!D:K,3,FALSE),"")</f>
        <v/>
      </c>
      <c r="G164" s="2"/>
      <c r="H164" s="49"/>
      <c r="I164" s="4"/>
      <c r="J164" s="4"/>
      <c r="K164" s="1"/>
      <c r="L164" s="6"/>
      <c r="M164" s="1"/>
      <c r="N164" s="1"/>
      <c r="O164" s="1"/>
      <c r="P164" s="1"/>
      <c r="Q164" s="49"/>
      <c r="R164" s="1"/>
      <c r="S164" s="1"/>
      <c r="T164" s="55"/>
      <c r="U164" s="1"/>
      <c r="W164" s="2"/>
    </row>
    <row r="165" spans="1:23" ht="16.5">
      <c r="A165" s="19"/>
      <c r="B165" s="18"/>
      <c r="C165" s="20"/>
      <c r="D165" s="22"/>
      <c r="E165" s="21" t="str">
        <f>IFERROR(VLOOKUP(D165,Portafoglio_DG_Italia_IACCARINO!D:K,8,FALSE),"")</f>
        <v/>
      </c>
      <c r="F165" s="1" t="str">
        <f>IFERROR(VLOOKUP(D165,Portafoglio_DG_Italia_IACCARINO!D:K,3,FALSE),"")</f>
        <v/>
      </c>
      <c r="G165" s="2"/>
      <c r="H165" s="49"/>
      <c r="I165" s="4"/>
      <c r="J165" s="4"/>
      <c r="K165" s="1"/>
      <c r="L165" s="6"/>
      <c r="M165" s="1"/>
      <c r="N165" s="1"/>
      <c r="O165" s="1"/>
      <c r="P165" s="1"/>
      <c r="Q165" s="49"/>
      <c r="R165" s="1"/>
      <c r="S165" s="1"/>
      <c r="T165" s="55"/>
      <c r="U165" s="1"/>
      <c r="W165" s="2"/>
    </row>
    <row r="166" spans="1:23" ht="16.5">
      <c r="A166" s="19"/>
      <c r="B166" s="18"/>
      <c r="C166" s="20"/>
      <c r="D166" s="22"/>
      <c r="E166" s="21" t="str">
        <f>IFERROR(VLOOKUP(D166,Portafoglio_DG_Italia_IACCARINO!D:K,8,FALSE),"")</f>
        <v/>
      </c>
      <c r="F166" s="1" t="str">
        <f>IFERROR(VLOOKUP(D166,Portafoglio_DG_Italia_IACCARINO!D:K,3,FALSE),"")</f>
        <v/>
      </c>
      <c r="G166" s="2"/>
      <c r="H166" s="49"/>
      <c r="I166" s="4"/>
      <c r="J166" s="4"/>
      <c r="K166" s="1"/>
      <c r="L166" s="6"/>
      <c r="M166" s="1"/>
      <c r="N166" s="1"/>
      <c r="O166" s="1"/>
      <c r="P166" s="1"/>
      <c r="Q166" s="49"/>
      <c r="R166" s="1"/>
      <c r="S166" s="1"/>
      <c r="T166" s="55"/>
      <c r="U166" s="1"/>
      <c r="W166" s="2"/>
    </row>
    <row r="167" spans="1:23" ht="16.5">
      <c r="A167" s="19"/>
      <c r="B167" s="18"/>
      <c r="C167" s="20"/>
      <c r="D167" s="22"/>
      <c r="E167" s="21" t="str">
        <f>IFERROR(VLOOKUP(D167,Portafoglio_DG_Italia_IACCARINO!D:K,8,FALSE),"")</f>
        <v/>
      </c>
      <c r="F167" s="1" t="str">
        <f>IFERROR(VLOOKUP(D167,Portafoglio_DG_Italia_IACCARINO!D:K,3,FALSE),"")</f>
        <v/>
      </c>
      <c r="G167" s="2"/>
      <c r="H167" s="49"/>
      <c r="I167" s="4"/>
      <c r="J167" s="4"/>
      <c r="K167" s="1"/>
      <c r="L167" s="6"/>
      <c r="M167" s="1"/>
      <c r="N167" s="1"/>
      <c r="O167" s="1"/>
      <c r="P167" s="1"/>
      <c r="Q167" s="49"/>
      <c r="R167" s="1"/>
      <c r="S167" s="1"/>
      <c r="T167" s="55"/>
      <c r="U167" s="1"/>
      <c r="W167" s="2"/>
    </row>
    <row r="168" spans="1:23" ht="16.5">
      <c r="A168" s="19"/>
      <c r="B168" s="18"/>
      <c r="C168" s="20"/>
      <c r="D168" s="22"/>
      <c r="E168" s="21" t="str">
        <f>IFERROR(VLOOKUP(D168,Portafoglio_DG_Italia_IACCARINO!D:K,8,FALSE),"")</f>
        <v/>
      </c>
      <c r="F168" s="1" t="str">
        <f>IFERROR(VLOOKUP(D168,Portafoglio_DG_Italia_IACCARINO!D:K,3,FALSE),"")</f>
        <v/>
      </c>
      <c r="G168" s="2"/>
      <c r="H168" s="49"/>
      <c r="I168" s="4"/>
      <c r="J168" s="4"/>
      <c r="K168" s="1"/>
      <c r="L168" s="6"/>
      <c r="M168" s="1"/>
      <c r="N168" s="1"/>
      <c r="O168" s="1"/>
      <c r="P168" s="1"/>
      <c r="Q168" s="49"/>
      <c r="R168" s="1"/>
      <c r="S168" s="1"/>
      <c r="T168" s="55"/>
      <c r="U168" s="1"/>
      <c r="W168" s="2"/>
    </row>
    <row r="169" spans="1:23" ht="16.5">
      <c r="A169" s="19"/>
      <c r="B169" s="18"/>
      <c r="C169" s="20"/>
      <c r="D169" s="22"/>
      <c r="E169" s="21" t="str">
        <f>IFERROR(VLOOKUP(D169,Portafoglio_DG_Italia_IACCARINO!D:K,8,FALSE),"")</f>
        <v/>
      </c>
      <c r="F169" s="1" t="str">
        <f>IFERROR(VLOOKUP(D169,Portafoglio_DG_Italia_IACCARINO!D:K,3,FALSE),"")</f>
        <v/>
      </c>
      <c r="G169" s="2"/>
      <c r="H169" s="49"/>
      <c r="I169" s="4"/>
      <c r="J169" s="4"/>
      <c r="K169" s="1"/>
      <c r="L169" s="6"/>
      <c r="M169" s="1"/>
      <c r="N169" s="1"/>
      <c r="O169" s="1"/>
      <c r="P169" s="1"/>
      <c r="Q169" s="49"/>
      <c r="R169" s="1"/>
      <c r="S169" s="1"/>
      <c r="T169" s="55"/>
      <c r="U169" s="1"/>
      <c r="W169" s="2"/>
    </row>
    <row r="170" spans="1:23" ht="16.5">
      <c r="A170" s="19"/>
      <c r="B170" s="18"/>
      <c r="C170" s="20"/>
      <c r="D170" s="22"/>
      <c r="E170" s="21" t="str">
        <f>IFERROR(VLOOKUP(D170,Portafoglio_DG_Italia_IACCARINO!D:K,8,FALSE),"")</f>
        <v/>
      </c>
      <c r="F170" s="1" t="str">
        <f>IFERROR(VLOOKUP(D170,Portafoglio_DG_Italia_IACCARINO!D:K,3,FALSE),"")</f>
        <v/>
      </c>
      <c r="G170" s="2"/>
      <c r="H170" s="49"/>
      <c r="I170" s="4"/>
      <c r="J170" s="4"/>
      <c r="K170" s="1"/>
      <c r="L170" s="6"/>
      <c r="M170" s="1"/>
      <c r="N170" s="1"/>
      <c r="O170" s="1"/>
      <c r="P170" s="1"/>
      <c r="Q170" s="49"/>
      <c r="R170" s="1"/>
      <c r="S170" s="1"/>
      <c r="T170" s="55"/>
      <c r="U170" s="1"/>
      <c r="W170" s="2"/>
    </row>
    <row r="171" spans="1:23" ht="16.5">
      <c r="A171" s="19"/>
      <c r="B171" s="18"/>
      <c r="C171" s="20"/>
      <c r="D171" s="22"/>
      <c r="E171" s="21" t="str">
        <f>IFERROR(VLOOKUP(D171,Portafoglio_DG_Italia_IACCARINO!D:K,8,FALSE),"")</f>
        <v/>
      </c>
      <c r="F171" s="1" t="str">
        <f>IFERROR(VLOOKUP(D171,Portafoglio_DG_Italia_IACCARINO!D:K,3,FALSE),"")</f>
        <v/>
      </c>
      <c r="G171" s="2"/>
      <c r="H171" s="49"/>
      <c r="I171" s="4"/>
      <c r="J171" s="4"/>
      <c r="K171" s="1"/>
      <c r="L171" s="6"/>
      <c r="M171" s="1"/>
      <c r="N171" s="1"/>
      <c r="O171" s="1"/>
      <c r="P171" s="1"/>
      <c r="Q171" s="49"/>
      <c r="R171" s="1"/>
      <c r="S171" s="1"/>
      <c r="T171" s="55"/>
      <c r="U171" s="1"/>
      <c r="W171" s="2"/>
    </row>
    <row r="172" spans="1:23" ht="16.5">
      <c r="A172" s="19"/>
      <c r="B172" s="18"/>
      <c r="C172" s="20"/>
      <c r="D172" s="22"/>
      <c r="E172" s="21" t="str">
        <f>IFERROR(VLOOKUP(D172,Portafoglio_DG_Italia_IACCARINO!D:K,8,FALSE),"")</f>
        <v/>
      </c>
      <c r="F172" s="1" t="str">
        <f>IFERROR(VLOOKUP(D172,Portafoglio_DG_Italia_IACCARINO!D:K,3,FALSE),"")</f>
        <v/>
      </c>
      <c r="G172" s="2"/>
      <c r="H172" s="49"/>
      <c r="I172" s="4"/>
      <c r="J172" s="4"/>
      <c r="K172" s="1"/>
      <c r="L172" s="6"/>
      <c r="M172" s="1"/>
      <c r="N172" s="1"/>
      <c r="O172" s="1"/>
      <c r="P172" s="1"/>
      <c r="Q172" s="49"/>
      <c r="R172" s="1"/>
      <c r="S172" s="1"/>
      <c r="T172" s="55"/>
      <c r="U172" s="1"/>
      <c r="W172" s="2"/>
    </row>
    <row r="173" spans="1:23" ht="16.5">
      <c r="A173" s="19"/>
      <c r="B173" s="18"/>
      <c r="C173" s="20"/>
      <c r="D173" s="22"/>
      <c r="E173" s="21" t="str">
        <f>IFERROR(VLOOKUP(D173,Portafoglio_DG_Italia_IACCARINO!D:K,8,FALSE),"")</f>
        <v/>
      </c>
      <c r="F173" s="1" t="str">
        <f>IFERROR(VLOOKUP(D173,Portafoglio_DG_Italia_IACCARINO!D:K,3,FALSE),"")</f>
        <v/>
      </c>
      <c r="G173" s="2"/>
      <c r="H173" s="49"/>
      <c r="I173" s="4"/>
      <c r="J173" s="4"/>
      <c r="K173" s="1"/>
      <c r="L173" s="6"/>
      <c r="M173" s="1"/>
      <c r="N173" s="1"/>
      <c r="O173" s="1"/>
      <c r="P173" s="1"/>
      <c r="Q173" s="49"/>
      <c r="R173" s="1"/>
      <c r="S173" s="1"/>
      <c r="T173" s="55"/>
      <c r="U173" s="1"/>
      <c r="W173" s="2"/>
    </row>
    <row r="174" spans="1:23" ht="16.5">
      <c r="A174" s="19"/>
      <c r="B174" s="18"/>
      <c r="C174" s="20"/>
      <c r="D174" s="22"/>
      <c r="E174" s="21" t="str">
        <f>IFERROR(VLOOKUP(D174,Portafoglio_DG_Italia_IACCARINO!D:K,8,FALSE),"")</f>
        <v/>
      </c>
      <c r="F174" s="1" t="str">
        <f>IFERROR(VLOOKUP(D174,Portafoglio_DG_Italia_IACCARINO!D:K,3,FALSE),"")</f>
        <v/>
      </c>
      <c r="G174" s="2"/>
      <c r="H174" s="49"/>
      <c r="I174" s="4"/>
      <c r="J174" s="4"/>
      <c r="K174" s="1"/>
      <c r="L174" s="6"/>
      <c r="M174" s="1"/>
      <c r="N174" s="1"/>
      <c r="O174" s="1"/>
      <c r="P174" s="1"/>
      <c r="Q174" s="49"/>
      <c r="R174" s="1"/>
      <c r="S174" s="1"/>
      <c r="T174" s="55"/>
      <c r="U174" s="1"/>
      <c r="W174" s="2"/>
    </row>
    <row r="175" spans="1:23" ht="16.5">
      <c r="A175" s="19"/>
      <c r="B175" s="18"/>
      <c r="C175" s="20"/>
      <c r="D175" s="22"/>
      <c r="E175" s="21" t="str">
        <f>IFERROR(VLOOKUP(D175,Portafoglio_DG_Italia_IACCARINO!D:K,8,FALSE),"")</f>
        <v/>
      </c>
      <c r="F175" s="1" t="str">
        <f>IFERROR(VLOOKUP(D175,Portafoglio_DG_Italia_IACCARINO!D:K,3,FALSE),"")</f>
        <v/>
      </c>
      <c r="G175" s="2"/>
      <c r="H175" s="49"/>
      <c r="I175" s="4"/>
      <c r="J175" s="4"/>
      <c r="K175" s="1"/>
      <c r="L175" s="6"/>
      <c r="M175" s="1"/>
      <c r="N175" s="1"/>
      <c r="O175" s="1"/>
      <c r="P175" s="1"/>
      <c r="Q175" s="49"/>
      <c r="R175" s="1"/>
      <c r="S175" s="1"/>
      <c r="T175" s="55"/>
      <c r="U175" s="1"/>
      <c r="W175" s="2"/>
    </row>
    <row r="176" spans="1:23" ht="16.5">
      <c r="A176" s="19"/>
      <c r="B176" s="18"/>
      <c r="C176" s="20"/>
      <c r="D176" s="22"/>
      <c r="E176" s="21" t="str">
        <f>IFERROR(VLOOKUP(D176,Portafoglio_DG_Italia_IACCARINO!D:K,8,FALSE),"")</f>
        <v/>
      </c>
      <c r="F176" s="1" t="str">
        <f>IFERROR(VLOOKUP(D176,Portafoglio_DG_Italia_IACCARINO!D:K,3,FALSE),"")</f>
        <v/>
      </c>
      <c r="G176" s="2"/>
      <c r="H176" s="49"/>
      <c r="I176" s="4"/>
      <c r="J176" s="4"/>
      <c r="K176" s="1"/>
      <c r="L176" s="6"/>
      <c r="M176" s="1"/>
      <c r="N176" s="1"/>
      <c r="O176" s="1"/>
      <c r="P176" s="1"/>
      <c r="Q176" s="49"/>
      <c r="R176" s="1"/>
      <c r="S176" s="1"/>
      <c r="T176" s="55"/>
      <c r="U176" s="1"/>
      <c r="W176" s="2"/>
    </row>
    <row r="177" spans="1:23" ht="16.5">
      <c r="A177" s="19"/>
      <c r="B177" s="18"/>
      <c r="C177" s="20"/>
      <c r="D177" s="22"/>
      <c r="E177" s="21" t="str">
        <f>IFERROR(VLOOKUP(D177,Portafoglio_DG_Italia_IACCARINO!D:K,8,FALSE),"")</f>
        <v/>
      </c>
      <c r="F177" s="1" t="str">
        <f>IFERROR(VLOOKUP(D177,Portafoglio_DG_Italia_IACCARINO!D:K,3,FALSE),"")</f>
        <v/>
      </c>
      <c r="G177" s="2"/>
      <c r="H177" s="49"/>
      <c r="I177" s="4"/>
      <c r="J177" s="4"/>
      <c r="K177" s="1"/>
      <c r="L177" s="6"/>
      <c r="M177" s="1"/>
      <c r="N177" s="1"/>
      <c r="O177" s="1"/>
      <c r="P177" s="1"/>
      <c r="Q177" s="49"/>
      <c r="R177" s="1"/>
      <c r="S177" s="1"/>
      <c r="T177" s="55"/>
      <c r="U177" s="1"/>
      <c r="W177" s="2"/>
    </row>
    <row r="178" spans="1:23" ht="16.5">
      <c r="A178" s="19"/>
      <c r="B178" s="18"/>
      <c r="C178" s="20"/>
      <c r="D178" s="22"/>
      <c r="E178" s="21" t="str">
        <f>IFERROR(VLOOKUP(D178,Portafoglio_DG_Italia_IACCARINO!D:K,8,FALSE),"")</f>
        <v/>
      </c>
      <c r="F178" s="1" t="str">
        <f>IFERROR(VLOOKUP(D178,Portafoglio_DG_Italia_IACCARINO!D:K,3,FALSE),"")</f>
        <v/>
      </c>
      <c r="G178" s="2"/>
      <c r="H178" s="49"/>
      <c r="I178" s="4"/>
      <c r="J178" s="4"/>
      <c r="K178" s="1"/>
      <c r="L178" s="6"/>
      <c r="M178" s="1"/>
      <c r="N178" s="1"/>
      <c r="O178" s="1"/>
      <c r="P178" s="1"/>
      <c r="Q178" s="49"/>
      <c r="R178" s="1"/>
      <c r="S178" s="1"/>
      <c r="T178" s="55"/>
      <c r="U178" s="1"/>
      <c r="W178" s="2"/>
    </row>
    <row r="179" spans="1:23" ht="16.5">
      <c r="A179" s="19"/>
      <c r="B179" s="18"/>
      <c r="C179" s="20"/>
      <c r="D179" s="22"/>
      <c r="E179" s="21" t="str">
        <f>IFERROR(VLOOKUP(D179,Portafoglio_DG_Italia_IACCARINO!D:K,8,FALSE),"")</f>
        <v/>
      </c>
      <c r="F179" s="1" t="str">
        <f>IFERROR(VLOOKUP(D179,Portafoglio_DG_Italia_IACCARINO!D:K,3,FALSE),"")</f>
        <v/>
      </c>
      <c r="G179" s="2"/>
      <c r="H179" s="49"/>
      <c r="I179" s="4"/>
      <c r="J179" s="4"/>
      <c r="K179" s="1"/>
      <c r="L179" s="6"/>
      <c r="M179" s="1"/>
      <c r="N179" s="1"/>
      <c r="O179" s="1"/>
      <c r="P179" s="1"/>
      <c r="Q179" s="49"/>
      <c r="R179" s="1"/>
      <c r="S179" s="1"/>
      <c r="T179" s="55"/>
      <c r="U179" s="1"/>
      <c r="W179" s="2"/>
    </row>
    <row r="180" spans="1:23" ht="16.5">
      <c r="A180" s="19"/>
      <c r="B180" s="18"/>
      <c r="C180" s="20"/>
      <c r="D180" s="22"/>
      <c r="E180" s="21" t="str">
        <f>IFERROR(VLOOKUP(D180,Portafoglio_DG_Italia_IACCARINO!D:K,8,FALSE),"")</f>
        <v/>
      </c>
      <c r="F180" s="1" t="str">
        <f>IFERROR(VLOOKUP(D180,Portafoglio_DG_Italia_IACCARINO!D:K,3,FALSE),"")</f>
        <v/>
      </c>
      <c r="G180" s="2"/>
      <c r="H180" s="49"/>
      <c r="I180" s="4"/>
      <c r="J180" s="4"/>
      <c r="K180" s="1"/>
      <c r="L180" s="6"/>
      <c r="M180" s="1"/>
      <c r="N180" s="1"/>
      <c r="O180" s="1"/>
      <c r="P180" s="1"/>
      <c r="Q180" s="49"/>
      <c r="R180" s="1"/>
      <c r="S180" s="1"/>
      <c r="T180" s="55"/>
      <c r="U180" s="1"/>
      <c r="W180" s="2"/>
    </row>
    <row r="181" spans="1:23" ht="16.5">
      <c r="A181" s="19"/>
      <c r="B181" s="18"/>
      <c r="C181" s="20"/>
      <c r="D181" s="22"/>
      <c r="E181" s="21" t="str">
        <f>IFERROR(VLOOKUP(D181,Portafoglio_DG_Italia_IACCARINO!D:K,8,FALSE),"")</f>
        <v/>
      </c>
      <c r="F181" s="1" t="str">
        <f>IFERROR(VLOOKUP(D181,Portafoglio_DG_Italia_IACCARINO!D:K,3,FALSE),"")</f>
        <v/>
      </c>
      <c r="G181" s="2"/>
      <c r="H181" s="49"/>
      <c r="I181" s="4"/>
      <c r="J181" s="4"/>
      <c r="K181" s="1"/>
      <c r="L181" s="6"/>
      <c r="M181" s="1"/>
      <c r="N181" s="1"/>
      <c r="O181" s="1"/>
      <c r="P181" s="1"/>
      <c r="Q181" s="49"/>
      <c r="R181" s="1"/>
      <c r="S181" s="1"/>
      <c r="T181" s="55"/>
      <c r="U181" s="1"/>
      <c r="W181" s="2"/>
    </row>
    <row r="182" spans="1:23" ht="16.5">
      <c r="A182" s="19"/>
      <c r="B182" s="18"/>
      <c r="C182" s="20"/>
      <c r="D182" s="22"/>
      <c r="E182" s="21" t="str">
        <f>IFERROR(VLOOKUP(D182,Portafoglio_DG_Italia_IACCARINO!D:K,8,FALSE),"")</f>
        <v/>
      </c>
      <c r="F182" s="1" t="str">
        <f>IFERROR(VLOOKUP(D182,Portafoglio_DG_Italia_IACCARINO!D:K,3,FALSE),"")</f>
        <v/>
      </c>
      <c r="G182" s="2"/>
      <c r="H182" s="49"/>
      <c r="I182" s="4"/>
      <c r="J182" s="4"/>
      <c r="K182" s="1"/>
      <c r="L182" s="6"/>
      <c r="M182" s="1"/>
      <c r="N182" s="1"/>
      <c r="O182" s="1"/>
      <c r="P182" s="1"/>
      <c r="Q182" s="49"/>
      <c r="R182" s="1"/>
      <c r="S182" s="1"/>
      <c r="T182" s="55"/>
      <c r="U182" s="1"/>
      <c r="W182" s="2"/>
    </row>
    <row r="183" spans="1:23" ht="16.5">
      <c r="A183" s="19"/>
      <c r="B183" s="18"/>
      <c r="C183" s="20"/>
      <c r="D183" s="22"/>
      <c r="E183" s="21" t="str">
        <f>IFERROR(VLOOKUP(D183,Portafoglio_DG_Italia_IACCARINO!D:K,8,FALSE),"")</f>
        <v/>
      </c>
      <c r="F183" s="1" t="str">
        <f>IFERROR(VLOOKUP(D183,Portafoglio_DG_Italia_IACCARINO!D:K,3,FALSE),"")</f>
        <v/>
      </c>
      <c r="G183" s="2"/>
      <c r="H183" s="49"/>
      <c r="I183" s="4"/>
      <c r="J183" s="4"/>
      <c r="K183" s="1"/>
      <c r="L183" s="6"/>
      <c r="M183" s="1"/>
      <c r="N183" s="1"/>
      <c r="O183" s="1"/>
      <c r="P183" s="1"/>
      <c r="Q183" s="49"/>
      <c r="R183" s="1"/>
      <c r="S183" s="1"/>
      <c r="T183" s="55"/>
      <c r="U183" s="1"/>
      <c r="W183" s="2"/>
    </row>
    <row r="184" spans="1:23" ht="16.5">
      <c r="A184" s="19"/>
      <c r="B184" s="18"/>
      <c r="C184" s="20"/>
      <c r="D184" s="22"/>
      <c r="E184" s="21" t="str">
        <f>IFERROR(VLOOKUP(D184,Portafoglio_DG_Italia_IACCARINO!D:K,8,FALSE),"")</f>
        <v/>
      </c>
      <c r="F184" s="1" t="str">
        <f>IFERROR(VLOOKUP(D184,Portafoglio_DG_Italia_IACCARINO!D:K,3,FALSE),"")</f>
        <v/>
      </c>
      <c r="G184" s="2"/>
      <c r="H184" s="49"/>
      <c r="I184" s="4"/>
      <c r="J184" s="4"/>
      <c r="K184" s="1"/>
      <c r="L184" s="6"/>
      <c r="M184" s="1"/>
      <c r="N184" s="1"/>
      <c r="O184" s="1"/>
      <c r="P184" s="1"/>
      <c r="Q184" s="49"/>
      <c r="R184" s="1"/>
      <c r="S184" s="1"/>
      <c r="T184" s="55"/>
      <c r="U184" s="1"/>
      <c r="W184" s="2"/>
    </row>
    <row r="185" spans="1:23" ht="16.5">
      <c r="A185" s="19"/>
      <c r="B185" s="18"/>
      <c r="C185" s="20"/>
      <c r="D185" s="22"/>
      <c r="E185" s="21" t="str">
        <f>IFERROR(VLOOKUP(D185,Portafoglio_DG_Italia_IACCARINO!D:K,8,FALSE),"")</f>
        <v/>
      </c>
      <c r="F185" s="1" t="str">
        <f>IFERROR(VLOOKUP(D185,Portafoglio_DG_Italia_IACCARINO!D:K,3,FALSE),"")</f>
        <v/>
      </c>
      <c r="G185" s="2"/>
      <c r="H185" s="49"/>
      <c r="I185" s="4"/>
      <c r="J185" s="4"/>
      <c r="K185" s="1"/>
      <c r="L185" s="6"/>
      <c r="M185" s="1"/>
      <c r="N185" s="1"/>
      <c r="O185" s="1"/>
      <c r="P185" s="1"/>
      <c r="Q185" s="49"/>
      <c r="R185" s="1"/>
      <c r="S185" s="1"/>
      <c r="T185" s="55"/>
      <c r="U185" s="1"/>
      <c r="W185" s="2"/>
    </row>
    <row r="186" spans="1:23" ht="16.5">
      <c r="A186" s="19"/>
      <c r="B186" s="18"/>
      <c r="C186" s="20"/>
      <c r="D186" s="22"/>
      <c r="E186" s="21" t="str">
        <f>IFERROR(VLOOKUP(D186,Portafoglio_DG_Italia_IACCARINO!D:K,8,FALSE),"")</f>
        <v/>
      </c>
      <c r="F186" s="1" t="str">
        <f>IFERROR(VLOOKUP(D186,Portafoglio_DG_Italia_IACCARINO!D:K,3,FALSE),"")</f>
        <v/>
      </c>
      <c r="G186" s="2"/>
      <c r="H186" s="49"/>
      <c r="I186" s="4"/>
      <c r="J186" s="4"/>
      <c r="K186" s="1"/>
      <c r="L186" s="6"/>
      <c r="M186" s="1"/>
      <c r="N186" s="1"/>
      <c r="O186" s="1"/>
      <c r="P186" s="1"/>
      <c r="Q186" s="49"/>
      <c r="R186" s="1"/>
      <c r="S186" s="1"/>
      <c r="T186" s="55"/>
      <c r="U186" s="1"/>
      <c r="W186" s="2"/>
    </row>
    <row r="187" spans="1:23" ht="16.5">
      <c r="A187" s="19"/>
      <c r="B187" s="18"/>
      <c r="C187" s="20"/>
      <c r="D187" s="22"/>
      <c r="E187" s="21" t="str">
        <f>IFERROR(VLOOKUP(D187,Portafoglio_DG_Italia_IACCARINO!D:K,8,FALSE),"")</f>
        <v/>
      </c>
      <c r="F187" s="1" t="str">
        <f>IFERROR(VLOOKUP(D187,Portafoglio_DG_Italia_IACCARINO!D:K,3,FALSE),"")</f>
        <v/>
      </c>
      <c r="G187" s="2"/>
      <c r="H187" s="49"/>
      <c r="I187" s="4"/>
      <c r="J187" s="4"/>
      <c r="K187" s="1"/>
      <c r="L187" s="6"/>
      <c r="M187" s="1"/>
      <c r="N187" s="1"/>
      <c r="O187" s="1"/>
      <c r="P187" s="1"/>
      <c r="Q187" s="49"/>
      <c r="R187" s="1"/>
      <c r="S187" s="1"/>
      <c r="T187" s="55"/>
      <c r="U187" s="1"/>
      <c r="W187" s="2"/>
    </row>
    <row r="188" spans="1:23">
      <c r="C188" s="23"/>
      <c r="D188" s="24"/>
      <c r="E188" s="21" t="str">
        <f>IFERROR(VLOOKUP(D188,Portafoglio_DG_Italia_IACCARINO!D:K,8,FALSE),"")</f>
        <v/>
      </c>
      <c r="F188" s="1" t="str">
        <f>IFERROR(VLOOKUP(D188,Portafoglio_DG_Italia_IACCARINO!D:K,3,FALSE),"")</f>
        <v/>
      </c>
      <c r="G188" s="24"/>
      <c r="H188" s="51"/>
      <c r="I188" s="25"/>
      <c r="J188" s="25"/>
      <c r="K188" s="26"/>
      <c r="L188" s="27"/>
      <c r="M188" s="24"/>
      <c r="N188" s="24"/>
      <c r="O188" s="24"/>
      <c r="P188" s="24"/>
      <c r="Q188" s="51"/>
      <c r="R188" s="24"/>
      <c r="S188" s="24"/>
      <c r="T188" s="58"/>
      <c r="U188" s="24"/>
      <c r="W188" s="28"/>
    </row>
    <row r="189" spans="1:23">
      <c r="C189" s="23"/>
      <c r="D189" s="24"/>
      <c r="E189" s="21" t="str">
        <f>IFERROR(VLOOKUP(D189,Portafoglio_DG_Italia_IACCARINO!D:K,8,FALSE),"")</f>
        <v/>
      </c>
      <c r="F189" s="1" t="str">
        <f>IFERROR(VLOOKUP(D189,Portafoglio_DG_Italia_IACCARINO!D:K,3,FALSE),"")</f>
        <v/>
      </c>
      <c r="G189" s="24"/>
      <c r="H189" s="51"/>
      <c r="I189" s="25"/>
      <c r="J189" s="25"/>
      <c r="K189" s="26"/>
      <c r="L189" s="27"/>
      <c r="M189" s="24"/>
      <c r="N189" s="24"/>
      <c r="O189" s="24"/>
      <c r="P189" s="24"/>
      <c r="Q189" s="51"/>
      <c r="R189" s="24"/>
      <c r="S189" s="24"/>
      <c r="T189" s="58"/>
      <c r="U189" s="24"/>
      <c r="W189" s="28"/>
    </row>
    <row r="190" spans="1:23">
      <c r="C190" s="23"/>
      <c r="D190" s="24"/>
      <c r="E190" s="21" t="str">
        <f>IFERROR(VLOOKUP(D190,Portafoglio_DG_Italia_IACCARINO!D:K,8,FALSE),"")</f>
        <v/>
      </c>
      <c r="F190" s="1" t="str">
        <f>IFERROR(VLOOKUP(D190,Portafoglio_DG_Italia_IACCARINO!D:K,3,FALSE),"")</f>
        <v/>
      </c>
      <c r="G190" s="24"/>
      <c r="H190" s="51"/>
      <c r="I190" s="25"/>
      <c r="J190" s="25"/>
      <c r="K190" s="26"/>
      <c r="L190" s="27"/>
      <c r="M190" s="24"/>
      <c r="N190" s="24"/>
      <c r="O190" s="24"/>
      <c r="P190" s="24"/>
      <c r="Q190" s="51"/>
      <c r="R190" s="24"/>
      <c r="S190" s="24"/>
      <c r="T190" s="58"/>
      <c r="U190" s="24"/>
      <c r="W190" s="28"/>
    </row>
    <row r="191" spans="1:23">
      <c r="C191" s="23"/>
      <c r="D191" s="24"/>
      <c r="E191" s="21" t="str">
        <f>IFERROR(VLOOKUP(D191,Portafoglio_DG_Italia_IACCARINO!D:K,8,FALSE),"")</f>
        <v/>
      </c>
      <c r="F191" s="1" t="str">
        <f>IFERROR(VLOOKUP(D191,Portafoglio_DG_Italia_IACCARINO!D:K,3,FALSE),"")</f>
        <v/>
      </c>
      <c r="G191" s="24"/>
      <c r="H191" s="51"/>
      <c r="I191" s="25"/>
      <c r="J191" s="25"/>
      <c r="K191" s="26"/>
      <c r="L191" s="27"/>
      <c r="M191" s="24"/>
      <c r="N191" s="24"/>
      <c r="O191" s="24"/>
      <c r="P191" s="24"/>
      <c r="Q191" s="51"/>
      <c r="R191" s="24"/>
      <c r="S191" s="24"/>
      <c r="T191" s="58"/>
      <c r="U191" s="24"/>
      <c r="W191" s="28"/>
    </row>
    <row r="192" spans="1:23">
      <c r="C192" s="23"/>
      <c r="D192" s="24"/>
      <c r="E192" s="21" t="str">
        <f>IFERROR(VLOOKUP(D192,Portafoglio_DG_Italia_IACCARINO!D:K,8,FALSE),"")</f>
        <v/>
      </c>
      <c r="F192" s="1" t="str">
        <f>IFERROR(VLOOKUP(D192,Portafoglio_DG_Italia_IACCARINO!D:K,3,FALSE),"")</f>
        <v/>
      </c>
      <c r="G192" s="24"/>
      <c r="H192" s="51"/>
      <c r="I192" s="25"/>
      <c r="J192" s="25"/>
      <c r="K192" s="26"/>
      <c r="L192" s="27"/>
      <c r="M192" s="24"/>
      <c r="N192" s="24"/>
      <c r="O192" s="24"/>
      <c r="P192" s="24"/>
      <c r="Q192" s="51"/>
      <c r="R192" s="24"/>
      <c r="S192" s="24"/>
      <c r="T192" s="58"/>
      <c r="U192" s="24"/>
      <c r="W192" s="28"/>
    </row>
    <row r="193" spans="3:23">
      <c r="C193" s="23"/>
      <c r="D193" s="24"/>
      <c r="E193" s="21" t="str">
        <f>IFERROR(VLOOKUP(D193,Portafoglio_DG_Italia_IACCARINO!D:K,8,FALSE),"")</f>
        <v/>
      </c>
      <c r="F193" s="1" t="str">
        <f>IFERROR(VLOOKUP(D193,Portafoglio_DG_Italia_IACCARINO!D:K,3,FALSE),"")</f>
        <v/>
      </c>
      <c r="G193" s="24"/>
      <c r="H193" s="51"/>
      <c r="I193" s="25"/>
      <c r="J193" s="25"/>
      <c r="K193" s="26"/>
      <c r="L193" s="27"/>
      <c r="M193" s="24"/>
      <c r="N193" s="24"/>
      <c r="O193" s="24"/>
      <c r="P193" s="24"/>
      <c r="Q193" s="51"/>
      <c r="R193" s="24"/>
      <c r="S193" s="24"/>
      <c r="T193" s="58"/>
      <c r="U193" s="24"/>
      <c r="W193" s="28"/>
    </row>
    <row r="194" spans="3:23">
      <c r="C194" s="23"/>
      <c r="D194" s="24"/>
      <c r="E194" s="21" t="str">
        <f>IFERROR(VLOOKUP(D194,Portafoglio_DG_Italia_IACCARINO!D:K,8,FALSE),"")</f>
        <v/>
      </c>
      <c r="F194" s="1" t="str">
        <f>IFERROR(VLOOKUP(D194,Portafoglio_DG_Italia_IACCARINO!D:K,3,FALSE),"")</f>
        <v/>
      </c>
      <c r="G194" s="24"/>
      <c r="H194" s="51"/>
      <c r="I194" s="25"/>
      <c r="J194" s="25"/>
      <c r="K194" s="26"/>
      <c r="L194" s="27"/>
      <c r="M194" s="24"/>
      <c r="N194" s="24"/>
      <c r="O194" s="24"/>
      <c r="P194" s="24"/>
      <c r="Q194" s="51"/>
      <c r="R194" s="24"/>
      <c r="S194" s="24"/>
      <c r="T194" s="58"/>
      <c r="U194" s="24"/>
      <c r="W194" s="28"/>
    </row>
    <row r="195" spans="3:23">
      <c r="C195" s="23"/>
      <c r="D195" s="24"/>
      <c r="E195" s="21" t="str">
        <f>IFERROR(VLOOKUP(D195,Portafoglio_DG_Italia_IACCARINO!D:K,8,FALSE),"")</f>
        <v/>
      </c>
      <c r="F195" s="1" t="str">
        <f>IFERROR(VLOOKUP(D195,Portafoglio_DG_Italia_IACCARINO!D:K,3,FALSE),"")</f>
        <v/>
      </c>
      <c r="G195" s="24"/>
      <c r="H195" s="51"/>
      <c r="I195" s="25"/>
      <c r="J195" s="25"/>
      <c r="K195" s="26"/>
      <c r="L195" s="27"/>
      <c r="M195" s="24"/>
      <c r="N195" s="24"/>
      <c r="O195" s="24"/>
      <c r="P195" s="24"/>
      <c r="Q195" s="51"/>
      <c r="R195" s="24"/>
      <c r="S195" s="24"/>
      <c r="T195" s="58"/>
      <c r="U195" s="24"/>
      <c r="W195" s="28"/>
    </row>
    <row r="196" spans="3:23">
      <c r="C196" s="23"/>
      <c r="D196" s="24"/>
      <c r="E196" s="21" t="str">
        <f>IFERROR(VLOOKUP(D196,Portafoglio_DG_Italia_IACCARINO!D:K,8,FALSE),"")</f>
        <v/>
      </c>
      <c r="F196" s="1" t="str">
        <f>IFERROR(VLOOKUP(D196,Portafoglio_DG_Italia_IACCARINO!D:K,3,FALSE),"")</f>
        <v/>
      </c>
      <c r="G196" s="24"/>
      <c r="H196" s="51"/>
      <c r="I196" s="25"/>
      <c r="J196" s="25"/>
      <c r="K196" s="26"/>
      <c r="L196" s="27"/>
      <c r="M196" s="24"/>
      <c r="N196" s="24"/>
      <c r="O196" s="24"/>
      <c r="P196" s="24"/>
      <c r="Q196" s="51"/>
      <c r="R196" s="24"/>
      <c r="S196" s="24"/>
      <c r="T196" s="58"/>
      <c r="U196" s="24"/>
      <c r="W196" s="28"/>
    </row>
    <row r="197" spans="3:23">
      <c r="C197" s="23"/>
      <c r="D197" s="24"/>
      <c r="E197" s="21" t="str">
        <f>IFERROR(VLOOKUP(D197,Portafoglio_DG_Italia_IACCARINO!D:K,8,FALSE),"")</f>
        <v/>
      </c>
      <c r="F197" s="1" t="str">
        <f>IFERROR(VLOOKUP(D197,Portafoglio_DG_Italia_IACCARINO!D:K,3,FALSE),"")</f>
        <v/>
      </c>
      <c r="G197" s="24"/>
      <c r="H197" s="51"/>
      <c r="I197" s="25"/>
      <c r="J197" s="25"/>
      <c r="K197" s="26"/>
      <c r="L197" s="27"/>
      <c r="M197" s="24"/>
      <c r="N197" s="24"/>
      <c r="O197" s="24"/>
      <c r="P197" s="24"/>
      <c r="Q197" s="51"/>
      <c r="R197" s="24"/>
      <c r="S197" s="24"/>
      <c r="T197" s="58"/>
      <c r="U197" s="24"/>
      <c r="W197" s="28"/>
    </row>
    <row r="198" spans="3:23">
      <c r="C198" s="23"/>
      <c r="D198" s="24"/>
      <c r="E198" s="21" t="str">
        <f>IFERROR(VLOOKUP(D198,Portafoglio_DG_Italia_IACCARINO!D:K,8,FALSE),"")</f>
        <v/>
      </c>
      <c r="F198" s="1" t="str">
        <f>IFERROR(VLOOKUP(D198,Portafoglio_DG_Italia_IACCARINO!D:K,3,FALSE),"")</f>
        <v/>
      </c>
      <c r="G198" s="24"/>
      <c r="H198" s="51"/>
      <c r="I198" s="25"/>
      <c r="J198" s="25"/>
      <c r="K198" s="26"/>
      <c r="L198" s="27"/>
      <c r="M198" s="24"/>
      <c r="N198" s="24"/>
      <c r="O198" s="24"/>
      <c r="P198" s="24"/>
      <c r="Q198" s="51"/>
      <c r="R198" s="24"/>
      <c r="S198" s="24"/>
      <c r="T198" s="58"/>
      <c r="U198" s="24"/>
      <c r="W198" s="28"/>
    </row>
    <row r="199" spans="3:23">
      <c r="C199" s="23"/>
      <c r="D199" s="24"/>
      <c r="E199" s="21" t="str">
        <f>IFERROR(VLOOKUP(D199,Portafoglio_DG_Italia_IACCARINO!D:K,8,FALSE),"")</f>
        <v/>
      </c>
      <c r="F199" s="1" t="str">
        <f>IFERROR(VLOOKUP(D199,Portafoglio_DG_Italia_IACCARINO!D:K,3,FALSE),"")</f>
        <v/>
      </c>
      <c r="G199" s="24"/>
      <c r="H199" s="51"/>
      <c r="I199" s="25"/>
      <c r="J199" s="25"/>
      <c r="K199" s="26"/>
      <c r="L199" s="27"/>
      <c r="M199" s="24"/>
      <c r="N199" s="24"/>
      <c r="O199" s="24"/>
      <c r="P199" s="24"/>
      <c r="Q199" s="51"/>
      <c r="R199" s="24"/>
      <c r="S199" s="24"/>
      <c r="T199" s="58"/>
      <c r="U199" s="24"/>
      <c r="W199" s="28"/>
    </row>
    <row r="200" spans="3:23">
      <c r="C200" s="23"/>
      <c r="D200" s="24"/>
      <c r="E200" s="21" t="str">
        <f>IFERROR(VLOOKUP(D200,Portafoglio_DG_Italia_IACCARINO!D:K,8,FALSE),"")</f>
        <v/>
      </c>
      <c r="F200" s="1" t="str">
        <f>IFERROR(VLOOKUP(D200,Portafoglio_DG_Italia_IACCARINO!D:K,3,FALSE),"")</f>
        <v/>
      </c>
      <c r="G200" s="24"/>
      <c r="H200" s="51"/>
      <c r="I200" s="25"/>
      <c r="J200" s="25"/>
      <c r="K200" s="26"/>
      <c r="L200" s="27"/>
      <c r="M200" s="24"/>
      <c r="N200" s="24"/>
      <c r="O200" s="24"/>
      <c r="P200" s="24"/>
      <c r="Q200" s="51"/>
      <c r="R200" s="24"/>
      <c r="S200" s="24"/>
      <c r="T200" s="58"/>
      <c r="U200" s="24"/>
      <c r="W200" s="28"/>
    </row>
    <row r="201" spans="3:23">
      <c r="C201" s="23"/>
      <c r="D201" s="24"/>
      <c r="E201" s="21" t="str">
        <f>IFERROR(VLOOKUP(D201,Portafoglio_DG_Italia_IACCARINO!D:K,8,FALSE),"")</f>
        <v/>
      </c>
      <c r="F201" s="1" t="str">
        <f>IFERROR(VLOOKUP(D201,Portafoglio_DG_Italia_IACCARINO!D:K,3,FALSE),"")</f>
        <v/>
      </c>
      <c r="G201" s="24"/>
      <c r="H201" s="51"/>
      <c r="I201" s="25"/>
      <c r="J201" s="25"/>
      <c r="K201" s="26"/>
      <c r="L201" s="27"/>
      <c r="M201" s="24"/>
      <c r="N201" s="24"/>
      <c r="O201" s="24"/>
      <c r="P201" s="24"/>
      <c r="Q201" s="51"/>
      <c r="R201" s="24"/>
      <c r="S201" s="24"/>
      <c r="T201" s="58"/>
      <c r="U201" s="24"/>
      <c r="W201" s="28"/>
    </row>
    <row r="202" spans="3:23">
      <c r="C202" s="23"/>
      <c r="D202" s="24"/>
      <c r="E202" s="21" t="str">
        <f>IFERROR(VLOOKUP(D202,Portafoglio_DG_Italia_IACCARINO!D:K,8,FALSE),"")</f>
        <v/>
      </c>
      <c r="F202" s="1" t="str">
        <f>IFERROR(VLOOKUP(D202,Portafoglio_DG_Italia_IACCARINO!D:K,3,FALSE),"")</f>
        <v/>
      </c>
      <c r="G202" s="24"/>
      <c r="H202" s="51"/>
      <c r="I202" s="25"/>
      <c r="J202" s="25"/>
      <c r="K202" s="26"/>
      <c r="L202" s="27"/>
      <c r="M202" s="24"/>
      <c r="N202" s="24"/>
      <c r="O202" s="24"/>
      <c r="P202" s="24"/>
      <c r="Q202" s="51"/>
      <c r="R202" s="24"/>
      <c r="S202" s="24"/>
      <c r="T202" s="58"/>
      <c r="U202" s="24"/>
      <c r="W202" s="28"/>
    </row>
    <row r="203" spans="3:23">
      <c r="C203" s="23"/>
      <c r="D203" s="24"/>
      <c r="E203" s="21" t="str">
        <f>IFERROR(VLOOKUP(D203,Portafoglio_DG_Italia_IACCARINO!D:K,8,FALSE),"")</f>
        <v/>
      </c>
      <c r="F203" s="1" t="str">
        <f>IFERROR(VLOOKUP(D203,Portafoglio_DG_Italia_IACCARINO!D:K,3,FALSE),"")</f>
        <v/>
      </c>
      <c r="G203" s="24"/>
      <c r="H203" s="51"/>
      <c r="I203" s="25"/>
      <c r="J203" s="25"/>
      <c r="K203" s="26"/>
      <c r="L203" s="27"/>
      <c r="M203" s="24"/>
      <c r="N203" s="24"/>
      <c r="O203" s="24"/>
      <c r="P203" s="24"/>
      <c r="Q203" s="51"/>
      <c r="R203" s="24"/>
      <c r="S203" s="24"/>
      <c r="T203" s="58"/>
      <c r="U203" s="24"/>
      <c r="W203" s="28"/>
    </row>
    <row r="204" spans="3:23">
      <c r="C204" s="23"/>
      <c r="D204" s="24"/>
      <c r="E204" s="21" t="str">
        <f>IFERROR(VLOOKUP(D204,Portafoglio_DG_Italia_IACCARINO!D:K,8,FALSE),"")</f>
        <v/>
      </c>
      <c r="F204" s="1" t="str">
        <f>IFERROR(VLOOKUP(D204,Portafoglio_DG_Italia_IACCARINO!D:K,3,FALSE),"")</f>
        <v/>
      </c>
      <c r="G204" s="24"/>
      <c r="H204" s="51"/>
      <c r="I204" s="25"/>
      <c r="J204" s="25"/>
      <c r="K204" s="26"/>
      <c r="L204" s="27"/>
      <c r="M204" s="24"/>
      <c r="N204" s="24"/>
      <c r="O204" s="24"/>
      <c r="P204" s="24"/>
      <c r="Q204" s="51"/>
      <c r="R204" s="24"/>
      <c r="S204" s="24"/>
      <c r="T204" s="58"/>
      <c r="U204" s="24"/>
      <c r="W204" s="28"/>
    </row>
    <row r="205" spans="3:23">
      <c r="C205" s="23"/>
      <c r="D205" s="24"/>
      <c r="E205" s="21" t="str">
        <f>IFERROR(VLOOKUP(D205,Portafoglio_DG_Italia_IACCARINO!D:K,8,FALSE),"")</f>
        <v/>
      </c>
      <c r="F205" s="1" t="str">
        <f>IFERROR(VLOOKUP(D205,Portafoglio_DG_Italia_IACCARINO!D:K,3,FALSE),"")</f>
        <v/>
      </c>
      <c r="G205" s="24"/>
      <c r="H205" s="51"/>
      <c r="I205" s="25"/>
      <c r="J205" s="25"/>
      <c r="K205" s="26"/>
      <c r="L205" s="27"/>
      <c r="M205" s="24"/>
      <c r="N205" s="24"/>
      <c r="O205" s="24"/>
      <c r="P205" s="24"/>
      <c r="Q205" s="51"/>
      <c r="R205" s="24"/>
      <c r="S205" s="24"/>
      <c r="T205" s="58"/>
      <c r="U205" s="24"/>
      <c r="W205" s="28"/>
    </row>
    <row r="206" spans="3:23">
      <c r="C206" s="23"/>
      <c r="D206" s="24"/>
      <c r="E206" s="21" t="str">
        <f>IFERROR(VLOOKUP(D206,Portafoglio_DG_Italia_IACCARINO!D:K,8,FALSE),"")</f>
        <v/>
      </c>
      <c r="F206" s="1" t="str">
        <f>IFERROR(VLOOKUP(D206,Portafoglio_DG_Italia_IACCARINO!D:K,3,FALSE),"")</f>
        <v/>
      </c>
      <c r="G206" s="24"/>
      <c r="H206" s="51"/>
      <c r="I206" s="25"/>
      <c r="J206" s="25"/>
      <c r="K206" s="26"/>
      <c r="L206" s="27"/>
      <c r="M206" s="24"/>
      <c r="N206" s="24"/>
      <c r="O206" s="24"/>
      <c r="P206" s="24"/>
      <c r="Q206" s="51"/>
      <c r="R206" s="24"/>
      <c r="S206" s="24"/>
      <c r="T206" s="58"/>
      <c r="U206" s="24"/>
      <c r="W206" s="28"/>
    </row>
    <row r="207" spans="3:23">
      <c r="C207" s="23"/>
      <c r="D207" s="24"/>
      <c r="E207" s="21" t="str">
        <f>IFERROR(VLOOKUP(D207,Portafoglio_DG_Italia_IACCARINO!D:K,8,FALSE),"")</f>
        <v/>
      </c>
      <c r="F207" s="1" t="str">
        <f>IFERROR(VLOOKUP(D207,Portafoglio_DG_Italia_IACCARINO!D:K,3,FALSE),"")</f>
        <v/>
      </c>
      <c r="G207" s="24"/>
      <c r="H207" s="51"/>
      <c r="I207" s="25"/>
      <c r="J207" s="25"/>
      <c r="K207" s="26"/>
      <c r="L207" s="27"/>
      <c r="M207" s="24"/>
      <c r="N207" s="24"/>
      <c r="O207" s="24"/>
      <c r="P207" s="24"/>
      <c r="Q207" s="51"/>
      <c r="R207" s="24"/>
      <c r="S207" s="24"/>
      <c r="T207" s="58"/>
      <c r="U207" s="24"/>
      <c r="W207" s="28"/>
    </row>
    <row r="208" spans="3:23">
      <c r="C208" s="23"/>
      <c r="D208" s="24"/>
      <c r="E208" s="21" t="str">
        <f>IFERROR(VLOOKUP(D208,Portafoglio_DG_Italia_IACCARINO!D:K,8,FALSE),"")</f>
        <v/>
      </c>
      <c r="F208" s="1" t="str">
        <f>IFERROR(VLOOKUP(D208,Portafoglio_DG_Italia_IACCARINO!D:K,3,FALSE),"")</f>
        <v/>
      </c>
      <c r="G208" s="24"/>
      <c r="H208" s="51"/>
      <c r="I208" s="25"/>
      <c r="J208" s="25"/>
      <c r="K208" s="26"/>
      <c r="L208" s="27"/>
      <c r="M208" s="24"/>
      <c r="N208" s="24"/>
      <c r="O208" s="24"/>
      <c r="P208" s="24"/>
      <c r="Q208" s="51"/>
      <c r="R208" s="24"/>
      <c r="S208" s="24"/>
      <c r="T208" s="58"/>
      <c r="U208" s="24"/>
      <c r="W208" s="28"/>
    </row>
    <row r="209" spans="3:23">
      <c r="C209" s="23"/>
      <c r="D209" s="24"/>
      <c r="E209" s="21" t="str">
        <f>IFERROR(VLOOKUP(D209,Portafoglio_DG_Italia_IACCARINO!D:K,8,FALSE),"")</f>
        <v/>
      </c>
      <c r="F209" s="1" t="str">
        <f>IFERROR(VLOOKUP(D209,Portafoglio_DG_Italia_IACCARINO!D:K,3,FALSE),"")</f>
        <v/>
      </c>
      <c r="G209" s="24"/>
      <c r="H209" s="51"/>
      <c r="I209" s="25"/>
      <c r="J209" s="25"/>
      <c r="K209" s="26"/>
      <c r="L209" s="27"/>
      <c r="M209" s="24"/>
      <c r="N209" s="24"/>
      <c r="O209" s="24"/>
      <c r="P209" s="24"/>
      <c r="Q209" s="51"/>
      <c r="R209" s="24"/>
      <c r="S209" s="24"/>
      <c r="T209" s="58"/>
      <c r="U209" s="24"/>
      <c r="W209" s="28"/>
    </row>
    <row r="210" spans="3:23">
      <c r="C210" s="23"/>
      <c r="D210" s="24"/>
      <c r="E210" s="21" t="str">
        <f>IFERROR(VLOOKUP(D210,Portafoglio_DG_Italia_IACCARINO!D:K,8,FALSE),"")</f>
        <v/>
      </c>
      <c r="F210" s="1" t="str">
        <f>IFERROR(VLOOKUP(D210,Portafoglio_DG_Italia_IACCARINO!D:K,3,FALSE),"")</f>
        <v/>
      </c>
      <c r="G210" s="24"/>
      <c r="H210" s="51"/>
      <c r="I210" s="25"/>
      <c r="J210" s="25"/>
      <c r="K210" s="26"/>
      <c r="L210" s="27"/>
      <c r="M210" s="24"/>
      <c r="N210" s="24"/>
      <c r="O210" s="24"/>
      <c r="P210" s="24"/>
      <c r="Q210" s="51"/>
      <c r="R210" s="24"/>
      <c r="S210" s="24"/>
      <c r="T210" s="58"/>
      <c r="U210" s="24"/>
      <c r="W210" s="28"/>
    </row>
    <row r="211" spans="3:23">
      <c r="C211" s="23"/>
      <c r="D211" s="24"/>
      <c r="E211" s="21" t="str">
        <f>IFERROR(VLOOKUP(D211,Portafoglio_DG_Italia_IACCARINO!D:K,8,FALSE),"")</f>
        <v/>
      </c>
      <c r="F211" s="1" t="str">
        <f>IFERROR(VLOOKUP(D211,Portafoglio_DG_Italia_IACCARINO!D:K,3,FALSE),"")</f>
        <v/>
      </c>
      <c r="G211" s="24"/>
      <c r="H211" s="51"/>
      <c r="I211" s="25"/>
      <c r="J211" s="25"/>
      <c r="K211" s="26"/>
      <c r="L211" s="27"/>
      <c r="M211" s="24"/>
      <c r="N211" s="24"/>
      <c r="O211" s="24"/>
      <c r="P211" s="24"/>
      <c r="Q211" s="51"/>
      <c r="R211" s="24"/>
      <c r="S211" s="24"/>
      <c r="T211" s="58"/>
      <c r="U211" s="24"/>
      <c r="W211" s="28"/>
    </row>
    <row r="212" spans="3:23">
      <c r="C212" s="23"/>
      <c r="D212" s="24"/>
      <c r="E212" s="21" t="str">
        <f>IFERROR(VLOOKUP(D212,Portafoglio_DG_Italia_IACCARINO!D:K,8,FALSE),"")</f>
        <v/>
      </c>
      <c r="F212" s="1" t="str">
        <f>IFERROR(VLOOKUP(D212,Portafoglio_DG_Italia_IACCARINO!D:K,3,FALSE),"")</f>
        <v/>
      </c>
      <c r="G212" s="24"/>
      <c r="H212" s="51"/>
      <c r="I212" s="25"/>
      <c r="J212" s="25"/>
      <c r="K212" s="26"/>
      <c r="L212" s="27"/>
      <c r="M212" s="24"/>
      <c r="N212" s="24"/>
      <c r="O212" s="24"/>
      <c r="P212" s="24"/>
      <c r="Q212" s="51"/>
      <c r="R212" s="24"/>
      <c r="S212" s="24"/>
      <c r="T212" s="58"/>
      <c r="U212" s="24"/>
      <c r="W212" s="28"/>
    </row>
    <row r="213" spans="3:23">
      <c r="C213" s="23"/>
      <c r="D213" s="24"/>
      <c r="E213" s="21" t="str">
        <f>IFERROR(VLOOKUP(D213,Portafoglio_DG_Italia_IACCARINO!D:K,8,FALSE),"")</f>
        <v/>
      </c>
      <c r="F213" s="1" t="str">
        <f>IFERROR(VLOOKUP(D213,Portafoglio_DG_Italia_IACCARINO!D:K,3,FALSE),"")</f>
        <v/>
      </c>
      <c r="G213" s="24"/>
      <c r="H213" s="51"/>
      <c r="I213" s="25"/>
      <c r="J213" s="25"/>
      <c r="K213" s="26"/>
      <c r="L213" s="27"/>
      <c r="M213" s="24"/>
      <c r="N213" s="24"/>
      <c r="O213" s="24"/>
      <c r="P213" s="24"/>
      <c r="Q213" s="51"/>
      <c r="R213" s="24"/>
      <c r="S213" s="24"/>
      <c r="T213" s="58"/>
      <c r="U213" s="24"/>
      <c r="W213" s="28"/>
    </row>
    <row r="214" spans="3:23">
      <c r="C214" s="23"/>
      <c r="D214" s="24"/>
      <c r="E214" s="21" t="str">
        <f>IFERROR(VLOOKUP(D214,Portafoglio_DG_Italia_IACCARINO!D:K,8,FALSE),"")</f>
        <v/>
      </c>
      <c r="F214" s="1" t="str">
        <f>IFERROR(VLOOKUP(D214,Portafoglio_DG_Italia_IACCARINO!D:K,3,FALSE),"")</f>
        <v/>
      </c>
      <c r="G214" s="24"/>
      <c r="H214" s="51"/>
      <c r="I214" s="25"/>
      <c r="J214" s="25"/>
      <c r="K214" s="26"/>
      <c r="L214" s="27"/>
      <c r="M214" s="24"/>
      <c r="N214" s="24"/>
      <c r="O214" s="24"/>
      <c r="P214" s="24"/>
      <c r="Q214" s="51"/>
      <c r="R214" s="24"/>
      <c r="S214" s="24"/>
      <c r="T214" s="58"/>
      <c r="U214" s="24"/>
      <c r="W214" s="28"/>
    </row>
    <row r="215" spans="3:23">
      <c r="C215" s="23"/>
      <c r="D215" s="24"/>
      <c r="E215" s="21" t="str">
        <f>IFERROR(VLOOKUP(D215,Portafoglio_DG_Italia_IACCARINO!D:K,8,FALSE),"")</f>
        <v/>
      </c>
      <c r="F215" s="1" t="str">
        <f>IFERROR(VLOOKUP(D215,Portafoglio_DG_Italia_IACCARINO!D:K,3,FALSE),"")</f>
        <v/>
      </c>
      <c r="G215" s="24"/>
      <c r="H215" s="51"/>
      <c r="I215" s="25"/>
      <c r="J215" s="25"/>
      <c r="K215" s="26"/>
      <c r="L215" s="27"/>
      <c r="M215" s="24"/>
      <c r="N215" s="24"/>
      <c r="O215" s="24"/>
      <c r="P215" s="24"/>
      <c r="Q215" s="51"/>
      <c r="R215" s="24"/>
      <c r="S215" s="24"/>
      <c r="T215" s="58"/>
      <c r="U215" s="24"/>
      <c r="W215" s="28"/>
    </row>
    <row r="216" spans="3:23">
      <c r="C216" s="23"/>
      <c r="D216" s="24"/>
      <c r="E216" s="21" t="str">
        <f>IFERROR(VLOOKUP(D216,Portafoglio_DG_Italia_IACCARINO!D:K,8,FALSE),"")</f>
        <v/>
      </c>
      <c r="F216" s="1" t="str">
        <f>IFERROR(VLOOKUP(D216,Portafoglio_DG_Italia_IACCARINO!D:K,3,FALSE),"")</f>
        <v/>
      </c>
      <c r="G216" s="24"/>
      <c r="H216" s="51"/>
      <c r="I216" s="25"/>
      <c r="J216" s="25"/>
      <c r="K216" s="26"/>
      <c r="L216" s="27"/>
      <c r="M216" s="24"/>
      <c r="N216" s="24"/>
      <c r="O216" s="24"/>
      <c r="P216" s="24"/>
      <c r="Q216" s="51"/>
      <c r="R216" s="24"/>
      <c r="S216" s="24"/>
      <c r="T216" s="58"/>
      <c r="U216" s="24"/>
      <c r="W216" s="28"/>
    </row>
    <row r="217" spans="3:23">
      <c r="C217" s="24"/>
      <c r="D217" s="24"/>
      <c r="E217" s="21" t="str">
        <f>IFERROR(VLOOKUP(D217,Portafoglio_DG_Italia_IACCARINO!D:K,8,FALSE),"")</f>
        <v/>
      </c>
      <c r="F217" s="1" t="str">
        <f>IFERROR(VLOOKUP(D217,Portafoglio_DG_Italia_IACCARINO!D:K,3,FALSE),"")</f>
        <v/>
      </c>
      <c r="G217" s="24"/>
      <c r="H217" s="51"/>
      <c r="I217" s="25"/>
      <c r="J217" s="25"/>
      <c r="K217" s="26"/>
      <c r="L217" s="27"/>
      <c r="M217" s="24"/>
      <c r="N217" s="24"/>
      <c r="O217" s="24"/>
      <c r="P217" s="24"/>
      <c r="Q217" s="51"/>
      <c r="R217" s="24"/>
      <c r="S217" s="24"/>
      <c r="T217" s="58"/>
      <c r="U217" s="24"/>
      <c r="W217" s="28"/>
    </row>
    <row r="218" spans="3:23">
      <c r="C218" s="24"/>
      <c r="D218" s="24"/>
      <c r="E218" s="21" t="str">
        <f>IFERROR(VLOOKUP(D218,Portafoglio_DG_Italia_IACCARINO!D:K,8,FALSE),"")</f>
        <v/>
      </c>
      <c r="F218" s="1" t="str">
        <f>IFERROR(VLOOKUP(D218,Portafoglio_DG_Italia_IACCARINO!D:K,3,FALSE),"")</f>
        <v/>
      </c>
      <c r="G218" s="24"/>
      <c r="H218" s="51"/>
      <c r="I218" s="25"/>
      <c r="J218" s="25"/>
      <c r="K218" s="26"/>
      <c r="L218" s="27"/>
      <c r="M218" s="24"/>
      <c r="N218" s="24"/>
      <c r="O218" s="24"/>
      <c r="P218" s="24"/>
      <c r="Q218" s="51"/>
      <c r="R218" s="24"/>
      <c r="S218" s="24"/>
      <c r="T218" s="58"/>
      <c r="U218" s="24"/>
      <c r="W218" s="28"/>
    </row>
    <row r="219" spans="3:23">
      <c r="C219" s="24"/>
      <c r="D219" s="24"/>
      <c r="E219" s="21" t="str">
        <f>IFERROR(VLOOKUP(D219,Portafoglio_DG_Italia_IACCARINO!D:K,8,FALSE),"")</f>
        <v/>
      </c>
      <c r="F219" s="1" t="str">
        <f>IFERROR(VLOOKUP(D219,Portafoglio_DG_Italia_IACCARINO!D:K,3,FALSE),"")</f>
        <v/>
      </c>
      <c r="G219" s="24"/>
      <c r="H219" s="51"/>
      <c r="I219" s="25"/>
      <c r="J219" s="25"/>
      <c r="K219" s="26"/>
      <c r="L219" s="27"/>
      <c r="M219" s="24"/>
      <c r="N219" s="24"/>
      <c r="O219" s="24"/>
      <c r="P219" s="24"/>
      <c r="Q219" s="51"/>
      <c r="R219" s="24"/>
      <c r="S219" s="24"/>
      <c r="T219" s="58"/>
      <c r="U219" s="24"/>
      <c r="W219" s="28"/>
    </row>
    <row r="220" spans="3:23">
      <c r="C220" s="24"/>
      <c r="D220" s="24"/>
      <c r="E220" s="21" t="str">
        <f>IFERROR(VLOOKUP(D220,Portafoglio_DG_Italia_IACCARINO!D:K,8,FALSE),"")</f>
        <v/>
      </c>
      <c r="F220" s="1" t="str">
        <f>IFERROR(VLOOKUP(D220,Portafoglio_DG_Italia_IACCARINO!D:K,3,FALSE),"")</f>
        <v/>
      </c>
      <c r="G220" s="24"/>
      <c r="H220" s="51"/>
      <c r="I220" s="25"/>
      <c r="J220" s="25"/>
      <c r="K220" s="26"/>
      <c r="L220" s="27"/>
      <c r="M220" s="24"/>
      <c r="N220" s="24"/>
      <c r="O220" s="24"/>
      <c r="P220" s="24"/>
      <c r="Q220" s="51"/>
      <c r="R220" s="24"/>
      <c r="S220" s="24"/>
      <c r="T220" s="58"/>
      <c r="U220" s="24"/>
      <c r="W220" s="28"/>
    </row>
    <row r="221" spans="3:23">
      <c r="C221" s="24"/>
      <c r="D221" s="24"/>
      <c r="E221" s="21" t="str">
        <f>IFERROR(VLOOKUP(D221,Portafoglio_DG_Italia_IACCARINO!D:K,8,FALSE),"")</f>
        <v/>
      </c>
      <c r="F221" s="1" t="str">
        <f>IFERROR(VLOOKUP(D221,Portafoglio_DG_Italia_IACCARINO!D:K,3,FALSE),"")</f>
        <v/>
      </c>
      <c r="G221" s="24"/>
      <c r="H221" s="51"/>
      <c r="I221" s="25"/>
      <c r="J221" s="25"/>
      <c r="K221" s="26"/>
      <c r="L221" s="27"/>
      <c r="M221" s="24"/>
      <c r="N221" s="24"/>
      <c r="O221" s="24"/>
      <c r="P221" s="24"/>
      <c r="Q221" s="51"/>
      <c r="R221" s="24"/>
      <c r="S221" s="24"/>
      <c r="T221" s="58"/>
      <c r="U221" s="24"/>
      <c r="W221" s="28"/>
    </row>
    <row r="222" spans="3:23">
      <c r="C222" s="24"/>
      <c r="D222" s="24"/>
      <c r="E222" s="21" t="str">
        <f>IFERROR(VLOOKUP(D222,Portafoglio_DG_Italia_IACCARINO!D:K,8,FALSE),"")</f>
        <v/>
      </c>
      <c r="F222" s="1" t="str">
        <f>IFERROR(VLOOKUP(D222,Portafoglio_DG_Italia_IACCARINO!D:K,3,FALSE),"")</f>
        <v/>
      </c>
      <c r="G222" s="24"/>
      <c r="H222" s="51"/>
      <c r="I222" s="25"/>
      <c r="J222" s="25"/>
      <c r="K222" s="26"/>
      <c r="L222" s="27"/>
      <c r="M222" s="24"/>
      <c r="N222" s="24"/>
      <c r="O222" s="24"/>
      <c r="P222" s="24"/>
      <c r="Q222" s="51"/>
      <c r="R222" s="24"/>
      <c r="S222" s="24"/>
      <c r="T222" s="58"/>
      <c r="U222" s="24"/>
      <c r="W222" s="28"/>
    </row>
    <row r="223" spans="3:23">
      <c r="C223" s="24"/>
      <c r="D223" s="24"/>
      <c r="E223" s="21" t="str">
        <f>IFERROR(VLOOKUP(D223,Portafoglio_DG_Italia_IACCARINO!D:K,8,FALSE),"")</f>
        <v/>
      </c>
      <c r="F223" s="1" t="str">
        <f>IFERROR(VLOOKUP(D223,Portafoglio_DG_Italia_IACCARINO!D:K,3,FALSE),"")</f>
        <v/>
      </c>
      <c r="G223" s="24"/>
      <c r="H223" s="51"/>
      <c r="I223" s="25"/>
      <c r="J223" s="25"/>
      <c r="K223" s="26"/>
      <c r="L223" s="27"/>
      <c r="M223" s="24"/>
      <c r="N223" s="24"/>
      <c r="O223" s="24"/>
      <c r="P223" s="24"/>
      <c r="Q223" s="51"/>
      <c r="R223" s="24"/>
      <c r="S223" s="24"/>
      <c r="T223" s="58"/>
      <c r="U223" s="24"/>
      <c r="W223" s="28"/>
    </row>
    <row r="224" spans="3:23">
      <c r="C224" s="24"/>
      <c r="D224" s="24"/>
      <c r="E224" s="21" t="str">
        <f>IFERROR(VLOOKUP(D224,Portafoglio_DG_Italia_IACCARINO!D:K,8,FALSE),"")</f>
        <v/>
      </c>
      <c r="F224" s="1" t="str">
        <f>IFERROR(VLOOKUP(D224,Portafoglio_DG_Italia_IACCARINO!D:K,3,FALSE),"")</f>
        <v/>
      </c>
      <c r="G224" s="24"/>
      <c r="H224" s="51"/>
      <c r="I224" s="25"/>
      <c r="J224" s="25"/>
      <c r="K224" s="26"/>
      <c r="L224" s="27"/>
      <c r="M224" s="24"/>
      <c r="N224" s="24"/>
      <c r="O224" s="24"/>
      <c r="P224" s="24"/>
      <c r="Q224" s="51"/>
      <c r="R224" s="24"/>
      <c r="S224" s="24"/>
      <c r="T224" s="58"/>
      <c r="U224" s="24"/>
      <c r="W224" s="28"/>
    </row>
    <row r="225" spans="3:23">
      <c r="C225" s="24"/>
      <c r="D225" s="24"/>
      <c r="E225" s="21" t="str">
        <f>IFERROR(VLOOKUP(D225,Portafoglio_DG_Italia_IACCARINO!D:K,8,FALSE),"")</f>
        <v/>
      </c>
      <c r="F225" s="1" t="str">
        <f>IFERROR(VLOOKUP(D225,Portafoglio_DG_Italia_IACCARINO!D:K,3,FALSE),"")</f>
        <v/>
      </c>
      <c r="G225" s="24"/>
      <c r="H225" s="51"/>
      <c r="I225" s="25"/>
      <c r="J225" s="25"/>
      <c r="K225" s="26"/>
      <c r="L225" s="27"/>
      <c r="M225" s="24"/>
      <c r="N225" s="24"/>
      <c r="O225" s="24"/>
      <c r="P225" s="24"/>
      <c r="Q225" s="51"/>
      <c r="R225" s="24"/>
      <c r="S225" s="24"/>
      <c r="T225" s="58"/>
      <c r="U225" s="24"/>
      <c r="W225" s="28"/>
    </row>
    <row r="226" spans="3:23">
      <c r="C226" s="24"/>
      <c r="D226" s="24"/>
      <c r="E226" s="21" t="str">
        <f>IFERROR(VLOOKUP(D226,Portafoglio_DG_Italia_IACCARINO!D:K,8,FALSE),"")</f>
        <v/>
      </c>
      <c r="F226" s="1" t="str">
        <f>IFERROR(VLOOKUP(D226,Portafoglio_DG_Italia_IACCARINO!D:K,3,FALSE),"")</f>
        <v/>
      </c>
      <c r="G226" s="24"/>
      <c r="H226" s="51"/>
      <c r="I226" s="25"/>
      <c r="J226" s="25"/>
      <c r="K226" s="26"/>
      <c r="L226" s="27"/>
      <c r="M226" s="24"/>
      <c r="N226" s="24"/>
      <c r="O226" s="24"/>
      <c r="P226" s="24"/>
      <c r="Q226" s="51"/>
      <c r="R226" s="24"/>
      <c r="S226" s="24"/>
      <c r="T226" s="58"/>
      <c r="U226" s="24"/>
      <c r="W226" s="28"/>
    </row>
    <row r="227" spans="3:23">
      <c r="C227" s="24"/>
      <c r="D227" s="24"/>
      <c r="E227" s="21" t="str">
        <f>IFERROR(VLOOKUP(D227,Portafoglio_DG_Italia_IACCARINO!D:K,8,FALSE),"")</f>
        <v/>
      </c>
      <c r="F227" s="1" t="str">
        <f>IFERROR(VLOOKUP(D227,Portafoglio_DG_Italia_IACCARINO!D:K,3,FALSE),"")</f>
        <v/>
      </c>
      <c r="G227" s="24"/>
      <c r="H227" s="51"/>
      <c r="I227" s="25"/>
      <c r="J227" s="25"/>
      <c r="K227" s="26"/>
      <c r="L227" s="27"/>
      <c r="M227" s="24"/>
      <c r="N227" s="24"/>
      <c r="O227" s="24"/>
      <c r="P227" s="24"/>
      <c r="Q227" s="51"/>
      <c r="R227" s="24"/>
      <c r="S227" s="24"/>
      <c r="T227" s="58"/>
      <c r="U227" s="24"/>
      <c r="W227" s="28"/>
    </row>
    <row r="228" spans="3:23">
      <c r="C228" s="24"/>
      <c r="D228" s="24"/>
      <c r="E228" s="21" t="str">
        <f>IFERROR(VLOOKUP(D228,Portafoglio_DG_Italia_IACCARINO!D:K,8,FALSE),"")</f>
        <v/>
      </c>
      <c r="F228" s="1" t="str">
        <f>IFERROR(VLOOKUP(D228,Portafoglio_DG_Italia_IACCARINO!D:K,3,FALSE),"")</f>
        <v/>
      </c>
      <c r="G228" s="24"/>
      <c r="H228" s="51"/>
      <c r="I228" s="25"/>
      <c r="J228" s="25"/>
      <c r="K228" s="26"/>
      <c r="L228" s="27"/>
      <c r="M228" s="24"/>
      <c r="N228" s="24"/>
      <c r="O228" s="24"/>
      <c r="P228" s="24"/>
      <c r="Q228" s="51"/>
      <c r="R228" s="24"/>
      <c r="S228" s="24"/>
      <c r="T228" s="58"/>
      <c r="U228" s="24"/>
      <c r="W228" s="28"/>
    </row>
    <row r="229" spans="3:23">
      <c r="C229" s="24"/>
      <c r="D229" s="24"/>
      <c r="E229" s="21" t="str">
        <f>IFERROR(VLOOKUP(D229,Portafoglio_DG_Italia_IACCARINO!D:K,8,FALSE),"")</f>
        <v/>
      </c>
      <c r="F229" s="1" t="str">
        <f>IFERROR(VLOOKUP(D229,Portafoglio_DG_Italia_IACCARINO!D:K,3,FALSE),"")</f>
        <v/>
      </c>
      <c r="G229" s="24"/>
      <c r="H229" s="51"/>
      <c r="I229" s="25"/>
      <c r="J229" s="25"/>
      <c r="K229" s="26"/>
      <c r="L229" s="27"/>
      <c r="M229" s="24"/>
      <c r="N229" s="24"/>
      <c r="O229" s="24"/>
      <c r="P229" s="24"/>
      <c r="Q229" s="51"/>
      <c r="R229" s="24"/>
      <c r="S229" s="24"/>
      <c r="T229" s="58"/>
      <c r="U229" s="24"/>
      <c r="W229" s="28"/>
    </row>
    <row r="230" spans="3:23">
      <c r="C230" s="24"/>
      <c r="D230" s="24"/>
      <c r="E230" s="21" t="str">
        <f>IFERROR(VLOOKUP(D230,Portafoglio_DG_Italia_IACCARINO!D:K,8,FALSE),"")</f>
        <v/>
      </c>
      <c r="F230" s="1" t="str">
        <f>IFERROR(VLOOKUP(D230,Portafoglio_DG_Italia_IACCARINO!D:K,3,FALSE),"")</f>
        <v/>
      </c>
      <c r="G230" s="24"/>
      <c r="H230" s="51"/>
      <c r="I230" s="25"/>
      <c r="J230" s="25"/>
      <c r="K230" s="26"/>
      <c r="L230" s="27"/>
      <c r="M230" s="24"/>
      <c r="N230" s="24"/>
      <c r="O230" s="24"/>
      <c r="P230" s="24"/>
      <c r="Q230" s="51"/>
      <c r="R230" s="24"/>
      <c r="S230" s="24"/>
      <c r="T230" s="58"/>
      <c r="U230" s="24"/>
      <c r="W230" s="28"/>
    </row>
    <row r="231" spans="3:23">
      <c r="C231" s="24"/>
      <c r="D231" s="24"/>
      <c r="E231" s="21" t="str">
        <f>IFERROR(VLOOKUP(D231,Portafoglio_DG_Italia_IACCARINO!D:K,8,FALSE),"")</f>
        <v/>
      </c>
      <c r="F231" s="1" t="str">
        <f>IFERROR(VLOOKUP(D231,Portafoglio_DG_Italia_IACCARINO!D:K,3,FALSE),"")</f>
        <v/>
      </c>
      <c r="G231" s="24"/>
      <c r="H231" s="51"/>
      <c r="I231" s="25"/>
      <c r="J231" s="25"/>
      <c r="K231" s="26"/>
      <c r="L231" s="27"/>
      <c r="M231" s="24"/>
      <c r="N231" s="24"/>
      <c r="O231" s="24"/>
      <c r="P231" s="24"/>
      <c r="Q231" s="51"/>
      <c r="R231" s="24"/>
      <c r="S231" s="24"/>
      <c r="T231" s="58"/>
      <c r="U231" s="24"/>
      <c r="W231" s="28"/>
    </row>
    <row r="232" spans="3:23">
      <c r="C232" s="24"/>
      <c r="D232" s="24"/>
      <c r="E232" s="21" t="str">
        <f>IFERROR(VLOOKUP(D232,Portafoglio_DG_Italia_IACCARINO!D:K,8,FALSE),"")</f>
        <v/>
      </c>
      <c r="F232" s="1" t="str">
        <f>IFERROR(VLOOKUP(D232,Portafoglio_DG_Italia_IACCARINO!D:K,3,FALSE),"")</f>
        <v/>
      </c>
      <c r="G232" s="24"/>
      <c r="H232" s="51"/>
      <c r="I232" s="25"/>
      <c r="J232" s="25"/>
      <c r="K232" s="26"/>
      <c r="L232" s="27"/>
      <c r="M232" s="24"/>
      <c r="N232" s="24"/>
      <c r="O232" s="24"/>
      <c r="P232" s="24"/>
      <c r="Q232" s="51"/>
      <c r="R232" s="24"/>
      <c r="S232" s="24"/>
      <c r="T232" s="58"/>
      <c r="U232" s="24"/>
      <c r="W232" s="28"/>
    </row>
    <row r="233" spans="3:23">
      <c r="C233" s="24"/>
      <c r="D233" s="24"/>
      <c r="E233" s="21" t="str">
        <f>IFERROR(VLOOKUP(D233,Portafoglio_DG_Italia_IACCARINO!D:K,8,FALSE),"")</f>
        <v/>
      </c>
      <c r="F233" s="1" t="str">
        <f>IFERROR(VLOOKUP(D233,Portafoglio_DG_Italia_IACCARINO!D:K,3,FALSE),"")</f>
        <v/>
      </c>
      <c r="G233" s="24"/>
      <c r="H233" s="51"/>
      <c r="I233" s="25"/>
      <c r="J233" s="25"/>
      <c r="K233" s="26"/>
      <c r="L233" s="27"/>
      <c r="M233" s="24"/>
      <c r="N233" s="24"/>
      <c r="O233" s="24"/>
      <c r="P233" s="24"/>
      <c r="Q233" s="51"/>
      <c r="R233" s="24"/>
      <c r="S233" s="24"/>
      <c r="T233" s="58"/>
      <c r="U233" s="24"/>
      <c r="W233" s="28"/>
    </row>
    <row r="234" spans="3:23">
      <c r="C234" s="24"/>
      <c r="D234" s="24"/>
      <c r="E234" s="21" t="str">
        <f>IFERROR(VLOOKUP(D234,Portafoglio_DG_Italia_IACCARINO!D:K,8,FALSE),"")</f>
        <v/>
      </c>
      <c r="F234" s="1" t="str">
        <f>IFERROR(VLOOKUP(D234,Portafoglio_DG_Italia_IACCARINO!D:K,3,FALSE),"")</f>
        <v/>
      </c>
      <c r="G234" s="24"/>
      <c r="H234" s="51"/>
      <c r="I234" s="25"/>
      <c r="J234" s="25"/>
      <c r="K234" s="26"/>
      <c r="L234" s="27"/>
      <c r="M234" s="24"/>
      <c r="N234" s="24"/>
      <c r="O234" s="24"/>
      <c r="P234" s="24"/>
      <c r="Q234" s="51"/>
      <c r="R234" s="24"/>
      <c r="S234" s="24"/>
      <c r="T234" s="58"/>
      <c r="U234" s="24"/>
      <c r="W234" s="28"/>
    </row>
    <row r="235" spans="3:23">
      <c r="C235" s="24"/>
      <c r="D235" s="24"/>
      <c r="E235" s="21" t="str">
        <f>IFERROR(VLOOKUP(D235,Portafoglio_DG_Italia_IACCARINO!D:K,8,FALSE),"")</f>
        <v/>
      </c>
      <c r="F235" s="1" t="str">
        <f>IFERROR(VLOOKUP(D235,Portafoglio_DG_Italia_IACCARINO!D:K,3,FALSE),"")</f>
        <v/>
      </c>
      <c r="G235" s="24"/>
      <c r="H235" s="51"/>
      <c r="I235" s="25"/>
      <c r="J235" s="25"/>
      <c r="K235" s="26"/>
      <c r="L235" s="27"/>
      <c r="M235" s="24"/>
      <c r="N235" s="24"/>
      <c r="O235" s="24"/>
      <c r="P235" s="24"/>
      <c r="Q235" s="51"/>
      <c r="R235" s="24"/>
      <c r="S235" s="24"/>
      <c r="T235" s="58"/>
      <c r="U235" s="24"/>
      <c r="W235" s="28"/>
    </row>
    <row r="236" spans="3:23">
      <c r="C236" s="24"/>
      <c r="D236" s="24"/>
      <c r="E236" s="21" t="str">
        <f>IFERROR(VLOOKUP(D236,Portafoglio_DG_Italia_IACCARINO!D:K,8,FALSE),"")</f>
        <v/>
      </c>
      <c r="F236" s="1" t="str">
        <f>IFERROR(VLOOKUP(D236,Portafoglio_DG_Italia_IACCARINO!D:K,3,FALSE),"")</f>
        <v/>
      </c>
      <c r="G236" s="24"/>
      <c r="H236" s="51"/>
      <c r="I236" s="25"/>
      <c r="J236" s="25"/>
      <c r="K236" s="26"/>
      <c r="L236" s="27"/>
      <c r="M236" s="24"/>
      <c r="N236" s="24"/>
      <c r="O236" s="24"/>
      <c r="P236" s="24"/>
      <c r="Q236" s="51"/>
      <c r="R236" s="24"/>
      <c r="S236" s="24"/>
      <c r="T236" s="58"/>
      <c r="U236" s="24"/>
      <c r="W236" s="28"/>
    </row>
    <row r="237" spans="3:23">
      <c r="C237" s="24"/>
      <c r="D237" s="24"/>
      <c r="E237" s="21" t="str">
        <f>IFERROR(VLOOKUP(D237,Portafoglio_DG_Italia_IACCARINO!D:K,8,FALSE),"")</f>
        <v/>
      </c>
      <c r="F237" s="1" t="str">
        <f>IFERROR(VLOOKUP(D237,Portafoglio_DG_Italia_IACCARINO!D:K,3,FALSE),"")</f>
        <v/>
      </c>
      <c r="G237" s="24"/>
      <c r="H237" s="51"/>
      <c r="I237" s="25"/>
      <c r="J237" s="25"/>
      <c r="K237" s="26"/>
      <c r="L237" s="27"/>
      <c r="M237" s="24"/>
      <c r="N237" s="24"/>
      <c r="O237" s="24"/>
      <c r="P237" s="24"/>
      <c r="Q237" s="51"/>
      <c r="R237" s="24"/>
      <c r="S237" s="24"/>
      <c r="T237" s="58"/>
      <c r="U237" s="24"/>
      <c r="W237" s="28"/>
    </row>
    <row r="238" spans="3:23">
      <c r="C238" s="24"/>
      <c r="D238" s="24"/>
      <c r="E238" s="21" t="str">
        <f>IFERROR(VLOOKUP(D238,Portafoglio_DG_Italia_IACCARINO!D:K,8,FALSE),"")</f>
        <v/>
      </c>
      <c r="F238" s="1" t="str">
        <f>IFERROR(VLOOKUP(D238,Portafoglio_DG_Italia_IACCARINO!D:K,3,FALSE),"")</f>
        <v/>
      </c>
      <c r="G238" s="24"/>
      <c r="H238" s="51"/>
      <c r="I238" s="25"/>
      <c r="J238" s="25"/>
      <c r="K238" s="26"/>
      <c r="L238" s="27"/>
      <c r="M238" s="24"/>
      <c r="N238" s="24"/>
      <c r="O238" s="24"/>
      <c r="P238" s="24"/>
      <c r="Q238" s="51"/>
      <c r="R238" s="24"/>
      <c r="S238" s="24"/>
      <c r="T238" s="58"/>
      <c r="U238" s="24"/>
      <c r="W238" s="28"/>
    </row>
    <row r="239" spans="3:23">
      <c r="C239" s="24"/>
      <c r="D239" s="24"/>
      <c r="E239" s="21" t="str">
        <f>IFERROR(VLOOKUP(D239,Portafoglio_DG_Italia_IACCARINO!D:K,8,FALSE),"")</f>
        <v/>
      </c>
      <c r="F239" s="1" t="str">
        <f>IFERROR(VLOOKUP(D239,Portafoglio_DG_Italia_IACCARINO!D:K,3,FALSE),"")</f>
        <v/>
      </c>
      <c r="G239" s="24"/>
      <c r="H239" s="51"/>
      <c r="I239" s="25"/>
      <c r="J239" s="25"/>
      <c r="K239" s="26"/>
      <c r="L239" s="27"/>
      <c r="M239" s="24"/>
      <c r="N239" s="24"/>
      <c r="O239" s="24"/>
      <c r="P239" s="24"/>
      <c r="Q239" s="51"/>
      <c r="R239" s="24"/>
      <c r="S239" s="24"/>
      <c r="T239" s="58"/>
      <c r="U239" s="24"/>
      <c r="W239" s="28"/>
    </row>
    <row r="240" spans="3:23">
      <c r="C240" s="24"/>
      <c r="D240" s="24"/>
      <c r="E240" s="21" t="str">
        <f>IFERROR(VLOOKUP(D240,Portafoglio_DG_Italia_IACCARINO!D:K,8,FALSE),"")</f>
        <v/>
      </c>
      <c r="F240" s="1" t="str">
        <f>IFERROR(VLOOKUP(D240,Portafoglio_DG_Italia_IACCARINO!D:K,3,FALSE),"")</f>
        <v/>
      </c>
      <c r="G240" s="24"/>
      <c r="H240" s="51"/>
      <c r="I240" s="25"/>
      <c r="J240" s="25"/>
      <c r="K240" s="26"/>
      <c r="L240" s="27"/>
      <c r="M240" s="24"/>
      <c r="N240" s="24"/>
      <c r="O240" s="24"/>
      <c r="P240" s="24"/>
      <c r="Q240" s="51"/>
      <c r="R240" s="24"/>
      <c r="S240" s="24"/>
      <c r="T240" s="58"/>
      <c r="U240" s="24"/>
      <c r="W240" s="28"/>
    </row>
    <row r="241" spans="3:23">
      <c r="C241" s="24"/>
      <c r="D241" s="24"/>
      <c r="E241" s="21" t="str">
        <f>IFERROR(VLOOKUP(D241,Portafoglio_DG_Italia_IACCARINO!D:K,8,FALSE),"")</f>
        <v/>
      </c>
      <c r="F241" s="1" t="str">
        <f>IFERROR(VLOOKUP(D241,Portafoglio_DG_Italia_IACCARINO!D:K,3,FALSE),"")</f>
        <v/>
      </c>
      <c r="G241" s="24"/>
      <c r="H241" s="51"/>
      <c r="I241" s="25"/>
      <c r="J241" s="25"/>
      <c r="K241" s="26"/>
      <c r="L241" s="27"/>
      <c r="M241" s="24"/>
      <c r="N241" s="24"/>
      <c r="O241" s="24"/>
      <c r="P241" s="24"/>
      <c r="Q241" s="51"/>
      <c r="R241" s="24"/>
      <c r="S241" s="24"/>
      <c r="T241" s="58"/>
      <c r="U241" s="24"/>
      <c r="W241" s="28"/>
    </row>
    <row r="242" spans="3:23">
      <c r="C242" s="24"/>
      <c r="D242" s="24"/>
      <c r="E242" s="21" t="str">
        <f>IFERROR(VLOOKUP(D242,Portafoglio_DG_Italia_IACCARINO!D:K,8,FALSE),"")</f>
        <v/>
      </c>
      <c r="F242" s="1" t="str">
        <f>IFERROR(VLOOKUP(D242,Portafoglio_DG_Italia_IACCARINO!D:K,3,FALSE),"")</f>
        <v/>
      </c>
      <c r="G242" s="24"/>
      <c r="H242" s="51"/>
      <c r="I242" s="25"/>
      <c r="J242" s="25"/>
      <c r="K242" s="26"/>
      <c r="L242" s="27"/>
      <c r="M242" s="24"/>
      <c r="N242" s="24"/>
      <c r="O242" s="24"/>
      <c r="P242" s="24"/>
      <c r="Q242" s="51"/>
      <c r="R242" s="24"/>
      <c r="S242" s="24"/>
      <c r="T242" s="58"/>
      <c r="U242" s="24"/>
      <c r="W242" s="28"/>
    </row>
    <row r="243" spans="3:23">
      <c r="C243" s="24"/>
      <c r="D243" s="24"/>
      <c r="E243" s="21" t="str">
        <f>IFERROR(VLOOKUP(D243,Portafoglio_DG_Italia_IACCARINO!D:K,8,FALSE),"")</f>
        <v/>
      </c>
      <c r="F243" s="1" t="str">
        <f>IFERROR(VLOOKUP(D243,Portafoglio_DG_Italia_IACCARINO!D:K,3,FALSE),"")</f>
        <v/>
      </c>
      <c r="G243" s="24"/>
      <c r="H243" s="51"/>
      <c r="I243" s="25"/>
      <c r="J243" s="25"/>
      <c r="K243" s="26"/>
      <c r="L243" s="27"/>
      <c r="M243" s="24"/>
      <c r="N243" s="24"/>
      <c r="O243" s="24"/>
      <c r="P243" s="24"/>
      <c r="Q243" s="51"/>
      <c r="R243" s="24"/>
      <c r="S243" s="24"/>
      <c r="T243" s="58"/>
      <c r="U243" s="24"/>
      <c r="W243" s="28"/>
    </row>
    <row r="244" spans="3:23">
      <c r="C244" s="24"/>
      <c r="D244" s="24"/>
      <c r="E244" s="21" t="str">
        <f>IFERROR(VLOOKUP(D244,Portafoglio_DG_Italia_IACCARINO!D:K,8,FALSE),"")</f>
        <v/>
      </c>
      <c r="F244" s="1" t="str">
        <f>IFERROR(VLOOKUP(D244,Portafoglio_DG_Italia_IACCARINO!D:K,3,FALSE),"")</f>
        <v/>
      </c>
      <c r="G244" s="24"/>
      <c r="H244" s="51"/>
      <c r="I244" s="25"/>
      <c r="J244" s="25"/>
      <c r="K244" s="26"/>
      <c r="L244" s="27"/>
      <c r="M244" s="24"/>
      <c r="N244" s="24"/>
      <c r="O244" s="24"/>
      <c r="P244" s="24"/>
      <c r="Q244" s="51"/>
      <c r="R244" s="24"/>
      <c r="S244" s="24"/>
      <c r="T244" s="58"/>
      <c r="U244" s="24"/>
      <c r="W244" s="28"/>
    </row>
    <row r="245" spans="3:23">
      <c r="C245" s="24"/>
      <c r="D245" s="24"/>
      <c r="E245" s="21" t="str">
        <f>IFERROR(VLOOKUP(D245,Portafoglio_DG_Italia_IACCARINO!D:K,8,FALSE),"")</f>
        <v/>
      </c>
      <c r="F245" s="1" t="str">
        <f>IFERROR(VLOOKUP(D245,Portafoglio_DG_Italia_IACCARINO!D:K,3,FALSE),"")</f>
        <v/>
      </c>
      <c r="G245" s="24"/>
      <c r="H245" s="51"/>
      <c r="I245" s="25"/>
      <c r="J245" s="25"/>
      <c r="K245" s="26"/>
      <c r="L245" s="27"/>
      <c r="M245" s="24"/>
      <c r="N245" s="24"/>
      <c r="O245" s="24"/>
      <c r="P245" s="24"/>
      <c r="Q245" s="51"/>
      <c r="R245" s="24"/>
      <c r="S245" s="24"/>
      <c r="T245" s="58"/>
      <c r="U245" s="24"/>
      <c r="W245" s="28"/>
    </row>
    <row r="246" spans="3:23">
      <c r="C246" s="24"/>
      <c r="D246" s="24"/>
      <c r="E246" s="21" t="str">
        <f>IFERROR(VLOOKUP(D246,Portafoglio_DG_Italia_IACCARINO!D:K,8,FALSE),"")</f>
        <v/>
      </c>
      <c r="F246" s="1" t="str">
        <f>IFERROR(VLOOKUP(D246,Portafoglio_DG_Italia_IACCARINO!D:K,3,FALSE),"")</f>
        <v/>
      </c>
      <c r="G246" s="24"/>
      <c r="H246" s="51"/>
      <c r="I246" s="25"/>
      <c r="J246" s="25"/>
      <c r="K246" s="26"/>
      <c r="L246" s="27"/>
      <c r="M246" s="24"/>
      <c r="N246" s="24"/>
      <c r="O246" s="24"/>
      <c r="P246" s="24"/>
      <c r="Q246" s="51"/>
      <c r="R246" s="24"/>
      <c r="S246" s="24"/>
      <c r="T246" s="58"/>
      <c r="U246" s="24"/>
      <c r="W246" s="28"/>
    </row>
    <row r="247" spans="3:23">
      <c r="C247" s="24"/>
      <c r="D247" s="24"/>
      <c r="E247" s="21" t="str">
        <f>IFERROR(VLOOKUP(D247,Portafoglio_DG_Italia_IACCARINO!D:K,8,FALSE),"")</f>
        <v/>
      </c>
      <c r="F247" s="1" t="str">
        <f>IFERROR(VLOOKUP(D247,Portafoglio_DG_Italia_IACCARINO!D:K,3,FALSE),"")</f>
        <v/>
      </c>
      <c r="G247" s="24"/>
      <c r="H247" s="51"/>
      <c r="I247" s="25"/>
      <c r="J247" s="25"/>
      <c r="K247" s="26"/>
      <c r="L247" s="27"/>
      <c r="M247" s="24"/>
      <c r="N247" s="24"/>
      <c r="O247" s="24"/>
      <c r="P247" s="24"/>
      <c r="Q247" s="51"/>
      <c r="R247" s="24"/>
      <c r="S247" s="24"/>
      <c r="T247" s="58"/>
      <c r="U247" s="24"/>
      <c r="W247" s="28"/>
    </row>
    <row r="248" spans="3:23">
      <c r="C248" s="24"/>
      <c r="D248" s="24"/>
      <c r="E248" s="21" t="str">
        <f>IFERROR(VLOOKUP(D248,Portafoglio_DG_Italia_IACCARINO!D:K,8,FALSE),"")</f>
        <v/>
      </c>
      <c r="F248" s="1" t="str">
        <f>IFERROR(VLOOKUP(D248,Portafoglio_DG_Italia_IACCARINO!D:K,3,FALSE),"")</f>
        <v/>
      </c>
      <c r="G248" s="24"/>
      <c r="H248" s="51"/>
      <c r="I248" s="25"/>
      <c r="J248" s="25"/>
      <c r="K248" s="26"/>
      <c r="L248" s="27"/>
      <c r="M248" s="24"/>
      <c r="N248" s="24"/>
      <c r="O248" s="24"/>
      <c r="P248" s="24"/>
      <c r="Q248" s="51"/>
      <c r="R248" s="24"/>
      <c r="S248" s="24"/>
      <c r="T248" s="58"/>
      <c r="U248" s="24"/>
      <c r="W248" s="28"/>
    </row>
    <row r="249" spans="3:23">
      <c r="C249" s="24"/>
      <c r="D249" s="24"/>
      <c r="E249" s="21" t="str">
        <f>IFERROR(VLOOKUP(D249,Portafoglio_DG_Italia_IACCARINO!D:K,8,FALSE),"")</f>
        <v/>
      </c>
      <c r="F249" s="1" t="str">
        <f>IFERROR(VLOOKUP(D249,Portafoglio_DG_Italia_IACCARINO!D:K,3,FALSE),"")</f>
        <v/>
      </c>
      <c r="G249" s="24"/>
      <c r="H249" s="51"/>
      <c r="I249" s="25"/>
      <c r="J249" s="25"/>
      <c r="K249" s="26"/>
      <c r="L249" s="27"/>
      <c r="M249" s="24"/>
      <c r="N249" s="24"/>
      <c r="O249" s="24"/>
      <c r="P249" s="24"/>
      <c r="Q249" s="51"/>
      <c r="R249" s="24"/>
      <c r="S249" s="24"/>
      <c r="T249" s="58"/>
      <c r="U249" s="24"/>
      <c r="W249" s="28"/>
    </row>
    <row r="250" spans="3:23">
      <c r="C250" s="24"/>
      <c r="D250" s="24"/>
      <c r="E250" s="21" t="str">
        <f>IFERROR(VLOOKUP(D250,Portafoglio_DG_Italia_IACCARINO!D:K,8,FALSE),"")</f>
        <v/>
      </c>
      <c r="F250" s="1" t="str">
        <f>IFERROR(VLOOKUP(D250,Portafoglio_DG_Italia_IACCARINO!D:K,3,FALSE),"")</f>
        <v/>
      </c>
      <c r="G250" s="24"/>
      <c r="H250" s="51"/>
      <c r="I250" s="25"/>
      <c r="J250" s="25"/>
      <c r="K250" s="26"/>
      <c r="L250" s="27"/>
      <c r="M250" s="24"/>
      <c r="N250" s="24"/>
      <c r="O250" s="24"/>
      <c r="P250" s="24"/>
      <c r="Q250" s="51"/>
      <c r="R250" s="24"/>
      <c r="S250" s="24"/>
      <c r="T250" s="58"/>
      <c r="U250" s="24"/>
      <c r="W250" s="28"/>
    </row>
    <row r="251" spans="3:23">
      <c r="C251" s="24"/>
      <c r="D251" s="24"/>
      <c r="E251" s="21" t="str">
        <f>IFERROR(VLOOKUP(D251,Portafoglio_DG_Italia_IACCARINO!D:K,8,FALSE),"")</f>
        <v/>
      </c>
      <c r="F251" s="1" t="str">
        <f>IFERROR(VLOOKUP(D251,Portafoglio_DG_Italia_IACCARINO!D:K,3,FALSE),"")</f>
        <v/>
      </c>
      <c r="G251" s="24"/>
      <c r="H251" s="51"/>
      <c r="I251" s="25"/>
      <c r="J251" s="25"/>
      <c r="K251" s="26"/>
      <c r="L251" s="27"/>
      <c r="M251" s="24"/>
      <c r="N251" s="24"/>
      <c r="O251" s="24"/>
      <c r="P251" s="24"/>
      <c r="Q251" s="51"/>
      <c r="R251" s="24"/>
      <c r="S251" s="24"/>
      <c r="T251" s="58"/>
      <c r="U251" s="24"/>
      <c r="W251" s="28"/>
    </row>
    <row r="252" spans="3:23">
      <c r="C252" s="24"/>
      <c r="D252" s="24"/>
      <c r="E252" s="21" t="str">
        <f>IFERROR(VLOOKUP(D252,Portafoglio_DG_Italia_IACCARINO!D:K,8,FALSE),"")</f>
        <v/>
      </c>
      <c r="F252" s="1" t="str">
        <f>IFERROR(VLOOKUP(D252,Portafoglio_DG_Italia_IACCARINO!D:K,3,FALSE),"")</f>
        <v/>
      </c>
      <c r="G252" s="24"/>
      <c r="H252" s="51"/>
      <c r="I252" s="25"/>
      <c r="J252" s="25"/>
      <c r="K252" s="26"/>
      <c r="L252" s="27"/>
      <c r="M252" s="24"/>
      <c r="N252" s="24"/>
      <c r="O252" s="24"/>
      <c r="P252" s="24"/>
      <c r="Q252" s="51"/>
      <c r="R252" s="24"/>
      <c r="S252" s="24"/>
      <c r="T252" s="58"/>
      <c r="U252" s="24"/>
      <c r="W252" s="28"/>
    </row>
    <row r="253" spans="3:23">
      <c r="C253" s="24"/>
      <c r="D253" s="24"/>
      <c r="E253" s="21" t="str">
        <f>IFERROR(VLOOKUP(D253,Portafoglio_DG_Italia_IACCARINO!D:K,8,FALSE),"")</f>
        <v/>
      </c>
      <c r="F253" s="1" t="str">
        <f>IFERROR(VLOOKUP(D253,Portafoglio_DG_Italia_IACCARINO!D:K,3,FALSE),"")</f>
        <v/>
      </c>
      <c r="G253" s="24"/>
      <c r="H253" s="51"/>
      <c r="I253" s="25"/>
      <c r="J253" s="25"/>
      <c r="K253" s="26"/>
      <c r="L253" s="27"/>
      <c r="M253" s="24"/>
      <c r="N253" s="24"/>
      <c r="O253" s="24"/>
      <c r="P253" s="24"/>
      <c r="Q253" s="51"/>
      <c r="R253" s="24"/>
      <c r="S253" s="24"/>
      <c r="T253" s="58"/>
      <c r="U253" s="24"/>
      <c r="W253" s="28"/>
    </row>
    <row r="254" spans="3:23">
      <c r="C254" s="24"/>
      <c r="D254" s="24"/>
      <c r="E254" s="21" t="str">
        <f>IFERROR(VLOOKUP(D254,Portafoglio_DG_Italia_IACCARINO!D:K,8,FALSE),"")</f>
        <v/>
      </c>
      <c r="F254" s="1" t="str">
        <f>IFERROR(VLOOKUP(D254,Portafoglio_DG_Italia_IACCARINO!D:K,3,FALSE),"")</f>
        <v/>
      </c>
      <c r="G254" s="24"/>
      <c r="H254" s="51"/>
      <c r="I254" s="25"/>
      <c r="J254" s="25"/>
      <c r="K254" s="26"/>
      <c r="L254" s="27"/>
      <c r="M254" s="24"/>
      <c r="N254" s="24"/>
      <c r="O254" s="24"/>
      <c r="P254" s="24"/>
      <c r="Q254" s="51"/>
      <c r="R254" s="24"/>
      <c r="S254" s="24"/>
      <c r="T254" s="58"/>
      <c r="U254" s="24"/>
      <c r="W254" s="28"/>
    </row>
    <row r="255" spans="3:23">
      <c r="C255" s="24"/>
      <c r="D255" s="24"/>
      <c r="E255" s="21" t="str">
        <f>IFERROR(VLOOKUP(D255,Portafoglio_DG_Italia_IACCARINO!D:K,8,FALSE),"")</f>
        <v/>
      </c>
      <c r="F255" s="1" t="str">
        <f>IFERROR(VLOOKUP(D255,Portafoglio_DG_Italia_IACCARINO!D:K,3,FALSE),"")</f>
        <v/>
      </c>
      <c r="G255" s="24"/>
      <c r="H255" s="51"/>
      <c r="I255" s="25"/>
      <c r="J255" s="25"/>
      <c r="K255" s="26"/>
      <c r="L255" s="27"/>
      <c r="M255" s="24"/>
      <c r="N255" s="24"/>
      <c r="O255" s="24"/>
      <c r="P255" s="24"/>
      <c r="Q255" s="51"/>
      <c r="R255" s="24"/>
      <c r="S255" s="24"/>
      <c r="T255" s="58"/>
      <c r="U255" s="24"/>
      <c r="W255" s="28"/>
    </row>
    <row r="256" spans="3:23">
      <c r="C256" s="24"/>
      <c r="D256" s="24"/>
      <c r="E256" s="21" t="str">
        <f>IFERROR(VLOOKUP(D256,Portafoglio_DG_Italia_IACCARINO!D:K,8,FALSE),"")</f>
        <v/>
      </c>
      <c r="F256" s="1" t="str">
        <f>IFERROR(VLOOKUP(D256,Portafoglio_DG_Italia_IACCARINO!D:K,3,FALSE),"")</f>
        <v/>
      </c>
      <c r="G256" s="24"/>
      <c r="H256" s="51"/>
      <c r="I256" s="25"/>
      <c r="J256" s="25"/>
      <c r="K256" s="26"/>
      <c r="L256" s="27"/>
      <c r="M256" s="24"/>
      <c r="N256" s="24"/>
      <c r="O256" s="24"/>
      <c r="P256" s="24"/>
      <c r="Q256" s="51"/>
      <c r="R256" s="24"/>
      <c r="S256" s="24"/>
      <c r="T256" s="58"/>
      <c r="U256" s="24"/>
      <c r="W256" s="28"/>
    </row>
    <row r="257" spans="3:23">
      <c r="C257" s="24"/>
      <c r="D257" s="24"/>
      <c r="E257" s="21" t="str">
        <f>IFERROR(VLOOKUP(D257,Portafoglio_DG_Italia_IACCARINO!D:K,8,FALSE),"")</f>
        <v/>
      </c>
      <c r="F257" s="1" t="str">
        <f>IFERROR(VLOOKUP(D257,Portafoglio_DG_Italia_IACCARINO!D:K,3,FALSE),"")</f>
        <v/>
      </c>
      <c r="G257" s="24"/>
      <c r="H257" s="51"/>
      <c r="I257" s="25"/>
      <c r="J257" s="25"/>
      <c r="K257" s="26"/>
      <c r="L257" s="27"/>
      <c r="M257" s="24"/>
      <c r="N257" s="24"/>
      <c r="O257" s="24"/>
      <c r="P257" s="24"/>
      <c r="Q257" s="51"/>
      <c r="R257" s="24"/>
      <c r="S257" s="24"/>
      <c r="T257" s="58"/>
      <c r="U257" s="24"/>
      <c r="W257" s="28"/>
    </row>
    <row r="258" spans="3:23">
      <c r="C258" s="24"/>
      <c r="D258" s="24"/>
      <c r="E258" s="21" t="str">
        <f>IFERROR(VLOOKUP(D258,Portafoglio_DG_Italia_IACCARINO!D:K,8,FALSE),"")</f>
        <v/>
      </c>
      <c r="F258" s="1" t="str">
        <f>IFERROR(VLOOKUP(D258,Portafoglio_DG_Italia_IACCARINO!D:K,3,FALSE),"")</f>
        <v/>
      </c>
      <c r="G258" s="24"/>
      <c r="H258" s="51"/>
      <c r="I258" s="25"/>
      <c r="J258" s="25"/>
      <c r="K258" s="26"/>
      <c r="L258" s="27"/>
      <c r="M258" s="24"/>
      <c r="N258" s="24"/>
      <c r="O258" s="24"/>
      <c r="P258" s="24"/>
      <c r="Q258" s="51"/>
      <c r="R258" s="24"/>
      <c r="S258" s="24"/>
      <c r="T258" s="58"/>
      <c r="U258" s="24"/>
      <c r="W258" s="28"/>
    </row>
    <row r="259" spans="3:23">
      <c r="C259" s="24"/>
      <c r="D259" s="24"/>
      <c r="E259" s="21" t="str">
        <f>IFERROR(VLOOKUP(D259,Portafoglio_DG_Italia_IACCARINO!D:K,8,FALSE),"")</f>
        <v/>
      </c>
      <c r="F259" s="1" t="str">
        <f>IFERROR(VLOOKUP(D259,Portafoglio_DG_Italia_IACCARINO!D:K,3,FALSE),"")</f>
        <v/>
      </c>
      <c r="G259" s="24"/>
      <c r="H259" s="51"/>
      <c r="I259" s="25"/>
      <c r="J259" s="25"/>
      <c r="K259" s="26"/>
      <c r="L259" s="27"/>
      <c r="M259" s="24"/>
      <c r="N259" s="24"/>
      <c r="O259" s="24"/>
      <c r="P259" s="24"/>
      <c r="Q259" s="51"/>
      <c r="R259" s="24"/>
      <c r="S259" s="24"/>
      <c r="T259" s="58"/>
      <c r="U259" s="24"/>
      <c r="W259" s="28"/>
    </row>
    <row r="260" spans="3:23">
      <c r="C260" s="24"/>
      <c r="D260" s="24"/>
      <c r="E260" s="21" t="str">
        <f>IFERROR(VLOOKUP(D260,Portafoglio_DG_Italia_IACCARINO!D:K,8,FALSE),"")</f>
        <v/>
      </c>
      <c r="F260" s="1" t="str">
        <f>IFERROR(VLOOKUP(D260,Portafoglio_DG_Italia_IACCARINO!D:K,3,FALSE),"")</f>
        <v/>
      </c>
      <c r="G260" s="24"/>
      <c r="H260" s="51"/>
      <c r="I260" s="25"/>
      <c r="J260" s="25"/>
      <c r="K260" s="26"/>
      <c r="L260" s="27"/>
      <c r="M260" s="24"/>
      <c r="N260" s="24"/>
      <c r="O260" s="24"/>
      <c r="P260" s="24"/>
      <c r="Q260" s="51"/>
      <c r="R260" s="24"/>
      <c r="S260" s="24"/>
      <c r="T260" s="58"/>
      <c r="U260" s="24"/>
      <c r="W260" s="28"/>
    </row>
    <row r="261" spans="3:23">
      <c r="C261" s="24"/>
      <c r="D261" s="24"/>
      <c r="E261" s="21" t="str">
        <f>IFERROR(VLOOKUP(D261,Portafoglio_DG_Italia_IACCARINO!D:K,8,FALSE),"")</f>
        <v/>
      </c>
      <c r="F261" s="1" t="str">
        <f>IFERROR(VLOOKUP(D261,Portafoglio_DG_Italia_IACCARINO!D:K,3,FALSE),"")</f>
        <v/>
      </c>
      <c r="G261" s="24"/>
      <c r="H261" s="51"/>
      <c r="I261" s="25"/>
      <c r="J261" s="25"/>
      <c r="K261" s="26"/>
      <c r="L261" s="27"/>
      <c r="M261" s="24"/>
      <c r="N261" s="24"/>
      <c r="O261" s="24"/>
      <c r="P261" s="24"/>
      <c r="Q261" s="51"/>
      <c r="R261" s="24"/>
      <c r="S261" s="24"/>
      <c r="T261" s="58"/>
      <c r="U261" s="24"/>
      <c r="W261" s="28"/>
    </row>
    <row r="262" spans="3:23">
      <c r="C262" s="24"/>
      <c r="D262" s="24"/>
      <c r="E262" s="21" t="str">
        <f>IFERROR(VLOOKUP(D262,Portafoglio_DG_Italia_IACCARINO!D:K,8,FALSE),"")</f>
        <v/>
      </c>
      <c r="F262" s="1" t="str">
        <f>IFERROR(VLOOKUP(D262,Portafoglio_DG_Italia_IACCARINO!D:K,3,FALSE),"")</f>
        <v/>
      </c>
      <c r="G262" s="24"/>
      <c r="H262" s="51"/>
      <c r="I262" s="25"/>
      <c r="J262" s="25"/>
      <c r="K262" s="26"/>
      <c r="L262" s="27"/>
      <c r="M262" s="24"/>
      <c r="N262" s="24"/>
      <c r="O262" s="24"/>
      <c r="P262" s="24"/>
      <c r="Q262" s="51"/>
      <c r="R262" s="24"/>
      <c r="S262" s="24"/>
      <c r="T262" s="58"/>
      <c r="U262" s="24"/>
      <c r="W262" s="28"/>
    </row>
    <row r="263" spans="3:23">
      <c r="C263" s="24"/>
      <c r="D263" s="24"/>
      <c r="E263" s="21" t="str">
        <f>IFERROR(VLOOKUP(D263,Portafoglio_DG_Italia_IACCARINO!D:K,8,FALSE),"")</f>
        <v/>
      </c>
      <c r="F263" s="1" t="str">
        <f>IFERROR(VLOOKUP(D263,Portafoglio_DG_Italia_IACCARINO!D:K,3,FALSE),"")</f>
        <v/>
      </c>
      <c r="G263" s="24"/>
      <c r="H263" s="51"/>
      <c r="I263" s="25"/>
      <c r="J263" s="25"/>
      <c r="K263" s="26"/>
      <c r="L263" s="27"/>
      <c r="M263" s="24"/>
      <c r="N263" s="24"/>
      <c r="O263" s="24"/>
      <c r="P263" s="24"/>
      <c r="Q263" s="51"/>
      <c r="R263" s="24"/>
      <c r="S263" s="24"/>
      <c r="T263" s="58"/>
      <c r="U263" s="24"/>
      <c r="W263" s="28"/>
    </row>
    <row r="264" spans="3:23">
      <c r="C264" s="24"/>
      <c r="D264" s="24"/>
      <c r="E264" s="21" t="str">
        <f>IFERROR(VLOOKUP(D264,Portafoglio_DG_Italia_IACCARINO!D:K,8,FALSE),"")</f>
        <v/>
      </c>
      <c r="F264" s="1" t="str">
        <f>IFERROR(VLOOKUP(D264,Portafoglio_DG_Italia_IACCARINO!D:K,3,FALSE),"")</f>
        <v/>
      </c>
      <c r="G264" s="24"/>
      <c r="H264" s="51"/>
      <c r="I264" s="25"/>
      <c r="J264" s="25"/>
      <c r="K264" s="26"/>
      <c r="L264" s="27"/>
      <c r="M264" s="24"/>
      <c r="N264" s="24"/>
      <c r="O264" s="24"/>
      <c r="P264" s="24"/>
      <c r="Q264" s="51"/>
      <c r="R264" s="24"/>
      <c r="S264" s="24"/>
      <c r="T264" s="58"/>
      <c r="U264" s="24"/>
      <c r="W264" s="28"/>
    </row>
    <row r="265" spans="3:23">
      <c r="C265" s="24"/>
      <c r="D265" s="24"/>
      <c r="E265" s="21" t="str">
        <f>IFERROR(VLOOKUP(D265,Portafoglio_DG_Italia_IACCARINO!D:K,8,FALSE),"")</f>
        <v/>
      </c>
      <c r="F265" s="1" t="str">
        <f>IFERROR(VLOOKUP(D265,Portafoglio_DG_Italia_IACCARINO!D:K,3,FALSE),"")</f>
        <v/>
      </c>
      <c r="G265" s="24"/>
      <c r="H265" s="51"/>
      <c r="I265" s="25"/>
      <c r="J265" s="25"/>
      <c r="K265" s="26"/>
      <c r="L265" s="27"/>
      <c r="M265" s="24"/>
      <c r="N265" s="24"/>
      <c r="O265" s="24"/>
      <c r="P265" s="24"/>
      <c r="Q265" s="51"/>
      <c r="R265" s="24"/>
      <c r="S265" s="24"/>
      <c r="T265" s="58"/>
      <c r="U265" s="24"/>
      <c r="W265" s="28"/>
    </row>
    <row r="266" spans="3:23">
      <c r="C266" s="24"/>
      <c r="D266" s="24"/>
      <c r="E266" s="21" t="str">
        <f>IFERROR(VLOOKUP(D266,Portafoglio_DG_Italia_IACCARINO!D:K,8,FALSE),"")</f>
        <v/>
      </c>
      <c r="F266" s="1" t="str">
        <f>IFERROR(VLOOKUP(D266,Portafoglio_DG_Italia_IACCARINO!D:K,3,FALSE),"")</f>
        <v/>
      </c>
      <c r="G266" s="24"/>
      <c r="H266" s="51"/>
      <c r="I266" s="25"/>
      <c r="J266" s="25"/>
      <c r="K266" s="26"/>
      <c r="L266" s="27"/>
      <c r="M266" s="24"/>
      <c r="N266" s="24"/>
      <c r="O266" s="24"/>
      <c r="P266" s="24"/>
      <c r="Q266" s="51"/>
      <c r="R266" s="24"/>
      <c r="S266" s="24"/>
      <c r="T266" s="58"/>
      <c r="U266" s="24"/>
      <c r="W266" s="28"/>
    </row>
    <row r="267" spans="3:23">
      <c r="C267" s="24"/>
      <c r="D267" s="24"/>
      <c r="E267" s="21" t="str">
        <f>IFERROR(VLOOKUP(D267,Portafoglio_DG_Italia_IACCARINO!D:K,8,FALSE),"")</f>
        <v/>
      </c>
      <c r="F267" s="1" t="str">
        <f>IFERROR(VLOOKUP(D267,Portafoglio_DG_Italia_IACCARINO!D:K,3,FALSE),"")</f>
        <v/>
      </c>
      <c r="G267" s="24"/>
      <c r="H267" s="51"/>
      <c r="I267" s="25"/>
      <c r="J267" s="25"/>
      <c r="K267" s="26"/>
      <c r="L267" s="27"/>
      <c r="M267" s="24"/>
      <c r="N267" s="24"/>
      <c r="O267" s="24"/>
      <c r="P267" s="24"/>
      <c r="Q267" s="51"/>
      <c r="R267" s="24"/>
      <c r="S267" s="24"/>
      <c r="T267" s="58"/>
      <c r="U267" s="24"/>
      <c r="W267" s="28"/>
    </row>
    <row r="268" spans="3:23">
      <c r="C268" s="24"/>
      <c r="D268" s="24"/>
      <c r="E268" s="21" t="str">
        <f>IFERROR(VLOOKUP(D268,Portafoglio_DG_Italia_IACCARINO!D:K,8,FALSE),"")</f>
        <v/>
      </c>
      <c r="F268" s="1" t="str">
        <f>IFERROR(VLOOKUP(D268,Portafoglio_DG_Italia_IACCARINO!D:K,3,FALSE),"")</f>
        <v/>
      </c>
      <c r="G268" s="24"/>
      <c r="H268" s="51"/>
      <c r="I268" s="25"/>
      <c r="J268" s="25"/>
      <c r="K268" s="26"/>
      <c r="L268" s="27"/>
      <c r="M268" s="24"/>
      <c r="N268" s="24"/>
      <c r="O268" s="24"/>
      <c r="P268" s="24"/>
      <c r="Q268" s="51"/>
      <c r="R268" s="24"/>
      <c r="S268" s="24"/>
      <c r="T268" s="58"/>
      <c r="U268" s="24"/>
      <c r="W268" s="28"/>
    </row>
    <row r="269" spans="3:23">
      <c r="C269" s="24"/>
      <c r="D269" s="24"/>
      <c r="E269" s="21" t="str">
        <f>IFERROR(VLOOKUP(D269,Portafoglio_DG_Italia_IACCARINO!D:K,8,FALSE),"")</f>
        <v/>
      </c>
      <c r="F269" s="1" t="str">
        <f>IFERROR(VLOOKUP(D269,Portafoglio_DG_Italia_IACCARINO!D:K,3,FALSE),"")</f>
        <v/>
      </c>
      <c r="G269" s="24"/>
      <c r="H269" s="51"/>
      <c r="I269" s="25"/>
      <c r="J269" s="25"/>
      <c r="K269" s="26"/>
      <c r="L269" s="27"/>
      <c r="M269" s="24"/>
      <c r="N269" s="24"/>
      <c r="O269" s="24"/>
      <c r="P269" s="24"/>
      <c r="Q269" s="51"/>
      <c r="R269" s="24"/>
      <c r="S269" s="24"/>
      <c r="T269" s="58"/>
      <c r="U269" s="24"/>
      <c r="W269" s="28"/>
    </row>
    <row r="270" spans="3:23">
      <c r="C270" s="24"/>
      <c r="D270" s="24"/>
      <c r="E270" s="21" t="str">
        <f>IFERROR(VLOOKUP(D270,Portafoglio_DG_Italia_IACCARINO!D:K,8,FALSE),"")</f>
        <v/>
      </c>
      <c r="F270" s="1" t="str">
        <f>IFERROR(VLOOKUP(D270,Portafoglio_DG_Italia_IACCARINO!D:K,3,FALSE),"")</f>
        <v/>
      </c>
      <c r="G270" s="24"/>
      <c r="H270" s="51"/>
      <c r="I270" s="25"/>
      <c r="J270" s="25"/>
      <c r="K270" s="26"/>
      <c r="L270" s="27"/>
      <c r="M270" s="24"/>
      <c r="N270" s="24"/>
      <c r="O270" s="24"/>
      <c r="P270" s="24"/>
      <c r="Q270" s="51"/>
      <c r="R270" s="24"/>
      <c r="S270" s="24"/>
      <c r="T270" s="58"/>
      <c r="U270" s="24"/>
      <c r="W270" s="28"/>
    </row>
    <row r="271" spans="3:23">
      <c r="C271" s="24"/>
      <c r="D271" s="24"/>
      <c r="E271" s="21" t="str">
        <f>IFERROR(VLOOKUP(D271,Portafoglio_DG_Italia_IACCARINO!D:K,8,FALSE),"")</f>
        <v/>
      </c>
      <c r="F271" s="1" t="str">
        <f>IFERROR(VLOOKUP(D271,Portafoglio_DG_Italia_IACCARINO!D:K,3,FALSE),"")</f>
        <v/>
      </c>
      <c r="G271" s="24"/>
      <c r="H271" s="51"/>
      <c r="I271" s="25"/>
      <c r="J271" s="25"/>
      <c r="K271" s="26"/>
      <c r="L271" s="27"/>
      <c r="M271" s="24"/>
      <c r="N271" s="24"/>
      <c r="O271" s="24"/>
      <c r="P271" s="24"/>
      <c r="Q271" s="51"/>
      <c r="R271" s="24"/>
      <c r="S271" s="24"/>
      <c r="T271" s="58"/>
      <c r="U271" s="24"/>
      <c r="W271" s="28"/>
    </row>
    <row r="272" spans="3:23">
      <c r="C272" s="24"/>
      <c r="D272" s="24"/>
      <c r="E272" s="21" t="str">
        <f>IFERROR(VLOOKUP(D272,Portafoglio_DG_Italia_IACCARINO!D:K,8,FALSE),"")</f>
        <v/>
      </c>
      <c r="F272" s="1" t="str">
        <f>IFERROR(VLOOKUP(D272,Portafoglio_DG_Italia_IACCARINO!D:K,3,FALSE),"")</f>
        <v/>
      </c>
      <c r="G272" s="24"/>
      <c r="H272" s="51"/>
      <c r="I272" s="25"/>
      <c r="J272" s="25"/>
      <c r="K272" s="26"/>
      <c r="L272" s="27"/>
      <c r="M272" s="24"/>
      <c r="N272" s="24"/>
      <c r="O272" s="24"/>
      <c r="P272" s="24"/>
      <c r="Q272" s="51"/>
      <c r="R272" s="24"/>
      <c r="S272" s="24"/>
      <c r="T272" s="58"/>
      <c r="U272" s="24"/>
      <c r="W272" s="28"/>
    </row>
    <row r="273" spans="3:23">
      <c r="C273" s="24"/>
      <c r="D273" s="24"/>
      <c r="E273" s="21" t="str">
        <f>IFERROR(VLOOKUP(D273,Portafoglio_DG_Italia_IACCARINO!D:K,8,FALSE),"")</f>
        <v/>
      </c>
      <c r="F273" s="1" t="str">
        <f>IFERROR(VLOOKUP(D273,Portafoglio_DG_Italia_IACCARINO!D:K,3,FALSE),"")</f>
        <v/>
      </c>
      <c r="G273" s="24"/>
      <c r="H273" s="51"/>
      <c r="I273" s="25"/>
      <c r="J273" s="25"/>
      <c r="K273" s="26"/>
      <c r="L273" s="27"/>
      <c r="M273" s="24"/>
      <c r="N273" s="24"/>
      <c r="O273" s="24"/>
      <c r="P273" s="24"/>
      <c r="Q273" s="51"/>
      <c r="R273" s="24"/>
      <c r="S273" s="24"/>
      <c r="T273" s="58"/>
      <c r="U273" s="24"/>
      <c r="W273" s="28"/>
    </row>
    <row r="274" spans="3:23">
      <c r="C274" s="24"/>
      <c r="D274" s="24"/>
      <c r="E274" s="21" t="str">
        <f>IFERROR(VLOOKUP(D274,Portafoglio_DG_Italia_IACCARINO!D:K,8,FALSE),"")</f>
        <v/>
      </c>
      <c r="F274" s="1" t="str">
        <f>IFERROR(VLOOKUP(D274,Portafoglio_DG_Italia_IACCARINO!D:K,3,FALSE),"")</f>
        <v/>
      </c>
      <c r="G274" s="24"/>
      <c r="H274" s="51"/>
      <c r="I274" s="25"/>
      <c r="J274" s="25"/>
      <c r="K274" s="26"/>
      <c r="L274" s="27"/>
      <c r="M274" s="24"/>
      <c r="N274" s="24"/>
      <c r="O274" s="24"/>
      <c r="P274" s="24"/>
      <c r="Q274" s="51"/>
      <c r="R274" s="24"/>
      <c r="S274" s="24"/>
      <c r="T274" s="58"/>
      <c r="U274" s="24"/>
      <c r="W274" s="28"/>
    </row>
    <row r="275" spans="3:23">
      <c r="C275" s="24"/>
      <c r="D275" s="24"/>
      <c r="E275" s="21" t="str">
        <f>IFERROR(VLOOKUP(D275,Portafoglio_DG_Italia_IACCARINO!D:K,8,FALSE),"")</f>
        <v/>
      </c>
      <c r="F275" s="1" t="str">
        <f>IFERROR(VLOOKUP(D275,Portafoglio_DG_Italia_IACCARINO!D:K,3,FALSE),"")</f>
        <v/>
      </c>
      <c r="G275" s="24"/>
      <c r="H275" s="51"/>
      <c r="I275" s="25"/>
      <c r="J275" s="25"/>
      <c r="K275" s="26"/>
      <c r="L275" s="27"/>
      <c r="M275" s="24"/>
      <c r="N275" s="24"/>
      <c r="O275" s="24"/>
      <c r="P275" s="24"/>
      <c r="Q275" s="51"/>
      <c r="R275" s="24"/>
      <c r="S275" s="24"/>
      <c r="T275" s="58"/>
      <c r="U275" s="24"/>
      <c r="W275" s="28"/>
    </row>
    <row r="276" spans="3:23">
      <c r="C276" s="24"/>
      <c r="D276" s="24"/>
      <c r="E276" s="21" t="str">
        <f>IFERROR(VLOOKUP(D276,Portafoglio_DG_Italia_IACCARINO!D:K,8,FALSE),"")</f>
        <v/>
      </c>
      <c r="F276" s="1" t="str">
        <f>IFERROR(VLOOKUP(D276,Portafoglio_DG_Italia_IACCARINO!D:K,3,FALSE),"")</f>
        <v/>
      </c>
      <c r="G276" s="24"/>
      <c r="H276" s="51"/>
      <c r="I276" s="25"/>
      <c r="J276" s="25"/>
      <c r="K276" s="26"/>
      <c r="L276" s="27"/>
      <c r="M276" s="24"/>
      <c r="N276" s="24"/>
      <c r="O276" s="24"/>
      <c r="P276" s="24"/>
      <c r="Q276" s="51"/>
      <c r="R276" s="24"/>
      <c r="S276" s="24"/>
      <c r="T276" s="58"/>
      <c r="U276" s="24"/>
      <c r="W276" s="28"/>
    </row>
    <row r="277" spans="3:23">
      <c r="C277" s="24"/>
      <c r="D277" s="24"/>
      <c r="E277" s="21" t="str">
        <f>IFERROR(VLOOKUP(D277,Portafoglio_DG_Italia_IACCARINO!D:K,8,FALSE),"")</f>
        <v/>
      </c>
      <c r="F277" s="1" t="str">
        <f>IFERROR(VLOOKUP(D277,Portafoglio_DG_Italia_IACCARINO!D:K,3,FALSE),"")</f>
        <v/>
      </c>
      <c r="G277" s="24"/>
      <c r="H277" s="51"/>
      <c r="I277" s="25"/>
      <c r="J277" s="25"/>
      <c r="K277" s="26"/>
      <c r="L277" s="27"/>
      <c r="M277" s="24"/>
      <c r="N277" s="24"/>
      <c r="O277" s="24"/>
      <c r="P277" s="24"/>
      <c r="Q277" s="51"/>
      <c r="R277" s="24"/>
      <c r="S277" s="24"/>
      <c r="T277" s="58"/>
      <c r="U277" s="24"/>
      <c r="W277" s="28"/>
    </row>
    <row r="278" spans="3:23">
      <c r="C278" s="24"/>
      <c r="D278" s="24"/>
      <c r="E278" s="21" t="str">
        <f>IFERROR(VLOOKUP(D278,Portafoglio_DG_Italia_IACCARINO!D:K,8,FALSE),"")</f>
        <v/>
      </c>
      <c r="F278" s="1" t="str">
        <f>IFERROR(VLOOKUP(D278,Portafoglio_DG_Italia_IACCARINO!D:K,3,FALSE),"")</f>
        <v/>
      </c>
      <c r="G278" s="24"/>
      <c r="H278" s="51"/>
      <c r="I278" s="25"/>
      <c r="J278" s="25"/>
      <c r="K278" s="26"/>
      <c r="L278" s="27"/>
      <c r="M278" s="24"/>
      <c r="N278" s="24"/>
      <c r="O278" s="24"/>
      <c r="P278" s="24"/>
      <c r="Q278" s="51"/>
      <c r="R278" s="24"/>
      <c r="S278" s="24"/>
      <c r="T278" s="58"/>
      <c r="U278" s="24"/>
      <c r="W278" s="28"/>
    </row>
    <row r="279" spans="3:23">
      <c r="C279" s="24"/>
      <c r="D279" s="24"/>
      <c r="E279" s="21" t="str">
        <f>IFERROR(VLOOKUP(D279,Portafoglio_DG_Italia_IACCARINO!D:K,8,FALSE),"")</f>
        <v/>
      </c>
      <c r="F279" s="1" t="str">
        <f>IFERROR(VLOOKUP(D279,Portafoglio_DG_Italia_IACCARINO!D:K,3,FALSE),"")</f>
        <v/>
      </c>
      <c r="G279" s="24"/>
      <c r="H279" s="51"/>
      <c r="I279" s="25"/>
      <c r="J279" s="25"/>
      <c r="K279" s="26"/>
      <c r="L279" s="27"/>
      <c r="M279" s="24"/>
      <c r="N279" s="24"/>
      <c r="O279" s="24"/>
      <c r="P279" s="24"/>
      <c r="Q279" s="51"/>
      <c r="R279" s="24"/>
      <c r="S279" s="24"/>
      <c r="T279" s="58"/>
      <c r="U279" s="24"/>
      <c r="W279" s="28"/>
    </row>
    <row r="280" spans="3:23">
      <c r="C280" s="24"/>
      <c r="D280" s="24"/>
      <c r="E280" s="21" t="str">
        <f>IFERROR(VLOOKUP(D280,Portafoglio_DG_Italia_IACCARINO!D:K,8,FALSE),"")</f>
        <v/>
      </c>
      <c r="F280" s="1" t="str">
        <f>IFERROR(VLOOKUP(D280,Portafoglio_DG_Italia_IACCARINO!D:K,3,FALSE),"")</f>
        <v/>
      </c>
      <c r="G280" s="24"/>
      <c r="H280" s="51"/>
      <c r="I280" s="25"/>
      <c r="J280" s="25"/>
      <c r="K280" s="26"/>
      <c r="L280" s="27"/>
      <c r="M280" s="24"/>
      <c r="N280" s="24"/>
      <c r="O280" s="24"/>
      <c r="P280" s="24"/>
      <c r="Q280" s="51"/>
      <c r="R280" s="24"/>
      <c r="S280" s="24"/>
      <c r="T280" s="58"/>
      <c r="U280" s="24"/>
      <c r="W280" s="28"/>
    </row>
    <row r="281" spans="3:23">
      <c r="C281" s="24"/>
      <c r="D281" s="24"/>
      <c r="E281" s="21" t="str">
        <f>IFERROR(VLOOKUP(D281,Portafoglio_DG_Italia_IACCARINO!D:K,8,FALSE),"")</f>
        <v/>
      </c>
      <c r="F281" s="1" t="str">
        <f>IFERROR(VLOOKUP(D281,Portafoglio_DG_Italia_IACCARINO!D:K,3,FALSE),"")</f>
        <v/>
      </c>
      <c r="G281" s="24"/>
      <c r="H281" s="51"/>
      <c r="I281" s="25"/>
      <c r="J281" s="25"/>
      <c r="K281" s="26"/>
      <c r="L281" s="27"/>
      <c r="M281" s="24"/>
      <c r="N281" s="24"/>
      <c r="O281" s="24"/>
      <c r="P281" s="24"/>
      <c r="Q281" s="51"/>
      <c r="R281" s="24"/>
      <c r="S281" s="24"/>
      <c r="T281" s="58"/>
      <c r="U281" s="24"/>
      <c r="W281" s="28"/>
    </row>
    <row r="282" spans="3:23">
      <c r="C282" s="24"/>
      <c r="D282" s="24"/>
      <c r="E282" s="21" t="str">
        <f>IFERROR(VLOOKUP(D282,Portafoglio_DG_Italia_IACCARINO!D:K,8,FALSE),"")</f>
        <v/>
      </c>
      <c r="F282" s="1" t="str">
        <f>IFERROR(VLOOKUP(D282,Portafoglio_DG_Italia_IACCARINO!D:K,3,FALSE),"")</f>
        <v/>
      </c>
      <c r="G282" s="24"/>
      <c r="H282" s="51"/>
      <c r="I282" s="25"/>
      <c r="J282" s="25"/>
      <c r="K282" s="26"/>
      <c r="L282" s="27"/>
      <c r="M282" s="24"/>
      <c r="N282" s="24"/>
      <c r="O282" s="24"/>
      <c r="P282" s="24"/>
      <c r="Q282" s="51"/>
      <c r="R282" s="24"/>
      <c r="S282" s="24"/>
      <c r="T282" s="58"/>
      <c r="U282" s="24"/>
      <c r="W282" s="28"/>
    </row>
    <row r="283" spans="3:23">
      <c r="C283" s="24"/>
      <c r="D283" s="24"/>
      <c r="E283" s="21" t="str">
        <f>IFERROR(VLOOKUP(D283,Portafoglio_DG_Italia_IACCARINO!D:K,8,FALSE),"")</f>
        <v/>
      </c>
      <c r="F283" s="1" t="str">
        <f>IFERROR(VLOOKUP(D283,Portafoglio_DG_Italia_IACCARINO!D:K,3,FALSE),"")</f>
        <v/>
      </c>
      <c r="G283" s="24"/>
      <c r="H283" s="51"/>
      <c r="I283" s="25"/>
      <c r="J283" s="25"/>
      <c r="K283" s="26"/>
      <c r="L283" s="27"/>
      <c r="M283" s="24"/>
      <c r="N283" s="24"/>
      <c r="O283" s="24"/>
      <c r="P283" s="24"/>
      <c r="Q283" s="51"/>
      <c r="R283" s="24"/>
      <c r="S283" s="24"/>
      <c r="T283" s="58"/>
      <c r="U283" s="24"/>
      <c r="W283" s="28"/>
    </row>
    <row r="284" spans="3:23">
      <c r="C284" s="24"/>
      <c r="D284" s="24"/>
      <c r="E284" s="21" t="str">
        <f>IFERROR(VLOOKUP(D284,Portafoglio_DG_Italia_IACCARINO!D:K,8,FALSE),"")</f>
        <v/>
      </c>
      <c r="F284" s="1" t="str">
        <f>IFERROR(VLOOKUP(D284,Portafoglio_DG_Italia_IACCARINO!D:K,3,FALSE),"")</f>
        <v/>
      </c>
      <c r="G284" s="24"/>
      <c r="H284" s="51"/>
      <c r="I284" s="25"/>
      <c r="J284" s="25"/>
      <c r="K284" s="26"/>
      <c r="L284" s="27"/>
      <c r="M284" s="24"/>
      <c r="N284" s="24"/>
      <c r="O284" s="24"/>
      <c r="P284" s="24"/>
      <c r="Q284" s="51"/>
      <c r="R284" s="24"/>
      <c r="S284" s="24"/>
      <c r="T284" s="58"/>
      <c r="U284" s="24"/>
      <c r="W284" s="28"/>
    </row>
    <row r="285" spans="3:23">
      <c r="C285" s="24"/>
      <c r="D285" s="24"/>
      <c r="E285" s="21" t="str">
        <f>IFERROR(VLOOKUP(D285,Portafoglio_DG_Italia_IACCARINO!D:K,8,FALSE),"")</f>
        <v/>
      </c>
      <c r="F285" s="1" t="str">
        <f>IFERROR(VLOOKUP(D285,Portafoglio_DG_Italia_IACCARINO!D:K,3,FALSE),"")</f>
        <v/>
      </c>
      <c r="G285" s="24"/>
      <c r="H285" s="51"/>
      <c r="I285" s="25"/>
      <c r="J285" s="25"/>
      <c r="K285" s="26"/>
      <c r="L285" s="27"/>
      <c r="M285" s="24"/>
      <c r="N285" s="24"/>
      <c r="O285" s="24"/>
      <c r="P285" s="24"/>
      <c r="Q285" s="51"/>
      <c r="R285" s="24"/>
      <c r="S285" s="24"/>
      <c r="T285" s="58"/>
      <c r="U285" s="24"/>
      <c r="W285" s="28"/>
    </row>
    <row r="286" spans="3:23">
      <c r="C286" s="24"/>
      <c r="D286" s="24"/>
      <c r="E286" s="21" t="str">
        <f>IFERROR(VLOOKUP(D286,Portafoglio_DG_Italia_IACCARINO!D:K,8,FALSE),"")</f>
        <v/>
      </c>
      <c r="F286" s="1" t="str">
        <f>IFERROR(VLOOKUP(D286,Portafoglio_DG_Italia_IACCARINO!D:K,3,FALSE),"")</f>
        <v/>
      </c>
      <c r="G286" s="24"/>
      <c r="H286" s="51"/>
      <c r="I286" s="25"/>
      <c r="J286" s="25"/>
      <c r="K286" s="26"/>
      <c r="L286" s="27"/>
      <c r="M286" s="24"/>
      <c r="N286" s="24"/>
      <c r="O286" s="24"/>
      <c r="P286" s="24"/>
      <c r="Q286" s="51"/>
      <c r="R286" s="24"/>
      <c r="S286" s="24"/>
      <c r="T286" s="58"/>
      <c r="U286" s="24"/>
      <c r="W286" s="28"/>
    </row>
    <row r="287" spans="3:23">
      <c r="C287" s="24"/>
      <c r="D287" s="24"/>
      <c r="E287" s="21" t="str">
        <f>IFERROR(VLOOKUP(D287,Portafoglio_DG_Italia_IACCARINO!D:K,8,FALSE),"")</f>
        <v/>
      </c>
      <c r="F287" s="1" t="str">
        <f>IFERROR(VLOOKUP(D287,Portafoglio_DG_Italia_IACCARINO!D:K,3,FALSE),"")</f>
        <v/>
      </c>
      <c r="G287" s="24"/>
      <c r="H287" s="51"/>
      <c r="I287" s="25"/>
      <c r="J287" s="25"/>
      <c r="K287" s="26"/>
      <c r="L287" s="27"/>
      <c r="M287" s="24"/>
      <c r="N287" s="24"/>
      <c r="O287" s="24"/>
      <c r="P287" s="24"/>
      <c r="Q287" s="51"/>
      <c r="R287" s="24"/>
      <c r="S287" s="24"/>
      <c r="T287" s="58"/>
      <c r="U287" s="24"/>
      <c r="W287" s="28"/>
    </row>
    <row r="288" spans="3:23">
      <c r="C288" s="24"/>
      <c r="D288" s="24"/>
      <c r="E288" s="21" t="str">
        <f>IFERROR(VLOOKUP(D288,Portafoglio_DG_Italia_IACCARINO!D:K,8,FALSE),"")</f>
        <v/>
      </c>
      <c r="F288" s="1" t="str">
        <f>IFERROR(VLOOKUP(D288,Portafoglio_DG_Italia_IACCARINO!D:K,3,FALSE),"")</f>
        <v/>
      </c>
      <c r="G288" s="24"/>
      <c r="H288" s="51"/>
      <c r="I288" s="25"/>
      <c r="J288" s="25"/>
      <c r="K288" s="26"/>
      <c r="L288" s="27"/>
      <c r="M288" s="24"/>
      <c r="N288" s="24"/>
      <c r="O288" s="24"/>
      <c r="P288" s="24"/>
      <c r="Q288" s="51"/>
      <c r="R288" s="24"/>
      <c r="S288" s="24"/>
      <c r="T288" s="58"/>
      <c r="U288" s="24"/>
      <c r="W288" s="28"/>
    </row>
    <row r="289" spans="3:23">
      <c r="C289" s="24"/>
      <c r="D289" s="24"/>
      <c r="E289" s="21" t="str">
        <f>IFERROR(VLOOKUP(D289,Portafoglio_DG_Italia_IACCARINO!D:K,8,FALSE),"")</f>
        <v/>
      </c>
      <c r="F289" s="1" t="str">
        <f>IFERROR(VLOOKUP(D289,Portafoglio_DG_Italia_IACCARINO!D:K,3,FALSE),"")</f>
        <v/>
      </c>
      <c r="G289" s="24"/>
      <c r="H289" s="51"/>
      <c r="I289" s="25"/>
      <c r="J289" s="25"/>
      <c r="K289" s="26"/>
      <c r="L289" s="27"/>
      <c r="M289" s="24"/>
      <c r="N289" s="24"/>
      <c r="O289" s="24"/>
      <c r="P289" s="24"/>
      <c r="Q289" s="51"/>
      <c r="R289" s="24"/>
      <c r="S289" s="24"/>
      <c r="T289" s="58"/>
      <c r="U289" s="24"/>
      <c r="W289" s="28"/>
    </row>
    <row r="290" spans="3:23">
      <c r="C290" s="24"/>
      <c r="D290" s="24"/>
      <c r="E290" s="21" t="str">
        <f>IFERROR(VLOOKUP(D290,Portafoglio_DG_Italia_IACCARINO!D:K,8,FALSE),"")</f>
        <v/>
      </c>
      <c r="F290" s="1" t="str">
        <f>IFERROR(VLOOKUP(D290,Portafoglio_DG_Italia_IACCARINO!D:K,3,FALSE),"")</f>
        <v/>
      </c>
      <c r="G290" s="24"/>
      <c r="H290" s="51"/>
      <c r="I290" s="25"/>
      <c r="J290" s="25"/>
      <c r="K290" s="26"/>
      <c r="L290" s="27"/>
      <c r="M290" s="24"/>
      <c r="N290" s="24"/>
      <c r="O290" s="24"/>
      <c r="P290" s="24"/>
      <c r="Q290" s="51"/>
      <c r="R290" s="24"/>
      <c r="S290" s="24"/>
      <c r="T290" s="58"/>
      <c r="U290" s="24"/>
      <c r="W290" s="28"/>
    </row>
    <row r="291" spans="3:23">
      <c r="C291" s="24"/>
      <c r="D291" s="24"/>
      <c r="E291" s="21" t="str">
        <f>IFERROR(VLOOKUP(D291,Portafoglio_DG_Italia_IACCARINO!D:K,8,FALSE),"")</f>
        <v/>
      </c>
      <c r="F291" s="1" t="str">
        <f>IFERROR(VLOOKUP(D291,Portafoglio_DG_Italia_IACCARINO!D:K,3,FALSE),"")</f>
        <v/>
      </c>
      <c r="G291" s="24"/>
      <c r="H291" s="51"/>
      <c r="I291" s="25"/>
      <c r="J291" s="25"/>
      <c r="K291" s="26"/>
      <c r="L291" s="27"/>
      <c r="M291" s="24"/>
      <c r="N291" s="24"/>
      <c r="O291" s="24"/>
      <c r="P291" s="24"/>
      <c r="Q291" s="51"/>
      <c r="R291" s="24"/>
      <c r="S291" s="24"/>
      <c r="T291" s="58"/>
      <c r="U291" s="24"/>
      <c r="W291" s="28"/>
    </row>
    <row r="292" spans="3:23">
      <c r="C292" s="24"/>
      <c r="D292" s="24"/>
      <c r="E292" s="21" t="str">
        <f>IFERROR(VLOOKUP(D292,Portafoglio_DG_Italia_IACCARINO!D:K,8,FALSE),"")</f>
        <v/>
      </c>
      <c r="F292" s="1" t="str">
        <f>IFERROR(VLOOKUP(D292,Portafoglio_DG_Italia_IACCARINO!D:K,3,FALSE),"")</f>
        <v/>
      </c>
      <c r="G292" s="24"/>
      <c r="H292" s="51"/>
      <c r="I292" s="25"/>
      <c r="J292" s="25"/>
      <c r="K292" s="26"/>
      <c r="L292" s="27"/>
      <c r="M292" s="24"/>
      <c r="N292" s="24"/>
      <c r="O292" s="24"/>
      <c r="P292" s="24"/>
      <c r="Q292" s="51"/>
      <c r="R292" s="24"/>
      <c r="S292" s="24"/>
      <c r="T292" s="58"/>
      <c r="U292" s="24"/>
      <c r="W292" s="28"/>
    </row>
    <row r="293" spans="3:23">
      <c r="C293" s="24"/>
      <c r="D293" s="24"/>
      <c r="E293" s="21" t="str">
        <f>IFERROR(VLOOKUP(D293,Portafoglio_DG_Italia_IACCARINO!D:K,8,FALSE),"")</f>
        <v/>
      </c>
      <c r="F293" s="1" t="str">
        <f>IFERROR(VLOOKUP(D293,Portafoglio_DG_Italia_IACCARINO!D:K,3,FALSE),"")</f>
        <v/>
      </c>
      <c r="G293" s="24"/>
      <c r="H293" s="51"/>
      <c r="I293" s="25"/>
      <c r="J293" s="25"/>
      <c r="K293" s="26"/>
      <c r="L293" s="27"/>
      <c r="M293" s="24"/>
      <c r="N293" s="24"/>
      <c r="O293" s="24"/>
      <c r="P293" s="24"/>
      <c r="Q293" s="51"/>
      <c r="R293" s="24"/>
      <c r="S293" s="24"/>
      <c r="T293" s="58"/>
      <c r="U293" s="24"/>
      <c r="W293" s="28"/>
    </row>
    <row r="294" spans="3:23">
      <c r="C294" s="24"/>
      <c r="D294" s="24"/>
      <c r="E294" s="21" t="str">
        <f>IFERROR(VLOOKUP(D294,Portafoglio_DG_Italia_IACCARINO!D:K,8,FALSE),"")</f>
        <v/>
      </c>
      <c r="F294" s="1" t="str">
        <f>IFERROR(VLOOKUP(D294,Portafoglio_DG_Italia_IACCARINO!D:K,3,FALSE),"")</f>
        <v/>
      </c>
      <c r="G294" s="24"/>
      <c r="H294" s="51"/>
      <c r="I294" s="25"/>
      <c r="J294" s="25"/>
      <c r="K294" s="26"/>
      <c r="L294" s="27"/>
      <c r="M294" s="24"/>
      <c r="N294" s="24"/>
      <c r="O294" s="24"/>
      <c r="P294" s="24"/>
      <c r="Q294" s="51"/>
      <c r="R294" s="24"/>
      <c r="S294" s="24"/>
      <c r="T294" s="58"/>
      <c r="U294" s="24"/>
      <c r="W294" s="28"/>
    </row>
    <row r="295" spans="3:23">
      <c r="C295" s="24"/>
      <c r="D295" s="24"/>
      <c r="E295" s="21" t="str">
        <f>IFERROR(VLOOKUP(D295,Portafoglio_DG_Italia_IACCARINO!D:K,8,FALSE),"")</f>
        <v/>
      </c>
      <c r="F295" s="1" t="str">
        <f>IFERROR(VLOOKUP(D295,Portafoglio_DG_Italia_IACCARINO!D:K,3,FALSE),"")</f>
        <v/>
      </c>
      <c r="G295" s="24"/>
      <c r="H295" s="51"/>
      <c r="I295" s="25"/>
      <c r="J295" s="25"/>
      <c r="K295" s="26"/>
      <c r="L295" s="27"/>
      <c r="M295" s="24"/>
      <c r="N295" s="24"/>
      <c r="O295" s="24"/>
      <c r="P295" s="24"/>
      <c r="Q295" s="51"/>
      <c r="R295" s="24"/>
      <c r="S295" s="24"/>
      <c r="T295" s="58"/>
      <c r="U295" s="24"/>
      <c r="W295" s="28"/>
    </row>
    <row r="296" spans="3:23">
      <c r="C296" s="24"/>
      <c r="D296" s="24"/>
      <c r="E296" s="21" t="str">
        <f>IFERROR(VLOOKUP(D296,Portafoglio_DG_Italia_IACCARINO!D:K,8,FALSE),"")</f>
        <v/>
      </c>
      <c r="F296" s="1" t="str">
        <f>IFERROR(VLOOKUP(D296,Portafoglio_DG_Italia_IACCARINO!D:K,3,FALSE),"")</f>
        <v/>
      </c>
      <c r="G296" s="24"/>
      <c r="H296" s="51"/>
      <c r="I296" s="25"/>
      <c r="J296" s="25"/>
      <c r="K296" s="26"/>
      <c r="L296" s="27"/>
      <c r="M296" s="24"/>
      <c r="N296" s="24"/>
      <c r="O296" s="24"/>
      <c r="P296" s="24"/>
      <c r="Q296" s="51"/>
      <c r="R296" s="24"/>
      <c r="S296" s="24"/>
      <c r="T296" s="58"/>
      <c r="U296" s="24"/>
      <c r="W296" s="28"/>
    </row>
    <row r="297" spans="3:23">
      <c r="C297" s="24"/>
      <c r="D297" s="24"/>
      <c r="E297" s="21" t="str">
        <f>IFERROR(VLOOKUP(D297,Portafoglio_DG_Italia_IACCARINO!D:K,8,FALSE),"")</f>
        <v/>
      </c>
      <c r="F297" s="1" t="str">
        <f>IFERROR(VLOOKUP(D297,Portafoglio_DG_Italia_IACCARINO!D:K,3,FALSE),"")</f>
        <v/>
      </c>
      <c r="G297" s="24"/>
      <c r="H297" s="51"/>
      <c r="I297" s="25"/>
      <c r="J297" s="25"/>
      <c r="K297" s="26"/>
      <c r="L297" s="27"/>
      <c r="M297" s="24"/>
      <c r="N297" s="24"/>
      <c r="O297" s="24"/>
      <c r="P297" s="24"/>
      <c r="Q297" s="51"/>
      <c r="R297" s="24"/>
      <c r="S297" s="24"/>
      <c r="T297" s="58"/>
      <c r="U297" s="24"/>
      <c r="W297" s="28"/>
    </row>
    <row r="298" spans="3:23">
      <c r="C298" s="24"/>
      <c r="D298" s="24"/>
      <c r="E298" s="21" t="str">
        <f>IFERROR(VLOOKUP(D298,Portafoglio_DG_Italia_IACCARINO!D:K,8,FALSE),"")</f>
        <v/>
      </c>
      <c r="F298" s="1" t="str">
        <f>IFERROR(VLOOKUP(D298,Portafoglio_DG_Italia_IACCARINO!D:K,3,FALSE),"")</f>
        <v/>
      </c>
      <c r="G298" s="24"/>
      <c r="H298" s="51"/>
      <c r="I298" s="25"/>
      <c r="J298" s="25"/>
      <c r="K298" s="26"/>
      <c r="L298" s="27"/>
      <c r="M298" s="24"/>
      <c r="N298" s="24"/>
      <c r="O298" s="24"/>
      <c r="P298" s="24"/>
      <c r="Q298" s="51"/>
      <c r="R298" s="24"/>
      <c r="S298" s="24"/>
      <c r="T298" s="58"/>
      <c r="U298" s="24"/>
      <c r="W298" s="28"/>
    </row>
    <row r="299" spans="3:23">
      <c r="C299" s="24"/>
      <c r="D299" s="24"/>
      <c r="E299" s="21" t="str">
        <f>IFERROR(VLOOKUP(D299,Portafoglio_DG_Italia_IACCARINO!D:K,8,FALSE),"")</f>
        <v/>
      </c>
      <c r="F299" s="1" t="str">
        <f>IFERROR(VLOOKUP(D299,Portafoglio_DG_Italia_IACCARINO!D:K,3,FALSE),"")</f>
        <v/>
      </c>
      <c r="G299" s="24"/>
      <c r="H299" s="51"/>
      <c r="I299" s="25"/>
      <c r="J299" s="25"/>
      <c r="K299" s="26"/>
      <c r="L299" s="27"/>
      <c r="M299" s="24"/>
      <c r="N299" s="24"/>
      <c r="O299" s="24"/>
      <c r="P299" s="24"/>
      <c r="Q299" s="51"/>
      <c r="R299" s="24"/>
      <c r="S299" s="24"/>
      <c r="T299" s="58"/>
      <c r="U299" s="24"/>
      <c r="W299" s="28"/>
    </row>
    <row r="300" spans="3:23">
      <c r="C300" s="24"/>
      <c r="D300" s="24"/>
      <c r="E300" s="21" t="str">
        <f>IFERROR(VLOOKUP(D300,Portafoglio_DG_Italia_IACCARINO!D:K,8,FALSE),"")</f>
        <v/>
      </c>
      <c r="F300" s="1" t="str">
        <f>IFERROR(VLOOKUP(D300,Portafoglio_DG_Italia_IACCARINO!D:K,3,FALSE),"")</f>
        <v/>
      </c>
      <c r="G300" s="24"/>
      <c r="H300" s="51"/>
      <c r="I300" s="25"/>
      <c r="J300" s="25"/>
      <c r="K300" s="26"/>
      <c r="L300" s="27"/>
      <c r="M300" s="24"/>
      <c r="N300" s="24"/>
      <c r="O300" s="24"/>
      <c r="P300" s="24"/>
      <c r="Q300" s="51"/>
      <c r="R300" s="24"/>
      <c r="S300" s="24"/>
      <c r="T300" s="58"/>
      <c r="U300" s="24"/>
      <c r="W300" s="28"/>
    </row>
    <row r="301" spans="3:23">
      <c r="C301" s="24"/>
      <c r="D301" s="24"/>
      <c r="E301" s="21" t="str">
        <f>IFERROR(VLOOKUP(D301,Portafoglio_DG_Italia_IACCARINO!D:K,8,FALSE),"")</f>
        <v/>
      </c>
      <c r="F301" s="1" t="str">
        <f>IFERROR(VLOOKUP(D301,Portafoglio_DG_Italia_IACCARINO!D:K,3,FALSE),"")</f>
        <v/>
      </c>
      <c r="G301" s="24"/>
      <c r="H301" s="51"/>
      <c r="I301" s="25"/>
      <c r="J301" s="25"/>
      <c r="K301" s="26"/>
      <c r="L301" s="27"/>
      <c r="M301" s="24"/>
      <c r="N301" s="24"/>
      <c r="O301" s="24"/>
      <c r="P301" s="24"/>
      <c r="Q301" s="51"/>
      <c r="R301" s="24"/>
      <c r="S301" s="24"/>
      <c r="T301" s="58"/>
      <c r="U301" s="24"/>
      <c r="W301" s="28"/>
    </row>
    <row r="302" spans="3:23">
      <c r="C302" s="24"/>
      <c r="D302" s="24"/>
      <c r="E302" s="21" t="str">
        <f>IFERROR(VLOOKUP(D302,Portafoglio_DG_Italia_IACCARINO!D:K,8,FALSE),"")</f>
        <v/>
      </c>
      <c r="F302" s="1" t="str">
        <f>IFERROR(VLOOKUP(D302,Portafoglio_DG_Italia_IACCARINO!D:K,3,FALSE),"")</f>
        <v/>
      </c>
      <c r="G302" s="24"/>
      <c r="H302" s="51"/>
      <c r="I302" s="25"/>
      <c r="J302" s="25"/>
      <c r="K302" s="26"/>
      <c r="L302" s="27"/>
      <c r="M302" s="24"/>
      <c r="N302" s="24"/>
      <c r="O302" s="24"/>
      <c r="P302" s="24"/>
      <c r="Q302" s="51"/>
      <c r="R302" s="24"/>
      <c r="S302" s="24"/>
      <c r="T302" s="58"/>
      <c r="U302" s="24"/>
      <c r="W302" s="28"/>
    </row>
    <row r="303" spans="3:23">
      <c r="C303" s="24"/>
      <c r="D303" s="24"/>
      <c r="E303" s="21" t="str">
        <f>IFERROR(VLOOKUP(D303,Portafoglio_DG_Italia_IACCARINO!D:K,8,FALSE),"")</f>
        <v/>
      </c>
      <c r="F303" s="1" t="str">
        <f>IFERROR(VLOOKUP(D303,Portafoglio_DG_Italia_IACCARINO!D:K,3,FALSE),"")</f>
        <v/>
      </c>
      <c r="G303" s="24"/>
      <c r="H303" s="51"/>
      <c r="I303" s="25"/>
      <c r="J303" s="25"/>
      <c r="K303" s="26"/>
      <c r="L303" s="27"/>
      <c r="M303" s="24"/>
      <c r="N303" s="24"/>
      <c r="O303" s="24"/>
      <c r="P303" s="24"/>
      <c r="Q303" s="51"/>
      <c r="R303" s="24"/>
      <c r="S303" s="24"/>
      <c r="T303" s="58"/>
      <c r="U303" s="24"/>
      <c r="W303" s="28"/>
    </row>
    <row r="304" spans="3:23">
      <c r="C304" s="24"/>
      <c r="D304" s="24"/>
      <c r="E304" s="21" t="str">
        <f>IFERROR(VLOOKUP(D304,Portafoglio_DG_Italia_IACCARINO!D:K,8,FALSE),"")</f>
        <v/>
      </c>
      <c r="F304" s="1" t="str">
        <f>IFERROR(VLOOKUP(D304,Portafoglio_DG_Italia_IACCARINO!D:K,3,FALSE),"")</f>
        <v/>
      </c>
      <c r="G304" s="24"/>
      <c r="H304" s="51"/>
      <c r="I304" s="25"/>
      <c r="J304" s="25"/>
      <c r="K304" s="26"/>
      <c r="L304" s="27"/>
      <c r="M304" s="24"/>
      <c r="N304" s="24"/>
      <c r="O304" s="24"/>
      <c r="P304" s="24"/>
      <c r="Q304" s="51"/>
      <c r="R304" s="24"/>
      <c r="S304" s="24"/>
      <c r="T304" s="58"/>
      <c r="U304" s="24"/>
      <c r="W304" s="28"/>
    </row>
    <row r="305" spans="3:23">
      <c r="C305" s="24"/>
      <c r="D305" s="24"/>
      <c r="E305" s="21" t="str">
        <f>IFERROR(VLOOKUP(D305,Portafoglio_DG_Italia_IACCARINO!D:K,8,FALSE),"")</f>
        <v/>
      </c>
      <c r="F305" s="1" t="str">
        <f>IFERROR(VLOOKUP(D305,Portafoglio_DG_Italia_IACCARINO!D:K,3,FALSE),"")</f>
        <v/>
      </c>
      <c r="G305" s="24"/>
      <c r="H305" s="51"/>
      <c r="I305" s="25"/>
      <c r="J305" s="25"/>
      <c r="K305" s="26"/>
      <c r="L305" s="27"/>
      <c r="M305" s="24"/>
      <c r="N305" s="24"/>
      <c r="O305" s="24"/>
      <c r="P305" s="24"/>
      <c r="Q305" s="51"/>
      <c r="R305" s="24"/>
      <c r="S305" s="24"/>
      <c r="T305" s="58"/>
      <c r="U305" s="24"/>
      <c r="W305" s="28"/>
    </row>
    <row r="306" spans="3:23">
      <c r="C306" s="24"/>
      <c r="D306" s="24"/>
      <c r="E306" s="21" t="str">
        <f>IFERROR(VLOOKUP(D306,Portafoglio_DG_Italia_IACCARINO!D:K,8,FALSE),"")</f>
        <v/>
      </c>
      <c r="F306" s="1" t="str">
        <f>IFERROR(VLOOKUP(D306,Portafoglio_DG_Italia_IACCARINO!D:K,3,FALSE),"")</f>
        <v/>
      </c>
      <c r="G306" s="24"/>
      <c r="H306" s="51"/>
      <c r="I306" s="25"/>
      <c r="J306" s="25"/>
      <c r="K306" s="26"/>
      <c r="L306" s="27"/>
      <c r="M306" s="24"/>
      <c r="N306" s="24"/>
      <c r="O306" s="24"/>
      <c r="P306" s="24"/>
      <c r="Q306" s="51"/>
      <c r="R306" s="24"/>
      <c r="S306" s="24"/>
      <c r="T306" s="58"/>
      <c r="U306" s="24"/>
      <c r="W306" s="28"/>
    </row>
    <row r="307" spans="3:23">
      <c r="C307" s="24"/>
      <c r="D307" s="24"/>
      <c r="E307" s="21" t="str">
        <f>IFERROR(VLOOKUP(D307,Portafoglio_DG_Italia_IACCARINO!D:K,8,FALSE),"")</f>
        <v/>
      </c>
      <c r="F307" s="1" t="str">
        <f>IFERROR(VLOOKUP(D307,Portafoglio_DG_Italia_IACCARINO!D:K,3,FALSE),"")</f>
        <v/>
      </c>
      <c r="G307" s="24"/>
      <c r="H307" s="51"/>
      <c r="I307" s="25"/>
      <c r="J307" s="25"/>
      <c r="K307" s="26"/>
      <c r="L307" s="27"/>
      <c r="M307" s="24"/>
      <c r="N307" s="24"/>
      <c r="O307" s="24"/>
      <c r="P307" s="24"/>
      <c r="Q307" s="51"/>
      <c r="R307" s="24"/>
      <c r="S307" s="24"/>
      <c r="T307" s="58"/>
      <c r="U307" s="24"/>
      <c r="W307" s="28"/>
    </row>
    <row r="308" spans="3:23">
      <c r="C308" s="24"/>
      <c r="D308" s="24"/>
      <c r="E308" s="21" t="str">
        <f>IFERROR(VLOOKUP(D308,Portafoglio_DG_Italia_IACCARINO!D:K,8,FALSE),"")</f>
        <v/>
      </c>
      <c r="F308" s="1" t="str">
        <f>IFERROR(VLOOKUP(D308,Portafoglio_DG_Italia_IACCARINO!D:K,3,FALSE),"")</f>
        <v/>
      </c>
      <c r="G308" s="24"/>
      <c r="H308" s="51"/>
      <c r="I308" s="25"/>
      <c r="J308" s="25"/>
      <c r="K308" s="26"/>
      <c r="L308" s="27"/>
      <c r="M308" s="24"/>
      <c r="N308" s="24"/>
      <c r="O308" s="24"/>
      <c r="P308" s="24"/>
      <c r="Q308" s="51"/>
      <c r="R308" s="24"/>
      <c r="S308" s="24"/>
      <c r="T308" s="58"/>
      <c r="U308" s="24"/>
      <c r="W308" s="28"/>
    </row>
    <row r="309" spans="3:23">
      <c r="C309" s="24"/>
      <c r="D309" s="24"/>
      <c r="E309" s="21" t="str">
        <f>IFERROR(VLOOKUP(D309,Portafoglio_DG_Italia_IACCARINO!D:K,8,FALSE),"")</f>
        <v/>
      </c>
      <c r="F309" s="1" t="str">
        <f>IFERROR(VLOOKUP(D309,Portafoglio_DG_Italia_IACCARINO!D:K,3,FALSE),"")</f>
        <v/>
      </c>
      <c r="G309" s="24"/>
      <c r="H309" s="51"/>
      <c r="I309" s="25"/>
      <c r="J309" s="25"/>
      <c r="K309" s="26"/>
      <c r="L309" s="27"/>
      <c r="M309" s="24"/>
      <c r="N309" s="24"/>
      <c r="O309" s="24"/>
      <c r="P309" s="24"/>
      <c r="Q309" s="51"/>
      <c r="R309" s="24"/>
      <c r="S309" s="24"/>
      <c r="T309" s="58"/>
      <c r="U309" s="24"/>
      <c r="W309" s="28"/>
    </row>
    <row r="310" spans="3:23">
      <c r="C310" s="24"/>
      <c r="D310" s="24"/>
      <c r="E310" s="21" t="str">
        <f>IFERROR(VLOOKUP(D310,Portafoglio_DG_Italia_IACCARINO!D:K,8,FALSE),"")</f>
        <v/>
      </c>
      <c r="F310" s="1" t="str">
        <f>IFERROR(VLOOKUP(D310,Portafoglio_DG_Italia_IACCARINO!D:K,3,FALSE),"")</f>
        <v/>
      </c>
      <c r="G310" s="24"/>
      <c r="H310" s="51"/>
      <c r="I310" s="25"/>
      <c r="J310" s="25"/>
      <c r="K310" s="26"/>
      <c r="L310" s="27"/>
      <c r="M310" s="24"/>
      <c r="N310" s="24"/>
      <c r="O310" s="24"/>
      <c r="P310" s="24"/>
      <c r="Q310" s="51"/>
      <c r="R310" s="24"/>
      <c r="S310" s="24"/>
      <c r="T310" s="58"/>
      <c r="U310" s="24"/>
      <c r="W310" s="28"/>
    </row>
    <row r="311" spans="3:23">
      <c r="C311" s="24"/>
      <c r="D311" s="24"/>
      <c r="E311" s="21" t="str">
        <f>IFERROR(VLOOKUP(D311,Portafoglio_DG_Italia_IACCARINO!D:K,8,FALSE),"")</f>
        <v/>
      </c>
      <c r="F311" s="1" t="str">
        <f>IFERROR(VLOOKUP(D311,Portafoglio_DG_Italia_IACCARINO!D:K,3,FALSE),"")</f>
        <v/>
      </c>
      <c r="G311" s="24"/>
      <c r="H311" s="51"/>
      <c r="I311" s="25"/>
      <c r="J311" s="25"/>
      <c r="K311" s="26"/>
      <c r="L311" s="27"/>
      <c r="M311" s="24"/>
      <c r="N311" s="24"/>
      <c r="O311" s="24"/>
      <c r="P311" s="24"/>
      <c r="Q311" s="51"/>
      <c r="R311" s="24"/>
      <c r="S311" s="24"/>
      <c r="T311" s="58"/>
      <c r="U311" s="24"/>
      <c r="W311" s="28"/>
    </row>
    <row r="312" spans="3:23">
      <c r="C312" s="24"/>
      <c r="D312" s="24"/>
      <c r="E312" s="21" t="str">
        <f>IFERROR(VLOOKUP(D312,Portafoglio_DG_Italia_IACCARINO!D:K,8,FALSE),"")</f>
        <v/>
      </c>
      <c r="F312" s="1" t="str">
        <f>IFERROR(VLOOKUP(D312,Portafoglio_DG_Italia_IACCARINO!D:K,3,FALSE),"")</f>
        <v/>
      </c>
      <c r="G312" s="24"/>
      <c r="H312" s="51"/>
      <c r="I312" s="25"/>
      <c r="J312" s="25"/>
      <c r="K312" s="26"/>
      <c r="L312" s="27"/>
      <c r="M312" s="24"/>
      <c r="N312" s="24"/>
      <c r="O312" s="24"/>
      <c r="P312" s="24"/>
      <c r="Q312" s="51"/>
      <c r="R312" s="24"/>
      <c r="S312" s="24"/>
      <c r="T312" s="58"/>
      <c r="U312" s="24"/>
      <c r="W312" s="28"/>
    </row>
    <row r="313" spans="3:23">
      <c r="C313" s="24"/>
      <c r="D313" s="24"/>
      <c r="E313" s="21" t="str">
        <f>IFERROR(VLOOKUP(D313,Portafoglio_DG_Italia_IACCARINO!D:K,8,FALSE),"")</f>
        <v/>
      </c>
      <c r="F313" s="1" t="str">
        <f>IFERROR(VLOOKUP(D313,Portafoglio_DG_Italia_IACCARINO!D:K,3,FALSE),"")</f>
        <v/>
      </c>
      <c r="G313" s="24"/>
      <c r="H313" s="51"/>
      <c r="I313" s="25"/>
      <c r="J313" s="25"/>
      <c r="K313" s="26"/>
      <c r="L313" s="27"/>
      <c r="M313" s="24"/>
      <c r="N313" s="24"/>
      <c r="O313" s="24"/>
      <c r="P313" s="24"/>
      <c r="Q313" s="51"/>
      <c r="R313" s="24"/>
      <c r="S313" s="24"/>
      <c r="T313" s="58"/>
      <c r="U313" s="24"/>
      <c r="W313" s="28"/>
    </row>
    <row r="314" spans="3:23">
      <c r="C314" s="24"/>
      <c r="D314" s="24"/>
      <c r="E314" s="21" t="str">
        <f>IFERROR(VLOOKUP(D314,Portafoglio_DG_Italia_IACCARINO!D:K,8,FALSE),"")</f>
        <v/>
      </c>
      <c r="F314" s="1" t="str">
        <f>IFERROR(VLOOKUP(D314,Portafoglio_DG_Italia_IACCARINO!D:K,3,FALSE),"")</f>
        <v/>
      </c>
      <c r="G314" s="24"/>
      <c r="H314" s="51"/>
      <c r="I314" s="25"/>
      <c r="J314" s="25"/>
      <c r="K314" s="26"/>
      <c r="L314" s="27"/>
      <c r="M314" s="24"/>
      <c r="N314" s="24"/>
      <c r="O314" s="24"/>
      <c r="P314" s="24"/>
      <c r="Q314" s="51"/>
      <c r="R314" s="24"/>
      <c r="S314" s="24"/>
      <c r="T314" s="58"/>
      <c r="U314" s="24"/>
      <c r="W314" s="28"/>
    </row>
    <row r="315" spans="3:23">
      <c r="C315" s="24"/>
      <c r="D315" s="24"/>
      <c r="E315" s="21" t="str">
        <f>IFERROR(VLOOKUP(D315,Portafoglio_DG_Italia_IACCARINO!D:K,8,FALSE),"")</f>
        <v/>
      </c>
      <c r="F315" s="1" t="str">
        <f>IFERROR(VLOOKUP(D315,Portafoglio_DG_Italia_IACCARINO!D:K,3,FALSE),"")</f>
        <v/>
      </c>
      <c r="G315" s="24"/>
      <c r="H315" s="51"/>
      <c r="I315" s="25"/>
      <c r="J315" s="25"/>
      <c r="K315" s="26"/>
      <c r="L315" s="27"/>
      <c r="M315" s="24"/>
      <c r="N315" s="24"/>
      <c r="O315" s="24"/>
      <c r="P315" s="24"/>
      <c r="Q315" s="51"/>
      <c r="R315" s="24"/>
      <c r="S315" s="24"/>
      <c r="T315" s="58"/>
      <c r="U315" s="24"/>
      <c r="W315" s="28"/>
    </row>
    <row r="316" spans="3:23">
      <c r="C316" s="24"/>
      <c r="D316" s="24"/>
      <c r="E316" s="21" t="str">
        <f>IFERROR(VLOOKUP(D316,Portafoglio_DG_Italia_IACCARINO!D:K,8,FALSE),"")</f>
        <v/>
      </c>
      <c r="F316" s="1" t="str">
        <f>IFERROR(VLOOKUP(D316,Portafoglio_DG_Italia_IACCARINO!D:K,3,FALSE),"")</f>
        <v/>
      </c>
      <c r="G316" s="24"/>
      <c r="H316" s="51"/>
      <c r="I316" s="25"/>
      <c r="J316" s="25"/>
      <c r="K316" s="26"/>
      <c r="L316" s="27"/>
      <c r="M316" s="24"/>
      <c r="N316" s="24"/>
      <c r="O316" s="24"/>
      <c r="P316" s="24"/>
      <c r="Q316" s="51"/>
      <c r="R316" s="24"/>
      <c r="S316" s="24"/>
      <c r="T316" s="58"/>
      <c r="U316" s="24"/>
      <c r="W316" s="28"/>
    </row>
    <row r="317" spans="3:23">
      <c r="C317" s="24"/>
      <c r="D317" s="24"/>
      <c r="E317" s="21" t="str">
        <f>IFERROR(VLOOKUP(D317,Portafoglio_DG_Italia_IACCARINO!D:K,8,FALSE),"")</f>
        <v/>
      </c>
      <c r="F317" s="1" t="str">
        <f>IFERROR(VLOOKUP(D317,Portafoglio_DG_Italia_IACCARINO!D:K,3,FALSE),"")</f>
        <v/>
      </c>
      <c r="G317" s="24"/>
      <c r="H317" s="51"/>
      <c r="I317" s="25"/>
      <c r="J317" s="25"/>
      <c r="K317" s="26"/>
      <c r="L317" s="27"/>
      <c r="M317" s="24"/>
      <c r="N317" s="24"/>
      <c r="O317" s="24"/>
      <c r="P317" s="24"/>
      <c r="Q317" s="51"/>
      <c r="R317" s="24"/>
      <c r="S317" s="24"/>
      <c r="T317" s="58"/>
      <c r="U317" s="24"/>
      <c r="W317" s="28"/>
    </row>
    <row r="318" spans="3:23">
      <c r="C318" s="24"/>
      <c r="D318" s="24"/>
      <c r="E318" s="21" t="str">
        <f>IFERROR(VLOOKUP(D318,Portafoglio_DG_Italia_IACCARINO!D:K,8,FALSE),"")</f>
        <v/>
      </c>
      <c r="F318" s="1" t="str">
        <f>IFERROR(VLOOKUP(D318,Portafoglio_DG_Italia_IACCARINO!D:K,3,FALSE),"")</f>
        <v/>
      </c>
      <c r="G318" s="24"/>
      <c r="H318" s="51"/>
      <c r="I318" s="25"/>
      <c r="J318" s="25"/>
      <c r="K318" s="26"/>
      <c r="L318" s="27"/>
      <c r="M318" s="24"/>
      <c r="N318" s="24"/>
      <c r="O318" s="24"/>
      <c r="P318" s="24"/>
      <c r="Q318" s="51"/>
      <c r="R318" s="24"/>
      <c r="S318" s="24"/>
      <c r="T318" s="58"/>
      <c r="U318" s="24"/>
      <c r="W318" s="28"/>
    </row>
    <row r="319" spans="3:23">
      <c r="C319" s="24"/>
      <c r="D319" s="24"/>
      <c r="E319" s="21" t="str">
        <f>IFERROR(VLOOKUP(D319,Portafoglio_DG_Italia_IACCARINO!D:K,8,FALSE),"")</f>
        <v/>
      </c>
      <c r="F319" s="1" t="str">
        <f>IFERROR(VLOOKUP(D319,Portafoglio_DG_Italia_IACCARINO!D:K,3,FALSE),"")</f>
        <v/>
      </c>
      <c r="G319" s="24"/>
      <c r="H319" s="51"/>
      <c r="I319" s="25"/>
      <c r="J319" s="25"/>
      <c r="K319" s="26"/>
      <c r="L319" s="27"/>
      <c r="M319" s="24"/>
      <c r="N319" s="24"/>
      <c r="O319" s="24"/>
      <c r="P319" s="24"/>
      <c r="Q319" s="51"/>
      <c r="R319" s="24"/>
      <c r="S319" s="24"/>
      <c r="T319" s="58"/>
      <c r="U319" s="24"/>
      <c r="W319" s="28"/>
    </row>
    <row r="320" spans="3:23">
      <c r="C320" s="24"/>
      <c r="D320" s="24"/>
      <c r="E320" s="21" t="str">
        <f>IFERROR(VLOOKUP(D320,Portafoglio_DG_Italia_IACCARINO!D:K,8,FALSE),"")</f>
        <v/>
      </c>
      <c r="F320" s="1" t="str">
        <f>IFERROR(VLOOKUP(D320,Portafoglio_DG_Italia_IACCARINO!D:K,3,FALSE),"")</f>
        <v/>
      </c>
      <c r="G320" s="24"/>
      <c r="H320" s="51"/>
      <c r="I320" s="25"/>
      <c r="J320" s="25"/>
      <c r="K320" s="26"/>
      <c r="L320" s="27"/>
      <c r="M320" s="24"/>
      <c r="N320" s="24"/>
      <c r="O320" s="24"/>
      <c r="P320" s="24"/>
      <c r="Q320" s="51"/>
      <c r="R320" s="24"/>
      <c r="S320" s="24"/>
      <c r="T320" s="58"/>
      <c r="U320" s="24"/>
      <c r="W320" s="28"/>
    </row>
    <row r="321" spans="3:23">
      <c r="C321" s="24"/>
      <c r="D321" s="24"/>
      <c r="E321" s="21" t="str">
        <f>IFERROR(VLOOKUP(D321,Portafoglio_DG_Italia_IACCARINO!D:K,8,FALSE),"")</f>
        <v/>
      </c>
      <c r="F321" s="1" t="str">
        <f>IFERROR(VLOOKUP(D321,Portafoglio_DG_Italia_IACCARINO!D:K,3,FALSE),"")</f>
        <v/>
      </c>
      <c r="G321" s="24"/>
      <c r="H321" s="51"/>
      <c r="I321" s="25"/>
      <c r="J321" s="25"/>
      <c r="K321" s="26"/>
      <c r="L321" s="27"/>
      <c r="M321" s="24"/>
      <c r="N321" s="24"/>
      <c r="O321" s="24"/>
      <c r="P321" s="24"/>
      <c r="Q321" s="51"/>
      <c r="R321" s="24"/>
      <c r="S321" s="24"/>
      <c r="T321" s="58"/>
      <c r="U321" s="24"/>
      <c r="W321" s="28"/>
    </row>
    <row r="322" spans="3:23">
      <c r="C322" s="24"/>
      <c r="D322" s="24"/>
      <c r="E322" s="21" t="str">
        <f>IFERROR(VLOOKUP(D322,Portafoglio_DG_Italia_IACCARINO!D:K,8,FALSE),"")</f>
        <v/>
      </c>
      <c r="F322" s="1" t="str">
        <f>IFERROR(VLOOKUP(D322,Portafoglio_DG_Italia_IACCARINO!D:K,3,FALSE),"")</f>
        <v/>
      </c>
      <c r="G322" s="24"/>
      <c r="H322" s="51"/>
      <c r="I322" s="25"/>
      <c r="J322" s="25"/>
      <c r="K322" s="26"/>
      <c r="L322" s="27"/>
      <c r="M322" s="24"/>
      <c r="N322" s="24"/>
      <c r="O322" s="24"/>
      <c r="P322" s="24"/>
      <c r="Q322" s="51"/>
      <c r="R322" s="24"/>
      <c r="S322" s="24"/>
      <c r="T322" s="58"/>
      <c r="U322" s="24"/>
      <c r="W322" s="28"/>
    </row>
    <row r="323" spans="3:23">
      <c r="C323" s="24"/>
      <c r="D323" s="24"/>
      <c r="E323" s="21" t="str">
        <f>IFERROR(VLOOKUP(D323,Portafoglio_DG_Italia_IACCARINO!D:K,8,FALSE),"")</f>
        <v/>
      </c>
      <c r="F323" s="1" t="str">
        <f>IFERROR(VLOOKUP(D323,Portafoglio_DG_Italia_IACCARINO!D:K,3,FALSE),"")</f>
        <v/>
      </c>
      <c r="G323" s="24"/>
      <c r="H323" s="51"/>
      <c r="I323" s="25"/>
      <c r="J323" s="25"/>
      <c r="K323" s="26"/>
      <c r="L323" s="27"/>
      <c r="M323" s="24"/>
      <c r="N323" s="24"/>
      <c r="O323" s="24"/>
      <c r="P323" s="24"/>
      <c r="Q323" s="51"/>
      <c r="R323" s="24"/>
      <c r="S323" s="24"/>
      <c r="T323" s="58"/>
      <c r="U323" s="24"/>
      <c r="W323" s="28"/>
    </row>
    <row r="324" spans="3:23">
      <c r="C324" s="24"/>
      <c r="D324" s="24"/>
      <c r="E324" s="21" t="str">
        <f>IFERROR(VLOOKUP(D324,Portafoglio_DG_Italia_IACCARINO!D:K,8,FALSE),"")</f>
        <v/>
      </c>
      <c r="F324" s="1" t="str">
        <f>IFERROR(VLOOKUP(D324,Portafoglio_DG_Italia_IACCARINO!D:K,3,FALSE),"")</f>
        <v/>
      </c>
      <c r="G324" s="24"/>
      <c r="H324" s="51"/>
      <c r="I324" s="25"/>
      <c r="J324" s="25"/>
      <c r="K324" s="26"/>
      <c r="L324" s="27"/>
      <c r="M324" s="24"/>
      <c r="N324" s="24"/>
      <c r="O324" s="24"/>
      <c r="P324" s="24"/>
      <c r="Q324" s="51"/>
      <c r="R324" s="24"/>
      <c r="S324" s="24"/>
      <c r="T324" s="58"/>
      <c r="U324" s="24"/>
      <c r="W324" s="28"/>
    </row>
    <row r="325" spans="3:23">
      <c r="C325" s="24"/>
      <c r="D325" s="24"/>
      <c r="E325" s="21" t="str">
        <f>IFERROR(VLOOKUP(D325,Portafoglio_DG_Italia_IACCARINO!D:K,8,FALSE),"")</f>
        <v/>
      </c>
      <c r="F325" s="1" t="str">
        <f>IFERROR(VLOOKUP(D325,Portafoglio_DG_Italia_IACCARINO!D:K,3,FALSE),"")</f>
        <v/>
      </c>
      <c r="G325" s="24"/>
      <c r="H325" s="51"/>
      <c r="I325" s="25"/>
      <c r="J325" s="25"/>
      <c r="K325" s="26"/>
      <c r="L325" s="27"/>
      <c r="M325" s="24"/>
      <c r="N325" s="24"/>
      <c r="O325" s="24"/>
      <c r="P325" s="24"/>
      <c r="Q325" s="51"/>
      <c r="R325" s="24"/>
      <c r="S325" s="24"/>
      <c r="T325" s="58"/>
      <c r="U325" s="24"/>
      <c r="W325" s="28"/>
    </row>
    <row r="326" spans="3:23">
      <c r="C326" s="24"/>
      <c r="D326" s="24"/>
      <c r="E326" s="21" t="str">
        <f>IFERROR(VLOOKUP(D326,Portafoglio_DG_Italia_IACCARINO!D:K,8,FALSE),"")</f>
        <v/>
      </c>
      <c r="F326" s="1" t="str">
        <f>IFERROR(VLOOKUP(D326,Portafoglio_DG_Italia_IACCARINO!D:K,3,FALSE),"")</f>
        <v/>
      </c>
      <c r="G326" s="24"/>
      <c r="H326" s="51"/>
      <c r="I326" s="25"/>
      <c r="J326" s="25"/>
      <c r="K326" s="26"/>
      <c r="L326" s="27"/>
      <c r="M326" s="24"/>
      <c r="N326" s="24"/>
      <c r="O326" s="24"/>
      <c r="P326" s="24"/>
      <c r="Q326" s="51"/>
      <c r="R326" s="24"/>
      <c r="S326" s="24"/>
      <c r="T326" s="58"/>
      <c r="U326" s="24"/>
      <c r="W326" s="28"/>
    </row>
    <row r="327" spans="3:23">
      <c r="C327" s="24"/>
      <c r="D327" s="24"/>
      <c r="E327" s="21" t="str">
        <f>IFERROR(VLOOKUP(D327,Portafoglio_DG_Italia_IACCARINO!D:K,8,FALSE),"")</f>
        <v/>
      </c>
      <c r="F327" s="1" t="str">
        <f>IFERROR(VLOOKUP(D327,Portafoglio_DG_Italia_IACCARINO!D:K,3,FALSE),"")</f>
        <v/>
      </c>
      <c r="G327" s="24"/>
      <c r="H327" s="51"/>
      <c r="I327" s="25"/>
      <c r="J327" s="25"/>
      <c r="K327" s="26"/>
      <c r="L327" s="27"/>
      <c r="M327" s="24"/>
      <c r="N327" s="24"/>
      <c r="O327" s="24"/>
      <c r="P327" s="24"/>
      <c r="Q327" s="51"/>
      <c r="R327" s="24"/>
      <c r="S327" s="24"/>
      <c r="T327" s="58"/>
      <c r="U327" s="24"/>
      <c r="W327" s="28"/>
    </row>
    <row r="328" spans="3:23">
      <c r="C328" s="24"/>
      <c r="D328" s="24"/>
      <c r="E328" s="21" t="str">
        <f>IFERROR(VLOOKUP(D328,Portafoglio_DG_Italia_IACCARINO!D:K,8,FALSE),"")</f>
        <v/>
      </c>
      <c r="F328" s="1" t="str">
        <f>IFERROR(VLOOKUP(D328,Portafoglio_DG_Italia_IACCARINO!D:K,3,FALSE),"")</f>
        <v/>
      </c>
      <c r="G328" s="24"/>
      <c r="H328" s="51"/>
      <c r="I328" s="25"/>
      <c r="J328" s="25"/>
      <c r="K328" s="26"/>
      <c r="L328" s="27"/>
      <c r="M328" s="24"/>
      <c r="N328" s="24"/>
      <c r="O328" s="24"/>
      <c r="P328" s="24"/>
      <c r="Q328" s="51"/>
      <c r="R328" s="24"/>
      <c r="S328" s="24"/>
      <c r="T328" s="58"/>
      <c r="U328" s="24"/>
      <c r="W328" s="28"/>
    </row>
    <row r="329" spans="3:23">
      <c r="C329" s="24"/>
      <c r="D329" s="24"/>
      <c r="E329" s="21" t="str">
        <f>IFERROR(VLOOKUP(D329,Portafoglio_DG_Italia_IACCARINO!D:K,8,FALSE),"")</f>
        <v/>
      </c>
      <c r="F329" s="1" t="str">
        <f>IFERROR(VLOOKUP(D329,Portafoglio_DG_Italia_IACCARINO!D:K,3,FALSE),"")</f>
        <v/>
      </c>
      <c r="G329" s="24"/>
      <c r="H329" s="51"/>
      <c r="I329" s="25"/>
      <c r="J329" s="25"/>
      <c r="K329" s="26"/>
      <c r="L329" s="27"/>
      <c r="M329" s="24"/>
      <c r="N329" s="24"/>
      <c r="O329" s="24"/>
      <c r="P329" s="24"/>
      <c r="Q329" s="51"/>
      <c r="R329" s="24"/>
      <c r="S329" s="24"/>
      <c r="T329" s="58"/>
      <c r="U329" s="24"/>
      <c r="W329" s="28"/>
    </row>
    <row r="330" spans="3:23">
      <c r="C330" s="24"/>
      <c r="D330" s="24"/>
      <c r="E330" s="21" t="str">
        <f>IFERROR(VLOOKUP(D330,Portafoglio_DG_Italia_IACCARINO!D:K,8,FALSE),"")</f>
        <v/>
      </c>
      <c r="F330" s="1" t="str">
        <f>IFERROR(VLOOKUP(D330,Portafoglio_DG_Italia_IACCARINO!D:K,3,FALSE),"")</f>
        <v/>
      </c>
      <c r="G330" s="24"/>
      <c r="H330" s="51"/>
      <c r="I330" s="25"/>
      <c r="J330" s="25"/>
      <c r="K330" s="26"/>
      <c r="L330" s="27"/>
      <c r="M330" s="24"/>
      <c r="N330" s="24"/>
      <c r="O330" s="24"/>
      <c r="P330" s="24"/>
      <c r="Q330" s="51"/>
      <c r="R330" s="24"/>
      <c r="S330" s="24"/>
      <c r="T330" s="58"/>
      <c r="U330" s="24"/>
      <c r="W330" s="28"/>
    </row>
    <row r="331" spans="3:23">
      <c r="C331" s="24"/>
      <c r="D331" s="24"/>
      <c r="E331" s="21" t="str">
        <f>IFERROR(VLOOKUP(D331,Portafoglio_DG_Italia_IACCARINO!D:K,8,FALSE),"")</f>
        <v/>
      </c>
      <c r="F331" s="1" t="str">
        <f>IFERROR(VLOOKUP(D331,Portafoglio_DG_Italia_IACCARINO!D:K,3,FALSE),"")</f>
        <v/>
      </c>
      <c r="G331" s="24"/>
      <c r="H331" s="51"/>
      <c r="I331" s="25"/>
      <c r="J331" s="25"/>
      <c r="K331" s="26"/>
      <c r="L331" s="27"/>
      <c r="M331" s="24"/>
      <c r="N331" s="24"/>
      <c r="O331" s="24"/>
      <c r="P331" s="24"/>
      <c r="Q331" s="51"/>
      <c r="R331" s="24"/>
      <c r="S331" s="24"/>
      <c r="T331" s="58"/>
      <c r="U331" s="24"/>
      <c r="W331" s="28"/>
    </row>
    <row r="332" spans="3:23">
      <c r="C332" s="24"/>
      <c r="D332" s="24"/>
      <c r="E332" s="21" t="str">
        <f>IFERROR(VLOOKUP(D332,Portafoglio_DG_Italia_IACCARINO!D:K,8,FALSE),"")</f>
        <v/>
      </c>
      <c r="F332" s="1" t="str">
        <f>IFERROR(VLOOKUP(D332,Portafoglio_DG_Italia_IACCARINO!D:K,3,FALSE),"")</f>
        <v/>
      </c>
      <c r="G332" s="24"/>
      <c r="H332" s="51"/>
      <c r="I332" s="25"/>
      <c r="J332" s="25"/>
      <c r="K332" s="26"/>
      <c r="L332" s="27"/>
      <c r="M332" s="24"/>
      <c r="N332" s="24"/>
      <c r="O332" s="24"/>
      <c r="P332" s="24"/>
      <c r="Q332" s="51"/>
      <c r="R332" s="24"/>
      <c r="S332" s="24"/>
      <c r="T332" s="58"/>
      <c r="U332" s="24"/>
      <c r="W332" s="28"/>
    </row>
    <row r="333" spans="3:23">
      <c r="C333" s="24"/>
      <c r="D333" s="24"/>
      <c r="E333" s="21" t="str">
        <f>IFERROR(VLOOKUP(D333,Portafoglio_DG_Italia_IACCARINO!D:K,8,FALSE),"")</f>
        <v/>
      </c>
      <c r="F333" s="1" t="str">
        <f>IFERROR(VLOOKUP(D333,Portafoglio_DG_Italia_IACCARINO!D:K,3,FALSE),"")</f>
        <v/>
      </c>
      <c r="G333" s="24"/>
      <c r="H333" s="51"/>
      <c r="I333" s="25"/>
      <c r="J333" s="25"/>
      <c r="K333" s="26"/>
      <c r="L333" s="27"/>
      <c r="M333" s="24"/>
      <c r="N333" s="24"/>
      <c r="O333" s="24"/>
      <c r="P333" s="24"/>
      <c r="Q333" s="51"/>
      <c r="R333" s="24"/>
      <c r="S333" s="24"/>
      <c r="T333" s="58"/>
      <c r="U333" s="24"/>
      <c r="W333" s="28"/>
    </row>
    <row r="334" spans="3:23">
      <c r="C334" s="24"/>
      <c r="D334" s="24"/>
      <c r="E334" s="21" t="str">
        <f>IFERROR(VLOOKUP(D334,Portafoglio_DG_Italia_IACCARINO!D:K,8,FALSE),"")</f>
        <v/>
      </c>
      <c r="F334" s="1" t="str">
        <f>IFERROR(VLOOKUP(D334,Portafoglio_DG_Italia_IACCARINO!D:K,3,FALSE),"")</f>
        <v/>
      </c>
      <c r="G334" s="24"/>
      <c r="H334" s="51"/>
      <c r="I334" s="25"/>
      <c r="J334" s="25"/>
      <c r="K334" s="26"/>
      <c r="L334" s="27"/>
      <c r="M334" s="24"/>
      <c r="N334" s="24"/>
      <c r="O334" s="24"/>
      <c r="P334" s="24"/>
      <c r="Q334" s="51"/>
      <c r="R334" s="24"/>
      <c r="S334" s="24"/>
      <c r="T334" s="58"/>
      <c r="U334" s="24"/>
      <c r="W334" s="28"/>
    </row>
    <row r="335" spans="3:23">
      <c r="C335" s="24"/>
      <c r="D335" s="24"/>
      <c r="E335" s="21" t="str">
        <f>IFERROR(VLOOKUP(D335,Portafoglio_DG_Italia_IACCARINO!D:K,8,FALSE),"")</f>
        <v/>
      </c>
      <c r="F335" s="1" t="str">
        <f>IFERROR(VLOOKUP(D335,Portafoglio_DG_Italia_IACCARINO!D:K,3,FALSE),"")</f>
        <v/>
      </c>
      <c r="G335" s="24"/>
      <c r="H335" s="51"/>
      <c r="I335" s="25"/>
      <c r="J335" s="25"/>
      <c r="K335" s="26"/>
      <c r="L335" s="27"/>
      <c r="M335" s="24"/>
      <c r="N335" s="24"/>
      <c r="O335" s="24"/>
      <c r="P335" s="24"/>
      <c r="Q335" s="51"/>
      <c r="R335" s="24"/>
      <c r="S335" s="24"/>
      <c r="T335" s="58"/>
      <c r="U335" s="24"/>
      <c r="W335" s="28"/>
    </row>
    <row r="336" spans="3:23">
      <c r="C336" s="24"/>
      <c r="D336" s="24"/>
      <c r="E336" s="21" t="str">
        <f>IFERROR(VLOOKUP(D336,Portafoglio_DG_Italia_IACCARINO!D:K,8,FALSE),"")</f>
        <v/>
      </c>
      <c r="F336" s="1" t="str">
        <f>IFERROR(VLOOKUP(D336,Portafoglio_DG_Italia_IACCARINO!D:K,3,FALSE),"")</f>
        <v/>
      </c>
      <c r="G336" s="24"/>
      <c r="H336" s="51"/>
      <c r="I336" s="25"/>
      <c r="J336" s="25"/>
      <c r="K336" s="26"/>
      <c r="L336" s="27"/>
      <c r="M336" s="24"/>
      <c r="N336" s="24"/>
      <c r="O336" s="24"/>
      <c r="P336" s="24"/>
      <c r="Q336" s="51"/>
      <c r="R336" s="24"/>
      <c r="S336" s="24"/>
      <c r="T336" s="58"/>
      <c r="U336" s="24"/>
      <c r="W336" s="28"/>
    </row>
    <row r="337" spans="3:23">
      <c r="C337" s="24"/>
      <c r="D337" s="24"/>
      <c r="E337" s="21" t="str">
        <f>IFERROR(VLOOKUP(D337,Portafoglio_DG_Italia_IACCARINO!D:K,8,FALSE),"")</f>
        <v/>
      </c>
      <c r="F337" s="1" t="str">
        <f>IFERROR(VLOOKUP(D337,Portafoglio_DG_Italia_IACCARINO!D:K,3,FALSE),"")</f>
        <v/>
      </c>
      <c r="G337" s="24"/>
      <c r="H337" s="51"/>
      <c r="I337" s="25"/>
      <c r="J337" s="25"/>
      <c r="K337" s="26"/>
      <c r="L337" s="27"/>
      <c r="M337" s="24"/>
      <c r="N337" s="24"/>
      <c r="O337" s="24"/>
      <c r="P337" s="24"/>
      <c r="Q337" s="51"/>
      <c r="R337" s="24"/>
      <c r="S337" s="24"/>
      <c r="T337" s="58"/>
      <c r="U337" s="24"/>
      <c r="W337" s="28"/>
    </row>
    <row r="338" spans="3:23">
      <c r="C338" s="24"/>
      <c r="D338" s="24"/>
      <c r="E338" s="21" t="str">
        <f>IFERROR(VLOOKUP(D338,Portafoglio_DG_Italia_IACCARINO!D:K,8,FALSE),"")</f>
        <v/>
      </c>
      <c r="F338" s="1" t="str">
        <f>IFERROR(VLOOKUP(D338,Portafoglio_DG_Italia_IACCARINO!D:K,3,FALSE),"")</f>
        <v/>
      </c>
      <c r="G338" s="24"/>
      <c r="H338" s="51"/>
      <c r="I338" s="25"/>
      <c r="J338" s="25"/>
      <c r="K338" s="26"/>
      <c r="L338" s="27"/>
      <c r="M338" s="24"/>
      <c r="N338" s="24"/>
      <c r="O338" s="24"/>
      <c r="P338" s="24"/>
      <c r="Q338" s="51"/>
      <c r="R338" s="24"/>
      <c r="S338" s="24"/>
      <c r="T338" s="58"/>
      <c r="U338" s="24"/>
      <c r="W338" s="28"/>
    </row>
    <row r="339" spans="3:23">
      <c r="C339" s="24"/>
      <c r="D339" s="24"/>
      <c r="E339" s="21" t="str">
        <f>IFERROR(VLOOKUP(D339,Portafoglio_DG_Italia_IACCARINO!D:K,8,FALSE),"")</f>
        <v/>
      </c>
      <c r="F339" s="1" t="str">
        <f>IFERROR(VLOOKUP(D339,Portafoglio_DG_Italia_IACCARINO!D:K,3,FALSE),"")</f>
        <v/>
      </c>
      <c r="G339" s="24"/>
      <c r="H339" s="51"/>
      <c r="I339" s="25"/>
      <c r="J339" s="25"/>
      <c r="K339" s="26"/>
      <c r="L339" s="27"/>
      <c r="M339" s="24"/>
      <c r="N339" s="24"/>
      <c r="O339" s="24"/>
      <c r="P339" s="24"/>
      <c r="Q339" s="51"/>
      <c r="R339" s="24"/>
      <c r="S339" s="24"/>
      <c r="T339" s="58"/>
      <c r="U339" s="24"/>
      <c r="W339" s="28"/>
    </row>
    <row r="340" spans="3:23">
      <c r="C340" s="24"/>
      <c r="D340" s="24"/>
      <c r="E340" s="21" t="str">
        <f>IFERROR(VLOOKUP(D340,Portafoglio_DG_Italia_IACCARINO!D:K,8,FALSE),"")</f>
        <v/>
      </c>
      <c r="F340" s="1" t="str">
        <f>IFERROR(VLOOKUP(D340,Portafoglio_DG_Italia_IACCARINO!D:K,3,FALSE),"")</f>
        <v/>
      </c>
      <c r="G340" s="24"/>
      <c r="H340" s="51"/>
      <c r="I340" s="25"/>
      <c r="J340" s="25"/>
      <c r="K340" s="26"/>
      <c r="L340" s="27"/>
      <c r="M340" s="24"/>
      <c r="N340" s="24"/>
      <c r="O340" s="24"/>
      <c r="P340" s="24"/>
      <c r="Q340" s="51"/>
      <c r="R340" s="24"/>
      <c r="S340" s="24"/>
      <c r="T340" s="58"/>
      <c r="U340" s="24"/>
      <c r="W340" s="28"/>
    </row>
    <row r="341" spans="3:23">
      <c r="C341" s="24"/>
      <c r="D341" s="24"/>
      <c r="E341" s="21" t="str">
        <f>IFERROR(VLOOKUP(D341,Portafoglio_DG_Italia_IACCARINO!D:K,8,FALSE),"")</f>
        <v/>
      </c>
      <c r="F341" s="1" t="str">
        <f>IFERROR(VLOOKUP(D341,Portafoglio_DG_Italia_IACCARINO!D:K,3,FALSE),"")</f>
        <v/>
      </c>
      <c r="G341" s="24"/>
      <c r="H341" s="51"/>
      <c r="I341" s="25"/>
      <c r="J341" s="25"/>
      <c r="K341" s="26"/>
      <c r="L341" s="27"/>
      <c r="M341" s="24"/>
      <c r="N341" s="24"/>
      <c r="O341" s="24"/>
      <c r="P341" s="24"/>
      <c r="Q341" s="51"/>
      <c r="R341" s="24"/>
      <c r="S341" s="24"/>
      <c r="T341" s="58"/>
      <c r="U341" s="24"/>
      <c r="W341" s="28"/>
    </row>
    <row r="342" spans="3:23">
      <c r="C342" s="24"/>
      <c r="D342" s="24"/>
      <c r="E342" s="21" t="str">
        <f>IFERROR(VLOOKUP(D342,Portafoglio_DG_Italia_IACCARINO!D:K,8,FALSE),"")</f>
        <v/>
      </c>
      <c r="F342" s="1" t="str">
        <f>IFERROR(VLOOKUP(D342,Portafoglio_DG_Italia_IACCARINO!D:K,3,FALSE),"")</f>
        <v/>
      </c>
      <c r="G342" s="24"/>
      <c r="H342" s="51"/>
      <c r="I342" s="25"/>
      <c r="J342" s="25"/>
      <c r="K342" s="26"/>
      <c r="L342" s="27"/>
      <c r="M342" s="24"/>
      <c r="N342" s="24"/>
      <c r="O342" s="24"/>
      <c r="P342" s="24"/>
      <c r="Q342" s="51"/>
      <c r="R342" s="24"/>
      <c r="S342" s="24"/>
      <c r="T342" s="58"/>
      <c r="U342" s="24"/>
      <c r="W342" s="28"/>
    </row>
    <row r="343" spans="3:23">
      <c r="C343" s="24"/>
      <c r="D343" s="24"/>
      <c r="E343" s="21" t="str">
        <f>IFERROR(VLOOKUP(D343,Portafoglio_DG_Italia_IACCARINO!D:K,8,FALSE),"")</f>
        <v/>
      </c>
      <c r="F343" s="1" t="str">
        <f>IFERROR(VLOOKUP(D343,Portafoglio_DG_Italia_IACCARINO!D:K,3,FALSE),"")</f>
        <v/>
      </c>
      <c r="G343" s="24"/>
      <c r="H343" s="51"/>
      <c r="I343" s="25"/>
      <c r="J343" s="25"/>
      <c r="K343" s="26"/>
      <c r="L343" s="27"/>
      <c r="M343" s="24"/>
      <c r="N343" s="24"/>
      <c r="O343" s="24"/>
      <c r="P343" s="24"/>
      <c r="Q343" s="51"/>
      <c r="R343" s="24"/>
      <c r="S343" s="24"/>
      <c r="T343" s="58"/>
      <c r="U343" s="24"/>
      <c r="W343" s="28"/>
    </row>
    <row r="344" spans="3:23">
      <c r="C344" s="24"/>
      <c r="D344" s="24"/>
      <c r="E344" s="21" t="str">
        <f>IFERROR(VLOOKUP(D344,Portafoglio_DG_Italia_IACCARINO!D:K,8,FALSE),"")</f>
        <v/>
      </c>
      <c r="F344" s="1" t="str">
        <f>IFERROR(VLOOKUP(D344,Portafoglio_DG_Italia_IACCARINO!D:K,3,FALSE),"")</f>
        <v/>
      </c>
      <c r="G344" s="24"/>
      <c r="H344" s="51"/>
      <c r="I344" s="25"/>
      <c r="J344" s="25"/>
      <c r="K344" s="26"/>
      <c r="L344" s="27"/>
      <c r="M344" s="24"/>
      <c r="N344" s="24"/>
      <c r="O344" s="24"/>
      <c r="P344" s="24"/>
      <c r="Q344" s="51"/>
      <c r="R344" s="24"/>
      <c r="S344" s="24"/>
      <c r="T344" s="58"/>
      <c r="U344" s="24"/>
      <c r="W344" s="28"/>
    </row>
    <row r="345" spans="3:23">
      <c r="C345" s="24"/>
      <c r="D345" s="24"/>
      <c r="E345" s="21" t="str">
        <f>IFERROR(VLOOKUP(D345,Portafoglio_DG_Italia_IACCARINO!D:K,8,FALSE),"")</f>
        <v/>
      </c>
      <c r="F345" s="1" t="str">
        <f>IFERROR(VLOOKUP(D345,Portafoglio_DG_Italia_IACCARINO!D:K,3,FALSE),"")</f>
        <v/>
      </c>
      <c r="G345" s="24"/>
      <c r="H345" s="51"/>
      <c r="I345" s="25"/>
      <c r="J345" s="25"/>
      <c r="K345" s="26"/>
      <c r="L345" s="27"/>
      <c r="M345" s="24"/>
      <c r="N345" s="24"/>
      <c r="O345" s="24"/>
      <c r="P345" s="24"/>
      <c r="Q345" s="51"/>
      <c r="R345" s="24"/>
      <c r="S345" s="24"/>
      <c r="T345" s="58"/>
      <c r="U345" s="24"/>
      <c r="W345" s="28"/>
    </row>
    <row r="346" spans="3:23">
      <c r="C346" s="24"/>
      <c r="D346" s="24"/>
      <c r="E346" s="21" t="str">
        <f>IFERROR(VLOOKUP(D346,Portafoglio_DG_Italia_IACCARINO!D:K,8,FALSE),"")</f>
        <v/>
      </c>
      <c r="F346" s="1" t="str">
        <f>IFERROR(VLOOKUP(D346,Portafoglio_DG_Italia_IACCARINO!D:K,3,FALSE),"")</f>
        <v/>
      </c>
      <c r="G346" s="24"/>
      <c r="H346" s="51"/>
      <c r="I346" s="25"/>
      <c r="J346" s="25"/>
      <c r="K346" s="26"/>
      <c r="L346" s="27"/>
      <c r="M346" s="24"/>
      <c r="N346" s="24"/>
      <c r="O346" s="24"/>
      <c r="P346" s="24"/>
      <c r="Q346" s="51"/>
      <c r="R346" s="24"/>
      <c r="S346" s="24"/>
      <c r="T346" s="58"/>
      <c r="U346" s="24"/>
      <c r="W346" s="28"/>
    </row>
    <row r="347" spans="3:23">
      <c r="C347" s="24"/>
      <c r="D347" s="24"/>
      <c r="E347" s="21" t="str">
        <f>IFERROR(VLOOKUP(D347,Portafoglio_DG_Italia_IACCARINO!D:K,8,FALSE),"")</f>
        <v/>
      </c>
      <c r="F347" s="1" t="str">
        <f>IFERROR(VLOOKUP(D347,Portafoglio_DG_Italia_IACCARINO!D:K,3,FALSE),"")</f>
        <v/>
      </c>
      <c r="G347" s="24"/>
      <c r="H347" s="51"/>
      <c r="I347" s="25"/>
      <c r="J347" s="25"/>
      <c r="K347" s="26"/>
      <c r="L347" s="27"/>
      <c r="M347" s="24"/>
      <c r="N347" s="24"/>
      <c r="O347" s="24"/>
      <c r="P347" s="24"/>
      <c r="Q347" s="51"/>
      <c r="R347" s="24"/>
      <c r="S347" s="24"/>
      <c r="T347" s="58"/>
      <c r="U347" s="24"/>
      <c r="W347" s="28"/>
    </row>
    <row r="348" spans="3:23">
      <c r="C348" s="24"/>
      <c r="D348" s="24"/>
      <c r="E348" s="21" t="str">
        <f>IFERROR(VLOOKUP(D348,Portafoglio_DG_Italia_IACCARINO!D:K,8,FALSE),"")</f>
        <v/>
      </c>
      <c r="F348" s="1" t="str">
        <f>IFERROR(VLOOKUP(D348,Portafoglio_DG_Italia_IACCARINO!D:K,3,FALSE),"")</f>
        <v/>
      </c>
      <c r="G348" s="24"/>
      <c r="H348" s="51"/>
      <c r="I348" s="25"/>
      <c r="J348" s="25"/>
      <c r="K348" s="26"/>
      <c r="L348" s="27"/>
      <c r="M348" s="24"/>
      <c r="N348" s="24"/>
      <c r="O348" s="24"/>
      <c r="P348" s="24"/>
      <c r="Q348" s="51"/>
      <c r="R348" s="24"/>
      <c r="S348" s="24"/>
      <c r="T348" s="58"/>
      <c r="U348" s="24"/>
      <c r="W348" s="28"/>
    </row>
    <row r="349" spans="3:23">
      <c r="C349" s="24"/>
      <c r="D349" s="24"/>
      <c r="E349" s="21" t="str">
        <f>IFERROR(VLOOKUP(D349,Portafoglio_DG_Italia_IACCARINO!D:K,8,FALSE),"")</f>
        <v/>
      </c>
      <c r="F349" s="1" t="str">
        <f>IFERROR(VLOOKUP(D349,Portafoglio_DG_Italia_IACCARINO!D:K,3,FALSE),"")</f>
        <v/>
      </c>
      <c r="G349" s="24"/>
      <c r="H349" s="51"/>
      <c r="I349" s="25"/>
      <c r="J349" s="25"/>
      <c r="K349" s="26"/>
      <c r="L349" s="27"/>
      <c r="M349" s="24"/>
      <c r="N349" s="24"/>
      <c r="O349" s="24"/>
      <c r="P349" s="24"/>
      <c r="Q349" s="51"/>
      <c r="R349" s="24"/>
      <c r="S349" s="24"/>
      <c r="T349" s="58"/>
      <c r="U349" s="24"/>
      <c r="W349" s="28"/>
    </row>
    <row r="350" spans="3:23">
      <c r="C350" s="24"/>
      <c r="D350" s="24"/>
      <c r="E350" s="21" t="str">
        <f>IFERROR(VLOOKUP(D350,Portafoglio_DG_Italia_IACCARINO!D:K,8,FALSE),"")</f>
        <v/>
      </c>
      <c r="F350" s="1" t="str">
        <f>IFERROR(VLOOKUP(D350,Portafoglio_DG_Italia_IACCARINO!D:K,3,FALSE),"")</f>
        <v/>
      </c>
      <c r="G350" s="24"/>
      <c r="H350" s="51"/>
      <c r="I350" s="25"/>
      <c r="J350" s="25"/>
      <c r="K350" s="26"/>
      <c r="L350" s="27"/>
      <c r="M350" s="24"/>
      <c r="N350" s="24"/>
      <c r="O350" s="24"/>
      <c r="P350" s="24"/>
      <c r="Q350" s="51"/>
      <c r="R350" s="24"/>
      <c r="S350" s="24"/>
      <c r="T350" s="58"/>
      <c r="U350" s="24"/>
      <c r="W350" s="28"/>
    </row>
    <row r="351" spans="3:23">
      <c r="C351" s="24"/>
      <c r="D351" s="24"/>
      <c r="E351" s="21" t="str">
        <f>IFERROR(VLOOKUP(D351,Portafoglio_DG_Italia_IACCARINO!D:K,8,FALSE),"")</f>
        <v/>
      </c>
      <c r="F351" s="1" t="str">
        <f>IFERROR(VLOOKUP(D351,Portafoglio_DG_Italia_IACCARINO!D:K,3,FALSE),"")</f>
        <v/>
      </c>
      <c r="G351" s="24"/>
      <c r="H351" s="51"/>
      <c r="I351" s="25"/>
      <c r="J351" s="25"/>
      <c r="K351" s="26"/>
      <c r="L351" s="27"/>
      <c r="M351" s="24"/>
      <c r="N351" s="24"/>
      <c r="O351" s="24"/>
      <c r="P351" s="24"/>
      <c r="Q351" s="51"/>
      <c r="R351" s="24"/>
      <c r="S351" s="24"/>
      <c r="T351" s="58"/>
      <c r="U351" s="24"/>
      <c r="W351" s="28"/>
    </row>
    <row r="352" spans="3:23">
      <c r="C352" s="24"/>
      <c r="D352" s="24"/>
      <c r="E352" s="21" t="str">
        <f>IFERROR(VLOOKUP(D352,Portafoglio_DG_Italia_IACCARINO!D:K,8,FALSE),"")</f>
        <v/>
      </c>
      <c r="F352" s="1" t="str">
        <f>IFERROR(VLOOKUP(D352,Portafoglio_DG_Italia_IACCARINO!D:K,3,FALSE),"")</f>
        <v/>
      </c>
      <c r="G352" s="24"/>
      <c r="H352" s="51"/>
      <c r="I352" s="25"/>
      <c r="J352" s="25"/>
      <c r="K352" s="26"/>
      <c r="L352" s="27"/>
      <c r="M352" s="24"/>
      <c r="N352" s="24"/>
      <c r="O352" s="24"/>
      <c r="P352" s="24"/>
      <c r="Q352" s="51"/>
      <c r="R352" s="24"/>
      <c r="S352" s="24"/>
      <c r="T352" s="58"/>
      <c r="U352" s="24"/>
      <c r="W352" s="28"/>
    </row>
    <row r="353" spans="3:23">
      <c r="C353" s="24"/>
      <c r="D353" s="24"/>
      <c r="E353" s="21" t="str">
        <f>IFERROR(VLOOKUP(D353,Portafoglio_DG_Italia_IACCARINO!D:K,8,FALSE),"")</f>
        <v/>
      </c>
      <c r="F353" s="1" t="str">
        <f>IFERROR(VLOOKUP(D353,Portafoglio_DG_Italia_IACCARINO!D:K,3,FALSE),"")</f>
        <v/>
      </c>
      <c r="G353" s="24"/>
      <c r="H353" s="51"/>
      <c r="I353" s="25"/>
      <c r="J353" s="25"/>
      <c r="K353" s="26"/>
      <c r="L353" s="27"/>
      <c r="M353" s="24"/>
      <c r="N353" s="24"/>
      <c r="O353" s="24"/>
      <c r="P353" s="24"/>
      <c r="Q353" s="51"/>
      <c r="R353" s="24"/>
      <c r="S353" s="24"/>
      <c r="T353" s="58"/>
      <c r="U353" s="24"/>
      <c r="W353" s="28"/>
    </row>
    <row r="354" spans="3:23">
      <c r="C354" s="24"/>
      <c r="D354" s="24"/>
      <c r="E354" s="21" t="str">
        <f>IFERROR(VLOOKUP(D354,Portafoglio_DG_Italia_IACCARINO!D:K,8,FALSE),"")</f>
        <v/>
      </c>
      <c r="F354" s="1" t="str">
        <f>IFERROR(VLOOKUP(D354,Portafoglio_DG_Italia_IACCARINO!D:K,3,FALSE),"")</f>
        <v/>
      </c>
      <c r="G354" s="24"/>
      <c r="H354" s="51"/>
      <c r="I354" s="25"/>
      <c r="J354" s="25"/>
      <c r="K354" s="26"/>
      <c r="L354" s="27"/>
      <c r="M354" s="24"/>
      <c r="N354" s="24"/>
      <c r="O354" s="24"/>
      <c r="P354" s="24"/>
      <c r="Q354" s="51"/>
      <c r="R354" s="24"/>
      <c r="S354" s="24"/>
      <c r="T354" s="58"/>
      <c r="U354" s="24"/>
      <c r="W354" s="28"/>
    </row>
    <row r="355" spans="3:23">
      <c r="C355" s="24"/>
      <c r="D355" s="24"/>
      <c r="E355" s="21" t="str">
        <f>IFERROR(VLOOKUP(D355,Portafoglio_DG_Italia_IACCARINO!D:K,8,FALSE),"")</f>
        <v/>
      </c>
      <c r="F355" s="1" t="str">
        <f>IFERROR(VLOOKUP(D355,Portafoglio_DG_Italia_IACCARINO!D:K,3,FALSE),"")</f>
        <v/>
      </c>
      <c r="G355" s="24"/>
      <c r="H355" s="51"/>
      <c r="I355" s="25"/>
      <c r="J355" s="25"/>
      <c r="K355" s="26"/>
      <c r="L355" s="27"/>
      <c r="M355" s="24"/>
      <c r="N355" s="24"/>
      <c r="O355" s="24"/>
      <c r="P355" s="24"/>
      <c r="Q355" s="51"/>
      <c r="R355" s="24"/>
      <c r="S355" s="24"/>
      <c r="T355" s="58"/>
      <c r="U355" s="24"/>
      <c r="W355" s="28"/>
    </row>
    <row r="356" spans="3:23">
      <c r="C356" s="24"/>
      <c r="D356" s="24"/>
      <c r="E356" s="21" t="str">
        <f>IFERROR(VLOOKUP(D356,Portafoglio_DG_Italia_IACCARINO!D:K,8,FALSE),"")</f>
        <v/>
      </c>
      <c r="F356" s="1" t="str">
        <f>IFERROR(VLOOKUP(D356,Portafoglio_DG_Italia_IACCARINO!D:K,3,FALSE),"")</f>
        <v/>
      </c>
      <c r="G356" s="24"/>
      <c r="H356" s="51"/>
      <c r="I356" s="25"/>
      <c r="J356" s="25"/>
      <c r="K356" s="26"/>
      <c r="L356" s="27"/>
      <c r="M356" s="24"/>
      <c r="N356" s="24"/>
      <c r="O356" s="24"/>
      <c r="P356" s="24"/>
      <c r="Q356" s="51"/>
      <c r="R356" s="24"/>
      <c r="S356" s="24"/>
      <c r="T356" s="58"/>
      <c r="U356" s="24"/>
      <c r="W356" s="28"/>
    </row>
    <row r="357" spans="3:23">
      <c r="C357" s="24"/>
      <c r="D357" s="24"/>
      <c r="E357" s="21" t="str">
        <f>IFERROR(VLOOKUP(D357,Portafoglio_DG_Italia_IACCARINO!D:K,8,FALSE),"")</f>
        <v/>
      </c>
      <c r="F357" s="1" t="str">
        <f>IFERROR(VLOOKUP(D357,Portafoglio_DG_Italia_IACCARINO!D:K,3,FALSE),"")</f>
        <v/>
      </c>
      <c r="G357" s="24"/>
      <c r="H357" s="51"/>
      <c r="I357" s="25"/>
      <c r="J357" s="25"/>
      <c r="K357" s="26"/>
      <c r="L357" s="27"/>
      <c r="M357" s="24"/>
      <c r="N357" s="24"/>
      <c r="O357" s="24"/>
      <c r="P357" s="24"/>
      <c r="Q357" s="51"/>
      <c r="R357" s="24"/>
      <c r="S357" s="24"/>
      <c r="T357" s="58"/>
      <c r="U357" s="24"/>
      <c r="W357" s="28"/>
    </row>
    <row r="358" spans="3:23">
      <c r="C358" s="24"/>
      <c r="D358" s="24"/>
      <c r="E358" s="21" t="str">
        <f>IFERROR(VLOOKUP(D358,Portafoglio_DG_Italia_IACCARINO!D:K,8,FALSE),"")</f>
        <v/>
      </c>
      <c r="F358" s="1" t="str">
        <f>IFERROR(VLOOKUP(D358,Portafoglio_DG_Italia_IACCARINO!D:K,3,FALSE),"")</f>
        <v/>
      </c>
      <c r="G358" s="24"/>
      <c r="H358" s="51"/>
      <c r="I358" s="25"/>
      <c r="J358" s="25"/>
      <c r="K358" s="26"/>
      <c r="L358" s="27"/>
      <c r="M358" s="24"/>
      <c r="N358" s="24"/>
      <c r="O358" s="24"/>
      <c r="P358" s="24"/>
      <c r="Q358" s="51"/>
      <c r="R358" s="24"/>
      <c r="S358" s="24"/>
      <c r="T358" s="58"/>
      <c r="U358" s="24"/>
      <c r="W358" s="28"/>
    </row>
    <row r="359" spans="3:23">
      <c r="C359" s="24"/>
      <c r="D359" s="24"/>
      <c r="E359" s="21" t="str">
        <f>IFERROR(VLOOKUP(D359,Portafoglio_DG_Italia_IACCARINO!D:K,8,FALSE),"")</f>
        <v/>
      </c>
      <c r="F359" s="1" t="str">
        <f>IFERROR(VLOOKUP(D359,Portafoglio_DG_Italia_IACCARINO!D:K,3,FALSE),"")</f>
        <v/>
      </c>
      <c r="G359" s="24"/>
      <c r="H359" s="51"/>
      <c r="I359" s="25"/>
      <c r="J359" s="25"/>
      <c r="K359" s="26"/>
      <c r="L359" s="27"/>
      <c r="M359" s="24"/>
      <c r="N359" s="24"/>
      <c r="O359" s="24"/>
      <c r="P359" s="24"/>
      <c r="Q359" s="51"/>
      <c r="R359" s="24"/>
      <c r="S359" s="24"/>
      <c r="T359" s="58"/>
      <c r="U359" s="24"/>
      <c r="W359" s="28"/>
    </row>
    <row r="360" spans="3:23">
      <c r="C360" s="24"/>
      <c r="D360" s="24"/>
      <c r="E360" s="21" t="str">
        <f>IFERROR(VLOOKUP(D360,Portafoglio_DG_Italia_IACCARINO!D:K,8,FALSE),"")</f>
        <v/>
      </c>
      <c r="F360" s="1" t="str">
        <f>IFERROR(VLOOKUP(D360,Portafoglio_DG_Italia_IACCARINO!D:K,3,FALSE),"")</f>
        <v/>
      </c>
      <c r="G360" s="24"/>
      <c r="H360" s="51"/>
      <c r="I360" s="25"/>
      <c r="J360" s="25"/>
      <c r="K360" s="26"/>
      <c r="L360" s="27"/>
      <c r="M360" s="24"/>
      <c r="N360" s="24"/>
      <c r="O360" s="24"/>
      <c r="P360" s="24"/>
      <c r="Q360" s="51"/>
      <c r="R360" s="24"/>
      <c r="S360" s="24"/>
      <c r="T360" s="58"/>
      <c r="U360" s="24"/>
      <c r="W360" s="28"/>
    </row>
    <row r="361" spans="3:23">
      <c r="C361" s="24"/>
      <c r="D361" s="24"/>
      <c r="E361" s="21" t="str">
        <f>IFERROR(VLOOKUP(D361,Portafoglio_DG_Italia_IACCARINO!D:K,8,FALSE),"")</f>
        <v/>
      </c>
      <c r="F361" s="1" t="str">
        <f>IFERROR(VLOOKUP(D361,Portafoglio_DG_Italia_IACCARINO!D:K,3,FALSE),"")</f>
        <v/>
      </c>
      <c r="G361" s="24"/>
      <c r="H361" s="51"/>
      <c r="I361" s="25"/>
      <c r="J361" s="25"/>
      <c r="K361" s="26"/>
      <c r="L361" s="27"/>
      <c r="M361" s="24"/>
      <c r="N361" s="24"/>
      <c r="O361" s="24"/>
      <c r="P361" s="24"/>
      <c r="Q361" s="51"/>
      <c r="R361" s="24"/>
      <c r="S361" s="24"/>
      <c r="T361" s="58"/>
      <c r="U361" s="24"/>
      <c r="W361" s="28"/>
    </row>
    <row r="362" spans="3:23">
      <c r="C362" s="24"/>
      <c r="D362" s="24"/>
      <c r="E362" s="21" t="str">
        <f>IFERROR(VLOOKUP(D362,Portafoglio_DG_Italia_IACCARINO!D:K,8,FALSE),"")</f>
        <v/>
      </c>
      <c r="F362" s="1" t="str">
        <f>IFERROR(VLOOKUP(D362,Portafoglio_DG_Italia_IACCARINO!D:K,3,FALSE),"")</f>
        <v/>
      </c>
      <c r="G362" s="24"/>
      <c r="H362" s="51"/>
      <c r="I362" s="25"/>
      <c r="J362" s="25"/>
      <c r="K362" s="26"/>
      <c r="L362" s="27"/>
      <c r="M362" s="24"/>
      <c r="N362" s="24"/>
      <c r="O362" s="24"/>
      <c r="P362" s="24"/>
      <c r="Q362" s="51"/>
      <c r="R362" s="24"/>
      <c r="S362" s="24"/>
      <c r="T362" s="58"/>
      <c r="U362" s="24"/>
      <c r="W362" s="28"/>
    </row>
    <row r="363" spans="3:23">
      <c r="C363" s="24"/>
      <c r="D363" s="24"/>
      <c r="E363" s="21" t="str">
        <f>IFERROR(VLOOKUP(D363,Portafoglio_DG_Italia_IACCARINO!D:K,8,FALSE),"")</f>
        <v/>
      </c>
      <c r="F363" s="1" t="str">
        <f>IFERROR(VLOOKUP(D363,Portafoglio_DG_Italia_IACCARINO!D:K,3,FALSE),"")</f>
        <v/>
      </c>
      <c r="G363" s="24"/>
      <c r="H363" s="51"/>
      <c r="I363" s="25"/>
      <c r="J363" s="25"/>
      <c r="K363" s="26"/>
      <c r="L363" s="27"/>
      <c r="M363" s="24"/>
      <c r="N363" s="24"/>
      <c r="O363" s="24"/>
      <c r="P363" s="24"/>
      <c r="Q363" s="51"/>
      <c r="R363" s="24"/>
      <c r="S363" s="24"/>
      <c r="T363" s="58"/>
      <c r="U363" s="24"/>
      <c r="W363" s="28"/>
    </row>
    <row r="364" spans="3:23">
      <c r="C364" s="24"/>
      <c r="D364" s="24"/>
      <c r="E364" s="21" t="str">
        <f>IFERROR(VLOOKUP(D364,Portafoglio_DG_Italia_IACCARINO!D:K,8,FALSE),"")</f>
        <v/>
      </c>
      <c r="F364" s="1" t="str">
        <f>IFERROR(VLOOKUP(D364,Portafoglio_DG_Italia_IACCARINO!D:K,3,FALSE),"")</f>
        <v/>
      </c>
      <c r="G364" s="24"/>
      <c r="H364" s="51"/>
      <c r="I364" s="25"/>
      <c r="J364" s="25"/>
      <c r="K364" s="26"/>
      <c r="L364" s="27"/>
      <c r="M364" s="24"/>
      <c r="N364" s="24"/>
      <c r="O364" s="24"/>
      <c r="P364" s="24"/>
      <c r="Q364" s="51"/>
      <c r="R364" s="24"/>
      <c r="S364" s="24"/>
      <c r="T364" s="58"/>
      <c r="U364" s="24"/>
      <c r="W364" s="28"/>
    </row>
    <row r="365" spans="3:23">
      <c r="C365" s="24"/>
      <c r="D365" s="24"/>
      <c r="E365" s="21" t="str">
        <f>IFERROR(VLOOKUP(D365,Portafoglio_DG_Italia_IACCARINO!D:K,8,FALSE),"")</f>
        <v/>
      </c>
      <c r="F365" s="1" t="str">
        <f>IFERROR(VLOOKUP(D365,Portafoglio_DG_Italia_IACCARINO!D:K,3,FALSE),"")</f>
        <v/>
      </c>
      <c r="G365" s="24"/>
      <c r="H365" s="51"/>
      <c r="I365" s="25"/>
      <c r="J365" s="25"/>
      <c r="K365" s="26"/>
      <c r="L365" s="27"/>
      <c r="M365" s="24"/>
      <c r="N365" s="24"/>
      <c r="O365" s="24"/>
      <c r="P365" s="24"/>
      <c r="Q365" s="51"/>
      <c r="R365" s="24"/>
      <c r="S365" s="24"/>
      <c r="T365" s="58"/>
      <c r="U365" s="24"/>
      <c r="W365" s="28"/>
    </row>
    <row r="366" spans="3:23">
      <c r="C366" s="24"/>
      <c r="D366" s="24"/>
      <c r="E366" s="21" t="str">
        <f>IFERROR(VLOOKUP(D366,Portafoglio_DG_Italia_IACCARINO!D:K,8,FALSE),"")</f>
        <v/>
      </c>
      <c r="F366" s="1" t="str">
        <f>IFERROR(VLOOKUP(D366,Portafoglio_DG_Italia_IACCARINO!D:K,3,FALSE),"")</f>
        <v/>
      </c>
      <c r="G366" s="24"/>
      <c r="H366" s="51"/>
      <c r="I366" s="25"/>
      <c r="J366" s="25"/>
      <c r="K366" s="26"/>
      <c r="L366" s="27"/>
      <c r="M366" s="24"/>
      <c r="N366" s="24"/>
      <c r="O366" s="24"/>
      <c r="P366" s="24"/>
      <c r="Q366" s="51"/>
      <c r="R366" s="24"/>
      <c r="S366" s="24"/>
      <c r="T366" s="58"/>
      <c r="U366" s="24"/>
      <c r="W366" s="28"/>
    </row>
    <row r="367" spans="3:23">
      <c r="C367" s="24"/>
      <c r="D367" s="24"/>
      <c r="E367" s="21" t="str">
        <f>IFERROR(VLOOKUP(D367,Portafoglio_DG_Italia_IACCARINO!D:K,8,FALSE),"")</f>
        <v/>
      </c>
      <c r="F367" s="1" t="str">
        <f>IFERROR(VLOOKUP(D367,Portafoglio_DG_Italia_IACCARINO!D:K,3,FALSE),"")</f>
        <v/>
      </c>
      <c r="G367" s="24"/>
      <c r="H367" s="51"/>
      <c r="I367" s="25"/>
      <c r="J367" s="25"/>
      <c r="K367" s="26"/>
      <c r="L367" s="27"/>
      <c r="M367" s="24"/>
      <c r="N367" s="24"/>
      <c r="O367" s="24"/>
      <c r="P367" s="24"/>
      <c r="Q367" s="51"/>
      <c r="R367" s="24"/>
      <c r="S367" s="24"/>
      <c r="T367" s="58"/>
      <c r="U367" s="24"/>
      <c r="W367" s="28"/>
    </row>
    <row r="368" spans="3:23">
      <c r="C368" s="24"/>
      <c r="D368" s="24"/>
      <c r="E368" s="21" t="str">
        <f>IFERROR(VLOOKUP(D368,Portafoglio_DG_Italia_IACCARINO!D:K,8,FALSE),"")</f>
        <v/>
      </c>
      <c r="F368" s="1" t="str">
        <f>IFERROR(VLOOKUP(D368,Portafoglio_DG_Italia_IACCARINO!D:K,3,FALSE),"")</f>
        <v/>
      </c>
      <c r="G368" s="24"/>
      <c r="H368" s="51"/>
      <c r="I368" s="25"/>
      <c r="J368" s="25"/>
      <c r="K368" s="26"/>
      <c r="L368" s="27"/>
      <c r="M368" s="24"/>
      <c r="N368" s="24"/>
      <c r="O368" s="24"/>
      <c r="P368" s="24"/>
      <c r="Q368" s="51"/>
      <c r="R368" s="24"/>
      <c r="S368" s="24"/>
      <c r="T368" s="58"/>
      <c r="U368" s="24"/>
      <c r="W368" s="28"/>
    </row>
    <row r="369" spans="3:23">
      <c r="C369" s="24"/>
      <c r="D369" s="24"/>
      <c r="E369" s="21" t="str">
        <f>IFERROR(VLOOKUP(D369,Portafoglio_DG_Italia_IACCARINO!D:K,8,FALSE),"")</f>
        <v/>
      </c>
      <c r="F369" s="1" t="str">
        <f>IFERROR(VLOOKUP(D369,Portafoglio_DG_Italia_IACCARINO!D:K,3,FALSE),"")</f>
        <v/>
      </c>
      <c r="G369" s="24"/>
      <c r="H369" s="51"/>
      <c r="I369" s="25"/>
      <c r="J369" s="25"/>
      <c r="K369" s="26"/>
      <c r="L369" s="27"/>
      <c r="M369" s="24"/>
      <c r="N369" s="24"/>
      <c r="O369" s="24"/>
      <c r="P369" s="24"/>
      <c r="Q369" s="51"/>
      <c r="R369" s="24"/>
      <c r="S369" s="24"/>
      <c r="T369" s="58"/>
      <c r="U369" s="24"/>
      <c r="W369" s="28"/>
    </row>
    <row r="370" spans="3:23">
      <c r="C370" s="24"/>
      <c r="D370" s="24"/>
      <c r="E370" s="21" t="str">
        <f>IFERROR(VLOOKUP(D370,Portafoglio_DG_Italia_IACCARINO!D:K,8,FALSE),"")</f>
        <v/>
      </c>
      <c r="F370" s="1" t="str">
        <f>IFERROR(VLOOKUP(D370,Portafoglio_DG_Italia_IACCARINO!D:K,3,FALSE),"")</f>
        <v/>
      </c>
      <c r="G370" s="24"/>
      <c r="H370" s="51"/>
      <c r="I370" s="25"/>
      <c r="J370" s="25"/>
      <c r="K370" s="26"/>
      <c r="L370" s="27"/>
      <c r="M370" s="24"/>
      <c r="N370" s="24"/>
      <c r="O370" s="24"/>
      <c r="P370" s="24"/>
      <c r="Q370" s="51"/>
      <c r="R370" s="24"/>
      <c r="S370" s="24"/>
      <c r="T370" s="58"/>
      <c r="U370" s="24"/>
      <c r="W370" s="28"/>
    </row>
    <row r="371" spans="3:23">
      <c r="C371" s="24"/>
      <c r="D371" s="24"/>
      <c r="E371" s="21" t="str">
        <f>IFERROR(VLOOKUP(D371,Portafoglio_DG_Italia_IACCARINO!D:K,8,FALSE),"")</f>
        <v/>
      </c>
      <c r="F371" s="1" t="str">
        <f>IFERROR(VLOOKUP(D371,Portafoglio_DG_Italia_IACCARINO!D:K,3,FALSE),"")</f>
        <v/>
      </c>
      <c r="G371" s="24"/>
      <c r="H371" s="51"/>
      <c r="I371" s="25"/>
      <c r="J371" s="25"/>
      <c r="K371" s="26"/>
      <c r="L371" s="27"/>
      <c r="M371" s="24"/>
      <c r="N371" s="24"/>
      <c r="O371" s="24"/>
      <c r="P371" s="24"/>
      <c r="Q371" s="51"/>
      <c r="R371" s="24"/>
      <c r="S371" s="24"/>
      <c r="T371" s="58"/>
      <c r="U371" s="24"/>
      <c r="W371" s="28"/>
    </row>
    <row r="372" spans="3:23">
      <c r="C372" s="24"/>
      <c r="D372" s="24"/>
      <c r="E372" s="21" t="str">
        <f>IFERROR(VLOOKUP(D372,Portafoglio_DG_Italia_IACCARINO!D:K,8,FALSE),"")</f>
        <v/>
      </c>
      <c r="F372" s="1" t="str">
        <f>IFERROR(VLOOKUP(D372,Portafoglio_DG_Italia_IACCARINO!D:K,3,FALSE),"")</f>
        <v/>
      </c>
      <c r="G372" s="24"/>
      <c r="H372" s="51"/>
      <c r="I372" s="25"/>
      <c r="J372" s="25"/>
      <c r="K372" s="26"/>
      <c r="L372" s="27"/>
      <c r="M372" s="24"/>
      <c r="N372" s="24"/>
      <c r="O372" s="24"/>
      <c r="P372" s="24"/>
      <c r="Q372" s="51"/>
      <c r="R372" s="24"/>
      <c r="S372" s="24"/>
      <c r="T372" s="58"/>
      <c r="U372" s="24"/>
      <c r="W372" s="28"/>
    </row>
    <row r="373" spans="3:23">
      <c r="C373" s="24"/>
      <c r="D373" s="24"/>
      <c r="E373" s="21" t="str">
        <f>IFERROR(VLOOKUP(D373,Portafoglio_DG_Italia_IACCARINO!D:K,8,FALSE),"")</f>
        <v/>
      </c>
      <c r="F373" s="1" t="str">
        <f>IFERROR(VLOOKUP(D373,Portafoglio_DG_Italia_IACCARINO!D:K,3,FALSE),"")</f>
        <v/>
      </c>
      <c r="G373" s="24"/>
      <c r="H373" s="51"/>
      <c r="I373" s="25"/>
      <c r="J373" s="25"/>
      <c r="K373" s="26"/>
      <c r="L373" s="27"/>
      <c r="M373" s="24"/>
      <c r="N373" s="24"/>
      <c r="O373" s="24"/>
      <c r="P373" s="24"/>
      <c r="Q373" s="51"/>
      <c r="R373" s="24"/>
      <c r="S373" s="24"/>
      <c r="T373" s="58"/>
      <c r="U373" s="24"/>
      <c r="W373" s="28"/>
    </row>
    <row r="374" spans="3:23">
      <c r="C374" s="24"/>
      <c r="D374" s="24"/>
      <c r="E374" s="21" t="str">
        <f>IFERROR(VLOOKUP(D374,Portafoglio_DG_Italia_IACCARINO!D:K,8,FALSE),"")</f>
        <v/>
      </c>
      <c r="F374" s="1" t="str">
        <f>IFERROR(VLOOKUP(D374,Portafoglio_DG_Italia_IACCARINO!D:K,3,FALSE),"")</f>
        <v/>
      </c>
      <c r="G374" s="24"/>
      <c r="H374" s="51"/>
      <c r="I374" s="25"/>
      <c r="J374" s="25"/>
      <c r="K374" s="26"/>
      <c r="L374" s="27"/>
      <c r="M374" s="24"/>
      <c r="N374" s="24"/>
      <c r="O374" s="24"/>
      <c r="P374" s="24"/>
      <c r="Q374" s="51"/>
      <c r="R374" s="24"/>
      <c r="S374" s="24"/>
      <c r="T374" s="58"/>
      <c r="U374" s="24"/>
      <c r="W374" s="28"/>
    </row>
    <row r="375" spans="3:23">
      <c r="C375" s="24"/>
      <c r="D375" s="24"/>
      <c r="E375" s="21" t="str">
        <f>IFERROR(VLOOKUP(D375,Portafoglio_DG_Italia_IACCARINO!D:K,8,FALSE),"")</f>
        <v/>
      </c>
      <c r="F375" s="1" t="str">
        <f>IFERROR(VLOOKUP(D375,Portafoglio_DG_Italia_IACCARINO!D:K,3,FALSE),"")</f>
        <v/>
      </c>
      <c r="G375" s="24"/>
      <c r="H375" s="51"/>
      <c r="I375" s="25"/>
      <c r="J375" s="25"/>
      <c r="K375" s="26"/>
      <c r="L375" s="27"/>
      <c r="M375" s="24"/>
      <c r="N375" s="24"/>
      <c r="O375" s="24"/>
      <c r="P375" s="24"/>
      <c r="Q375" s="51"/>
      <c r="R375" s="24"/>
      <c r="S375" s="24"/>
      <c r="T375" s="58"/>
      <c r="U375" s="24"/>
      <c r="W375" s="28"/>
    </row>
    <row r="376" spans="3:23">
      <c r="C376" s="24"/>
      <c r="D376" s="24"/>
      <c r="E376" s="21" t="str">
        <f>IFERROR(VLOOKUP(D376,Portafoglio_DG_Italia_IACCARINO!D:K,8,FALSE),"")</f>
        <v/>
      </c>
      <c r="F376" s="1" t="str">
        <f>IFERROR(VLOOKUP(D376,Portafoglio_DG_Italia_IACCARINO!D:K,3,FALSE),"")</f>
        <v/>
      </c>
      <c r="G376" s="24"/>
      <c r="H376" s="51"/>
      <c r="I376" s="25"/>
      <c r="J376" s="25"/>
      <c r="K376" s="26"/>
      <c r="L376" s="27"/>
      <c r="M376" s="24"/>
      <c r="N376" s="24"/>
      <c r="O376" s="24"/>
      <c r="P376" s="24"/>
      <c r="Q376" s="51"/>
      <c r="R376" s="24"/>
      <c r="S376" s="24"/>
      <c r="T376" s="58"/>
      <c r="U376" s="24"/>
      <c r="W376" s="28"/>
    </row>
    <row r="377" spans="3:23">
      <c r="C377" s="24"/>
      <c r="D377" s="24"/>
      <c r="E377" s="21" t="str">
        <f>IFERROR(VLOOKUP(D377,Portafoglio_DG_Italia_IACCARINO!D:K,8,FALSE),"")</f>
        <v/>
      </c>
      <c r="F377" s="1" t="str">
        <f>IFERROR(VLOOKUP(D377,Portafoglio_DG_Italia_IACCARINO!D:K,3,FALSE),"")</f>
        <v/>
      </c>
      <c r="G377" s="24"/>
      <c r="H377" s="51"/>
      <c r="I377" s="25"/>
      <c r="J377" s="25"/>
      <c r="K377" s="26"/>
      <c r="L377" s="27"/>
      <c r="M377" s="24"/>
      <c r="N377" s="24"/>
      <c r="O377" s="24"/>
      <c r="P377" s="24"/>
      <c r="Q377" s="51"/>
      <c r="R377" s="24"/>
      <c r="S377" s="24"/>
      <c r="T377" s="58"/>
      <c r="U377" s="24"/>
      <c r="W377" s="28"/>
    </row>
    <row r="378" spans="3:23">
      <c r="C378" s="24"/>
      <c r="D378" s="24"/>
      <c r="E378" s="21" t="str">
        <f>IFERROR(VLOOKUP(D378,Portafoglio_DG_Italia_IACCARINO!D:K,8,FALSE),"")</f>
        <v/>
      </c>
      <c r="F378" s="1" t="str">
        <f>IFERROR(VLOOKUP(D378,Portafoglio_DG_Italia_IACCARINO!D:K,3,FALSE),"")</f>
        <v/>
      </c>
      <c r="G378" s="24"/>
      <c r="H378" s="51"/>
      <c r="I378" s="25"/>
      <c r="J378" s="25"/>
      <c r="K378" s="26"/>
      <c r="L378" s="27"/>
      <c r="M378" s="24"/>
      <c r="N378" s="24"/>
      <c r="O378" s="24"/>
      <c r="P378" s="24"/>
      <c r="Q378" s="51"/>
      <c r="R378" s="24"/>
      <c r="S378" s="24"/>
      <c r="T378" s="58"/>
      <c r="U378" s="24"/>
      <c r="W378" s="28"/>
    </row>
    <row r="379" spans="3:23">
      <c r="C379" s="24"/>
      <c r="D379" s="24"/>
      <c r="E379" s="21" t="str">
        <f>IFERROR(VLOOKUP(D379,Portafoglio_DG_Italia_IACCARINO!D:K,8,FALSE),"")</f>
        <v/>
      </c>
      <c r="F379" s="1" t="str">
        <f>IFERROR(VLOOKUP(D379,Portafoglio_DG_Italia_IACCARINO!D:K,3,FALSE),"")</f>
        <v/>
      </c>
      <c r="G379" s="24"/>
      <c r="H379" s="51"/>
      <c r="I379" s="25"/>
      <c r="J379" s="25"/>
      <c r="K379" s="26"/>
      <c r="L379" s="27"/>
      <c r="M379" s="24"/>
      <c r="N379" s="24"/>
      <c r="O379" s="24"/>
      <c r="P379" s="24"/>
      <c r="Q379" s="51"/>
      <c r="R379" s="24"/>
      <c r="S379" s="24"/>
      <c r="T379" s="58"/>
      <c r="U379" s="24"/>
      <c r="W379" s="28"/>
    </row>
    <row r="380" spans="3:23">
      <c r="C380" s="24"/>
      <c r="D380" s="24"/>
      <c r="E380" s="21" t="str">
        <f>IFERROR(VLOOKUP(D380,Portafoglio_DG_Italia_IACCARINO!D:K,8,FALSE),"")</f>
        <v/>
      </c>
      <c r="F380" s="1" t="str">
        <f>IFERROR(VLOOKUP(D380,Portafoglio_DG_Italia_IACCARINO!D:K,3,FALSE),"")</f>
        <v/>
      </c>
      <c r="G380" s="24"/>
      <c r="H380" s="51"/>
      <c r="I380" s="25"/>
      <c r="J380" s="25"/>
      <c r="K380" s="26"/>
      <c r="L380" s="27"/>
      <c r="M380" s="24"/>
      <c r="N380" s="24"/>
      <c r="O380" s="24"/>
      <c r="P380" s="24"/>
      <c r="Q380" s="51"/>
      <c r="R380" s="24"/>
      <c r="S380" s="24"/>
      <c r="T380" s="58"/>
      <c r="U380" s="24"/>
      <c r="W380" s="28"/>
    </row>
    <row r="381" spans="3:23">
      <c r="C381" s="24"/>
      <c r="D381" s="24"/>
      <c r="E381" s="21" t="str">
        <f>IFERROR(VLOOKUP(D381,Portafoglio_DG_Italia_IACCARINO!D:K,8,FALSE),"")</f>
        <v/>
      </c>
      <c r="F381" s="1" t="str">
        <f>IFERROR(VLOOKUP(D381,Portafoglio_DG_Italia_IACCARINO!D:K,3,FALSE),"")</f>
        <v/>
      </c>
      <c r="G381" s="24"/>
      <c r="H381" s="51"/>
      <c r="I381" s="25"/>
      <c r="J381" s="25"/>
      <c r="K381" s="26"/>
      <c r="L381" s="27"/>
      <c r="M381" s="24"/>
      <c r="N381" s="24"/>
      <c r="O381" s="24"/>
      <c r="P381" s="24"/>
      <c r="Q381" s="51"/>
      <c r="R381" s="24"/>
      <c r="S381" s="24"/>
      <c r="T381" s="58"/>
      <c r="U381" s="24"/>
      <c r="W381" s="28"/>
    </row>
    <row r="382" spans="3:23">
      <c r="C382" s="24"/>
      <c r="D382" s="24"/>
      <c r="E382" s="21" t="str">
        <f>IFERROR(VLOOKUP(D382,Portafoglio_DG_Italia_IACCARINO!D:K,8,FALSE),"")</f>
        <v/>
      </c>
      <c r="F382" s="1" t="str">
        <f>IFERROR(VLOOKUP(D382,Portafoglio_DG_Italia_IACCARINO!D:K,3,FALSE),"")</f>
        <v/>
      </c>
      <c r="G382" s="24"/>
      <c r="H382" s="51"/>
      <c r="I382" s="25"/>
      <c r="J382" s="25"/>
      <c r="K382" s="26"/>
      <c r="L382" s="27"/>
      <c r="M382" s="24"/>
      <c r="N382" s="24"/>
      <c r="O382" s="24"/>
      <c r="P382" s="24"/>
      <c r="Q382" s="51"/>
      <c r="R382" s="24"/>
      <c r="S382" s="24"/>
      <c r="T382" s="58"/>
      <c r="U382" s="24"/>
      <c r="W382" s="28"/>
    </row>
    <row r="383" spans="3:23">
      <c r="C383" s="24"/>
      <c r="D383" s="24"/>
      <c r="E383" s="21" t="str">
        <f>IFERROR(VLOOKUP(D383,Portafoglio_DG_Italia_IACCARINO!D:K,8,FALSE),"")</f>
        <v/>
      </c>
      <c r="F383" s="1" t="str">
        <f>IFERROR(VLOOKUP(D383,Portafoglio_DG_Italia_IACCARINO!D:K,3,FALSE),"")</f>
        <v/>
      </c>
      <c r="G383" s="24"/>
      <c r="H383" s="51"/>
      <c r="I383" s="25"/>
      <c r="J383" s="25"/>
      <c r="K383" s="26"/>
      <c r="L383" s="27"/>
      <c r="M383" s="24"/>
      <c r="N383" s="24"/>
      <c r="O383" s="24"/>
      <c r="P383" s="24"/>
      <c r="Q383" s="51"/>
      <c r="R383" s="24"/>
      <c r="S383" s="24"/>
      <c r="T383" s="58"/>
      <c r="U383" s="24"/>
      <c r="W383" s="28"/>
    </row>
    <row r="384" spans="3:23">
      <c r="C384" s="24"/>
      <c r="D384" s="24"/>
      <c r="E384" s="21" t="str">
        <f>IFERROR(VLOOKUP(D384,Portafoglio_DG_Italia_IACCARINO!D:K,8,FALSE),"")</f>
        <v/>
      </c>
      <c r="F384" s="1" t="str">
        <f>IFERROR(VLOOKUP(D384,Portafoglio_DG_Italia_IACCARINO!D:K,3,FALSE),"")</f>
        <v/>
      </c>
      <c r="G384" s="24"/>
      <c r="H384" s="51"/>
      <c r="I384" s="25"/>
      <c r="J384" s="25"/>
      <c r="K384" s="26"/>
      <c r="L384" s="27"/>
      <c r="M384" s="24"/>
      <c r="N384" s="24"/>
      <c r="O384" s="24"/>
      <c r="P384" s="24"/>
      <c r="Q384" s="51"/>
      <c r="R384" s="24"/>
      <c r="S384" s="24"/>
      <c r="T384" s="58"/>
      <c r="U384" s="24"/>
      <c r="W384" s="28"/>
    </row>
    <row r="385" spans="3:23">
      <c r="C385" s="24"/>
      <c r="D385" s="24"/>
      <c r="E385" s="21" t="str">
        <f>IFERROR(VLOOKUP(D385,Portafoglio_DG_Italia_IACCARINO!D:K,8,FALSE),"")</f>
        <v/>
      </c>
      <c r="F385" s="1" t="str">
        <f>IFERROR(VLOOKUP(D385,Portafoglio_DG_Italia_IACCARINO!D:K,3,FALSE),"")</f>
        <v/>
      </c>
      <c r="G385" s="24"/>
      <c r="H385" s="51"/>
      <c r="I385" s="25"/>
      <c r="J385" s="25"/>
      <c r="K385" s="26"/>
      <c r="L385" s="27"/>
      <c r="M385" s="24"/>
      <c r="N385" s="24"/>
      <c r="O385" s="24"/>
      <c r="P385" s="24"/>
      <c r="Q385" s="51"/>
      <c r="R385" s="24"/>
      <c r="S385" s="24"/>
      <c r="T385" s="58"/>
      <c r="U385" s="24"/>
      <c r="W385" s="28"/>
    </row>
    <row r="386" spans="3:23">
      <c r="C386" s="24"/>
      <c r="D386" s="24"/>
      <c r="E386" s="21" t="str">
        <f>IFERROR(VLOOKUP(D386,Portafoglio_DG_Italia_IACCARINO!D:K,8,FALSE),"")</f>
        <v/>
      </c>
      <c r="F386" s="1" t="str">
        <f>IFERROR(VLOOKUP(D386,Portafoglio_DG_Italia_IACCARINO!D:K,3,FALSE),"")</f>
        <v/>
      </c>
      <c r="G386" s="24"/>
      <c r="H386" s="51"/>
      <c r="I386" s="25"/>
      <c r="J386" s="25"/>
      <c r="K386" s="26"/>
      <c r="L386" s="27"/>
      <c r="M386" s="24"/>
      <c r="N386" s="24"/>
      <c r="O386" s="24"/>
      <c r="P386" s="24"/>
      <c r="Q386" s="51"/>
      <c r="R386" s="24"/>
      <c r="S386" s="24"/>
      <c r="T386" s="58"/>
      <c r="U386" s="24"/>
      <c r="W386" s="28"/>
    </row>
    <row r="387" spans="3:23">
      <c r="C387" s="24"/>
      <c r="D387" s="24"/>
      <c r="E387" s="21" t="str">
        <f>IFERROR(VLOOKUP(D387,Portafoglio_DG_Italia_IACCARINO!D:K,8,FALSE),"")</f>
        <v/>
      </c>
      <c r="F387" s="1" t="str">
        <f>IFERROR(VLOOKUP(D387,Portafoglio_DG_Italia_IACCARINO!D:K,3,FALSE),"")</f>
        <v/>
      </c>
      <c r="G387" s="24"/>
      <c r="H387" s="51"/>
      <c r="I387" s="25"/>
      <c r="J387" s="25"/>
      <c r="K387" s="26"/>
      <c r="L387" s="27"/>
      <c r="M387" s="24"/>
      <c r="N387" s="24"/>
      <c r="O387" s="24"/>
      <c r="P387" s="24"/>
      <c r="Q387" s="51"/>
      <c r="R387" s="24"/>
      <c r="S387" s="24"/>
      <c r="T387" s="58"/>
      <c r="U387" s="24"/>
      <c r="W387" s="28"/>
    </row>
    <row r="388" spans="3:23">
      <c r="C388" s="24"/>
      <c r="D388" s="24"/>
      <c r="E388" s="21" t="str">
        <f>IFERROR(VLOOKUP(D388,Portafoglio_DG_Italia_IACCARINO!D:K,8,FALSE),"")</f>
        <v/>
      </c>
      <c r="F388" s="1" t="str">
        <f>IFERROR(VLOOKUP(D388,Portafoglio_DG_Italia_IACCARINO!D:K,3,FALSE),"")</f>
        <v/>
      </c>
      <c r="G388" s="24"/>
      <c r="H388" s="51"/>
      <c r="I388" s="25"/>
      <c r="J388" s="25"/>
      <c r="K388" s="26"/>
      <c r="L388" s="27"/>
      <c r="M388" s="24"/>
      <c r="N388" s="24"/>
      <c r="O388" s="24"/>
      <c r="P388" s="24"/>
      <c r="Q388" s="51"/>
      <c r="R388" s="24"/>
      <c r="S388" s="24"/>
      <c r="T388" s="58"/>
      <c r="U388" s="24"/>
      <c r="W388" s="28"/>
    </row>
    <row r="389" spans="3:23">
      <c r="C389" s="24"/>
      <c r="D389" s="24"/>
      <c r="E389" s="21" t="str">
        <f>IFERROR(VLOOKUP(D389,Portafoglio_DG_Italia_IACCARINO!D:K,8,FALSE),"")</f>
        <v/>
      </c>
      <c r="F389" s="1" t="str">
        <f>IFERROR(VLOOKUP(D389,Portafoglio_DG_Italia_IACCARINO!D:K,3,FALSE),"")</f>
        <v/>
      </c>
      <c r="G389" s="24"/>
      <c r="H389" s="51"/>
      <c r="I389" s="25"/>
      <c r="J389" s="25"/>
      <c r="K389" s="26"/>
      <c r="L389" s="27"/>
      <c r="M389" s="24"/>
      <c r="N389" s="24"/>
      <c r="O389" s="24"/>
      <c r="P389" s="24"/>
      <c r="Q389" s="51"/>
      <c r="R389" s="24"/>
      <c r="S389" s="24"/>
      <c r="T389" s="58"/>
      <c r="U389" s="24"/>
      <c r="W389" s="28"/>
    </row>
    <row r="390" spans="3:23">
      <c r="C390" s="24"/>
      <c r="D390" s="24"/>
      <c r="E390" s="21" t="str">
        <f>IFERROR(VLOOKUP(D390,Portafoglio_DG_Italia_IACCARINO!D:K,8,FALSE),"")</f>
        <v/>
      </c>
      <c r="F390" s="1" t="str">
        <f>IFERROR(VLOOKUP(D390,Portafoglio_DG_Italia_IACCARINO!D:K,3,FALSE),"")</f>
        <v/>
      </c>
      <c r="G390" s="24"/>
      <c r="H390" s="51"/>
      <c r="I390" s="25"/>
      <c r="J390" s="25"/>
      <c r="K390" s="26"/>
      <c r="L390" s="27"/>
      <c r="M390" s="24"/>
      <c r="N390" s="24"/>
      <c r="O390" s="24"/>
      <c r="P390" s="24"/>
      <c r="Q390" s="51"/>
      <c r="R390" s="24"/>
      <c r="S390" s="24"/>
      <c r="T390" s="58"/>
      <c r="U390" s="24"/>
      <c r="W390" s="28"/>
    </row>
    <row r="391" spans="3:23">
      <c r="C391" s="24"/>
      <c r="D391" s="24"/>
      <c r="E391" s="21" t="str">
        <f>IFERROR(VLOOKUP(D391,Portafoglio_DG_Italia_IACCARINO!D:K,8,FALSE),"")</f>
        <v/>
      </c>
      <c r="F391" s="1" t="str">
        <f>IFERROR(VLOOKUP(D391,Portafoglio_DG_Italia_IACCARINO!D:K,3,FALSE),"")</f>
        <v/>
      </c>
      <c r="G391" s="24"/>
      <c r="H391" s="51"/>
      <c r="I391" s="25"/>
      <c r="J391" s="25"/>
      <c r="K391" s="26"/>
      <c r="L391" s="27"/>
      <c r="M391" s="24"/>
      <c r="N391" s="24"/>
      <c r="O391" s="24"/>
      <c r="P391" s="24"/>
      <c r="Q391" s="51"/>
      <c r="R391" s="24"/>
      <c r="S391" s="24"/>
      <c r="T391" s="58"/>
      <c r="U391" s="24"/>
      <c r="W391" s="28"/>
    </row>
    <row r="392" spans="3:23">
      <c r="C392" s="24"/>
      <c r="D392" s="24"/>
      <c r="E392" s="21" t="str">
        <f>IFERROR(VLOOKUP(D392,Portafoglio_DG_Italia_IACCARINO!D:K,8,FALSE),"")</f>
        <v/>
      </c>
      <c r="F392" s="1" t="str">
        <f>IFERROR(VLOOKUP(D392,Portafoglio_DG_Italia_IACCARINO!D:K,3,FALSE),"")</f>
        <v/>
      </c>
      <c r="G392" s="24"/>
      <c r="H392" s="51"/>
      <c r="I392" s="25"/>
      <c r="J392" s="25"/>
      <c r="K392" s="26"/>
      <c r="L392" s="27"/>
      <c r="M392" s="24"/>
      <c r="N392" s="24"/>
      <c r="O392" s="24"/>
      <c r="P392" s="24"/>
      <c r="Q392" s="51"/>
      <c r="R392" s="24"/>
      <c r="S392" s="24"/>
      <c r="T392" s="58"/>
      <c r="U392" s="24"/>
      <c r="W392" s="28"/>
    </row>
    <row r="393" spans="3:23">
      <c r="C393" s="24"/>
      <c r="D393" s="24"/>
      <c r="E393" s="21" t="str">
        <f>IFERROR(VLOOKUP(D393,Portafoglio_DG_Italia_IACCARINO!D:K,8,FALSE),"")</f>
        <v/>
      </c>
      <c r="F393" s="1" t="str">
        <f>IFERROR(VLOOKUP(D393,Portafoglio_DG_Italia_IACCARINO!D:K,3,FALSE),"")</f>
        <v/>
      </c>
      <c r="G393" s="24"/>
      <c r="H393" s="51"/>
      <c r="I393" s="25"/>
      <c r="J393" s="25"/>
      <c r="K393" s="26"/>
      <c r="L393" s="27"/>
      <c r="M393" s="24"/>
      <c r="N393" s="24"/>
      <c r="O393" s="24"/>
      <c r="P393" s="24"/>
      <c r="Q393" s="51"/>
      <c r="R393" s="24"/>
      <c r="S393" s="24"/>
      <c r="T393" s="58"/>
      <c r="U393" s="24"/>
      <c r="W393" s="28"/>
    </row>
    <row r="394" spans="3:23">
      <c r="C394" s="24"/>
      <c r="D394" s="24"/>
      <c r="E394" s="21" t="str">
        <f>IFERROR(VLOOKUP(D394,Portafoglio_DG_Italia_IACCARINO!D:K,8,FALSE),"")</f>
        <v/>
      </c>
      <c r="F394" s="1" t="str">
        <f>IFERROR(VLOOKUP(D394,Portafoglio_DG_Italia_IACCARINO!D:K,3,FALSE),"")</f>
        <v/>
      </c>
      <c r="G394" s="24"/>
      <c r="H394" s="51"/>
      <c r="I394" s="25"/>
      <c r="J394" s="25"/>
      <c r="K394" s="26"/>
      <c r="L394" s="27"/>
      <c r="M394" s="24"/>
      <c r="N394" s="24"/>
      <c r="O394" s="24"/>
      <c r="P394" s="24"/>
      <c r="Q394" s="51"/>
      <c r="R394" s="24"/>
      <c r="S394" s="24"/>
      <c r="T394" s="58"/>
      <c r="U394" s="24"/>
      <c r="W394" s="28"/>
    </row>
    <row r="395" spans="3:23">
      <c r="C395" s="24"/>
      <c r="D395" s="24"/>
      <c r="E395" s="21" t="str">
        <f>IFERROR(VLOOKUP(D395,Portafoglio_DG_Italia_IACCARINO!D:K,8,FALSE),"")</f>
        <v/>
      </c>
      <c r="F395" s="1" t="str">
        <f>IFERROR(VLOOKUP(D395,Portafoglio_DG_Italia_IACCARINO!D:K,3,FALSE),"")</f>
        <v/>
      </c>
      <c r="G395" s="24"/>
      <c r="H395" s="51"/>
      <c r="I395" s="25"/>
      <c r="J395" s="25"/>
      <c r="K395" s="26"/>
      <c r="L395" s="27"/>
      <c r="M395" s="24"/>
      <c r="N395" s="24"/>
      <c r="O395" s="24"/>
      <c r="P395" s="24"/>
      <c r="Q395" s="51"/>
      <c r="R395" s="24"/>
      <c r="S395" s="24"/>
      <c r="T395" s="58"/>
      <c r="U395" s="24"/>
      <c r="W395" s="28"/>
    </row>
    <row r="396" spans="3:23">
      <c r="C396" s="24"/>
      <c r="D396" s="24"/>
      <c r="E396" s="21" t="str">
        <f>IFERROR(VLOOKUP(D396,Portafoglio_DG_Italia_IACCARINO!D:K,8,FALSE),"")</f>
        <v/>
      </c>
      <c r="F396" s="1" t="str">
        <f>IFERROR(VLOOKUP(D396,Portafoglio_DG_Italia_IACCARINO!D:K,3,FALSE),"")</f>
        <v/>
      </c>
      <c r="G396" s="24"/>
      <c r="H396" s="51"/>
      <c r="I396" s="25"/>
      <c r="J396" s="25"/>
      <c r="K396" s="26"/>
      <c r="L396" s="27"/>
      <c r="M396" s="24"/>
      <c r="N396" s="24"/>
      <c r="O396" s="24"/>
      <c r="P396" s="24"/>
      <c r="Q396" s="51"/>
      <c r="R396" s="24"/>
      <c r="S396" s="24"/>
      <c r="T396" s="58"/>
      <c r="U396" s="24"/>
      <c r="W396" s="28"/>
    </row>
    <row r="397" spans="3:23">
      <c r="C397" s="24"/>
      <c r="D397" s="24"/>
      <c r="E397" s="21" t="str">
        <f>IFERROR(VLOOKUP(D397,Portafoglio_DG_Italia_IACCARINO!D:K,8,FALSE),"")</f>
        <v/>
      </c>
      <c r="F397" s="1" t="str">
        <f>IFERROR(VLOOKUP(D397,Portafoglio_DG_Italia_IACCARINO!D:K,3,FALSE),"")</f>
        <v/>
      </c>
      <c r="G397" s="24"/>
      <c r="H397" s="51"/>
      <c r="I397" s="25"/>
      <c r="J397" s="25"/>
      <c r="K397" s="26"/>
      <c r="L397" s="27"/>
      <c r="M397" s="24"/>
      <c r="N397" s="24"/>
      <c r="O397" s="24"/>
      <c r="P397" s="24"/>
      <c r="Q397" s="51"/>
      <c r="R397" s="24"/>
      <c r="S397" s="24"/>
      <c r="T397" s="58"/>
      <c r="U397" s="24"/>
      <c r="W397" s="28"/>
    </row>
    <row r="398" spans="3:23">
      <c r="C398" s="24"/>
      <c r="D398" s="24"/>
      <c r="E398" s="21" t="str">
        <f>IFERROR(VLOOKUP(D398,Portafoglio_DG_Italia_IACCARINO!D:K,8,FALSE),"")</f>
        <v/>
      </c>
      <c r="F398" s="1" t="str">
        <f>IFERROR(VLOOKUP(D398,Portafoglio_DG_Italia_IACCARINO!D:K,3,FALSE),"")</f>
        <v/>
      </c>
      <c r="G398" s="24"/>
      <c r="H398" s="51"/>
      <c r="I398" s="25"/>
      <c r="J398" s="25"/>
      <c r="K398" s="26"/>
      <c r="L398" s="27"/>
      <c r="M398" s="24"/>
      <c r="N398" s="24"/>
      <c r="O398" s="24"/>
      <c r="P398" s="24"/>
      <c r="Q398" s="51"/>
      <c r="R398" s="24"/>
      <c r="S398" s="24"/>
      <c r="T398" s="58"/>
      <c r="U398" s="24"/>
      <c r="W398" s="28"/>
    </row>
    <row r="399" spans="3:23">
      <c r="C399" s="24"/>
      <c r="D399" s="24"/>
      <c r="E399" s="21" t="str">
        <f>IFERROR(VLOOKUP(D399,Portafoglio_DG_Italia_IACCARINO!D:K,8,FALSE),"")</f>
        <v/>
      </c>
      <c r="F399" s="1" t="str">
        <f>IFERROR(VLOOKUP(D399,Portafoglio_DG_Italia_IACCARINO!D:K,3,FALSE),"")</f>
        <v/>
      </c>
      <c r="G399" s="24"/>
      <c r="H399" s="51"/>
      <c r="I399" s="25"/>
      <c r="J399" s="25"/>
      <c r="K399" s="26"/>
      <c r="L399" s="27"/>
      <c r="M399" s="24"/>
      <c r="N399" s="24"/>
      <c r="O399" s="24"/>
      <c r="P399" s="24"/>
      <c r="Q399" s="51"/>
      <c r="R399" s="24"/>
      <c r="S399" s="24"/>
      <c r="T399" s="58"/>
      <c r="U399" s="24"/>
      <c r="W399" s="28"/>
    </row>
    <row r="400" spans="3:23">
      <c r="C400" s="24"/>
      <c r="D400" s="24"/>
      <c r="E400" s="21" t="str">
        <f>IFERROR(VLOOKUP(D400,Portafoglio_DG_Italia_IACCARINO!D:K,8,FALSE),"")</f>
        <v/>
      </c>
      <c r="F400" s="1" t="str">
        <f>IFERROR(VLOOKUP(D400,Portafoglio_DG_Italia_IACCARINO!D:K,3,FALSE),"")</f>
        <v/>
      </c>
      <c r="G400" s="24"/>
      <c r="H400" s="51"/>
      <c r="I400" s="25"/>
      <c r="J400" s="25"/>
      <c r="K400" s="26"/>
      <c r="L400" s="27"/>
      <c r="M400" s="24"/>
      <c r="N400" s="24"/>
      <c r="O400" s="24"/>
      <c r="P400" s="24"/>
      <c r="Q400" s="51"/>
      <c r="R400" s="24"/>
      <c r="S400" s="24"/>
      <c r="T400" s="58"/>
      <c r="U400" s="24"/>
      <c r="W400" s="28"/>
    </row>
    <row r="401" spans="3:23">
      <c r="C401" s="24"/>
      <c r="D401" s="24"/>
      <c r="E401" s="21" t="str">
        <f>IFERROR(VLOOKUP(D401,Portafoglio_DG_Italia_IACCARINO!D:K,8,FALSE),"")</f>
        <v/>
      </c>
      <c r="F401" s="1" t="str">
        <f>IFERROR(VLOOKUP(D401,Portafoglio_DG_Italia_IACCARINO!D:K,3,FALSE),"")</f>
        <v/>
      </c>
      <c r="G401" s="24"/>
      <c r="H401" s="51"/>
      <c r="I401" s="25"/>
      <c r="J401" s="25"/>
      <c r="K401" s="26"/>
      <c r="L401" s="27"/>
      <c r="M401" s="24"/>
      <c r="N401" s="24"/>
      <c r="O401" s="24"/>
      <c r="P401" s="24"/>
      <c r="Q401" s="51"/>
      <c r="R401" s="24"/>
      <c r="S401" s="24"/>
      <c r="T401" s="58"/>
      <c r="U401" s="24"/>
      <c r="W401" s="28"/>
    </row>
    <row r="402" spans="3:23">
      <c r="C402" s="24"/>
      <c r="D402" s="24"/>
      <c r="E402" s="21" t="str">
        <f>IFERROR(VLOOKUP(D402,Portafoglio_DG_Italia_IACCARINO!D:K,8,FALSE),"")</f>
        <v/>
      </c>
      <c r="F402" s="1" t="str">
        <f>IFERROR(VLOOKUP(D402,Portafoglio_DG_Italia_IACCARINO!D:K,3,FALSE),"")</f>
        <v/>
      </c>
      <c r="G402" s="24"/>
      <c r="H402" s="51"/>
      <c r="I402" s="25"/>
      <c r="J402" s="25"/>
      <c r="K402" s="26"/>
      <c r="L402" s="27"/>
      <c r="M402" s="24"/>
      <c r="N402" s="24"/>
      <c r="O402" s="24"/>
      <c r="P402" s="24"/>
      <c r="Q402" s="51"/>
      <c r="R402" s="24"/>
      <c r="S402" s="24"/>
      <c r="T402" s="58"/>
      <c r="U402" s="24"/>
      <c r="W402" s="28"/>
    </row>
    <row r="403" spans="3:23">
      <c r="C403" s="24"/>
      <c r="D403" s="24"/>
      <c r="E403" s="21" t="str">
        <f>IFERROR(VLOOKUP(D403,Portafoglio_DG_Italia_IACCARINO!D:K,8,FALSE),"")</f>
        <v/>
      </c>
      <c r="F403" s="1" t="str">
        <f>IFERROR(VLOOKUP(D403,Portafoglio_DG_Italia_IACCARINO!D:K,3,FALSE),"")</f>
        <v/>
      </c>
      <c r="G403" s="24"/>
      <c r="H403" s="51"/>
      <c r="I403" s="25"/>
      <c r="J403" s="25"/>
      <c r="K403" s="26"/>
      <c r="L403" s="27"/>
      <c r="M403" s="24"/>
      <c r="N403" s="24"/>
      <c r="O403" s="24"/>
      <c r="P403" s="24"/>
      <c r="Q403" s="51"/>
      <c r="R403" s="24"/>
      <c r="S403" s="24"/>
      <c r="T403" s="58"/>
      <c r="U403" s="24"/>
      <c r="W403" s="28"/>
    </row>
    <row r="404" spans="3:23">
      <c r="C404" s="24"/>
      <c r="D404" s="24"/>
      <c r="E404" s="21" t="str">
        <f>IFERROR(VLOOKUP(D404,Portafoglio_DG_Italia_IACCARINO!D:K,8,FALSE),"")</f>
        <v/>
      </c>
      <c r="F404" s="1" t="str">
        <f>IFERROR(VLOOKUP(D404,Portafoglio_DG_Italia_IACCARINO!D:K,3,FALSE),"")</f>
        <v/>
      </c>
      <c r="G404" s="24"/>
      <c r="H404" s="51"/>
      <c r="I404" s="25"/>
      <c r="J404" s="25"/>
      <c r="K404" s="26"/>
      <c r="L404" s="27"/>
      <c r="M404" s="24"/>
      <c r="N404" s="24"/>
      <c r="O404" s="24"/>
      <c r="P404" s="24"/>
      <c r="Q404" s="51"/>
      <c r="R404" s="24"/>
      <c r="S404" s="24"/>
      <c r="T404" s="58"/>
      <c r="U404" s="24"/>
      <c r="W404" s="28"/>
    </row>
    <row r="405" spans="3:23">
      <c r="C405" s="24"/>
      <c r="D405" s="24"/>
      <c r="E405" s="21" t="str">
        <f>IFERROR(VLOOKUP(D405,Portafoglio_DG_Italia_IACCARINO!D:K,8,FALSE),"")</f>
        <v/>
      </c>
      <c r="F405" s="1" t="str">
        <f>IFERROR(VLOOKUP(D405,Portafoglio_DG_Italia_IACCARINO!D:K,3,FALSE),"")</f>
        <v/>
      </c>
      <c r="G405" s="24"/>
      <c r="H405" s="51"/>
      <c r="I405" s="25"/>
      <c r="J405" s="25"/>
      <c r="K405" s="26"/>
      <c r="L405" s="27"/>
      <c r="M405" s="24"/>
      <c r="N405" s="24"/>
      <c r="O405" s="24"/>
      <c r="P405" s="24"/>
      <c r="Q405" s="51"/>
      <c r="R405" s="24"/>
      <c r="S405" s="24"/>
      <c r="T405" s="58"/>
      <c r="U405" s="24"/>
      <c r="W405" s="28"/>
    </row>
    <row r="406" spans="3:23">
      <c r="C406" s="24"/>
      <c r="D406" s="24"/>
      <c r="E406" s="21" t="str">
        <f>IFERROR(VLOOKUP(D406,Portafoglio_DG_Italia_IACCARINO!D:K,8,FALSE),"")</f>
        <v/>
      </c>
      <c r="F406" s="1" t="str">
        <f>IFERROR(VLOOKUP(D406,Portafoglio_DG_Italia_IACCARINO!D:K,3,FALSE),"")</f>
        <v/>
      </c>
      <c r="G406" s="24"/>
      <c r="H406" s="51"/>
      <c r="I406" s="25"/>
      <c r="J406" s="25"/>
      <c r="K406" s="26"/>
      <c r="L406" s="27"/>
      <c r="M406" s="24"/>
      <c r="N406" s="24"/>
      <c r="O406" s="24"/>
      <c r="P406" s="24"/>
      <c r="Q406" s="51"/>
      <c r="R406" s="24"/>
      <c r="S406" s="24"/>
      <c r="T406" s="58"/>
      <c r="U406" s="24"/>
      <c r="W406" s="28"/>
    </row>
    <row r="407" spans="3:23">
      <c r="C407" s="24"/>
      <c r="D407" s="24"/>
      <c r="E407" s="21" t="str">
        <f>IFERROR(VLOOKUP(D407,Portafoglio_DG_Italia_IACCARINO!D:K,8,FALSE),"")</f>
        <v/>
      </c>
      <c r="F407" s="1" t="str">
        <f>IFERROR(VLOOKUP(D407,Portafoglio_DG_Italia_IACCARINO!D:K,3,FALSE),"")</f>
        <v/>
      </c>
      <c r="G407" s="24"/>
      <c r="H407" s="51"/>
      <c r="I407" s="25"/>
      <c r="J407" s="25"/>
      <c r="K407" s="26"/>
      <c r="L407" s="27"/>
      <c r="M407" s="24"/>
      <c r="N407" s="24"/>
      <c r="O407" s="24"/>
      <c r="P407" s="24"/>
      <c r="Q407" s="51"/>
      <c r="R407" s="24"/>
      <c r="S407" s="24"/>
      <c r="T407" s="58"/>
      <c r="U407" s="24"/>
      <c r="W407" s="28"/>
    </row>
    <row r="408" spans="3:23">
      <c r="C408" s="24"/>
      <c r="D408" s="24"/>
      <c r="E408" s="21" t="str">
        <f>IFERROR(VLOOKUP(D408,Portafoglio_DG_Italia_IACCARINO!D:K,8,FALSE),"")</f>
        <v/>
      </c>
      <c r="F408" s="1" t="str">
        <f>IFERROR(VLOOKUP(D408,Portafoglio_DG_Italia_IACCARINO!D:K,3,FALSE),"")</f>
        <v/>
      </c>
      <c r="G408" s="24"/>
      <c r="H408" s="51"/>
      <c r="I408" s="25"/>
      <c r="J408" s="25"/>
      <c r="K408" s="26"/>
      <c r="L408" s="27"/>
      <c r="M408" s="24"/>
      <c r="N408" s="24"/>
      <c r="O408" s="24"/>
      <c r="P408" s="24"/>
      <c r="Q408" s="51"/>
      <c r="R408" s="24"/>
      <c r="S408" s="24"/>
      <c r="T408" s="58"/>
      <c r="U408" s="24"/>
      <c r="W408" s="28"/>
    </row>
    <row r="409" spans="3:23">
      <c r="C409" s="24"/>
      <c r="D409" s="24"/>
      <c r="E409" s="21" t="str">
        <f>IFERROR(VLOOKUP(D409,Portafoglio_DG_Italia_IACCARINO!D:K,8,FALSE),"")</f>
        <v/>
      </c>
      <c r="F409" s="1" t="str">
        <f>IFERROR(VLOOKUP(D409,Portafoglio_DG_Italia_IACCARINO!D:K,3,FALSE),"")</f>
        <v/>
      </c>
      <c r="G409" s="24"/>
      <c r="H409" s="51"/>
      <c r="I409" s="25"/>
      <c r="J409" s="25"/>
      <c r="K409" s="26"/>
      <c r="L409" s="27"/>
      <c r="M409" s="24"/>
      <c r="N409" s="24"/>
      <c r="O409" s="24"/>
      <c r="P409" s="24"/>
      <c r="Q409" s="51"/>
      <c r="R409" s="24"/>
      <c r="S409" s="24"/>
      <c r="T409" s="58"/>
      <c r="U409" s="24"/>
      <c r="W409" s="28"/>
    </row>
    <row r="410" spans="3:23">
      <c r="C410" s="24"/>
      <c r="D410" s="24"/>
      <c r="E410" s="21" t="str">
        <f>IFERROR(VLOOKUP(D410,Portafoglio_DG_Italia_IACCARINO!D:K,8,FALSE),"")</f>
        <v/>
      </c>
      <c r="F410" s="1" t="str">
        <f>IFERROR(VLOOKUP(D410,Portafoglio_DG_Italia_IACCARINO!D:K,3,FALSE),"")</f>
        <v/>
      </c>
      <c r="G410" s="24"/>
      <c r="H410" s="51"/>
      <c r="I410" s="25"/>
      <c r="J410" s="25"/>
      <c r="K410" s="26"/>
      <c r="L410" s="27"/>
      <c r="M410" s="24"/>
      <c r="N410" s="24"/>
      <c r="O410" s="24"/>
      <c r="P410" s="24"/>
      <c r="Q410" s="51"/>
      <c r="R410" s="24"/>
      <c r="S410" s="24"/>
      <c r="T410" s="58"/>
      <c r="U410" s="24"/>
      <c r="W410" s="28"/>
    </row>
    <row r="411" spans="3:23">
      <c r="C411" s="24"/>
      <c r="D411" s="24"/>
      <c r="E411" s="21" t="str">
        <f>IFERROR(VLOOKUP(D411,Portafoglio_DG_Italia_IACCARINO!D:K,8,FALSE),"")</f>
        <v/>
      </c>
      <c r="F411" s="1" t="str">
        <f>IFERROR(VLOOKUP(D411,Portafoglio_DG_Italia_IACCARINO!D:K,3,FALSE),"")</f>
        <v/>
      </c>
      <c r="G411" s="24"/>
      <c r="H411" s="51"/>
      <c r="I411" s="25"/>
      <c r="J411" s="25"/>
      <c r="K411" s="26"/>
      <c r="L411" s="27"/>
      <c r="M411" s="24"/>
      <c r="N411" s="24"/>
      <c r="O411" s="24"/>
      <c r="P411" s="24"/>
      <c r="Q411" s="51"/>
      <c r="R411" s="24"/>
      <c r="S411" s="24"/>
      <c r="T411" s="58"/>
      <c r="U411" s="24"/>
      <c r="W411" s="28"/>
    </row>
    <row r="412" spans="3:23">
      <c r="C412" s="24"/>
      <c r="D412" s="24"/>
      <c r="E412" s="21" t="str">
        <f>IFERROR(VLOOKUP(D412,Portafoglio_DG_Italia_IACCARINO!D:K,8,FALSE),"")</f>
        <v/>
      </c>
      <c r="F412" s="1" t="str">
        <f>IFERROR(VLOOKUP(D412,Portafoglio_DG_Italia_IACCARINO!D:K,3,FALSE),"")</f>
        <v/>
      </c>
      <c r="G412" s="24"/>
      <c r="H412" s="51"/>
      <c r="I412" s="25"/>
      <c r="J412" s="25"/>
      <c r="K412" s="26"/>
      <c r="L412" s="27"/>
      <c r="M412" s="24"/>
      <c r="N412" s="24"/>
      <c r="O412" s="24"/>
      <c r="P412" s="24"/>
      <c r="Q412" s="51"/>
      <c r="R412" s="24"/>
      <c r="S412" s="24"/>
      <c r="T412" s="58"/>
      <c r="U412" s="24"/>
      <c r="W412" s="28"/>
    </row>
    <row r="413" spans="3:23">
      <c r="C413" s="24"/>
      <c r="D413" s="24"/>
      <c r="E413" s="21" t="str">
        <f>IFERROR(VLOOKUP(D413,Portafoglio_DG_Italia_IACCARINO!D:K,8,FALSE),"")</f>
        <v/>
      </c>
      <c r="F413" s="1" t="str">
        <f>IFERROR(VLOOKUP(D413,Portafoglio_DG_Italia_IACCARINO!D:K,3,FALSE),"")</f>
        <v/>
      </c>
      <c r="G413" s="24"/>
      <c r="H413" s="51"/>
      <c r="I413" s="25"/>
      <c r="J413" s="25"/>
      <c r="K413" s="26"/>
      <c r="L413" s="27"/>
      <c r="M413" s="24"/>
      <c r="N413" s="24"/>
      <c r="O413" s="24"/>
      <c r="P413" s="24"/>
      <c r="Q413" s="51"/>
      <c r="R413" s="24"/>
      <c r="S413" s="24"/>
      <c r="T413" s="58"/>
      <c r="U413" s="24"/>
      <c r="W413" s="28"/>
    </row>
    <row r="414" spans="3:23">
      <c r="C414" s="24"/>
      <c r="D414" s="24"/>
      <c r="E414" s="21" t="str">
        <f>IFERROR(VLOOKUP(D414,Portafoglio_DG_Italia_IACCARINO!D:K,8,FALSE),"")</f>
        <v/>
      </c>
      <c r="F414" s="1" t="str">
        <f>IFERROR(VLOOKUP(D414,Portafoglio_DG_Italia_IACCARINO!D:K,3,FALSE),"")</f>
        <v/>
      </c>
      <c r="G414" s="24"/>
      <c r="H414" s="51"/>
      <c r="I414" s="25"/>
      <c r="J414" s="25"/>
      <c r="K414" s="26"/>
      <c r="L414" s="27"/>
      <c r="M414" s="24"/>
      <c r="N414" s="24"/>
      <c r="O414" s="24"/>
      <c r="P414" s="24"/>
      <c r="Q414" s="51"/>
      <c r="R414" s="24"/>
      <c r="S414" s="24"/>
      <c r="T414" s="58"/>
      <c r="U414" s="24"/>
      <c r="W414" s="28"/>
    </row>
    <row r="415" spans="3:23">
      <c r="C415" s="24"/>
      <c r="D415" s="24"/>
      <c r="E415" s="21" t="str">
        <f>IFERROR(VLOOKUP(D415,Portafoglio_DG_Italia_IACCARINO!D:K,8,FALSE),"")</f>
        <v/>
      </c>
      <c r="F415" s="1" t="str">
        <f>IFERROR(VLOOKUP(D415,Portafoglio_DG_Italia_IACCARINO!D:K,3,FALSE),"")</f>
        <v/>
      </c>
      <c r="G415" s="24"/>
      <c r="H415" s="51"/>
      <c r="I415" s="25"/>
      <c r="J415" s="25"/>
      <c r="K415" s="26"/>
      <c r="L415" s="27"/>
      <c r="M415" s="24"/>
      <c r="N415" s="24"/>
      <c r="O415" s="24"/>
      <c r="P415" s="24"/>
      <c r="Q415" s="51"/>
      <c r="R415" s="24"/>
      <c r="S415" s="24"/>
      <c r="T415" s="58"/>
      <c r="U415" s="24"/>
      <c r="W415" s="28"/>
    </row>
    <row r="416" spans="3:23">
      <c r="C416" s="24"/>
      <c r="D416" s="24"/>
      <c r="E416" s="21" t="str">
        <f>IFERROR(VLOOKUP(D416,Portafoglio_DG_Italia_IACCARINO!D:K,8,FALSE),"")</f>
        <v/>
      </c>
      <c r="F416" s="1" t="str">
        <f>IFERROR(VLOOKUP(D416,Portafoglio_DG_Italia_IACCARINO!D:K,3,FALSE),"")</f>
        <v/>
      </c>
      <c r="G416" s="24"/>
      <c r="H416" s="51"/>
      <c r="I416" s="25"/>
      <c r="J416" s="25"/>
      <c r="K416" s="26"/>
      <c r="L416" s="27"/>
      <c r="M416" s="24"/>
      <c r="N416" s="24"/>
      <c r="O416" s="24"/>
      <c r="P416" s="24"/>
      <c r="Q416" s="51"/>
      <c r="R416" s="24"/>
      <c r="S416" s="24"/>
      <c r="T416" s="58"/>
      <c r="U416" s="24"/>
      <c r="W416" s="28"/>
    </row>
    <row r="417" spans="3:23">
      <c r="C417" s="24"/>
      <c r="D417" s="24"/>
      <c r="E417" s="21" t="str">
        <f>IFERROR(VLOOKUP(D417,Portafoglio_DG_Italia_IACCARINO!D:K,8,FALSE),"")</f>
        <v/>
      </c>
      <c r="F417" s="1" t="str">
        <f>IFERROR(VLOOKUP(D417,Portafoglio_DG_Italia_IACCARINO!D:K,3,FALSE),"")</f>
        <v/>
      </c>
      <c r="G417" s="24"/>
      <c r="H417" s="51"/>
      <c r="I417" s="25"/>
      <c r="J417" s="25"/>
      <c r="K417" s="26"/>
      <c r="L417" s="27"/>
      <c r="M417" s="24"/>
      <c r="N417" s="24"/>
      <c r="O417" s="24"/>
      <c r="P417" s="24"/>
      <c r="Q417" s="51"/>
      <c r="R417" s="24"/>
      <c r="S417" s="24"/>
      <c r="T417" s="58"/>
      <c r="U417" s="24"/>
      <c r="W417" s="28"/>
    </row>
    <row r="418" spans="3:23">
      <c r="C418" s="24"/>
      <c r="D418" s="24"/>
      <c r="E418" s="21" t="str">
        <f>IFERROR(VLOOKUP(D418,Portafoglio_DG_Italia_IACCARINO!D:K,8,FALSE),"")</f>
        <v/>
      </c>
      <c r="F418" s="1" t="str">
        <f>IFERROR(VLOOKUP(D418,Portafoglio_DG_Italia_IACCARINO!D:K,3,FALSE),"")</f>
        <v/>
      </c>
      <c r="G418" s="24"/>
      <c r="H418" s="51"/>
      <c r="I418" s="25"/>
      <c r="J418" s="25"/>
      <c r="K418" s="26"/>
      <c r="L418" s="27"/>
      <c r="M418" s="24"/>
      <c r="N418" s="24"/>
      <c r="O418" s="24"/>
      <c r="P418" s="24"/>
      <c r="Q418" s="51"/>
      <c r="R418" s="24"/>
      <c r="S418" s="24"/>
      <c r="T418" s="58"/>
      <c r="U418" s="24"/>
      <c r="W418" s="28"/>
    </row>
    <row r="419" spans="3:23">
      <c r="C419" s="24"/>
      <c r="D419" s="24"/>
      <c r="E419" s="21" t="str">
        <f>IFERROR(VLOOKUP(D419,Portafoglio_DG_Italia_IACCARINO!D:K,8,FALSE),"")</f>
        <v/>
      </c>
      <c r="F419" s="1" t="str">
        <f>IFERROR(VLOOKUP(D419,Portafoglio_DG_Italia_IACCARINO!D:K,3,FALSE),"")</f>
        <v/>
      </c>
      <c r="G419" s="24"/>
      <c r="H419" s="51"/>
      <c r="I419" s="25"/>
      <c r="J419" s="25"/>
      <c r="K419" s="26"/>
      <c r="L419" s="27"/>
      <c r="M419" s="24"/>
      <c r="N419" s="24"/>
      <c r="O419" s="24"/>
      <c r="P419" s="24"/>
      <c r="Q419" s="51"/>
      <c r="R419" s="24"/>
      <c r="S419" s="24"/>
      <c r="T419" s="58"/>
      <c r="U419" s="24"/>
      <c r="W419" s="28"/>
    </row>
    <row r="420" spans="3:23">
      <c r="C420" s="24"/>
      <c r="D420" s="24"/>
      <c r="E420" s="21" t="str">
        <f>IFERROR(VLOOKUP(D420,Portafoglio_DG_Italia_IACCARINO!D:K,8,FALSE),"")</f>
        <v/>
      </c>
      <c r="F420" s="1" t="str">
        <f>IFERROR(VLOOKUP(D420,Portafoglio_DG_Italia_IACCARINO!D:K,3,FALSE),"")</f>
        <v/>
      </c>
      <c r="G420" s="24"/>
      <c r="H420" s="51"/>
      <c r="I420" s="25"/>
      <c r="J420" s="25"/>
      <c r="K420" s="26"/>
      <c r="L420" s="27"/>
      <c r="M420" s="24"/>
      <c r="N420" s="24"/>
      <c r="O420" s="24"/>
      <c r="P420" s="24"/>
      <c r="Q420" s="51"/>
      <c r="R420" s="24"/>
      <c r="S420" s="24"/>
      <c r="T420" s="58"/>
      <c r="U420" s="24"/>
      <c r="W420" s="28"/>
    </row>
    <row r="421" spans="3:23">
      <c r="C421" s="24"/>
      <c r="D421" s="24"/>
      <c r="E421" s="21" t="str">
        <f>IFERROR(VLOOKUP(D421,Portafoglio_DG_Italia_IACCARINO!D:K,8,FALSE),"")</f>
        <v/>
      </c>
      <c r="F421" s="1" t="str">
        <f>IFERROR(VLOOKUP(D421,Portafoglio_DG_Italia_IACCARINO!D:K,3,FALSE),"")</f>
        <v/>
      </c>
      <c r="G421" s="24"/>
      <c r="H421" s="51"/>
      <c r="I421" s="25"/>
      <c r="J421" s="25"/>
      <c r="K421" s="26"/>
      <c r="L421" s="27"/>
      <c r="M421" s="24"/>
      <c r="N421" s="24"/>
      <c r="O421" s="24"/>
      <c r="P421" s="24"/>
      <c r="Q421" s="51"/>
      <c r="R421" s="24"/>
      <c r="S421" s="24"/>
      <c r="T421" s="58"/>
      <c r="U421" s="24"/>
      <c r="W421" s="28"/>
    </row>
    <row r="422" spans="3:23">
      <c r="C422" s="24"/>
      <c r="D422" s="24"/>
      <c r="E422" s="21" t="str">
        <f>IFERROR(VLOOKUP(D422,Portafoglio_DG_Italia_IACCARINO!D:K,8,FALSE),"")</f>
        <v/>
      </c>
      <c r="F422" s="1" t="str">
        <f>IFERROR(VLOOKUP(D422,Portafoglio_DG_Italia_IACCARINO!D:K,3,FALSE),"")</f>
        <v/>
      </c>
      <c r="G422" s="24"/>
      <c r="H422" s="51"/>
      <c r="I422" s="25"/>
      <c r="J422" s="25"/>
      <c r="K422" s="26"/>
      <c r="L422" s="27"/>
      <c r="M422" s="24"/>
      <c r="N422" s="24"/>
      <c r="O422" s="24"/>
      <c r="P422" s="24"/>
      <c r="Q422" s="51"/>
      <c r="R422" s="24"/>
      <c r="S422" s="24"/>
      <c r="T422" s="58"/>
      <c r="U422" s="24"/>
      <c r="W422" s="28"/>
    </row>
    <row r="423" spans="3:23" ht="15" customHeight="1">
      <c r="I423" s="29"/>
      <c r="J423" s="29"/>
      <c r="L423" s="29"/>
      <c r="T423" s="59"/>
    </row>
    <row r="424" spans="3:23" ht="15" customHeight="1">
      <c r="I424" s="29"/>
      <c r="J424" s="29"/>
      <c r="L424" s="29"/>
      <c r="T424" s="59"/>
    </row>
    <row r="425" spans="3:23" ht="15" customHeight="1">
      <c r="C425" s="85"/>
      <c r="I425" s="29"/>
      <c r="J425" s="29"/>
      <c r="L425" s="29"/>
      <c r="T425" s="59"/>
    </row>
    <row r="426" spans="3:23" ht="15" customHeight="1">
      <c r="I426" s="29"/>
      <c r="J426" s="29"/>
      <c r="L426" s="29"/>
      <c r="T426" s="59"/>
    </row>
    <row r="427" spans="3:23" ht="15" customHeight="1">
      <c r="I427" s="29"/>
      <c r="J427" s="29"/>
      <c r="L427" s="29"/>
      <c r="T427" s="59"/>
    </row>
    <row r="428" spans="3:23" ht="15" customHeight="1">
      <c r="I428" s="29"/>
      <c r="J428" s="29"/>
      <c r="L428" s="29"/>
      <c r="T428" s="59"/>
    </row>
    <row r="429" spans="3:23" ht="15" customHeight="1">
      <c r="I429" s="29"/>
      <c r="J429" s="29"/>
      <c r="L429" s="29"/>
      <c r="T429" s="59"/>
    </row>
    <row r="430" spans="3:23" ht="15" customHeight="1">
      <c r="I430" s="29"/>
      <c r="J430" s="29"/>
      <c r="L430" s="29"/>
      <c r="T430" s="59"/>
    </row>
    <row r="431" spans="3:23" ht="15" customHeight="1">
      <c r="I431" s="29"/>
      <c r="J431" s="29"/>
      <c r="L431" s="29"/>
      <c r="T431" s="59"/>
    </row>
    <row r="432" spans="3:23" ht="15" customHeight="1">
      <c r="I432" s="29"/>
      <c r="J432" s="29"/>
      <c r="L432" s="29"/>
      <c r="T432" s="59"/>
    </row>
    <row r="433" spans="9:20" ht="15" customHeight="1">
      <c r="I433" s="29"/>
      <c r="J433" s="29"/>
      <c r="L433" s="29"/>
      <c r="T433" s="59"/>
    </row>
    <row r="434" spans="9:20" ht="15" customHeight="1">
      <c r="I434" s="29"/>
      <c r="J434" s="29"/>
      <c r="L434" s="29"/>
      <c r="T434" s="59"/>
    </row>
    <row r="435" spans="9:20" ht="15" customHeight="1">
      <c r="I435" s="29"/>
      <c r="J435" s="29"/>
      <c r="L435" s="29"/>
      <c r="T435" s="59"/>
    </row>
  </sheetData>
  <autoFilter ref="A1:W422">
    <filterColumn colId="11">
      <filters blank="1"/>
    </filterColumn>
  </autoFilter>
  <dataValidations count="6">
    <dataValidation type="list" allowBlank="1" showInputMessage="1" sqref="W156:W7922">
      <formula1>"Impresoft/Formula,Mead Informatica,Eurosystem,Webidoo,Technacy,Swascan,Euroinformatica,Protom,Omniacom"</formula1>
    </dataValidation>
    <dataValidation type="list" allowBlank="1" showInputMessage="1" showErrorMessage="1" sqref="U156:U7923">
      <formula1>"SI,NO"</formula1>
    </dataValidation>
    <dataValidation type="list" allowBlank="1" showInputMessage="1" showErrorMessage="1" sqref="N1:N1048576">
      <formula1>"VODAFONE,WIND 3,FASTWEB,ALTRO"</formula1>
    </dataValidation>
    <dataValidation type="list" allowBlank="1" showInputMessage="1" showErrorMessage="1" sqref="K2:K1048576">
      <formula1>"Licenze Google,Licenze Microsoft,Licenze - altro,Cloud TIM,Cloud Google,OffertaWay,Offerta Omitech,Offerta TXT/Ennova,Offerta Noovle,Offerta Sicurezza Tesly,Sicurezza altro,TIM Digital Store altro,Offerte Fornitore/Listino altro"</formula1>
    </dataValidation>
    <dataValidation type="list" allowBlank="1" showInputMessage="1" showErrorMessage="1" sqref="R2:R1048576">
      <formula1>"TRATTATIVA,VINTA,PERSA"</formula1>
    </dataValidation>
    <dataValidation allowBlank="1" showInputMessage="1" sqref="E1:F1048576"/>
  </dataValidations>
  <pageMargins left="0.7" right="0.7" top="0.75" bottom="0.75" header="0.3" footer="0.3"/>
  <pageSetup paperSize="9" orientation="portrait" r:id="rId1"/>
  <headerFooter>
    <oddFooter>&amp;C&amp;1#&amp;"TIM Sans"&amp;8&amp;K4472C4Gruppo TIM - Uso Interno - Tutti i diritti riservati.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Portafoglio_DG_Italia_IACCARINO!$D:$D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6" sqref="E6"/>
    </sheetView>
  </sheetViews>
  <sheetFormatPr defaultColWidth="8.85546875" defaultRowHeight="15"/>
  <cols>
    <col min="1" max="1" width="16.85546875" bestFit="1" customWidth="1"/>
    <col min="2" max="2" width="19.85546875" bestFit="1" customWidth="1"/>
    <col min="3" max="3" width="19" bestFit="1" customWidth="1"/>
    <col min="4" max="4" width="13.85546875" bestFit="1" customWidth="1"/>
    <col min="5" max="5" width="14.85546875" bestFit="1" customWidth="1"/>
    <col min="6" max="6" width="19" bestFit="1" customWidth="1"/>
    <col min="7" max="7" width="13.85546875" bestFit="1" customWidth="1"/>
    <col min="8" max="8" width="21.85546875" bestFit="1" customWidth="1"/>
    <col min="9" max="9" width="26.140625" bestFit="1" customWidth="1"/>
    <col min="10" max="10" width="20.42578125" bestFit="1" customWidth="1"/>
  </cols>
  <sheetData>
    <row r="1" spans="1:7">
      <c r="B1" s="86" t="s">
        <v>115</v>
      </c>
      <c r="C1" s="86"/>
      <c r="D1" s="86"/>
    </row>
    <row r="2" spans="1:7">
      <c r="B2" s="86"/>
      <c r="C2" s="86"/>
      <c r="D2" s="86"/>
    </row>
    <row r="3" spans="1:7">
      <c r="A3" s="31" t="s">
        <v>17</v>
      </c>
      <c r="B3" t="s">
        <v>116</v>
      </c>
    </row>
    <row r="5" spans="1:7">
      <c r="B5" s="31" t="s">
        <v>117</v>
      </c>
    </row>
    <row r="6" spans="1:7">
      <c r="B6" t="s">
        <v>27</v>
      </c>
      <c r="E6" t="s">
        <v>118</v>
      </c>
    </row>
    <row r="7" spans="1:7">
      <c r="A7" s="31" t="s">
        <v>119</v>
      </c>
      <c r="B7" t="s">
        <v>120</v>
      </c>
      <c r="C7" t="s">
        <v>121</v>
      </c>
      <c r="D7" t="s">
        <v>122</v>
      </c>
      <c r="E7" t="s">
        <v>120</v>
      </c>
      <c r="F7" t="s">
        <v>121</v>
      </c>
      <c r="G7" t="s">
        <v>122</v>
      </c>
    </row>
    <row r="8" spans="1:7">
      <c r="A8" s="32">
        <v>1</v>
      </c>
      <c r="B8" s="75">
        <v>82319</v>
      </c>
      <c r="C8" s="75">
        <v>10100</v>
      </c>
      <c r="D8" s="75">
        <v>94201.76</v>
      </c>
      <c r="E8" s="75"/>
      <c r="F8" s="75"/>
      <c r="G8" s="75"/>
    </row>
    <row r="9" spans="1:7">
      <c r="A9" s="32" t="s">
        <v>118</v>
      </c>
      <c r="B9" s="75">
        <v>0</v>
      </c>
      <c r="C9" s="75">
        <v>500</v>
      </c>
      <c r="D9" s="75">
        <v>10000</v>
      </c>
      <c r="E9" s="75">
        <v>0</v>
      </c>
      <c r="F9" s="75">
        <v>100</v>
      </c>
      <c r="G9" s="75"/>
    </row>
    <row r="10" spans="1:7">
      <c r="A10" s="32">
        <v>0.9</v>
      </c>
      <c r="B10" s="75">
        <v>16200</v>
      </c>
      <c r="C10" s="75"/>
      <c r="D10" s="75"/>
      <c r="E10" s="75"/>
      <c r="F10" s="75"/>
      <c r="G10" s="75"/>
    </row>
    <row r="11" spans="1:7">
      <c r="A11" s="32">
        <v>0.3</v>
      </c>
      <c r="B11" s="75"/>
      <c r="C11" s="75"/>
      <c r="D11" s="75"/>
      <c r="E11" s="75">
        <v>5000</v>
      </c>
      <c r="F11" s="75"/>
      <c r="G11" s="75"/>
    </row>
    <row r="12" spans="1:7">
      <c r="A12" s="32">
        <v>0.5</v>
      </c>
      <c r="B12" s="75"/>
      <c r="C12" s="75"/>
      <c r="D12" s="75"/>
      <c r="E12" s="75">
        <v>27000</v>
      </c>
      <c r="F12" s="75">
        <v>300</v>
      </c>
      <c r="G12" s="75"/>
    </row>
    <row r="13" spans="1:7">
      <c r="A13" s="32">
        <v>0.7</v>
      </c>
      <c r="B13" s="75">
        <v>7000</v>
      </c>
      <c r="C13" s="75"/>
      <c r="D13" s="75"/>
      <c r="E13" s="75">
        <v>10000</v>
      </c>
      <c r="F13" s="75"/>
      <c r="G13" s="75"/>
    </row>
    <row r="14" spans="1:7">
      <c r="A14" s="32" t="s">
        <v>123</v>
      </c>
      <c r="B14" s="75">
        <v>105519</v>
      </c>
      <c r="C14" s="75">
        <v>10600</v>
      </c>
      <c r="D14" s="75">
        <v>104201.76</v>
      </c>
      <c r="E14" s="75">
        <v>42000</v>
      </c>
      <c r="F14" s="75">
        <v>400</v>
      </c>
      <c r="G14" s="75"/>
    </row>
  </sheetData>
  <mergeCells count="1">
    <mergeCell ref="B1:D2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6"/>
  <sheetViews>
    <sheetView workbookViewId="0">
      <selection activeCell="A4" sqref="A4"/>
    </sheetView>
  </sheetViews>
  <sheetFormatPr defaultColWidth="8.85546875" defaultRowHeight="15"/>
  <cols>
    <col min="1" max="1" width="35.7109375" customWidth="1"/>
    <col min="2" max="2" width="131" customWidth="1"/>
  </cols>
  <sheetData>
    <row r="1" spans="1:2" ht="15.75">
      <c r="A1" s="12" t="s">
        <v>124</v>
      </c>
    </row>
    <row r="3" spans="1:2">
      <c r="A3" s="13" t="s">
        <v>10</v>
      </c>
      <c r="B3" s="13" t="s">
        <v>125</v>
      </c>
    </row>
    <row r="4" spans="1:2">
      <c r="A4" s="14" t="s">
        <v>126</v>
      </c>
      <c r="B4" s="15" t="s">
        <v>127</v>
      </c>
    </row>
    <row r="5" spans="1:2" ht="30">
      <c r="A5" s="14" t="s">
        <v>61</v>
      </c>
      <c r="B5" s="16" t="s">
        <v>128</v>
      </c>
    </row>
    <row r="6" spans="1:2" ht="30">
      <c r="A6" s="14" t="s">
        <v>129</v>
      </c>
      <c r="B6" s="16" t="s">
        <v>130</v>
      </c>
    </row>
    <row r="7" spans="1:2" ht="30">
      <c r="A7" s="14" t="s">
        <v>131</v>
      </c>
      <c r="B7" s="16" t="s">
        <v>132</v>
      </c>
    </row>
    <row r="8" spans="1:2">
      <c r="A8" s="14" t="s">
        <v>133</v>
      </c>
      <c r="B8" s="16" t="s">
        <v>134</v>
      </c>
    </row>
    <row r="9" spans="1:2">
      <c r="A9" s="17" t="s">
        <v>135</v>
      </c>
      <c r="B9" s="16" t="s">
        <v>136</v>
      </c>
    </row>
    <row r="10" spans="1:2">
      <c r="A10" s="14" t="s">
        <v>80</v>
      </c>
      <c r="B10" s="16" t="s">
        <v>137</v>
      </c>
    </row>
    <row r="11" spans="1:2">
      <c r="A11" s="17" t="s">
        <v>138</v>
      </c>
      <c r="B11" s="16" t="s">
        <v>139</v>
      </c>
    </row>
    <row r="12" spans="1:2">
      <c r="A12" s="17" t="s">
        <v>140</v>
      </c>
      <c r="B12" s="16" t="s">
        <v>141</v>
      </c>
    </row>
    <row r="13" spans="1:2" ht="30">
      <c r="A13" s="17" t="s">
        <v>142</v>
      </c>
      <c r="B13" s="16" t="s">
        <v>143</v>
      </c>
    </row>
    <row r="14" spans="1:2" ht="30">
      <c r="A14" s="14" t="s">
        <v>144</v>
      </c>
      <c r="B14" s="16" t="s">
        <v>145</v>
      </c>
    </row>
    <row r="15" spans="1:2">
      <c r="A15" s="14" t="s">
        <v>146</v>
      </c>
      <c r="B15" s="16" t="s">
        <v>147</v>
      </c>
    </row>
    <row r="16" spans="1:2" ht="30">
      <c r="A16" s="14" t="s">
        <v>148</v>
      </c>
      <c r="B16" s="16" t="s">
        <v>149</v>
      </c>
    </row>
  </sheetData>
  <pageMargins left="0.7" right="0.7" top="0.75" bottom="0.75" header="0.3" footer="0.3"/>
  <pageSetup paperSize="9" orientation="portrait" r:id="rId1"/>
  <headerFooter>
    <oddFooter>&amp;C&amp;1#&amp;"TIM Sans"&amp;8&amp;K4472C4Gruppo TIM - Uso Interno - Tutti i diritti riservati.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2"/>
  <sheetViews>
    <sheetView workbookViewId="0">
      <selection activeCell="C13" sqref="C13"/>
    </sheetView>
  </sheetViews>
  <sheetFormatPr defaultColWidth="8.85546875" defaultRowHeight="15" customHeight="1"/>
  <cols>
    <col min="2" max="2" width="20.28515625" bestFit="1" customWidth="1"/>
    <col min="3" max="3" width="14.85546875" bestFit="1" customWidth="1"/>
    <col min="4" max="4" width="103.7109375" style="68" bestFit="1" customWidth="1"/>
    <col min="5" max="5" width="20.42578125" bestFit="1" customWidth="1"/>
    <col min="6" max="6" width="12" bestFit="1" customWidth="1"/>
    <col min="15" max="15" width="16.42578125" style="5" bestFit="1" customWidth="1"/>
    <col min="16" max="16" width="12" style="5" bestFit="1" customWidth="1"/>
    <col min="17" max="18" width="13.140625" style="5" bestFit="1" customWidth="1"/>
    <col min="19" max="19" width="16.7109375" style="30" bestFit="1" customWidth="1"/>
    <col min="22" max="22" width="20.28515625" bestFit="1" customWidth="1"/>
  </cols>
  <sheetData>
    <row r="1" spans="1:24">
      <c r="A1" t="s">
        <v>150</v>
      </c>
      <c r="B1" t="s">
        <v>151</v>
      </c>
      <c r="C1" t="s">
        <v>152</v>
      </c>
      <c r="D1" s="68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s="66" t="s">
        <v>164</v>
      </c>
      <c r="P1" s="66" t="s">
        <v>165</v>
      </c>
      <c r="Q1" s="66" t="s">
        <v>166</v>
      </c>
      <c r="R1" s="66" t="s">
        <v>167</v>
      </c>
      <c r="S1" s="67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</row>
    <row r="2" spans="1:24">
      <c r="A2" t="s">
        <v>174</v>
      </c>
      <c r="B2" t="s">
        <v>175</v>
      </c>
      <c r="C2" t="s">
        <v>176</v>
      </c>
      <c r="D2" s="69" t="s">
        <v>39</v>
      </c>
      <c r="E2" t="s">
        <v>177</v>
      </c>
      <c r="F2" t="s">
        <v>178</v>
      </c>
      <c r="G2" t="s">
        <v>179</v>
      </c>
      <c r="H2" t="s">
        <v>180</v>
      </c>
      <c r="I2" t="s">
        <v>181</v>
      </c>
      <c r="J2" t="s">
        <v>182</v>
      </c>
      <c r="K2" t="s">
        <v>183</v>
      </c>
      <c r="L2">
        <v>12</v>
      </c>
      <c r="M2" t="s">
        <v>184</v>
      </c>
      <c r="N2">
        <v>112</v>
      </c>
      <c r="O2" s="5">
        <v>513073.06</v>
      </c>
      <c r="P2" s="5">
        <v>47002.71</v>
      </c>
      <c r="Q2" s="5">
        <v>560075.77</v>
      </c>
      <c r="R2" s="5">
        <v>421230</v>
      </c>
      <c r="S2" s="30">
        <v>107467000</v>
      </c>
      <c r="T2">
        <v>220</v>
      </c>
      <c r="V2">
        <v>2019450267</v>
      </c>
      <c r="W2" t="s">
        <v>185</v>
      </c>
      <c r="X2" t="s">
        <v>186</v>
      </c>
    </row>
    <row r="3" spans="1:24">
      <c r="A3" t="s">
        <v>174</v>
      </c>
      <c r="B3" t="s">
        <v>187</v>
      </c>
      <c r="C3" t="s">
        <v>188</v>
      </c>
      <c r="D3" s="69" t="s">
        <v>45</v>
      </c>
      <c r="E3" t="s">
        <v>177</v>
      </c>
      <c r="F3" t="s">
        <v>178</v>
      </c>
      <c r="G3" t="s">
        <v>189</v>
      </c>
      <c r="H3" t="s">
        <v>190</v>
      </c>
      <c r="I3" t="s">
        <v>191</v>
      </c>
      <c r="J3" t="s">
        <v>192</v>
      </c>
      <c r="K3" t="s">
        <v>183</v>
      </c>
      <c r="L3">
        <v>4</v>
      </c>
      <c r="M3" t="s">
        <v>184</v>
      </c>
      <c r="N3">
        <v>73</v>
      </c>
      <c r="O3" s="5">
        <v>46879.81</v>
      </c>
      <c r="P3" s="5">
        <v>15267.4</v>
      </c>
      <c r="Q3" s="5">
        <v>62147.21</v>
      </c>
      <c r="R3" s="5">
        <v>1048</v>
      </c>
      <c r="S3" s="30">
        <v>43521000</v>
      </c>
      <c r="T3">
        <v>142</v>
      </c>
      <c r="V3">
        <v>202750287</v>
      </c>
      <c r="W3" t="s">
        <v>45</v>
      </c>
      <c r="X3" t="s">
        <v>186</v>
      </c>
    </row>
    <row r="4" spans="1:24">
      <c r="A4" t="s">
        <v>174</v>
      </c>
      <c r="B4" t="s">
        <v>193</v>
      </c>
      <c r="C4" t="s">
        <v>194</v>
      </c>
      <c r="D4" s="69" t="s">
        <v>37</v>
      </c>
      <c r="E4" t="s">
        <v>177</v>
      </c>
      <c r="F4" t="s">
        <v>178</v>
      </c>
      <c r="G4" t="s">
        <v>195</v>
      </c>
      <c r="H4" t="s">
        <v>196</v>
      </c>
      <c r="I4" t="s">
        <v>191</v>
      </c>
      <c r="J4" t="s">
        <v>192</v>
      </c>
      <c r="K4" t="s">
        <v>183</v>
      </c>
      <c r="L4">
        <v>4</v>
      </c>
      <c r="M4" t="s">
        <v>184</v>
      </c>
      <c r="N4">
        <v>13</v>
      </c>
      <c r="O4" s="5">
        <v>56868.33</v>
      </c>
      <c r="P4" s="5">
        <v>2633.85</v>
      </c>
      <c r="Q4" s="5">
        <v>59502.18</v>
      </c>
      <c r="R4" s="5">
        <v>56204</v>
      </c>
      <c r="S4" s="30">
        <v>1589000</v>
      </c>
      <c r="T4">
        <v>12</v>
      </c>
      <c r="V4">
        <v>3306860283</v>
      </c>
      <c r="W4" t="s">
        <v>37</v>
      </c>
      <c r="X4" t="s">
        <v>186</v>
      </c>
    </row>
    <row r="5" spans="1:24">
      <c r="A5" t="s">
        <v>197</v>
      </c>
      <c r="B5" t="s">
        <v>198</v>
      </c>
      <c r="C5" t="s">
        <v>199</v>
      </c>
      <c r="D5" s="71" t="s">
        <v>200</v>
      </c>
      <c r="E5" t="s">
        <v>177</v>
      </c>
      <c r="F5" t="s">
        <v>178</v>
      </c>
      <c r="G5" t="s">
        <v>201</v>
      </c>
      <c r="H5" t="s">
        <v>202</v>
      </c>
      <c r="I5" t="s">
        <v>203</v>
      </c>
      <c r="J5" t="s">
        <v>204</v>
      </c>
      <c r="K5" t="s">
        <v>205</v>
      </c>
      <c r="L5">
        <v>4</v>
      </c>
      <c r="M5" t="s">
        <v>184</v>
      </c>
      <c r="N5">
        <v>33</v>
      </c>
      <c r="O5" s="5">
        <v>59500.88</v>
      </c>
      <c r="P5" s="5">
        <v>0</v>
      </c>
      <c r="Q5" s="5">
        <v>59500.88</v>
      </c>
      <c r="R5" s="5">
        <v>0</v>
      </c>
      <c r="S5" s="30">
        <v>225888000</v>
      </c>
      <c r="T5">
        <v>825</v>
      </c>
      <c r="V5">
        <v>10556980158</v>
      </c>
      <c r="W5" t="s">
        <v>206</v>
      </c>
      <c r="X5" t="s">
        <v>207</v>
      </c>
    </row>
    <row r="6" spans="1:24">
      <c r="A6" t="s">
        <v>174</v>
      </c>
      <c r="B6" t="s">
        <v>208</v>
      </c>
      <c r="C6" t="s">
        <v>209</v>
      </c>
      <c r="D6" s="69" t="s">
        <v>210</v>
      </c>
      <c r="E6" t="s">
        <v>177</v>
      </c>
      <c r="F6" t="s">
        <v>178</v>
      </c>
      <c r="G6" t="s">
        <v>211</v>
      </c>
      <c r="H6" t="s">
        <v>212</v>
      </c>
      <c r="I6" t="s">
        <v>181</v>
      </c>
      <c r="J6" t="s">
        <v>182</v>
      </c>
      <c r="K6" t="s">
        <v>183</v>
      </c>
      <c r="L6">
        <v>8</v>
      </c>
      <c r="M6" t="s">
        <v>184</v>
      </c>
      <c r="N6">
        <v>34</v>
      </c>
      <c r="O6" s="5">
        <v>55613.34</v>
      </c>
      <c r="P6" s="5">
        <v>969.63</v>
      </c>
      <c r="Q6" s="5">
        <v>56582.98</v>
      </c>
      <c r="R6" s="5">
        <v>14328</v>
      </c>
      <c r="S6" s="30">
        <v>1444000</v>
      </c>
      <c r="T6">
        <v>6</v>
      </c>
      <c r="V6">
        <v>1538720267</v>
      </c>
      <c r="W6" t="s">
        <v>210</v>
      </c>
      <c r="X6" t="s">
        <v>186</v>
      </c>
    </row>
    <row r="7" spans="1:24">
      <c r="A7" t="s">
        <v>174</v>
      </c>
      <c r="B7" t="s">
        <v>213</v>
      </c>
      <c r="C7" t="s">
        <v>214</v>
      </c>
      <c r="D7" s="69" t="s">
        <v>47</v>
      </c>
      <c r="E7" t="s">
        <v>177</v>
      </c>
      <c r="F7" t="s">
        <v>178</v>
      </c>
      <c r="G7" t="s">
        <v>215</v>
      </c>
      <c r="H7" t="s">
        <v>216</v>
      </c>
      <c r="I7" t="s">
        <v>217</v>
      </c>
      <c r="J7" t="s">
        <v>218</v>
      </c>
      <c r="K7" t="s">
        <v>183</v>
      </c>
      <c r="L7">
        <v>3</v>
      </c>
      <c r="M7" t="s">
        <v>219</v>
      </c>
      <c r="N7">
        <v>44</v>
      </c>
      <c r="O7" s="5">
        <v>31646.75</v>
      </c>
      <c r="P7" s="5">
        <v>16338.98</v>
      </c>
      <c r="Q7" s="5">
        <v>47985.73</v>
      </c>
      <c r="R7" s="5">
        <v>4766</v>
      </c>
      <c r="S7" s="30">
        <v>25410000</v>
      </c>
      <c r="T7">
        <v>148</v>
      </c>
      <c r="V7">
        <v>273100271</v>
      </c>
      <c r="W7" t="s">
        <v>220</v>
      </c>
      <c r="X7" t="s">
        <v>186</v>
      </c>
    </row>
    <row r="8" spans="1:24">
      <c r="A8" t="s">
        <v>174</v>
      </c>
      <c r="B8" t="s">
        <v>221</v>
      </c>
      <c r="C8" t="s">
        <v>222</v>
      </c>
      <c r="D8" s="69" t="s">
        <v>23</v>
      </c>
      <c r="E8" t="s">
        <v>177</v>
      </c>
      <c r="F8" t="s">
        <v>178</v>
      </c>
      <c r="G8" t="s">
        <v>223</v>
      </c>
      <c r="H8" t="s">
        <v>224</v>
      </c>
      <c r="I8" t="s">
        <v>191</v>
      </c>
      <c r="J8" t="s">
        <v>192</v>
      </c>
      <c r="K8" t="s">
        <v>183</v>
      </c>
      <c r="L8">
        <v>4</v>
      </c>
      <c r="M8" t="s">
        <v>219</v>
      </c>
      <c r="N8">
        <v>167</v>
      </c>
      <c r="O8" s="5">
        <v>8479.69</v>
      </c>
      <c r="P8" s="5">
        <v>39183.29</v>
      </c>
      <c r="Q8" s="5">
        <v>47662.98</v>
      </c>
      <c r="R8" s="5">
        <v>0</v>
      </c>
      <c r="S8" s="30">
        <v>52627000</v>
      </c>
      <c r="T8">
        <v>181</v>
      </c>
      <c r="V8">
        <v>4337640280</v>
      </c>
      <c r="W8" t="s">
        <v>23</v>
      </c>
      <c r="X8" t="s">
        <v>186</v>
      </c>
    </row>
    <row r="9" spans="1:24">
      <c r="A9" t="s">
        <v>174</v>
      </c>
      <c r="B9" t="s">
        <v>225</v>
      </c>
      <c r="C9" t="s">
        <v>226</v>
      </c>
      <c r="D9" s="69" t="s">
        <v>227</v>
      </c>
      <c r="E9" t="s">
        <v>177</v>
      </c>
      <c r="F9" t="s">
        <v>178</v>
      </c>
      <c r="G9" t="s">
        <v>228</v>
      </c>
      <c r="H9" t="s">
        <v>229</v>
      </c>
      <c r="I9" t="s">
        <v>230</v>
      </c>
      <c r="J9" t="s">
        <v>231</v>
      </c>
      <c r="K9" t="s">
        <v>232</v>
      </c>
      <c r="L9">
        <v>3</v>
      </c>
      <c r="M9" t="s">
        <v>184</v>
      </c>
      <c r="N9">
        <v>109</v>
      </c>
      <c r="O9" s="5">
        <v>1463.76</v>
      </c>
      <c r="P9" s="5">
        <v>43903.95</v>
      </c>
      <c r="Q9" s="5">
        <v>45367.71</v>
      </c>
      <c r="R9" s="5">
        <v>1417</v>
      </c>
      <c r="S9" s="30">
        <v>425400000</v>
      </c>
      <c r="T9">
        <v>68</v>
      </c>
      <c r="V9">
        <v>1830880280</v>
      </c>
      <c r="W9" t="s">
        <v>227</v>
      </c>
      <c r="X9" t="s">
        <v>186</v>
      </c>
    </row>
    <row r="10" spans="1:24">
      <c r="A10" t="s">
        <v>174</v>
      </c>
      <c r="B10" t="s">
        <v>233</v>
      </c>
      <c r="C10" t="s">
        <v>234</v>
      </c>
      <c r="D10" s="69" t="s">
        <v>235</v>
      </c>
      <c r="E10" t="s">
        <v>177</v>
      </c>
      <c r="F10" t="s">
        <v>178</v>
      </c>
      <c r="G10" t="s">
        <v>236</v>
      </c>
      <c r="H10" t="s">
        <v>217</v>
      </c>
      <c r="I10" t="s">
        <v>217</v>
      </c>
      <c r="J10" t="s">
        <v>218</v>
      </c>
      <c r="K10" t="s">
        <v>183</v>
      </c>
      <c r="L10">
        <v>10</v>
      </c>
      <c r="M10" t="s">
        <v>184</v>
      </c>
      <c r="N10">
        <v>63</v>
      </c>
      <c r="O10" s="5">
        <v>37706.51</v>
      </c>
      <c r="P10" s="5">
        <v>4834.3999999999996</v>
      </c>
      <c r="Q10" s="5">
        <v>42540.91</v>
      </c>
      <c r="R10" s="5">
        <v>0</v>
      </c>
      <c r="S10" s="30">
        <v>0</v>
      </c>
      <c r="T10">
        <v>364</v>
      </c>
      <c r="V10">
        <v>612690271</v>
      </c>
      <c r="W10" t="s">
        <v>237</v>
      </c>
      <c r="X10" t="s">
        <v>186</v>
      </c>
    </row>
    <row r="11" spans="1:24">
      <c r="A11" t="s">
        <v>174</v>
      </c>
      <c r="B11" t="s">
        <v>238</v>
      </c>
      <c r="C11" t="s">
        <v>239</v>
      </c>
      <c r="D11" s="69" t="s">
        <v>29</v>
      </c>
      <c r="E11" t="s">
        <v>177</v>
      </c>
      <c r="F11" t="s">
        <v>178</v>
      </c>
      <c r="G11" t="s">
        <v>240</v>
      </c>
      <c r="H11" t="s">
        <v>241</v>
      </c>
      <c r="I11" t="s">
        <v>191</v>
      </c>
      <c r="J11" t="s">
        <v>192</v>
      </c>
      <c r="K11" t="s">
        <v>183</v>
      </c>
      <c r="L11">
        <v>5</v>
      </c>
      <c r="M11" t="s">
        <v>184</v>
      </c>
      <c r="N11">
        <v>43</v>
      </c>
      <c r="O11" s="5">
        <v>37403.25</v>
      </c>
      <c r="P11" s="5">
        <v>3862.06</v>
      </c>
      <c r="Q11" s="5">
        <v>41265.31</v>
      </c>
      <c r="R11" s="5">
        <v>8342</v>
      </c>
      <c r="S11" s="30">
        <v>5466000</v>
      </c>
      <c r="T11">
        <v>47</v>
      </c>
      <c r="V11">
        <v>4734690284</v>
      </c>
      <c r="W11" t="s">
        <v>242</v>
      </c>
      <c r="X11" t="s">
        <v>186</v>
      </c>
    </row>
    <row r="12" spans="1:24">
      <c r="A12" t="s">
        <v>174</v>
      </c>
      <c r="B12" t="s">
        <v>243</v>
      </c>
      <c r="C12" t="s">
        <v>244</v>
      </c>
      <c r="D12" s="69" t="s">
        <v>245</v>
      </c>
      <c r="E12" t="s">
        <v>177</v>
      </c>
      <c r="F12" t="s">
        <v>178</v>
      </c>
      <c r="G12" t="s">
        <v>246</v>
      </c>
      <c r="H12" t="s">
        <v>216</v>
      </c>
      <c r="I12" t="s">
        <v>217</v>
      </c>
      <c r="J12" t="s">
        <v>218</v>
      </c>
      <c r="K12" t="s">
        <v>183</v>
      </c>
      <c r="L12">
        <v>7</v>
      </c>
      <c r="M12" t="s">
        <v>219</v>
      </c>
      <c r="N12">
        <v>19</v>
      </c>
      <c r="O12" s="5">
        <v>39943.74</v>
      </c>
      <c r="P12" s="5">
        <v>1067.3800000000001</v>
      </c>
      <c r="Q12" s="5">
        <v>41011.120000000003</v>
      </c>
      <c r="R12" s="5">
        <v>167</v>
      </c>
      <c r="S12" s="30">
        <v>27507000</v>
      </c>
      <c r="T12">
        <v>91</v>
      </c>
      <c r="V12">
        <v>2037210271</v>
      </c>
      <c r="W12" t="s">
        <v>247</v>
      </c>
      <c r="X12" t="s">
        <v>186</v>
      </c>
    </row>
    <row r="13" spans="1:24">
      <c r="A13" t="s">
        <v>174</v>
      </c>
      <c r="B13" t="s">
        <v>248</v>
      </c>
      <c r="C13" t="s">
        <v>249</v>
      </c>
      <c r="D13" s="69" t="s">
        <v>76</v>
      </c>
      <c r="E13" t="s">
        <v>177</v>
      </c>
      <c r="F13" t="s">
        <v>178</v>
      </c>
      <c r="G13" t="s">
        <v>250</v>
      </c>
      <c r="H13" t="s">
        <v>251</v>
      </c>
      <c r="I13" t="s">
        <v>217</v>
      </c>
      <c r="J13" t="s">
        <v>218</v>
      </c>
      <c r="K13" t="s">
        <v>183</v>
      </c>
      <c r="L13">
        <v>3</v>
      </c>
      <c r="M13" t="s">
        <v>252</v>
      </c>
      <c r="N13">
        <v>48</v>
      </c>
      <c r="O13" s="5">
        <v>15989.28</v>
      </c>
      <c r="P13" s="5">
        <v>24164.74</v>
      </c>
      <c r="Q13" s="5">
        <v>40154.019999999997</v>
      </c>
      <c r="R13" s="5">
        <v>9546</v>
      </c>
      <c r="S13" s="30">
        <v>212882000</v>
      </c>
      <c r="T13">
        <v>44</v>
      </c>
      <c r="V13">
        <v>1954890263</v>
      </c>
      <c r="W13" t="s">
        <v>76</v>
      </c>
      <c r="X13" t="s">
        <v>186</v>
      </c>
    </row>
    <row r="14" spans="1:24">
      <c r="A14" t="s">
        <v>174</v>
      </c>
      <c r="B14" t="s">
        <v>253</v>
      </c>
      <c r="C14" t="s">
        <v>254</v>
      </c>
      <c r="D14" s="69" t="s">
        <v>77</v>
      </c>
      <c r="E14" t="s">
        <v>177</v>
      </c>
      <c r="F14" t="s">
        <v>178</v>
      </c>
      <c r="G14" t="s">
        <v>255</v>
      </c>
      <c r="H14" t="s">
        <v>256</v>
      </c>
      <c r="I14" t="s">
        <v>217</v>
      </c>
      <c r="J14" t="s">
        <v>218</v>
      </c>
      <c r="K14" t="s">
        <v>183</v>
      </c>
      <c r="L14">
        <v>3</v>
      </c>
      <c r="M14" t="s">
        <v>184</v>
      </c>
      <c r="N14">
        <v>77</v>
      </c>
      <c r="O14" s="5">
        <v>23524.54</v>
      </c>
      <c r="P14" s="5">
        <v>15546.29</v>
      </c>
      <c r="Q14" s="5">
        <v>39070.83</v>
      </c>
      <c r="R14" s="5">
        <v>0</v>
      </c>
      <c r="S14" s="30">
        <v>70916000</v>
      </c>
      <c r="T14">
        <v>78</v>
      </c>
      <c r="V14">
        <v>2061320277</v>
      </c>
      <c r="W14" t="s">
        <v>77</v>
      </c>
      <c r="X14" t="s">
        <v>186</v>
      </c>
    </row>
    <row r="15" spans="1:24">
      <c r="A15" t="s">
        <v>174</v>
      </c>
      <c r="B15">
        <v>2079440265</v>
      </c>
      <c r="C15" t="s">
        <v>257</v>
      </c>
      <c r="D15" s="69" t="s">
        <v>49</v>
      </c>
      <c r="E15" t="s">
        <v>177</v>
      </c>
      <c r="F15" t="s">
        <v>178</v>
      </c>
      <c r="G15" t="s">
        <v>258</v>
      </c>
      <c r="H15" t="s">
        <v>259</v>
      </c>
      <c r="I15" t="s">
        <v>260</v>
      </c>
      <c r="J15" t="s">
        <v>261</v>
      </c>
      <c r="K15" t="s">
        <v>262</v>
      </c>
      <c r="L15">
        <v>1</v>
      </c>
      <c r="M15" t="s">
        <v>184</v>
      </c>
      <c r="N15">
        <v>39</v>
      </c>
      <c r="O15" s="5">
        <v>0</v>
      </c>
      <c r="P15" s="5">
        <v>36719.89</v>
      </c>
      <c r="Q15" s="5">
        <v>36719.89</v>
      </c>
      <c r="S15" s="30">
        <v>4960000</v>
      </c>
      <c r="T15">
        <v>15</v>
      </c>
      <c r="V15">
        <v>2079440265</v>
      </c>
      <c r="W15" t="s">
        <v>263</v>
      </c>
      <c r="X15" t="s">
        <v>186</v>
      </c>
    </row>
    <row r="16" spans="1:24">
      <c r="A16" t="s">
        <v>174</v>
      </c>
      <c r="B16" t="s">
        <v>264</v>
      </c>
      <c r="C16" t="s">
        <v>265</v>
      </c>
      <c r="D16" s="69" t="s">
        <v>266</v>
      </c>
      <c r="E16" t="s">
        <v>177</v>
      </c>
      <c r="F16" t="s">
        <v>178</v>
      </c>
      <c r="G16" t="s">
        <v>267</v>
      </c>
      <c r="H16" t="s">
        <v>217</v>
      </c>
      <c r="I16" t="s">
        <v>217</v>
      </c>
      <c r="J16" t="s">
        <v>218</v>
      </c>
      <c r="K16" t="s">
        <v>183</v>
      </c>
      <c r="L16">
        <v>4</v>
      </c>
      <c r="M16" t="s">
        <v>184</v>
      </c>
      <c r="N16">
        <v>77</v>
      </c>
      <c r="O16" s="5">
        <v>23176.94</v>
      </c>
      <c r="P16" s="5">
        <v>12684.58</v>
      </c>
      <c r="Q16" s="5">
        <v>35861.519999999997</v>
      </c>
      <c r="R16" s="5">
        <v>8970</v>
      </c>
      <c r="S16" s="30">
        <v>0</v>
      </c>
      <c r="T16">
        <v>45</v>
      </c>
      <c r="V16">
        <v>343860276</v>
      </c>
      <c r="W16" t="s">
        <v>268</v>
      </c>
      <c r="X16" t="s">
        <v>186</v>
      </c>
    </row>
    <row r="17" spans="1:24">
      <c r="A17" t="s">
        <v>174</v>
      </c>
      <c r="B17" t="s">
        <v>269</v>
      </c>
      <c r="C17" t="s">
        <v>270</v>
      </c>
      <c r="D17" s="69" t="s">
        <v>44</v>
      </c>
      <c r="E17" t="s">
        <v>177</v>
      </c>
      <c r="F17" t="s">
        <v>178</v>
      </c>
      <c r="G17" t="s">
        <v>271</v>
      </c>
      <c r="H17" t="s">
        <v>272</v>
      </c>
      <c r="I17" t="s">
        <v>217</v>
      </c>
      <c r="J17" t="s">
        <v>218</v>
      </c>
      <c r="K17" t="s">
        <v>183</v>
      </c>
      <c r="L17">
        <v>3</v>
      </c>
      <c r="M17" t="s">
        <v>184</v>
      </c>
      <c r="N17">
        <v>109</v>
      </c>
      <c r="O17" s="5">
        <v>15792.17</v>
      </c>
      <c r="P17" s="5">
        <v>16898.02</v>
      </c>
      <c r="Q17" s="5">
        <v>32690.19</v>
      </c>
      <c r="R17" s="5">
        <v>9843</v>
      </c>
      <c r="S17" s="30">
        <v>16674000</v>
      </c>
      <c r="T17">
        <v>785</v>
      </c>
      <c r="V17">
        <v>3942770276</v>
      </c>
      <c r="W17" t="s">
        <v>44</v>
      </c>
      <c r="X17" t="s">
        <v>186</v>
      </c>
    </row>
    <row r="18" spans="1:24">
      <c r="A18" t="s">
        <v>174</v>
      </c>
      <c r="B18" t="s">
        <v>273</v>
      </c>
      <c r="C18" t="s">
        <v>274</v>
      </c>
      <c r="D18" s="69" t="s">
        <v>275</v>
      </c>
      <c r="E18" t="s">
        <v>177</v>
      </c>
      <c r="F18" t="s">
        <v>178</v>
      </c>
      <c r="G18" t="s">
        <v>276</v>
      </c>
      <c r="H18" t="s">
        <v>277</v>
      </c>
      <c r="I18" t="s">
        <v>277</v>
      </c>
      <c r="J18" t="s">
        <v>278</v>
      </c>
      <c r="K18" t="s">
        <v>183</v>
      </c>
      <c r="L18">
        <v>2</v>
      </c>
      <c r="M18" t="s">
        <v>252</v>
      </c>
      <c r="N18">
        <v>26</v>
      </c>
      <c r="O18" s="5">
        <v>1191.4000000000001</v>
      </c>
      <c r="P18" s="5">
        <v>31155.09</v>
      </c>
      <c r="Q18" s="5">
        <v>32346.49</v>
      </c>
      <c r="R18" s="5">
        <v>0</v>
      </c>
      <c r="S18" s="30">
        <v>11840000</v>
      </c>
      <c r="T18">
        <v>56</v>
      </c>
      <c r="V18">
        <v>3820790230</v>
      </c>
      <c r="W18" t="s">
        <v>275</v>
      </c>
      <c r="X18" t="s">
        <v>186</v>
      </c>
    </row>
    <row r="19" spans="1:24">
      <c r="A19" t="s">
        <v>174</v>
      </c>
      <c r="B19" t="s">
        <v>279</v>
      </c>
      <c r="C19" t="s">
        <v>280</v>
      </c>
      <c r="D19" s="69" t="s">
        <v>281</v>
      </c>
      <c r="E19" t="s">
        <v>177</v>
      </c>
      <c r="F19" t="s">
        <v>178</v>
      </c>
      <c r="G19" t="s">
        <v>282</v>
      </c>
      <c r="H19" t="s">
        <v>283</v>
      </c>
      <c r="I19" t="s">
        <v>181</v>
      </c>
      <c r="J19" t="s">
        <v>182</v>
      </c>
      <c r="K19" t="s">
        <v>183</v>
      </c>
      <c r="L19">
        <v>4</v>
      </c>
      <c r="M19" t="s">
        <v>284</v>
      </c>
      <c r="N19">
        <v>20</v>
      </c>
      <c r="O19" s="5">
        <v>26006.62</v>
      </c>
      <c r="P19" s="5">
        <v>5690.55</v>
      </c>
      <c r="Q19" s="5">
        <v>31697.17</v>
      </c>
      <c r="R19" s="5">
        <v>2025</v>
      </c>
      <c r="S19" s="30">
        <v>0</v>
      </c>
      <c r="T19">
        <v>44</v>
      </c>
      <c r="V19">
        <v>3502420262</v>
      </c>
      <c r="W19" t="s">
        <v>285</v>
      </c>
      <c r="X19" t="s">
        <v>186</v>
      </c>
    </row>
    <row r="20" spans="1:24">
      <c r="A20" t="s">
        <v>174</v>
      </c>
      <c r="B20" t="s">
        <v>286</v>
      </c>
      <c r="C20" t="s">
        <v>287</v>
      </c>
      <c r="D20" s="69" t="s">
        <v>58</v>
      </c>
      <c r="E20" t="s">
        <v>177</v>
      </c>
      <c r="F20" t="s">
        <v>178</v>
      </c>
      <c r="G20" t="s">
        <v>288</v>
      </c>
      <c r="H20" t="s">
        <v>217</v>
      </c>
      <c r="I20" t="s">
        <v>217</v>
      </c>
      <c r="J20" t="s">
        <v>218</v>
      </c>
      <c r="K20" t="s">
        <v>183</v>
      </c>
      <c r="L20">
        <v>4</v>
      </c>
      <c r="M20" t="s">
        <v>184</v>
      </c>
      <c r="N20">
        <v>40</v>
      </c>
      <c r="O20" s="5">
        <v>24684.94</v>
      </c>
      <c r="P20" s="5">
        <v>6408.91</v>
      </c>
      <c r="Q20" s="5">
        <v>31093.85</v>
      </c>
      <c r="R20" s="5">
        <v>0</v>
      </c>
      <c r="S20" s="30">
        <v>5317000</v>
      </c>
      <c r="T20">
        <v>62</v>
      </c>
      <c r="V20">
        <v>902950278</v>
      </c>
      <c r="W20" t="s">
        <v>289</v>
      </c>
      <c r="X20" t="s">
        <v>186</v>
      </c>
    </row>
    <row r="21" spans="1:24">
      <c r="A21" t="s">
        <v>174</v>
      </c>
      <c r="B21" t="s">
        <v>290</v>
      </c>
      <c r="C21" t="s">
        <v>291</v>
      </c>
      <c r="D21" s="69" t="s">
        <v>75</v>
      </c>
      <c r="E21" t="s">
        <v>177</v>
      </c>
      <c r="F21" t="s">
        <v>178</v>
      </c>
      <c r="G21" t="s">
        <v>292</v>
      </c>
      <c r="H21" t="s">
        <v>293</v>
      </c>
      <c r="I21" t="s">
        <v>217</v>
      </c>
      <c r="J21" t="s">
        <v>218</v>
      </c>
      <c r="K21" t="s">
        <v>183</v>
      </c>
      <c r="L21">
        <v>4</v>
      </c>
      <c r="M21" t="s">
        <v>184</v>
      </c>
      <c r="N21">
        <v>47</v>
      </c>
      <c r="O21" s="5">
        <v>1456.55</v>
      </c>
      <c r="P21" s="5">
        <v>28130.79</v>
      </c>
      <c r="Q21" s="5">
        <v>29587.34</v>
      </c>
      <c r="R21" s="5">
        <v>0</v>
      </c>
      <c r="S21" s="30">
        <v>15345000</v>
      </c>
      <c r="T21">
        <v>52</v>
      </c>
      <c r="V21">
        <v>1520440098</v>
      </c>
      <c r="W21" t="s">
        <v>294</v>
      </c>
      <c r="X21" t="s">
        <v>186</v>
      </c>
    </row>
    <row r="22" spans="1:24">
      <c r="A22" t="s">
        <v>197</v>
      </c>
      <c r="B22" t="s">
        <v>295</v>
      </c>
      <c r="C22" t="s">
        <v>296</v>
      </c>
      <c r="D22" s="69" t="s">
        <v>297</v>
      </c>
      <c r="E22" t="s">
        <v>177</v>
      </c>
      <c r="F22" t="s">
        <v>178</v>
      </c>
      <c r="G22" t="s">
        <v>298</v>
      </c>
      <c r="H22" t="s">
        <v>217</v>
      </c>
      <c r="I22" t="s">
        <v>217</v>
      </c>
      <c r="J22" t="s">
        <v>218</v>
      </c>
      <c r="K22" t="s">
        <v>183</v>
      </c>
      <c r="L22">
        <v>3</v>
      </c>
      <c r="M22" t="s">
        <v>184</v>
      </c>
      <c r="N22">
        <v>22</v>
      </c>
      <c r="O22" s="5">
        <v>17685.669999999998</v>
      </c>
      <c r="P22" s="5">
        <v>25.93</v>
      </c>
      <c r="Q22" s="5">
        <v>28363.599999999999</v>
      </c>
      <c r="R22" s="5">
        <v>0</v>
      </c>
      <c r="S22" s="30">
        <v>10466000</v>
      </c>
      <c r="T22">
        <v>226</v>
      </c>
      <c r="V22">
        <v>2793590270</v>
      </c>
      <c r="W22" t="s">
        <v>299</v>
      </c>
      <c r="X22" t="s">
        <v>186</v>
      </c>
    </row>
    <row r="23" spans="1:24">
      <c r="A23" t="s">
        <v>174</v>
      </c>
      <c r="B23" t="s">
        <v>300</v>
      </c>
      <c r="C23" t="s">
        <v>301</v>
      </c>
      <c r="D23" s="69" t="s">
        <v>82</v>
      </c>
      <c r="E23" t="s">
        <v>177</v>
      </c>
      <c r="F23" t="s">
        <v>178</v>
      </c>
      <c r="G23" t="s">
        <v>302</v>
      </c>
      <c r="H23" t="s">
        <v>303</v>
      </c>
      <c r="I23" t="s">
        <v>191</v>
      </c>
      <c r="J23" t="s">
        <v>192</v>
      </c>
      <c r="K23" t="s">
        <v>183</v>
      </c>
      <c r="L23">
        <v>2</v>
      </c>
      <c r="M23" t="s">
        <v>252</v>
      </c>
      <c r="N23">
        <v>32</v>
      </c>
      <c r="O23" s="5">
        <v>24047.48</v>
      </c>
      <c r="P23" s="5">
        <v>4288.79</v>
      </c>
      <c r="Q23" s="5">
        <v>28336.27</v>
      </c>
      <c r="R23" s="5">
        <v>0</v>
      </c>
      <c r="S23" s="30">
        <v>36687000</v>
      </c>
      <c r="T23">
        <v>121</v>
      </c>
      <c r="U23" t="s">
        <v>304</v>
      </c>
      <c r="V23">
        <v>221480288</v>
      </c>
      <c r="W23" t="s">
        <v>82</v>
      </c>
      <c r="X23" t="s">
        <v>186</v>
      </c>
    </row>
    <row r="24" spans="1:24">
      <c r="A24" t="s">
        <v>174</v>
      </c>
      <c r="B24" t="s">
        <v>305</v>
      </c>
      <c r="C24" t="s">
        <v>306</v>
      </c>
      <c r="D24" s="69" t="s">
        <v>307</v>
      </c>
      <c r="E24" t="s">
        <v>177</v>
      </c>
      <c r="F24" t="s">
        <v>178</v>
      </c>
      <c r="G24" t="s">
        <v>308</v>
      </c>
      <c r="H24" t="s">
        <v>217</v>
      </c>
      <c r="I24" t="s">
        <v>217</v>
      </c>
      <c r="J24" t="s">
        <v>218</v>
      </c>
      <c r="K24" t="s">
        <v>183</v>
      </c>
      <c r="L24">
        <v>4</v>
      </c>
      <c r="M24" t="s">
        <v>284</v>
      </c>
      <c r="N24">
        <v>62</v>
      </c>
      <c r="O24" s="5">
        <v>13579.35</v>
      </c>
      <c r="P24" s="5">
        <v>14114.55</v>
      </c>
      <c r="Q24" s="5">
        <v>27693.9</v>
      </c>
      <c r="R24" s="5">
        <v>0</v>
      </c>
      <c r="S24" s="30">
        <v>18663000</v>
      </c>
      <c r="T24">
        <v>25</v>
      </c>
      <c r="V24">
        <v>1975450279</v>
      </c>
      <c r="W24" t="s">
        <v>309</v>
      </c>
      <c r="X24" t="s">
        <v>186</v>
      </c>
    </row>
    <row r="25" spans="1:24">
      <c r="A25" t="s">
        <v>174</v>
      </c>
      <c r="B25" t="s">
        <v>310</v>
      </c>
      <c r="C25" t="s">
        <v>311</v>
      </c>
      <c r="D25" s="69" t="s">
        <v>33</v>
      </c>
      <c r="E25" t="s">
        <v>177</v>
      </c>
      <c r="F25" t="s">
        <v>178</v>
      </c>
      <c r="G25" t="s">
        <v>312</v>
      </c>
      <c r="H25" t="s">
        <v>217</v>
      </c>
      <c r="I25" t="s">
        <v>217</v>
      </c>
      <c r="J25" t="s">
        <v>218</v>
      </c>
      <c r="K25" t="s">
        <v>183</v>
      </c>
      <c r="L25">
        <v>7</v>
      </c>
      <c r="M25" t="s">
        <v>252</v>
      </c>
      <c r="N25">
        <v>30</v>
      </c>
      <c r="O25" s="5">
        <v>25444.62</v>
      </c>
      <c r="P25" s="5">
        <v>2222.42</v>
      </c>
      <c r="Q25" s="5">
        <v>27667.040000000001</v>
      </c>
      <c r="R25" s="5">
        <v>6086</v>
      </c>
      <c r="S25" s="30">
        <v>39552000</v>
      </c>
      <c r="T25">
        <v>113</v>
      </c>
      <c r="V25">
        <v>2206860278</v>
      </c>
      <c r="W25" t="s">
        <v>33</v>
      </c>
      <c r="X25" t="s">
        <v>186</v>
      </c>
    </row>
    <row r="26" spans="1:24">
      <c r="A26" t="s">
        <v>174</v>
      </c>
      <c r="B26" t="s">
        <v>313</v>
      </c>
      <c r="C26" t="s">
        <v>314</v>
      </c>
      <c r="D26" s="69" t="s">
        <v>56</v>
      </c>
      <c r="E26" t="s">
        <v>177</v>
      </c>
      <c r="F26" t="s">
        <v>178</v>
      </c>
      <c r="G26" t="s">
        <v>315</v>
      </c>
      <c r="H26" t="s">
        <v>316</v>
      </c>
      <c r="I26" t="s">
        <v>217</v>
      </c>
      <c r="J26" t="s">
        <v>218</v>
      </c>
      <c r="K26" t="s">
        <v>183</v>
      </c>
      <c r="L26">
        <v>6</v>
      </c>
      <c r="M26" t="s">
        <v>284</v>
      </c>
      <c r="N26">
        <v>36</v>
      </c>
      <c r="O26" s="5">
        <v>12965.94</v>
      </c>
      <c r="P26" s="5">
        <v>13774.18</v>
      </c>
      <c r="Q26" s="5">
        <v>26740.12</v>
      </c>
      <c r="R26" s="5">
        <v>234</v>
      </c>
      <c r="S26" s="30">
        <v>72988000</v>
      </c>
      <c r="T26">
        <v>69</v>
      </c>
      <c r="V26">
        <v>2335540288</v>
      </c>
      <c r="W26" t="s">
        <v>56</v>
      </c>
      <c r="X26" t="s">
        <v>186</v>
      </c>
    </row>
    <row r="27" spans="1:24">
      <c r="A27" t="s">
        <v>174</v>
      </c>
      <c r="B27" t="s">
        <v>317</v>
      </c>
      <c r="C27" t="s">
        <v>318</v>
      </c>
      <c r="D27" s="69" t="s">
        <v>97</v>
      </c>
      <c r="E27" t="s">
        <v>177</v>
      </c>
      <c r="F27" t="s">
        <v>178</v>
      </c>
      <c r="G27" t="s">
        <v>319</v>
      </c>
      <c r="H27" t="s">
        <v>217</v>
      </c>
      <c r="I27" t="s">
        <v>217</v>
      </c>
      <c r="J27" t="s">
        <v>218</v>
      </c>
      <c r="K27" t="s">
        <v>183</v>
      </c>
      <c r="L27">
        <v>14</v>
      </c>
      <c r="M27" t="s">
        <v>184</v>
      </c>
      <c r="N27">
        <v>56</v>
      </c>
      <c r="O27" s="5">
        <v>19652.3</v>
      </c>
      <c r="P27" s="5">
        <v>3372.76</v>
      </c>
      <c r="Q27" s="5">
        <v>23025.06</v>
      </c>
      <c r="R27" s="5">
        <v>0</v>
      </c>
      <c r="S27" s="30">
        <v>1866000</v>
      </c>
      <c r="T27">
        <v>36</v>
      </c>
      <c r="V27">
        <v>3339790275</v>
      </c>
      <c r="W27" t="s">
        <v>97</v>
      </c>
      <c r="X27" t="s">
        <v>186</v>
      </c>
    </row>
    <row r="28" spans="1:24">
      <c r="A28" t="s">
        <v>174</v>
      </c>
      <c r="B28" t="s">
        <v>320</v>
      </c>
      <c r="C28" t="s">
        <v>321</v>
      </c>
      <c r="D28" s="69" t="s">
        <v>322</v>
      </c>
      <c r="E28" t="s">
        <v>177</v>
      </c>
      <c r="F28" t="s">
        <v>178</v>
      </c>
      <c r="G28" t="s">
        <v>323</v>
      </c>
      <c r="H28" t="s">
        <v>324</v>
      </c>
      <c r="I28" t="s">
        <v>181</v>
      </c>
      <c r="J28" t="s">
        <v>182</v>
      </c>
      <c r="K28" t="s">
        <v>183</v>
      </c>
      <c r="L28">
        <v>1</v>
      </c>
      <c r="M28" t="s">
        <v>184</v>
      </c>
      <c r="N28">
        <v>25</v>
      </c>
      <c r="O28" s="5">
        <v>17550.61</v>
      </c>
      <c r="P28" s="5">
        <v>2682.79</v>
      </c>
      <c r="Q28" s="5">
        <v>20233.400000000001</v>
      </c>
      <c r="R28" s="5">
        <v>5914</v>
      </c>
      <c r="S28" s="30">
        <v>10479000</v>
      </c>
      <c r="T28">
        <v>13</v>
      </c>
      <c r="V28">
        <v>767480262</v>
      </c>
      <c r="W28" t="s">
        <v>325</v>
      </c>
      <c r="X28" t="s">
        <v>186</v>
      </c>
    </row>
    <row r="29" spans="1:24">
      <c r="A29" t="s">
        <v>174</v>
      </c>
      <c r="B29" t="s">
        <v>326</v>
      </c>
      <c r="C29" t="s">
        <v>327</v>
      </c>
      <c r="D29" s="69" t="s">
        <v>328</v>
      </c>
      <c r="E29" t="s">
        <v>177</v>
      </c>
      <c r="F29" t="s">
        <v>178</v>
      </c>
      <c r="G29" t="s">
        <v>329</v>
      </c>
      <c r="H29" t="s">
        <v>330</v>
      </c>
      <c r="I29" t="s">
        <v>217</v>
      </c>
      <c r="J29" t="s">
        <v>218</v>
      </c>
      <c r="K29" t="s">
        <v>183</v>
      </c>
      <c r="L29">
        <v>6</v>
      </c>
      <c r="M29" t="s">
        <v>184</v>
      </c>
      <c r="N29">
        <v>25</v>
      </c>
      <c r="O29" s="5">
        <v>15119.76</v>
      </c>
      <c r="P29" s="5">
        <v>4395.53</v>
      </c>
      <c r="Q29" s="5">
        <v>19515.29</v>
      </c>
      <c r="R29" s="5">
        <v>1131</v>
      </c>
      <c r="S29" s="30">
        <v>2623000</v>
      </c>
      <c r="T29">
        <v>17</v>
      </c>
      <c r="V29">
        <v>2636870285</v>
      </c>
      <c r="W29" t="s">
        <v>328</v>
      </c>
      <c r="X29" t="s">
        <v>186</v>
      </c>
    </row>
    <row r="30" spans="1:24">
      <c r="A30" t="s">
        <v>174</v>
      </c>
      <c r="B30" t="s">
        <v>331</v>
      </c>
      <c r="C30" t="s">
        <v>332</v>
      </c>
      <c r="D30" s="69" t="s">
        <v>92</v>
      </c>
      <c r="E30" t="s">
        <v>177</v>
      </c>
      <c r="F30" t="s">
        <v>178</v>
      </c>
      <c r="G30" t="s">
        <v>333</v>
      </c>
      <c r="H30" t="s">
        <v>230</v>
      </c>
      <c r="I30" t="s">
        <v>230</v>
      </c>
      <c r="J30" t="s">
        <v>231</v>
      </c>
      <c r="K30" t="s">
        <v>232</v>
      </c>
      <c r="L30">
        <v>1</v>
      </c>
      <c r="M30" t="s">
        <v>184</v>
      </c>
      <c r="N30">
        <v>29</v>
      </c>
      <c r="O30" s="5">
        <v>478.98</v>
      </c>
      <c r="P30" s="5">
        <v>16217.59</v>
      </c>
      <c r="Q30" s="5">
        <v>16696.57</v>
      </c>
      <c r="R30" s="5">
        <v>0</v>
      </c>
      <c r="S30" s="30">
        <v>2844000</v>
      </c>
      <c r="T30">
        <v>11</v>
      </c>
      <c r="V30">
        <v>16531491005</v>
      </c>
      <c r="W30" t="s">
        <v>334</v>
      </c>
      <c r="X30" t="s">
        <v>186</v>
      </c>
    </row>
    <row r="31" spans="1:24">
      <c r="A31" t="s">
        <v>174</v>
      </c>
      <c r="B31" t="s">
        <v>335</v>
      </c>
      <c r="C31" t="s">
        <v>336</v>
      </c>
      <c r="D31" s="69" t="s">
        <v>337</v>
      </c>
      <c r="E31" t="s">
        <v>177</v>
      </c>
      <c r="F31" t="s">
        <v>178</v>
      </c>
      <c r="G31" t="s">
        <v>338</v>
      </c>
      <c r="H31" t="s">
        <v>339</v>
      </c>
      <c r="I31" t="s">
        <v>191</v>
      </c>
      <c r="J31" t="s">
        <v>192</v>
      </c>
      <c r="K31" t="s">
        <v>183</v>
      </c>
      <c r="L31">
        <v>5</v>
      </c>
      <c r="M31" t="s">
        <v>184</v>
      </c>
      <c r="N31">
        <v>17</v>
      </c>
      <c r="O31" s="5">
        <v>15564.99</v>
      </c>
      <c r="P31" s="5">
        <v>832.71</v>
      </c>
      <c r="Q31" s="5">
        <v>16397.7</v>
      </c>
      <c r="R31" s="5">
        <v>2786</v>
      </c>
      <c r="S31" s="30">
        <v>45783000</v>
      </c>
      <c r="T31">
        <v>147</v>
      </c>
      <c r="V31">
        <v>1009510288</v>
      </c>
      <c r="W31" t="s">
        <v>340</v>
      </c>
      <c r="X31" t="s">
        <v>186</v>
      </c>
    </row>
    <row r="32" spans="1:24">
      <c r="A32" t="s">
        <v>174</v>
      </c>
      <c r="B32" t="s">
        <v>341</v>
      </c>
      <c r="C32" t="s">
        <v>342</v>
      </c>
      <c r="D32" s="69" t="s">
        <v>35</v>
      </c>
      <c r="E32" t="s">
        <v>177</v>
      </c>
      <c r="F32" t="s">
        <v>178</v>
      </c>
      <c r="G32" t="s">
        <v>343</v>
      </c>
      <c r="H32" t="s">
        <v>344</v>
      </c>
      <c r="I32" t="s">
        <v>181</v>
      </c>
      <c r="J32" t="s">
        <v>182</v>
      </c>
      <c r="K32" t="s">
        <v>183</v>
      </c>
      <c r="L32">
        <v>2</v>
      </c>
      <c r="M32" t="s">
        <v>184</v>
      </c>
      <c r="N32">
        <v>20</v>
      </c>
      <c r="O32" s="5">
        <v>10965.91</v>
      </c>
      <c r="P32" s="5">
        <v>4327.3100000000004</v>
      </c>
      <c r="Q32" s="5">
        <v>15293.22</v>
      </c>
      <c r="R32" s="5">
        <v>0</v>
      </c>
      <c r="S32" s="30">
        <v>4812000</v>
      </c>
      <c r="T32">
        <v>28</v>
      </c>
      <c r="V32">
        <v>3923400265</v>
      </c>
      <c r="W32" t="s">
        <v>35</v>
      </c>
      <c r="X32" t="s">
        <v>186</v>
      </c>
    </row>
    <row r="33" spans="1:24">
      <c r="A33" t="s">
        <v>174</v>
      </c>
      <c r="B33" t="s">
        <v>345</v>
      </c>
      <c r="C33" t="s">
        <v>346</v>
      </c>
      <c r="D33" s="69" t="s">
        <v>73</v>
      </c>
      <c r="E33" t="s">
        <v>177</v>
      </c>
      <c r="F33" t="s">
        <v>178</v>
      </c>
      <c r="G33" t="s">
        <v>347</v>
      </c>
      <c r="H33" t="s">
        <v>348</v>
      </c>
      <c r="I33" t="s">
        <v>349</v>
      </c>
      <c r="J33" t="s">
        <v>350</v>
      </c>
      <c r="K33" t="s">
        <v>183</v>
      </c>
      <c r="L33">
        <v>2</v>
      </c>
      <c r="M33" t="s">
        <v>184</v>
      </c>
      <c r="N33">
        <v>44</v>
      </c>
      <c r="O33" s="5">
        <v>2556.2199999999998</v>
      </c>
      <c r="P33" s="5">
        <v>11301.99</v>
      </c>
      <c r="Q33" s="5">
        <v>13858.21</v>
      </c>
      <c r="R33" s="5">
        <v>0</v>
      </c>
      <c r="S33" s="30">
        <v>61544000</v>
      </c>
      <c r="T33">
        <v>23</v>
      </c>
      <c r="V33">
        <v>626530265</v>
      </c>
      <c r="W33" t="s">
        <v>351</v>
      </c>
      <c r="X33" t="s">
        <v>207</v>
      </c>
    </row>
    <row r="34" spans="1:24">
      <c r="A34" t="s">
        <v>174</v>
      </c>
      <c r="B34" t="s">
        <v>352</v>
      </c>
      <c r="C34" t="s">
        <v>353</v>
      </c>
      <c r="D34" s="69" t="s">
        <v>354</v>
      </c>
      <c r="E34" t="s">
        <v>177</v>
      </c>
      <c r="F34" t="s">
        <v>178</v>
      </c>
      <c r="G34" t="s">
        <v>355</v>
      </c>
      <c r="H34" t="s">
        <v>217</v>
      </c>
      <c r="I34" t="s">
        <v>217</v>
      </c>
      <c r="J34" t="s">
        <v>218</v>
      </c>
      <c r="K34" t="s">
        <v>183</v>
      </c>
      <c r="L34">
        <v>4</v>
      </c>
      <c r="M34" t="s">
        <v>184</v>
      </c>
      <c r="N34">
        <v>31</v>
      </c>
      <c r="O34" s="5">
        <v>7083.64</v>
      </c>
      <c r="P34" s="5">
        <v>5423.91</v>
      </c>
      <c r="Q34" s="5">
        <v>12507.55</v>
      </c>
      <c r="R34" s="5">
        <v>0</v>
      </c>
      <c r="S34" s="30">
        <v>970000</v>
      </c>
      <c r="T34">
        <v>9</v>
      </c>
      <c r="V34">
        <v>299420273</v>
      </c>
      <c r="W34" t="s">
        <v>354</v>
      </c>
      <c r="X34" t="s">
        <v>186</v>
      </c>
    </row>
    <row r="35" spans="1:24">
      <c r="A35" t="s">
        <v>174</v>
      </c>
      <c r="B35" t="s">
        <v>356</v>
      </c>
      <c r="C35" t="s">
        <v>357</v>
      </c>
      <c r="D35" s="69" t="s">
        <v>109</v>
      </c>
      <c r="E35" t="s">
        <v>177</v>
      </c>
      <c r="F35" t="s">
        <v>178</v>
      </c>
      <c r="G35" t="s">
        <v>358</v>
      </c>
      <c r="H35" t="s">
        <v>217</v>
      </c>
      <c r="I35" t="s">
        <v>217</v>
      </c>
      <c r="J35" t="s">
        <v>218</v>
      </c>
      <c r="K35" t="s">
        <v>183</v>
      </c>
      <c r="L35">
        <v>2</v>
      </c>
      <c r="M35" t="s">
        <v>184</v>
      </c>
      <c r="N35">
        <v>33</v>
      </c>
      <c r="O35" s="5">
        <v>6265.15</v>
      </c>
      <c r="P35" s="5">
        <v>6192.58</v>
      </c>
      <c r="Q35" s="5">
        <v>12457.73</v>
      </c>
      <c r="R35" s="5">
        <v>3453</v>
      </c>
      <c r="S35" s="30">
        <v>8730000</v>
      </c>
      <c r="T35">
        <v>13</v>
      </c>
      <c r="V35">
        <v>2057670271</v>
      </c>
      <c r="W35" t="s">
        <v>109</v>
      </c>
      <c r="X35" t="s">
        <v>186</v>
      </c>
    </row>
    <row r="36" spans="1:24">
      <c r="A36" t="s">
        <v>174</v>
      </c>
      <c r="B36" t="s">
        <v>359</v>
      </c>
      <c r="C36" t="s">
        <v>360</v>
      </c>
      <c r="D36" s="69" t="s">
        <v>95</v>
      </c>
      <c r="E36" t="s">
        <v>177</v>
      </c>
      <c r="F36" t="s">
        <v>178</v>
      </c>
      <c r="G36" t="s">
        <v>361</v>
      </c>
      <c r="H36" t="s">
        <v>362</v>
      </c>
      <c r="I36" t="s">
        <v>181</v>
      </c>
      <c r="J36" t="s">
        <v>182</v>
      </c>
      <c r="K36" t="s">
        <v>183</v>
      </c>
      <c r="L36">
        <v>2</v>
      </c>
      <c r="M36" t="s">
        <v>184</v>
      </c>
      <c r="N36">
        <v>38</v>
      </c>
      <c r="O36" s="5">
        <v>4794.24</v>
      </c>
      <c r="P36" s="5">
        <v>7481.39</v>
      </c>
      <c r="Q36" s="5">
        <v>12275.64</v>
      </c>
      <c r="R36" s="5">
        <v>2240</v>
      </c>
      <c r="S36" s="30">
        <v>1683000</v>
      </c>
      <c r="T36">
        <v>30</v>
      </c>
      <c r="V36">
        <v>3565990268</v>
      </c>
      <c r="W36" t="s">
        <v>363</v>
      </c>
      <c r="X36" t="s">
        <v>186</v>
      </c>
    </row>
    <row r="37" spans="1:24">
      <c r="A37" t="s">
        <v>174</v>
      </c>
      <c r="B37" t="s">
        <v>364</v>
      </c>
      <c r="C37" t="s">
        <v>365</v>
      </c>
      <c r="D37" s="69" t="s">
        <v>42</v>
      </c>
      <c r="E37" t="s">
        <v>177</v>
      </c>
      <c r="F37" t="s">
        <v>178</v>
      </c>
      <c r="G37" t="s">
        <v>366</v>
      </c>
      <c r="H37" t="s">
        <v>217</v>
      </c>
      <c r="I37" t="s">
        <v>217</v>
      </c>
      <c r="J37" t="s">
        <v>218</v>
      </c>
      <c r="K37" t="s">
        <v>183</v>
      </c>
      <c r="L37">
        <v>10</v>
      </c>
      <c r="M37" t="s">
        <v>184</v>
      </c>
      <c r="N37">
        <v>32</v>
      </c>
      <c r="O37" s="5">
        <v>9132.41</v>
      </c>
      <c r="P37" s="5">
        <v>2988.16</v>
      </c>
      <c r="Q37" s="5">
        <v>12120.57</v>
      </c>
      <c r="R37" s="5">
        <v>1164</v>
      </c>
      <c r="S37" s="30">
        <v>11622000</v>
      </c>
      <c r="T37">
        <v>163</v>
      </c>
      <c r="V37">
        <v>2776570216</v>
      </c>
      <c r="W37" t="s">
        <v>367</v>
      </c>
      <c r="X37" t="s">
        <v>186</v>
      </c>
    </row>
    <row r="38" spans="1:24">
      <c r="A38" t="s">
        <v>174</v>
      </c>
      <c r="B38" t="s">
        <v>368</v>
      </c>
      <c r="C38" t="s">
        <v>369</v>
      </c>
      <c r="D38" s="69" t="s">
        <v>370</v>
      </c>
      <c r="E38" t="s">
        <v>177</v>
      </c>
      <c r="F38" t="s">
        <v>178</v>
      </c>
      <c r="G38" t="s">
        <v>371</v>
      </c>
      <c r="H38" t="s">
        <v>372</v>
      </c>
      <c r="I38" t="s">
        <v>372</v>
      </c>
      <c r="J38" t="s">
        <v>373</v>
      </c>
      <c r="K38" t="s">
        <v>374</v>
      </c>
      <c r="L38">
        <v>3</v>
      </c>
      <c r="M38" t="s">
        <v>184</v>
      </c>
      <c r="N38">
        <v>19</v>
      </c>
      <c r="O38" s="5">
        <v>5230.09</v>
      </c>
      <c r="P38" s="5">
        <v>6353.85</v>
      </c>
      <c r="Q38" s="5">
        <v>11583.95</v>
      </c>
      <c r="R38" s="5">
        <v>130</v>
      </c>
      <c r="S38" s="30">
        <v>29340000</v>
      </c>
      <c r="T38">
        <v>49</v>
      </c>
      <c r="U38" t="s">
        <v>304</v>
      </c>
      <c r="V38">
        <v>1745940211</v>
      </c>
      <c r="W38" t="s">
        <v>370</v>
      </c>
      <c r="X38" t="s">
        <v>207</v>
      </c>
    </row>
    <row r="39" spans="1:24">
      <c r="A39" t="s">
        <v>174</v>
      </c>
      <c r="B39" t="s">
        <v>375</v>
      </c>
      <c r="C39" t="s">
        <v>376</v>
      </c>
      <c r="D39" s="69" t="s">
        <v>377</v>
      </c>
      <c r="E39" t="s">
        <v>177</v>
      </c>
      <c r="F39" t="s">
        <v>178</v>
      </c>
      <c r="G39" t="s">
        <v>378</v>
      </c>
      <c r="H39" t="s">
        <v>217</v>
      </c>
      <c r="I39" t="s">
        <v>217</v>
      </c>
      <c r="J39" t="s">
        <v>218</v>
      </c>
      <c r="K39" t="s">
        <v>183</v>
      </c>
      <c r="L39">
        <v>2</v>
      </c>
      <c r="M39" t="s">
        <v>184</v>
      </c>
      <c r="N39">
        <v>47</v>
      </c>
      <c r="O39" s="5">
        <v>0</v>
      </c>
      <c r="P39" s="5">
        <v>10397.870000000001</v>
      </c>
      <c r="Q39" s="5">
        <v>10397.870000000001</v>
      </c>
      <c r="S39" s="30">
        <v>0</v>
      </c>
      <c r="T39">
        <v>15</v>
      </c>
      <c r="V39">
        <v>94002080276</v>
      </c>
      <c r="W39" t="s">
        <v>379</v>
      </c>
      <c r="X39" t="s">
        <v>186</v>
      </c>
    </row>
    <row r="40" spans="1:24">
      <c r="A40" t="s">
        <v>174</v>
      </c>
      <c r="B40" t="s">
        <v>380</v>
      </c>
      <c r="C40" t="s">
        <v>381</v>
      </c>
      <c r="D40" s="69" t="s">
        <v>89</v>
      </c>
      <c r="E40" t="s">
        <v>177</v>
      </c>
      <c r="F40" t="s">
        <v>178</v>
      </c>
      <c r="G40" t="s">
        <v>382</v>
      </c>
      <c r="H40" t="s">
        <v>217</v>
      </c>
      <c r="I40" t="s">
        <v>217</v>
      </c>
      <c r="J40" t="s">
        <v>218</v>
      </c>
      <c r="K40" t="s">
        <v>183</v>
      </c>
      <c r="L40">
        <v>2</v>
      </c>
      <c r="M40" t="s">
        <v>252</v>
      </c>
      <c r="N40">
        <v>12</v>
      </c>
      <c r="O40" s="5">
        <v>8592.44</v>
      </c>
      <c r="P40" s="5">
        <v>1146.27</v>
      </c>
      <c r="Q40" s="5">
        <v>9738.7099999999991</v>
      </c>
      <c r="R40" s="5">
        <v>5333</v>
      </c>
      <c r="S40" s="30">
        <v>3156000</v>
      </c>
      <c r="T40">
        <v>51</v>
      </c>
      <c r="V40">
        <v>3828090278</v>
      </c>
      <c r="W40" t="s">
        <v>89</v>
      </c>
      <c r="X40" t="s">
        <v>186</v>
      </c>
    </row>
    <row r="41" spans="1:24">
      <c r="A41" t="s">
        <v>174</v>
      </c>
      <c r="B41" t="s">
        <v>383</v>
      </c>
      <c r="C41" t="s">
        <v>384</v>
      </c>
      <c r="D41" s="69" t="s">
        <v>385</v>
      </c>
      <c r="E41" t="s">
        <v>177</v>
      </c>
      <c r="F41" t="s">
        <v>178</v>
      </c>
      <c r="G41" t="s">
        <v>386</v>
      </c>
      <c r="H41" t="s">
        <v>387</v>
      </c>
      <c r="I41" t="s">
        <v>181</v>
      </c>
      <c r="J41" t="s">
        <v>182</v>
      </c>
      <c r="K41" t="s">
        <v>183</v>
      </c>
      <c r="L41">
        <v>1</v>
      </c>
      <c r="M41" t="s">
        <v>184</v>
      </c>
      <c r="N41">
        <v>17</v>
      </c>
      <c r="O41" s="5">
        <v>8774.59</v>
      </c>
      <c r="P41" s="5">
        <v>785.52</v>
      </c>
      <c r="Q41" s="5">
        <v>9560.11</v>
      </c>
      <c r="R41" s="5">
        <v>3870</v>
      </c>
      <c r="S41" s="30">
        <v>2916000</v>
      </c>
      <c r="T41">
        <v>4</v>
      </c>
      <c r="V41">
        <v>4152330264</v>
      </c>
      <c r="W41" t="s">
        <v>385</v>
      </c>
      <c r="X41" t="s">
        <v>186</v>
      </c>
    </row>
    <row r="42" spans="1:24">
      <c r="A42" t="s">
        <v>197</v>
      </c>
      <c r="B42" t="s">
        <v>388</v>
      </c>
      <c r="C42" t="s">
        <v>389</v>
      </c>
      <c r="D42" s="69" t="s">
        <v>390</v>
      </c>
      <c r="E42" t="s">
        <v>177</v>
      </c>
      <c r="F42" t="s">
        <v>178</v>
      </c>
      <c r="G42" t="s">
        <v>391</v>
      </c>
      <c r="H42" t="s">
        <v>392</v>
      </c>
      <c r="I42" t="s">
        <v>181</v>
      </c>
      <c r="J42" t="s">
        <v>182</v>
      </c>
      <c r="K42" t="s">
        <v>183</v>
      </c>
      <c r="L42">
        <v>1</v>
      </c>
      <c r="M42" t="s">
        <v>252</v>
      </c>
      <c r="N42">
        <v>7</v>
      </c>
      <c r="O42" s="5">
        <v>7577.84</v>
      </c>
      <c r="P42" s="5">
        <v>0</v>
      </c>
      <c r="Q42" s="5">
        <v>7577.84</v>
      </c>
      <c r="R42" s="5">
        <v>0</v>
      </c>
      <c r="S42" s="30">
        <v>1637000</v>
      </c>
      <c r="T42">
        <v>7</v>
      </c>
      <c r="V42">
        <v>4207510241</v>
      </c>
      <c r="W42" t="s">
        <v>393</v>
      </c>
      <c r="X42" t="s">
        <v>186</v>
      </c>
    </row>
    <row r="43" spans="1:24">
      <c r="A43" t="s">
        <v>174</v>
      </c>
      <c r="B43" t="s">
        <v>394</v>
      </c>
      <c r="C43" t="s">
        <v>395</v>
      </c>
      <c r="D43" s="69" t="s">
        <v>396</v>
      </c>
      <c r="E43" t="s">
        <v>177</v>
      </c>
      <c r="F43" t="s">
        <v>178</v>
      </c>
      <c r="G43" t="s">
        <v>397</v>
      </c>
      <c r="H43" t="s">
        <v>398</v>
      </c>
      <c r="I43" t="s">
        <v>217</v>
      </c>
      <c r="J43" t="s">
        <v>218</v>
      </c>
      <c r="K43" t="s">
        <v>183</v>
      </c>
      <c r="L43">
        <v>1</v>
      </c>
      <c r="M43" t="s">
        <v>184</v>
      </c>
      <c r="N43">
        <v>15</v>
      </c>
      <c r="O43" s="5">
        <v>735.8</v>
      </c>
      <c r="P43" s="5">
        <v>6644.33</v>
      </c>
      <c r="Q43" s="5">
        <v>7380.13</v>
      </c>
      <c r="R43" s="5">
        <v>0</v>
      </c>
      <c r="S43" s="30">
        <v>144680000</v>
      </c>
      <c r="T43">
        <v>87</v>
      </c>
      <c r="V43">
        <v>2540210271</v>
      </c>
      <c r="W43" t="s">
        <v>399</v>
      </c>
      <c r="X43" t="s">
        <v>186</v>
      </c>
    </row>
    <row r="44" spans="1:24">
      <c r="A44" t="s">
        <v>174</v>
      </c>
      <c r="B44" t="s">
        <v>400</v>
      </c>
      <c r="C44" t="s">
        <v>401</v>
      </c>
      <c r="D44" s="69" t="s">
        <v>402</v>
      </c>
      <c r="E44" t="s">
        <v>177</v>
      </c>
      <c r="F44" t="s">
        <v>178</v>
      </c>
      <c r="G44" t="s">
        <v>403</v>
      </c>
      <c r="H44" t="s">
        <v>191</v>
      </c>
      <c r="I44" t="s">
        <v>191</v>
      </c>
      <c r="J44" t="s">
        <v>192</v>
      </c>
      <c r="K44" t="s">
        <v>183</v>
      </c>
      <c r="L44">
        <v>1</v>
      </c>
      <c r="M44" t="s">
        <v>404</v>
      </c>
      <c r="N44">
        <v>7</v>
      </c>
      <c r="O44" s="5">
        <v>4350.92</v>
      </c>
      <c r="P44" s="5">
        <v>2418.63</v>
      </c>
      <c r="Q44" s="5">
        <v>6769.55</v>
      </c>
      <c r="R44" s="5">
        <v>0</v>
      </c>
      <c r="S44" s="30">
        <v>1226000</v>
      </c>
      <c r="T44">
        <v>7</v>
      </c>
      <c r="V44">
        <v>5434590286</v>
      </c>
      <c r="W44" t="s">
        <v>402</v>
      </c>
      <c r="X44" t="s">
        <v>186</v>
      </c>
    </row>
    <row r="45" spans="1:24">
      <c r="A45" t="s">
        <v>174</v>
      </c>
      <c r="B45" t="s">
        <v>405</v>
      </c>
      <c r="C45" t="s">
        <v>406</v>
      </c>
      <c r="D45" s="69" t="s">
        <v>68</v>
      </c>
      <c r="E45" t="s">
        <v>177</v>
      </c>
      <c r="F45" t="s">
        <v>178</v>
      </c>
      <c r="G45" t="s">
        <v>407</v>
      </c>
      <c r="H45" t="s">
        <v>217</v>
      </c>
      <c r="I45" t="s">
        <v>217</v>
      </c>
      <c r="J45" t="s">
        <v>218</v>
      </c>
      <c r="K45" t="s">
        <v>183</v>
      </c>
      <c r="L45">
        <v>2</v>
      </c>
      <c r="M45" t="s">
        <v>184</v>
      </c>
      <c r="N45">
        <v>17</v>
      </c>
      <c r="O45" s="5">
        <v>2724.91</v>
      </c>
      <c r="P45" s="5">
        <v>3742.2</v>
      </c>
      <c r="Q45" s="5">
        <v>6467.11</v>
      </c>
      <c r="R45" s="5">
        <v>0</v>
      </c>
      <c r="S45" s="30">
        <v>2458000</v>
      </c>
      <c r="T45">
        <v>31</v>
      </c>
      <c r="V45">
        <v>2414650271</v>
      </c>
      <c r="W45" t="s">
        <v>408</v>
      </c>
      <c r="X45" t="s">
        <v>186</v>
      </c>
    </row>
    <row r="46" spans="1:24">
      <c r="A46" t="s">
        <v>174</v>
      </c>
      <c r="B46" t="s">
        <v>409</v>
      </c>
      <c r="C46" t="s">
        <v>410</v>
      </c>
      <c r="D46" s="69" t="s">
        <v>411</v>
      </c>
      <c r="E46" t="s">
        <v>177</v>
      </c>
      <c r="F46" t="s">
        <v>178</v>
      </c>
      <c r="G46" t="s">
        <v>412</v>
      </c>
      <c r="H46" t="s">
        <v>413</v>
      </c>
      <c r="I46" t="s">
        <v>191</v>
      </c>
      <c r="J46" t="s">
        <v>192</v>
      </c>
      <c r="K46" t="s">
        <v>183</v>
      </c>
      <c r="L46">
        <v>1</v>
      </c>
      <c r="M46" t="s">
        <v>184</v>
      </c>
      <c r="N46">
        <v>16</v>
      </c>
      <c r="O46" s="5">
        <v>3988.92</v>
      </c>
      <c r="P46" s="5">
        <v>2186.16</v>
      </c>
      <c r="Q46" s="5">
        <v>6175.08</v>
      </c>
      <c r="R46" s="5">
        <v>3138</v>
      </c>
      <c r="S46" s="30">
        <v>5752000</v>
      </c>
      <c r="T46">
        <v>19</v>
      </c>
      <c r="V46">
        <v>3287700284</v>
      </c>
      <c r="W46" t="s">
        <v>411</v>
      </c>
      <c r="X46" t="s">
        <v>186</v>
      </c>
    </row>
    <row r="47" spans="1:24">
      <c r="A47" t="s">
        <v>197</v>
      </c>
      <c r="B47" t="s">
        <v>414</v>
      </c>
      <c r="C47" t="s">
        <v>415</v>
      </c>
      <c r="D47" s="69" t="s">
        <v>416</v>
      </c>
      <c r="E47" t="s">
        <v>177</v>
      </c>
      <c r="F47" t="s">
        <v>178</v>
      </c>
      <c r="G47" t="s">
        <v>417</v>
      </c>
      <c r="H47" t="s">
        <v>217</v>
      </c>
      <c r="I47" t="s">
        <v>217</v>
      </c>
      <c r="J47" t="s">
        <v>218</v>
      </c>
      <c r="K47" t="s">
        <v>183</v>
      </c>
      <c r="L47">
        <v>1</v>
      </c>
      <c r="M47" t="s">
        <v>184</v>
      </c>
      <c r="N47">
        <v>1</v>
      </c>
      <c r="O47" s="5">
        <v>6141.65</v>
      </c>
      <c r="P47" s="5">
        <v>0</v>
      </c>
      <c r="Q47" s="5">
        <v>6141.65</v>
      </c>
      <c r="R47" s="5">
        <v>6065</v>
      </c>
      <c r="S47" s="30">
        <v>4939000</v>
      </c>
      <c r="T47">
        <v>54</v>
      </c>
      <c r="V47">
        <v>6258080966</v>
      </c>
      <c r="W47" t="s">
        <v>416</v>
      </c>
      <c r="X47" t="s">
        <v>207</v>
      </c>
    </row>
    <row r="48" spans="1:24">
      <c r="A48" t="s">
        <v>197</v>
      </c>
      <c r="B48" t="s">
        <v>418</v>
      </c>
      <c r="C48" t="s">
        <v>419</v>
      </c>
      <c r="D48" s="69" t="s">
        <v>420</v>
      </c>
      <c r="E48" t="s">
        <v>177</v>
      </c>
      <c r="F48" t="s">
        <v>178</v>
      </c>
      <c r="G48" t="s">
        <v>421</v>
      </c>
      <c r="H48" t="s">
        <v>217</v>
      </c>
      <c r="I48" t="s">
        <v>217</v>
      </c>
      <c r="J48" t="s">
        <v>218</v>
      </c>
      <c r="K48" t="s">
        <v>183</v>
      </c>
      <c r="L48">
        <v>8</v>
      </c>
      <c r="M48" t="s">
        <v>184</v>
      </c>
      <c r="N48">
        <v>16</v>
      </c>
      <c r="O48" s="5">
        <v>5919.94</v>
      </c>
      <c r="P48" s="5">
        <v>0</v>
      </c>
      <c r="Q48" s="5">
        <v>5919.94</v>
      </c>
      <c r="R48" s="5">
        <v>0</v>
      </c>
      <c r="S48" s="30">
        <v>0</v>
      </c>
      <c r="V48">
        <v>80009140270</v>
      </c>
      <c r="W48" t="s">
        <v>422</v>
      </c>
      <c r="X48" t="s">
        <v>186</v>
      </c>
    </row>
    <row r="49" spans="1:24">
      <c r="A49" t="s">
        <v>174</v>
      </c>
      <c r="B49" t="s">
        <v>423</v>
      </c>
      <c r="C49" t="s">
        <v>424</v>
      </c>
      <c r="D49" s="71" t="s">
        <v>425</v>
      </c>
      <c r="E49" t="s">
        <v>177</v>
      </c>
      <c r="F49" t="s">
        <v>178</v>
      </c>
      <c r="G49" t="s">
        <v>426</v>
      </c>
      <c r="H49" t="s">
        <v>427</v>
      </c>
      <c r="I49" t="s">
        <v>427</v>
      </c>
      <c r="J49" t="s">
        <v>428</v>
      </c>
      <c r="K49" t="s">
        <v>205</v>
      </c>
      <c r="L49">
        <v>2</v>
      </c>
      <c r="M49" t="s">
        <v>184</v>
      </c>
      <c r="N49">
        <v>13</v>
      </c>
      <c r="O49" s="5">
        <v>3788.57</v>
      </c>
      <c r="P49" s="5">
        <v>1881.72</v>
      </c>
      <c r="Q49" s="5">
        <v>5670.29</v>
      </c>
      <c r="R49" s="5">
        <v>0</v>
      </c>
      <c r="S49" s="30">
        <v>72479000</v>
      </c>
      <c r="T49">
        <v>57</v>
      </c>
      <c r="U49" t="s">
        <v>304</v>
      </c>
      <c r="V49">
        <v>2092200340</v>
      </c>
      <c r="W49" t="s">
        <v>429</v>
      </c>
      <c r="X49" t="s">
        <v>207</v>
      </c>
    </row>
    <row r="50" spans="1:24">
      <c r="A50" t="s">
        <v>197</v>
      </c>
      <c r="B50" t="s">
        <v>430</v>
      </c>
      <c r="C50" t="s">
        <v>431</v>
      </c>
      <c r="D50" s="68" t="s">
        <v>432</v>
      </c>
      <c r="E50" t="s">
        <v>177</v>
      </c>
      <c r="F50" t="s">
        <v>178</v>
      </c>
      <c r="G50" t="s">
        <v>433</v>
      </c>
      <c r="H50" t="s">
        <v>181</v>
      </c>
      <c r="I50" t="s">
        <v>181</v>
      </c>
      <c r="J50" t="s">
        <v>182</v>
      </c>
      <c r="K50" t="s">
        <v>183</v>
      </c>
      <c r="L50">
        <v>1</v>
      </c>
      <c r="M50" t="s">
        <v>184</v>
      </c>
      <c r="N50">
        <v>4</v>
      </c>
      <c r="O50" s="5">
        <v>5380.92</v>
      </c>
      <c r="P50" s="5">
        <v>0</v>
      </c>
      <c r="Q50" s="5">
        <v>5380.92</v>
      </c>
      <c r="R50" s="5">
        <v>0</v>
      </c>
      <c r="S50" s="30">
        <v>0</v>
      </c>
      <c r="V50">
        <v>3463030266</v>
      </c>
      <c r="W50" t="s">
        <v>432</v>
      </c>
      <c r="X50" t="s">
        <v>207</v>
      </c>
    </row>
    <row r="51" spans="1:24">
      <c r="A51" t="s">
        <v>174</v>
      </c>
      <c r="B51" t="s">
        <v>434</v>
      </c>
      <c r="C51" t="s">
        <v>435</v>
      </c>
      <c r="D51" s="69" t="s">
        <v>436</v>
      </c>
      <c r="E51" t="s">
        <v>177</v>
      </c>
      <c r="F51" t="s">
        <v>178</v>
      </c>
      <c r="G51" t="s">
        <v>437</v>
      </c>
      <c r="H51" t="s">
        <v>438</v>
      </c>
      <c r="I51" t="s">
        <v>181</v>
      </c>
      <c r="J51" t="s">
        <v>182</v>
      </c>
      <c r="K51" t="s">
        <v>183</v>
      </c>
      <c r="L51">
        <v>4</v>
      </c>
      <c r="M51" t="s">
        <v>184</v>
      </c>
      <c r="N51">
        <v>9</v>
      </c>
      <c r="O51" s="5">
        <v>2990.1</v>
      </c>
      <c r="P51" s="5">
        <v>1678.91</v>
      </c>
      <c r="Q51" s="5">
        <v>4669.01</v>
      </c>
      <c r="R51" s="5">
        <v>120</v>
      </c>
      <c r="S51" s="30">
        <v>16712000</v>
      </c>
      <c r="T51">
        <v>156</v>
      </c>
      <c r="V51">
        <v>1843370261</v>
      </c>
      <c r="W51" t="s">
        <v>439</v>
      </c>
      <c r="X51" t="s">
        <v>186</v>
      </c>
    </row>
    <row r="52" spans="1:24">
      <c r="A52" t="s">
        <v>440</v>
      </c>
      <c r="B52" t="s">
        <v>441</v>
      </c>
      <c r="C52" t="s">
        <v>442</v>
      </c>
      <c r="D52" s="69" t="s">
        <v>443</v>
      </c>
      <c r="E52" t="s">
        <v>177</v>
      </c>
      <c r="F52" t="s">
        <v>178</v>
      </c>
      <c r="H52" t="s">
        <v>444</v>
      </c>
      <c r="I52" t="s">
        <v>217</v>
      </c>
      <c r="J52" t="s">
        <v>218</v>
      </c>
      <c r="K52" t="s">
        <v>183</v>
      </c>
      <c r="M52" t="s">
        <v>184</v>
      </c>
      <c r="O52" s="5">
        <v>0</v>
      </c>
      <c r="P52" s="5">
        <v>4416.4399999999996</v>
      </c>
      <c r="Q52" s="5">
        <v>4416.4399999999996</v>
      </c>
      <c r="S52" s="30">
        <v>0</v>
      </c>
      <c r="V52">
        <v>3884670278</v>
      </c>
      <c r="W52" t="s">
        <v>445</v>
      </c>
      <c r="X52" t="s">
        <v>186</v>
      </c>
    </row>
    <row r="53" spans="1:24">
      <c r="A53" t="s">
        <v>197</v>
      </c>
      <c r="B53" t="s">
        <v>446</v>
      </c>
      <c r="C53" t="s">
        <v>447</v>
      </c>
      <c r="D53" s="69" t="s">
        <v>448</v>
      </c>
      <c r="E53" t="s">
        <v>177</v>
      </c>
      <c r="F53" t="s">
        <v>178</v>
      </c>
      <c r="G53" t="s">
        <v>449</v>
      </c>
      <c r="H53" t="s">
        <v>217</v>
      </c>
      <c r="I53" t="s">
        <v>217</v>
      </c>
      <c r="J53" t="s">
        <v>218</v>
      </c>
      <c r="K53" t="s">
        <v>183</v>
      </c>
      <c r="L53">
        <v>2</v>
      </c>
      <c r="M53" t="s">
        <v>184</v>
      </c>
      <c r="N53">
        <v>2</v>
      </c>
      <c r="O53" s="5">
        <v>4061.14</v>
      </c>
      <c r="P53" s="5">
        <v>0</v>
      </c>
      <c r="Q53" s="5">
        <v>4061.14</v>
      </c>
      <c r="R53" s="5">
        <v>140</v>
      </c>
      <c r="S53" s="30">
        <v>3279000</v>
      </c>
      <c r="T53">
        <v>15</v>
      </c>
      <c r="V53">
        <v>3292680273</v>
      </c>
      <c r="W53" t="s">
        <v>448</v>
      </c>
      <c r="X53" t="s">
        <v>186</v>
      </c>
    </row>
    <row r="54" spans="1:24">
      <c r="A54" t="s">
        <v>174</v>
      </c>
      <c r="B54" t="s">
        <v>450</v>
      </c>
      <c r="C54" t="s">
        <v>451</v>
      </c>
      <c r="D54" s="69" t="s">
        <v>452</v>
      </c>
      <c r="E54" t="s">
        <v>177</v>
      </c>
      <c r="F54" t="s">
        <v>178</v>
      </c>
      <c r="G54" t="s">
        <v>453</v>
      </c>
      <c r="H54" t="s">
        <v>181</v>
      </c>
      <c r="I54" t="s">
        <v>181</v>
      </c>
      <c r="J54" t="s">
        <v>182</v>
      </c>
      <c r="K54" t="s">
        <v>183</v>
      </c>
      <c r="L54">
        <v>2</v>
      </c>
      <c r="M54" t="s">
        <v>184</v>
      </c>
      <c r="N54">
        <v>5</v>
      </c>
      <c r="O54" s="5">
        <v>2774.6</v>
      </c>
      <c r="P54" s="5">
        <v>226.8</v>
      </c>
      <c r="Q54" s="5">
        <v>3001.4</v>
      </c>
      <c r="R54" s="5">
        <v>0</v>
      </c>
      <c r="S54" s="30">
        <v>3837000</v>
      </c>
      <c r="T54">
        <v>22</v>
      </c>
      <c r="V54">
        <v>2266211206</v>
      </c>
      <c r="W54" t="s">
        <v>452</v>
      </c>
      <c r="X54" t="s">
        <v>186</v>
      </c>
    </row>
    <row r="55" spans="1:24">
      <c r="A55" t="s">
        <v>440</v>
      </c>
      <c r="B55" t="s">
        <v>454</v>
      </c>
      <c r="C55" t="s">
        <v>455</v>
      </c>
      <c r="D55" s="69" t="s">
        <v>456</v>
      </c>
      <c r="E55" t="s">
        <v>177</v>
      </c>
      <c r="F55" t="s">
        <v>178</v>
      </c>
      <c r="H55" t="s">
        <v>457</v>
      </c>
      <c r="I55" t="s">
        <v>181</v>
      </c>
      <c r="J55" t="s">
        <v>182</v>
      </c>
      <c r="K55" t="s">
        <v>183</v>
      </c>
      <c r="M55" t="s">
        <v>184</v>
      </c>
      <c r="O55" s="5">
        <v>0</v>
      </c>
      <c r="P55" s="5">
        <v>2941.97</v>
      </c>
      <c r="Q55" s="5">
        <v>2941.97</v>
      </c>
      <c r="S55" s="30">
        <v>0</v>
      </c>
      <c r="V55">
        <v>626530265</v>
      </c>
      <c r="W55" t="s">
        <v>351</v>
      </c>
      <c r="X55" t="s">
        <v>207</v>
      </c>
    </row>
    <row r="56" spans="1:24">
      <c r="A56" t="s">
        <v>197</v>
      </c>
      <c r="B56" t="s">
        <v>458</v>
      </c>
      <c r="C56" t="s">
        <v>459</v>
      </c>
      <c r="D56" s="68" t="s">
        <v>460</v>
      </c>
      <c r="E56" t="s">
        <v>177</v>
      </c>
      <c r="F56" t="s">
        <v>178</v>
      </c>
      <c r="G56" t="s">
        <v>461</v>
      </c>
      <c r="H56" t="s">
        <v>344</v>
      </c>
      <c r="I56" t="s">
        <v>181</v>
      </c>
      <c r="J56" t="s">
        <v>182</v>
      </c>
      <c r="K56" t="s">
        <v>183</v>
      </c>
      <c r="L56">
        <v>1</v>
      </c>
      <c r="M56" t="s">
        <v>252</v>
      </c>
      <c r="N56">
        <v>2</v>
      </c>
      <c r="O56" s="5">
        <v>0</v>
      </c>
      <c r="P56" s="5">
        <v>2859.29</v>
      </c>
      <c r="Q56" s="5">
        <v>2859.29</v>
      </c>
      <c r="S56" s="30">
        <v>6028000</v>
      </c>
      <c r="T56">
        <v>29</v>
      </c>
      <c r="V56">
        <v>1873260309</v>
      </c>
      <c r="W56" t="s">
        <v>460</v>
      </c>
      <c r="X56" t="s">
        <v>207</v>
      </c>
    </row>
    <row r="57" spans="1:24">
      <c r="A57" t="s">
        <v>197</v>
      </c>
      <c r="B57" t="s">
        <v>462</v>
      </c>
      <c r="C57" t="s">
        <v>463</v>
      </c>
      <c r="D57" s="73" t="s">
        <v>464</v>
      </c>
      <c r="E57" t="s">
        <v>177</v>
      </c>
      <c r="F57" t="s">
        <v>178</v>
      </c>
      <c r="G57" t="s">
        <v>465</v>
      </c>
      <c r="H57" t="s">
        <v>466</v>
      </c>
      <c r="I57" t="s">
        <v>217</v>
      </c>
      <c r="J57" t="s">
        <v>218</v>
      </c>
      <c r="K57" t="s">
        <v>183</v>
      </c>
      <c r="L57">
        <v>1</v>
      </c>
      <c r="M57" t="s">
        <v>184</v>
      </c>
      <c r="N57">
        <v>1</v>
      </c>
      <c r="O57" s="5">
        <v>635.12</v>
      </c>
      <c r="P57" s="5">
        <v>2108.4</v>
      </c>
      <c r="Q57" s="5">
        <v>2743.52</v>
      </c>
      <c r="R57" s="5">
        <v>0</v>
      </c>
      <c r="S57" s="30">
        <v>3245000</v>
      </c>
      <c r="T57">
        <v>5</v>
      </c>
      <c r="V57">
        <v>3511000279</v>
      </c>
      <c r="W57" t="s">
        <v>467</v>
      </c>
      <c r="X57" t="s">
        <v>186</v>
      </c>
    </row>
    <row r="58" spans="1:24">
      <c r="A58" t="s">
        <v>174</v>
      </c>
      <c r="B58" t="s">
        <v>468</v>
      </c>
      <c r="C58" t="s">
        <v>469</v>
      </c>
      <c r="D58" s="68" t="s">
        <v>470</v>
      </c>
      <c r="E58" t="s">
        <v>177</v>
      </c>
      <c r="F58" t="s">
        <v>178</v>
      </c>
      <c r="G58" t="s">
        <v>471</v>
      </c>
      <c r="H58" t="s">
        <v>472</v>
      </c>
      <c r="I58" t="s">
        <v>472</v>
      </c>
      <c r="J58" t="s">
        <v>473</v>
      </c>
      <c r="K58" t="s">
        <v>474</v>
      </c>
      <c r="L58">
        <v>1</v>
      </c>
      <c r="M58" t="s">
        <v>184</v>
      </c>
      <c r="N58">
        <v>7</v>
      </c>
      <c r="O58" s="5">
        <v>2640.05</v>
      </c>
      <c r="P58" s="5">
        <v>39.450000000000003</v>
      </c>
      <c r="Q58" s="5">
        <v>2679.5</v>
      </c>
      <c r="R58" s="5">
        <v>0</v>
      </c>
      <c r="S58" s="30">
        <v>16594000</v>
      </c>
      <c r="T58">
        <v>51</v>
      </c>
      <c r="V58">
        <v>1278710932</v>
      </c>
      <c r="W58" t="s">
        <v>475</v>
      </c>
      <c r="X58" t="s">
        <v>186</v>
      </c>
    </row>
    <row r="59" spans="1:24">
      <c r="A59" t="s">
        <v>197</v>
      </c>
      <c r="B59" t="s">
        <v>476</v>
      </c>
      <c r="C59" t="s">
        <v>477</v>
      </c>
      <c r="D59" s="68" t="s">
        <v>478</v>
      </c>
      <c r="E59" t="s">
        <v>177</v>
      </c>
      <c r="F59" t="s">
        <v>178</v>
      </c>
      <c r="G59" t="s">
        <v>479</v>
      </c>
      <c r="H59" t="s">
        <v>480</v>
      </c>
      <c r="I59" t="s">
        <v>191</v>
      </c>
      <c r="J59" t="s">
        <v>192</v>
      </c>
      <c r="K59" t="s">
        <v>183</v>
      </c>
      <c r="L59">
        <v>2</v>
      </c>
      <c r="M59" t="s">
        <v>184</v>
      </c>
      <c r="N59">
        <v>3</v>
      </c>
      <c r="O59" s="5">
        <v>2668.57</v>
      </c>
      <c r="P59" s="5">
        <v>3.93</v>
      </c>
      <c r="Q59" s="5">
        <v>2672.5</v>
      </c>
      <c r="R59" s="5">
        <v>0</v>
      </c>
      <c r="S59" s="30">
        <v>13903000</v>
      </c>
      <c r="T59">
        <v>51</v>
      </c>
      <c r="V59">
        <v>1633400930</v>
      </c>
      <c r="W59" t="s">
        <v>478</v>
      </c>
      <c r="X59" t="s">
        <v>207</v>
      </c>
    </row>
    <row r="60" spans="1:24">
      <c r="A60" t="s">
        <v>440</v>
      </c>
      <c r="B60" t="s">
        <v>481</v>
      </c>
      <c r="C60" t="s">
        <v>482</v>
      </c>
      <c r="D60" s="68" t="s">
        <v>483</v>
      </c>
      <c r="E60" t="s">
        <v>177</v>
      </c>
      <c r="F60" t="s">
        <v>178</v>
      </c>
      <c r="H60" t="s">
        <v>457</v>
      </c>
      <c r="I60" t="s">
        <v>181</v>
      </c>
      <c r="J60" t="s">
        <v>182</v>
      </c>
      <c r="K60" t="s">
        <v>183</v>
      </c>
      <c r="M60" t="s">
        <v>184</v>
      </c>
      <c r="O60" s="5">
        <v>0</v>
      </c>
      <c r="P60" s="5">
        <v>2668.9</v>
      </c>
      <c r="Q60" s="5">
        <v>2668.9</v>
      </c>
      <c r="S60" s="30">
        <v>0</v>
      </c>
      <c r="V60">
        <v>626530265</v>
      </c>
      <c r="W60" t="s">
        <v>351</v>
      </c>
      <c r="X60" t="s">
        <v>207</v>
      </c>
    </row>
    <row r="61" spans="1:24">
      <c r="A61" t="s">
        <v>197</v>
      </c>
      <c r="B61" t="s">
        <v>484</v>
      </c>
      <c r="C61" t="s">
        <v>485</v>
      </c>
      <c r="D61" s="71" t="s">
        <v>486</v>
      </c>
      <c r="E61" t="s">
        <v>177</v>
      </c>
      <c r="F61" t="s">
        <v>178</v>
      </c>
      <c r="G61" t="s">
        <v>487</v>
      </c>
      <c r="H61" t="s">
        <v>488</v>
      </c>
      <c r="I61" t="s">
        <v>489</v>
      </c>
      <c r="J61" t="s">
        <v>490</v>
      </c>
      <c r="K61" t="s">
        <v>205</v>
      </c>
      <c r="L61">
        <v>1</v>
      </c>
      <c r="M61" t="s">
        <v>184</v>
      </c>
      <c r="N61">
        <v>1</v>
      </c>
      <c r="O61" s="5">
        <v>2535.6799999999998</v>
      </c>
      <c r="P61" s="5">
        <v>0</v>
      </c>
      <c r="Q61" s="5">
        <v>2535.6799999999998</v>
      </c>
      <c r="R61" s="5">
        <v>0</v>
      </c>
      <c r="S61" s="30">
        <v>146780000</v>
      </c>
      <c r="T61">
        <v>426</v>
      </c>
      <c r="V61">
        <v>3820731200</v>
      </c>
      <c r="W61" t="s">
        <v>486</v>
      </c>
      <c r="X61" t="s">
        <v>207</v>
      </c>
    </row>
    <row r="62" spans="1:24">
      <c r="A62" t="s">
        <v>174</v>
      </c>
      <c r="B62" t="s">
        <v>491</v>
      </c>
      <c r="D62" s="68" t="s">
        <v>492</v>
      </c>
      <c r="E62" t="s">
        <v>177</v>
      </c>
      <c r="F62" t="s">
        <v>178</v>
      </c>
      <c r="G62" t="s">
        <v>258</v>
      </c>
      <c r="H62" t="s">
        <v>259</v>
      </c>
      <c r="I62" t="s">
        <v>260</v>
      </c>
      <c r="J62" t="s">
        <v>261</v>
      </c>
      <c r="K62" t="s">
        <v>262</v>
      </c>
      <c r="L62">
        <v>2</v>
      </c>
      <c r="M62" t="s">
        <v>184</v>
      </c>
      <c r="N62">
        <v>7</v>
      </c>
      <c r="O62" s="5">
        <v>1587.83</v>
      </c>
      <c r="P62" s="5">
        <v>832.87</v>
      </c>
      <c r="Q62" s="5">
        <v>2420.71</v>
      </c>
      <c r="R62" s="5">
        <v>0</v>
      </c>
      <c r="S62" s="30">
        <v>493000</v>
      </c>
      <c r="T62">
        <v>4</v>
      </c>
      <c r="V62">
        <v>3716340272</v>
      </c>
      <c r="W62" t="s">
        <v>492</v>
      </c>
      <c r="X62" t="s">
        <v>186</v>
      </c>
    </row>
    <row r="63" spans="1:24">
      <c r="A63" t="s">
        <v>440</v>
      </c>
      <c r="B63" t="s">
        <v>493</v>
      </c>
      <c r="C63" t="s">
        <v>494</v>
      </c>
      <c r="D63" s="69" t="s">
        <v>495</v>
      </c>
      <c r="E63" t="s">
        <v>177</v>
      </c>
      <c r="F63" t="s">
        <v>178</v>
      </c>
      <c r="H63" t="s">
        <v>496</v>
      </c>
      <c r="I63" t="s">
        <v>496</v>
      </c>
      <c r="J63" t="s">
        <v>497</v>
      </c>
      <c r="K63" t="s">
        <v>474</v>
      </c>
      <c r="M63" t="s">
        <v>184</v>
      </c>
      <c r="O63" s="5">
        <v>0</v>
      </c>
      <c r="P63" s="5">
        <v>2333.6999999999998</v>
      </c>
      <c r="Q63" s="5">
        <v>2333.6999999999998</v>
      </c>
      <c r="S63" s="30">
        <v>0</v>
      </c>
      <c r="V63">
        <v>4337640280</v>
      </c>
      <c r="W63" t="s">
        <v>23</v>
      </c>
      <c r="X63" t="s">
        <v>498</v>
      </c>
    </row>
    <row r="64" spans="1:24">
      <c r="A64" t="s">
        <v>174</v>
      </c>
      <c r="B64" t="s">
        <v>499</v>
      </c>
      <c r="C64" t="s">
        <v>500</v>
      </c>
      <c r="D64" s="68" t="s">
        <v>501</v>
      </c>
      <c r="E64" t="s">
        <v>177</v>
      </c>
      <c r="F64" t="s">
        <v>178</v>
      </c>
      <c r="G64" t="s">
        <v>502</v>
      </c>
      <c r="H64" t="s">
        <v>503</v>
      </c>
      <c r="I64" t="s">
        <v>349</v>
      </c>
      <c r="J64" t="s">
        <v>350</v>
      </c>
      <c r="K64" t="s">
        <v>183</v>
      </c>
      <c r="L64">
        <v>2</v>
      </c>
      <c r="M64" t="s">
        <v>184</v>
      </c>
      <c r="N64">
        <v>25</v>
      </c>
      <c r="O64" s="5">
        <v>1031</v>
      </c>
      <c r="P64" s="5">
        <v>1254.33</v>
      </c>
      <c r="Q64" s="5">
        <v>2285.33</v>
      </c>
      <c r="R64" s="5">
        <v>0</v>
      </c>
      <c r="S64" s="30">
        <v>3656000</v>
      </c>
      <c r="T64">
        <v>75</v>
      </c>
      <c r="V64">
        <v>1711410249</v>
      </c>
      <c r="W64" t="s">
        <v>501</v>
      </c>
      <c r="X64" t="s">
        <v>186</v>
      </c>
    </row>
    <row r="65" spans="1:24">
      <c r="A65" t="s">
        <v>174</v>
      </c>
      <c r="B65" t="s">
        <v>504</v>
      </c>
      <c r="C65" t="s">
        <v>505</v>
      </c>
      <c r="D65" s="77" t="s">
        <v>506</v>
      </c>
      <c r="E65" t="s">
        <v>177</v>
      </c>
      <c r="F65" t="s">
        <v>178</v>
      </c>
      <c r="G65" t="s">
        <v>507</v>
      </c>
      <c r="H65" t="s">
        <v>277</v>
      </c>
      <c r="I65" t="s">
        <v>277</v>
      </c>
      <c r="J65" t="s">
        <v>278</v>
      </c>
      <c r="K65" t="s">
        <v>183</v>
      </c>
      <c r="L65">
        <v>1</v>
      </c>
      <c r="M65" t="s">
        <v>184</v>
      </c>
      <c r="N65">
        <v>11</v>
      </c>
      <c r="O65" s="5">
        <v>768</v>
      </c>
      <c r="P65" s="5">
        <v>1507.69</v>
      </c>
      <c r="Q65" s="5">
        <v>2275.69</v>
      </c>
      <c r="R65" s="5">
        <v>0</v>
      </c>
      <c r="S65" s="30">
        <v>1532000</v>
      </c>
      <c r="T65">
        <v>14</v>
      </c>
      <c r="V65">
        <v>3094940230</v>
      </c>
      <c r="W65" t="s">
        <v>508</v>
      </c>
      <c r="X65" t="s">
        <v>186</v>
      </c>
    </row>
    <row r="66" spans="1:24">
      <c r="A66" t="s">
        <v>197</v>
      </c>
      <c r="B66" t="s">
        <v>509</v>
      </c>
      <c r="C66" t="s">
        <v>510</v>
      </c>
      <c r="D66" s="68" t="s">
        <v>511</v>
      </c>
      <c r="E66" t="s">
        <v>177</v>
      </c>
      <c r="F66" t="s">
        <v>178</v>
      </c>
      <c r="G66" t="s">
        <v>512</v>
      </c>
      <c r="H66" t="s">
        <v>181</v>
      </c>
      <c r="I66" t="s">
        <v>181</v>
      </c>
      <c r="J66" t="s">
        <v>182</v>
      </c>
      <c r="K66" t="s">
        <v>183</v>
      </c>
      <c r="L66">
        <v>3</v>
      </c>
      <c r="M66" t="s">
        <v>252</v>
      </c>
      <c r="N66">
        <v>4</v>
      </c>
      <c r="O66" s="5">
        <v>2200.21</v>
      </c>
      <c r="P66" s="5">
        <v>0</v>
      </c>
      <c r="Q66" s="5">
        <v>2200.21</v>
      </c>
      <c r="R66" s="5">
        <v>0</v>
      </c>
      <c r="S66" s="30">
        <v>29756000</v>
      </c>
      <c r="T66">
        <v>84</v>
      </c>
      <c r="V66">
        <v>2283330260</v>
      </c>
      <c r="W66" t="s">
        <v>513</v>
      </c>
      <c r="X66" t="s">
        <v>207</v>
      </c>
    </row>
    <row r="67" spans="1:24">
      <c r="A67" t="s">
        <v>440</v>
      </c>
      <c r="B67" t="s">
        <v>514</v>
      </c>
      <c r="C67" t="s">
        <v>515</v>
      </c>
      <c r="D67" s="68" t="s">
        <v>516</v>
      </c>
      <c r="E67" t="s">
        <v>177</v>
      </c>
      <c r="F67" t="s">
        <v>178</v>
      </c>
      <c r="H67" t="s">
        <v>517</v>
      </c>
      <c r="I67" t="s">
        <v>518</v>
      </c>
      <c r="J67" t="s">
        <v>519</v>
      </c>
      <c r="K67" t="s">
        <v>474</v>
      </c>
      <c r="M67" t="s">
        <v>252</v>
      </c>
      <c r="O67" s="5">
        <v>253.14</v>
      </c>
      <c r="P67" s="5">
        <v>1783.74</v>
      </c>
      <c r="Q67" s="5">
        <v>2036.88</v>
      </c>
      <c r="S67" s="30">
        <v>0</v>
      </c>
      <c r="V67">
        <v>1703690303</v>
      </c>
      <c r="W67" t="s">
        <v>520</v>
      </c>
      <c r="X67" t="s">
        <v>186</v>
      </c>
    </row>
    <row r="68" spans="1:24">
      <c r="A68" t="s">
        <v>197</v>
      </c>
      <c r="B68" t="s">
        <v>521</v>
      </c>
      <c r="C68" t="s">
        <v>522</v>
      </c>
      <c r="D68" s="69" t="s">
        <v>523</v>
      </c>
      <c r="E68" t="s">
        <v>177</v>
      </c>
      <c r="F68" t="s">
        <v>178</v>
      </c>
      <c r="G68" t="s">
        <v>524</v>
      </c>
      <c r="H68" t="s">
        <v>525</v>
      </c>
      <c r="I68" t="s">
        <v>518</v>
      </c>
      <c r="J68" t="s">
        <v>519</v>
      </c>
      <c r="K68" t="s">
        <v>474</v>
      </c>
      <c r="L68">
        <v>1</v>
      </c>
      <c r="M68" t="s">
        <v>184</v>
      </c>
      <c r="N68">
        <v>1</v>
      </c>
      <c r="O68" s="5">
        <v>655.82</v>
      </c>
      <c r="P68" s="5">
        <v>1282.29</v>
      </c>
      <c r="Q68" s="5">
        <v>1938.11</v>
      </c>
      <c r="R68" s="5">
        <v>0</v>
      </c>
      <c r="S68" s="30">
        <v>14902000</v>
      </c>
      <c r="T68">
        <v>11</v>
      </c>
      <c r="V68">
        <v>3921060269</v>
      </c>
      <c r="W68" t="s">
        <v>526</v>
      </c>
      <c r="X68" t="s">
        <v>186</v>
      </c>
    </row>
    <row r="69" spans="1:24">
      <c r="A69" t="s">
        <v>174</v>
      </c>
      <c r="B69" t="s">
        <v>527</v>
      </c>
      <c r="C69" t="s">
        <v>528</v>
      </c>
      <c r="D69" s="69" t="s">
        <v>529</v>
      </c>
      <c r="E69" t="s">
        <v>177</v>
      </c>
      <c r="F69" t="s">
        <v>178</v>
      </c>
      <c r="G69" t="s">
        <v>530</v>
      </c>
      <c r="H69" t="s">
        <v>181</v>
      </c>
      <c r="I69" t="s">
        <v>181</v>
      </c>
      <c r="J69" t="s">
        <v>182</v>
      </c>
      <c r="K69" t="s">
        <v>183</v>
      </c>
      <c r="L69">
        <v>1</v>
      </c>
      <c r="M69" t="s">
        <v>252</v>
      </c>
      <c r="N69">
        <v>12</v>
      </c>
      <c r="O69" s="5">
        <v>0</v>
      </c>
      <c r="P69" s="5">
        <v>1857.85</v>
      </c>
      <c r="Q69" s="5">
        <v>1857.85</v>
      </c>
      <c r="S69" s="30">
        <v>5683000</v>
      </c>
      <c r="T69">
        <v>11</v>
      </c>
      <c r="V69">
        <v>1728000264</v>
      </c>
      <c r="W69" t="s">
        <v>529</v>
      </c>
      <c r="X69" t="s">
        <v>186</v>
      </c>
    </row>
    <row r="70" spans="1:24">
      <c r="A70" t="s">
        <v>174</v>
      </c>
      <c r="B70" t="s">
        <v>531</v>
      </c>
      <c r="C70" t="s">
        <v>532</v>
      </c>
      <c r="D70" s="77" t="s">
        <v>533</v>
      </c>
      <c r="E70" t="s">
        <v>177</v>
      </c>
      <c r="F70" t="s">
        <v>178</v>
      </c>
      <c r="G70" t="s">
        <v>534</v>
      </c>
      <c r="H70" t="s">
        <v>272</v>
      </c>
      <c r="I70" t="s">
        <v>217</v>
      </c>
      <c r="J70" t="s">
        <v>218</v>
      </c>
      <c r="K70" t="s">
        <v>183</v>
      </c>
      <c r="L70">
        <v>1</v>
      </c>
      <c r="M70" t="s">
        <v>184</v>
      </c>
      <c r="N70">
        <v>8</v>
      </c>
      <c r="O70" s="5">
        <v>888</v>
      </c>
      <c r="P70" s="5">
        <v>845.69</v>
      </c>
      <c r="Q70" s="5">
        <v>1733.69</v>
      </c>
      <c r="R70" s="5">
        <v>0</v>
      </c>
      <c r="S70" s="30">
        <v>1112000</v>
      </c>
      <c r="T70">
        <v>7</v>
      </c>
      <c r="V70">
        <v>4314190234</v>
      </c>
      <c r="W70" t="s">
        <v>535</v>
      </c>
      <c r="X70" t="s">
        <v>186</v>
      </c>
    </row>
    <row r="71" spans="1:24">
      <c r="A71" t="s">
        <v>440</v>
      </c>
      <c r="B71" t="s">
        <v>536</v>
      </c>
      <c r="C71" t="s">
        <v>537</v>
      </c>
      <c r="D71" s="68" t="s">
        <v>538</v>
      </c>
      <c r="E71" t="s">
        <v>177</v>
      </c>
      <c r="F71" t="s">
        <v>178</v>
      </c>
      <c r="H71" t="s">
        <v>539</v>
      </c>
      <c r="I71" t="s">
        <v>181</v>
      </c>
      <c r="J71" t="s">
        <v>182</v>
      </c>
      <c r="K71" t="s">
        <v>183</v>
      </c>
      <c r="M71" t="s">
        <v>184</v>
      </c>
      <c r="O71" s="5">
        <v>19.350000000000001</v>
      </c>
      <c r="P71" s="5">
        <v>1512.39</v>
      </c>
      <c r="Q71" s="5">
        <v>1531.74</v>
      </c>
      <c r="S71" s="30">
        <v>0</v>
      </c>
      <c r="V71">
        <v>1216930261</v>
      </c>
      <c r="W71" t="s">
        <v>540</v>
      </c>
      <c r="X71" t="s">
        <v>207</v>
      </c>
    </row>
    <row r="72" spans="1:24">
      <c r="A72" t="s">
        <v>197</v>
      </c>
      <c r="B72" t="s">
        <v>541</v>
      </c>
      <c r="C72" t="s">
        <v>542</v>
      </c>
      <c r="D72" s="69" t="s">
        <v>65</v>
      </c>
      <c r="E72" t="s">
        <v>177</v>
      </c>
      <c r="F72" t="s">
        <v>178</v>
      </c>
      <c r="G72" t="s">
        <v>543</v>
      </c>
      <c r="H72" t="s">
        <v>203</v>
      </c>
      <c r="I72" t="s">
        <v>203</v>
      </c>
      <c r="J72" t="s">
        <v>204</v>
      </c>
      <c r="K72" t="s">
        <v>205</v>
      </c>
      <c r="L72">
        <v>1</v>
      </c>
      <c r="M72" t="s">
        <v>184</v>
      </c>
      <c r="N72">
        <v>1</v>
      </c>
      <c r="O72" s="5">
        <v>1355.23</v>
      </c>
      <c r="P72" s="5">
        <v>0</v>
      </c>
      <c r="Q72" s="5">
        <v>1355.23</v>
      </c>
      <c r="R72" s="5">
        <v>0</v>
      </c>
      <c r="S72" s="30">
        <v>4100000</v>
      </c>
      <c r="T72">
        <v>23</v>
      </c>
      <c r="V72">
        <v>2692230218</v>
      </c>
      <c r="W72" t="s">
        <v>544</v>
      </c>
      <c r="X72" t="s">
        <v>186</v>
      </c>
    </row>
    <row r="73" spans="1:24">
      <c r="A73" t="s">
        <v>197</v>
      </c>
      <c r="B73" t="s">
        <v>545</v>
      </c>
      <c r="C73" t="s">
        <v>546</v>
      </c>
      <c r="D73" s="68" t="s">
        <v>547</v>
      </c>
      <c r="E73" t="s">
        <v>177</v>
      </c>
      <c r="F73" t="s">
        <v>178</v>
      </c>
      <c r="G73" t="s">
        <v>548</v>
      </c>
      <c r="H73" t="s">
        <v>549</v>
      </c>
      <c r="I73" t="s">
        <v>181</v>
      </c>
      <c r="J73" t="s">
        <v>182</v>
      </c>
      <c r="K73" t="s">
        <v>183</v>
      </c>
      <c r="L73">
        <v>1</v>
      </c>
      <c r="M73" t="s">
        <v>184</v>
      </c>
      <c r="N73">
        <v>1</v>
      </c>
      <c r="O73" s="5">
        <v>1280.8399999999999</v>
      </c>
      <c r="P73" s="5">
        <v>14.16</v>
      </c>
      <c r="Q73" s="5">
        <v>1295</v>
      </c>
      <c r="R73" s="5">
        <v>0</v>
      </c>
      <c r="S73" s="30">
        <v>17597000</v>
      </c>
      <c r="T73">
        <v>60</v>
      </c>
      <c r="V73">
        <v>2403160266</v>
      </c>
      <c r="W73" t="s">
        <v>550</v>
      </c>
      <c r="X73" t="s">
        <v>207</v>
      </c>
    </row>
    <row r="74" spans="1:24">
      <c r="A74" t="s">
        <v>440</v>
      </c>
      <c r="B74" t="s">
        <v>551</v>
      </c>
      <c r="C74" t="s">
        <v>552</v>
      </c>
      <c r="D74" s="69" t="s">
        <v>553</v>
      </c>
      <c r="E74" t="s">
        <v>177</v>
      </c>
      <c r="F74" t="s">
        <v>178</v>
      </c>
      <c r="H74" t="s">
        <v>277</v>
      </c>
      <c r="I74" t="s">
        <v>277</v>
      </c>
      <c r="J74" t="s">
        <v>278</v>
      </c>
      <c r="K74" t="s">
        <v>183</v>
      </c>
      <c r="M74" t="s">
        <v>184</v>
      </c>
      <c r="O74" s="5">
        <v>0</v>
      </c>
      <c r="P74" s="5">
        <v>947.02</v>
      </c>
      <c r="Q74" s="5">
        <v>947.02</v>
      </c>
      <c r="S74" s="30">
        <v>0</v>
      </c>
      <c r="V74">
        <v>2061320277</v>
      </c>
      <c r="W74" t="s">
        <v>554</v>
      </c>
      <c r="X74" t="s">
        <v>186</v>
      </c>
    </row>
    <row r="75" spans="1:24">
      <c r="A75" t="s">
        <v>197</v>
      </c>
      <c r="B75" t="s">
        <v>555</v>
      </c>
      <c r="C75" t="s">
        <v>556</v>
      </c>
      <c r="D75" s="68" t="s">
        <v>557</v>
      </c>
      <c r="E75" t="s">
        <v>177</v>
      </c>
      <c r="F75" t="s">
        <v>178</v>
      </c>
      <c r="G75" t="s">
        <v>558</v>
      </c>
      <c r="H75" t="s">
        <v>217</v>
      </c>
      <c r="I75" t="s">
        <v>217</v>
      </c>
      <c r="J75" t="s">
        <v>218</v>
      </c>
      <c r="K75" t="s">
        <v>183</v>
      </c>
      <c r="L75">
        <v>2</v>
      </c>
      <c r="M75" t="s">
        <v>184</v>
      </c>
      <c r="N75">
        <v>2</v>
      </c>
      <c r="O75" s="5">
        <v>556.1</v>
      </c>
      <c r="P75" s="5">
        <v>0</v>
      </c>
      <c r="Q75" s="5">
        <v>556.1</v>
      </c>
      <c r="R75" s="5">
        <v>0</v>
      </c>
      <c r="S75" s="30">
        <v>395000</v>
      </c>
      <c r="T75">
        <v>12</v>
      </c>
      <c r="V75">
        <v>6346211003</v>
      </c>
      <c r="W75" t="s">
        <v>559</v>
      </c>
      <c r="X75" t="s">
        <v>186</v>
      </c>
    </row>
    <row r="76" spans="1:24">
      <c r="A76" t="s">
        <v>197</v>
      </c>
      <c r="B76" t="s">
        <v>560</v>
      </c>
      <c r="D76" s="68" t="s">
        <v>561</v>
      </c>
      <c r="E76" t="s">
        <v>177</v>
      </c>
      <c r="F76" t="s">
        <v>178</v>
      </c>
      <c r="G76" t="s">
        <v>258</v>
      </c>
      <c r="H76" t="s">
        <v>259</v>
      </c>
      <c r="I76" t="s">
        <v>260</v>
      </c>
      <c r="J76" t="s">
        <v>261</v>
      </c>
      <c r="K76" t="s">
        <v>262</v>
      </c>
      <c r="L76">
        <v>1</v>
      </c>
      <c r="M76" t="s">
        <v>252</v>
      </c>
      <c r="N76">
        <v>1</v>
      </c>
      <c r="O76" s="5">
        <v>491.95</v>
      </c>
      <c r="P76" s="5">
        <v>0</v>
      </c>
      <c r="Q76" s="5">
        <v>491.95</v>
      </c>
      <c r="R76" s="5">
        <v>0</v>
      </c>
      <c r="S76" s="30">
        <v>987000</v>
      </c>
      <c r="T76">
        <v>3</v>
      </c>
      <c r="V76">
        <v>4660080286</v>
      </c>
      <c r="W76" t="s">
        <v>561</v>
      </c>
      <c r="X76" t="s">
        <v>207</v>
      </c>
    </row>
    <row r="77" spans="1:24">
      <c r="A77" t="s">
        <v>440</v>
      </c>
      <c r="B77" t="s">
        <v>562</v>
      </c>
      <c r="C77" t="s">
        <v>563</v>
      </c>
      <c r="D77" s="68" t="s">
        <v>564</v>
      </c>
      <c r="E77" t="s">
        <v>177</v>
      </c>
      <c r="F77" t="s">
        <v>178</v>
      </c>
      <c r="H77" t="s">
        <v>565</v>
      </c>
      <c r="I77" t="s">
        <v>181</v>
      </c>
      <c r="J77" t="s">
        <v>182</v>
      </c>
      <c r="K77" t="s">
        <v>183</v>
      </c>
      <c r="M77" t="s">
        <v>404</v>
      </c>
      <c r="O77" s="5">
        <v>0</v>
      </c>
      <c r="P77" s="5">
        <v>317.77999999999997</v>
      </c>
      <c r="Q77" s="5">
        <v>317.77999999999997</v>
      </c>
      <c r="S77" s="30">
        <v>0</v>
      </c>
      <c r="V77">
        <v>4901240269</v>
      </c>
      <c r="W77" t="s">
        <v>564</v>
      </c>
      <c r="X77" t="s">
        <v>207</v>
      </c>
    </row>
    <row r="78" spans="1:24">
      <c r="A78" t="s">
        <v>440</v>
      </c>
      <c r="B78" t="s">
        <v>566</v>
      </c>
      <c r="C78" t="s">
        <v>567</v>
      </c>
      <c r="D78" s="68" t="s">
        <v>568</v>
      </c>
      <c r="E78" t="s">
        <v>177</v>
      </c>
      <c r="F78" t="s">
        <v>178</v>
      </c>
      <c r="H78" t="s">
        <v>503</v>
      </c>
      <c r="I78" t="s">
        <v>349</v>
      </c>
      <c r="J78" t="s">
        <v>350</v>
      </c>
      <c r="K78" t="s">
        <v>183</v>
      </c>
      <c r="M78" t="s">
        <v>184</v>
      </c>
      <c r="O78" s="5">
        <v>0</v>
      </c>
      <c r="P78" s="5">
        <v>310.83999999999997</v>
      </c>
      <c r="Q78" s="5">
        <v>310.83999999999997</v>
      </c>
      <c r="S78" s="30">
        <v>0</v>
      </c>
      <c r="V78">
        <v>3326980244</v>
      </c>
      <c r="W78" t="s">
        <v>569</v>
      </c>
      <c r="X78" t="s">
        <v>186</v>
      </c>
    </row>
    <row r="79" spans="1:24">
      <c r="A79" t="s">
        <v>440</v>
      </c>
      <c r="B79" t="s">
        <v>570</v>
      </c>
      <c r="C79" t="s">
        <v>571</v>
      </c>
      <c r="D79" s="68" t="s">
        <v>572</v>
      </c>
      <c r="E79" t="s">
        <v>177</v>
      </c>
      <c r="F79" t="s">
        <v>178</v>
      </c>
      <c r="H79" t="s">
        <v>344</v>
      </c>
      <c r="I79" t="s">
        <v>181</v>
      </c>
      <c r="J79" t="s">
        <v>182</v>
      </c>
      <c r="K79" t="s">
        <v>183</v>
      </c>
      <c r="M79" t="s">
        <v>184</v>
      </c>
      <c r="O79" s="5">
        <v>0</v>
      </c>
      <c r="P79" s="5">
        <v>270</v>
      </c>
      <c r="Q79" s="5">
        <v>270</v>
      </c>
      <c r="S79" s="30">
        <v>0</v>
      </c>
      <c r="U79" t="s">
        <v>304</v>
      </c>
      <c r="V79">
        <v>1730390265</v>
      </c>
      <c r="W79" t="s">
        <v>573</v>
      </c>
      <c r="X79" t="s">
        <v>207</v>
      </c>
    </row>
    <row r="80" spans="1:24">
      <c r="A80" t="s">
        <v>197</v>
      </c>
      <c r="B80" t="s">
        <v>574</v>
      </c>
      <c r="C80" t="s">
        <v>575</v>
      </c>
      <c r="D80" s="73" t="s">
        <v>576</v>
      </c>
      <c r="E80" t="s">
        <v>177</v>
      </c>
      <c r="F80" t="s">
        <v>178</v>
      </c>
      <c r="G80" t="s">
        <v>577</v>
      </c>
      <c r="H80" t="s">
        <v>578</v>
      </c>
      <c r="I80" t="s">
        <v>579</v>
      </c>
      <c r="J80" t="s">
        <v>580</v>
      </c>
      <c r="K80" t="s">
        <v>183</v>
      </c>
      <c r="L80">
        <v>1</v>
      </c>
      <c r="M80" t="s">
        <v>184</v>
      </c>
      <c r="N80">
        <v>9</v>
      </c>
      <c r="O80" s="5">
        <v>225.09</v>
      </c>
      <c r="P80" s="5">
        <v>0</v>
      </c>
      <c r="Q80" s="5">
        <v>225.09</v>
      </c>
      <c r="R80" s="5">
        <v>0</v>
      </c>
      <c r="S80" s="30">
        <v>20816000</v>
      </c>
      <c r="T80">
        <v>0</v>
      </c>
      <c r="V80">
        <v>3933360285</v>
      </c>
      <c r="W80" t="s">
        <v>576</v>
      </c>
      <c r="X80" t="s">
        <v>186</v>
      </c>
    </row>
    <row r="81" spans="1:24">
      <c r="A81" t="s">
        <v>197</v>
      </c>
      <c r="B81" t="s">
        <v>581</v>
      </c>
      <c r="D81" s="68" t="s">
        <v>582</v>
      </c>
      <c r="E81" t="s">
        <v>177</v>
      </c>
      <c r="F81" t="s">
        <v>178</v>
      </c>
      <c r="G81" t="s">
        <v>583</v>
      </c>
      <c r="H81" t="s">
        <v>372</v>
      </c>
      <c r="I81" t="s">
        <v>372</v>
      </c>
      <c r="J81" t="s">
        <v>373</v>
      </c>
      <c r="K81" t="s">
        <v>374</v>
      </c>
      <c r="L81">
        <v>1</v>
      </c>
      <c r="M81" t="s">
        <v>184</v>
      </c>
      <c r="N81">
        <v>1</v>
      </c>
      <c r="O81" s="5">
        <v>114.56</v>
      </c>
      <c r="P81" s="5">
        <v>0</v>
      </c>
      <c r="Q81" s="5">
        <v>114.56</v>
      </c>
      <c r="R81" s="5">
        <v>0</v>
      </c>
      <c r="S81" s="30">
        <v>1552000</v>
      </c>
      <c r="T81">
        <v>0</v>
      </c>
      <c r="V81">
        <v>2776570216</v>
      </c>
      <c r="W81" t="s">
        <v>42</v>
      </c>
      <c r="X81" t="s">
        <v>186</v>
      </c>
    </row>
    <row r="82" spans="1:24">
      <c r="A82" t="s">
        <v>197</v>
      </c>
      <c r="B82" t="s">
        <v>584</v>
      </c>
      <c r="C82" t="s">
        <v>585</v>
      </c>
      <c r="D82" s="70" t="s">
        <v>586</v>
      </c>
      <c r="E82" t="s">
        <v>177</v>
      </c>
      <c r="F82" t="s">
        <v>178</v>
      </c>
      <c r="G82" t="s">
        <v>258</v>
      </c>
      <c r="H82" t="s">
        <v>259</v>
      </c>
      <c r="I82" t="s">
        <v>260</v>
      </c>
      <c r="J82" t="s">
        <v>261</v>
      </c>
      <c r="K82" t="s">
        <v>262</v>
      </c>
      <c r="L82">
        <v>2</v>
      </c>
      <c r="M82" t="s">
        <v>184</v>
      </c>
      <c r="N82">
        <v>3</v>
      </c>
      <c r="O82" s="5">
        <v>0</v>
      </c>
      <c r="P82" s="5">
        <v>0</v>
      </c>
      <c r="Q82" s="5">
        <v>0</v>
      </c>
      <c r="S82" s="30">
        <v>374173000</v>
      </c>
      <c r="T82">
        <v>0</v>
      </c>
      <c r="V82">
        <v>2169920374</v>
      </c>
      <c r="W82" t="s">
        <v>587</v>
      </c>
      <c r="X82" t="s">
        <v>207</v>
      </c>
    </row>
    <row r="83" spans="1:24">
      <c r="A83" t="s">
        <v>197</v>
      </c>
      <c r="B83" t="s">
        <v>588</v>
      </c>
      <c r="C83" t="s">
        <v>589</v>
      </c>
      <c r="D83" s="71" t="s">
        <v>590</v>
      </c>
      <c r="E83" t="s">
        <v>177</v>
      </c>
      <c r="F83" t="s">
        <v>178</v>
      </c>
      <c r="G83" t="s">
        <v>591</v>
      </c>
      <c r="H83" t="s">
        <v>592</v>
      </c>
      <c r="I83" t="s">
        <v>593</v>
      </c>
      <c r="J83" t="s">
        <v>594</v>
      </c>
      <c r="K83" t="s">
        <v>205</v>
      </c>
      <c r="L83">
        <v>2</v>
      </c>
      <c r="M83" t="s">
        <v>184</v>
      </c>
      <c r="N83">
        <v>4</v>
      </c>
      <c r="O83" s="5">
        <v>0</v>
      </c>
      <c r="P83" s="5">
        <v>0</v>
      </c>
      <c r="Q83" s="5">
        <v>0</v>
      </c>
      <c r="S83" s="30">
        <v>217752000</v>
      </c>
      <c r="T83">
        <v>209</v>
      </c>
      <c r="V83">
        <v>1409020359</v>
      </c>
      <c r="W83" t="s">
        <v>595</v>
      </c>
      <c r="X83" t="s">
        <v>207</v>
      </c>
    </row>
    <row r="84" spans="1:24">
      <c r="A84" t="s">
        <v>197</v>
      </c>
      <c r="B84" t="s">
        <v>596</v>
      </c>
      <c r="C84" t="s">
        <v>597</v>
      </c>
      <c r="D84" s="70" t="s">
        <v>598</v>
      </c>
      <c r="E84" t="s">
        <v>177</v>
      </c>
      <c r="F84" t="s">
        <v>178</v>
      </c>
      <c r="G84" t="s">
        <v>599</v>
      </c>
      <c r="H84" t="s">
        <v>600</v>
      </c>
      <c r="I84" t="s">
        <v>427</v>
      </c>
      <c r="J84" t="s">
        <v>428</v>
      </c>
      <c r="K84" t="s">
        <v>205</v>
      </c>
      <c r="L84">
        <v>1</v>
      </c>
      <c r="M84" t="s">
        <v>184</v>
      </c>
      <c r="N84">
        <v>3</v>
      </c>
      <c r="O84" s="5">
        <v>0</v>
      </c>
      <c r="P84" s="5">
        <v>0</v>
      </c>
      <c r="Q84" s="5">
        <v>0</v>
      </c>
      <c r="S84" s="30">
        <v>70033000</v>
      </c>
      <c r="T84">
        <v>140</v>
      </c>
      <c r="U84" t="s">
        <v>304</v>
      </c>
      <c r="V84">
        <v>1629560341</v>
      </c>
      <c r="W84" t="s">
        <v>601</v>
      </c>
      <c r="X84" t="s">
        <v>207</v>
      </c>
    </row>
    <row r="85" spans="1:24">
      <c r="A85" t="s">
        <v>197</v>
      </c>
      <c r="B85" t="s">
        <v>602</v>
      </c>
      <c r="C85" t="s">
        <v>603</v>
      </c>
      <c r="D85" s="69" t="s">
        <v>604</v>
      </c>
      <c r="E85" t="s">
        <v>177</v>
      </c>
      <c r="F85" t="s">
        <v>178</v>
      </c>
      <c r="G85" t="s">
        <v>223</v>
      </c>
      <c r="H85" t="s">
        <v>224</v>
      </c>
      <c r="I85" t="s">
        <v>191</v>
      </c>
      <c r="J85" t="s">
        <v>192</v>
      </c>
      <c r="K85" t="s">
        <v>183</v>
      </c>
      <c r="L85">
        <v>1</v>
      </c>
      <c r="M85" t="s">
        <v>184</v>
      </c>
      <c r="N85">
        <v>1</v>
      </c>
      <c r="O85" s="5">
        <v>0</v>
      </c>
      <c r="P85" s="5">
        <v>0</v>
      </c>
      <c r="Q85" s="5">
        <v>0</v>
      </c>
      <c r="S85" s="30">
        <v>35781000</v>
      </c>
      <c r="T85">
        <v>2</v>
      </c>
      <c r="V85">
        <v>4048610283</v>
      </c>
      <c r="W85" t="s">
        <v>604</v>
      </c>
      <c r="X85" t="s">
        <v>186</v>
      </c>
    </row>
    <row r="86" spans="1:24">
      <c r="A86" t="s">
        <v>197</v>
      </c>
      <c r="B86" t="s">
        <v>605</v>
      </c>
      <c r="D86" s="68" t="s">
        <v>606</v>
      </c>
      <c r="E86" t="s">
        <v>177</v>
      </c>
      <c r="F86" t="s">
        <v>178</v>
      </c>
      <c r="G86" t="s">
        <v>607</v>
      </c>
      <c r="H86" t="s">
        <v>217</v>
      </c>
      <c r="I86" t="s">
        <v>217</v>
      </c>
      <c r="J86" t="s">
        <v>218</v>
      </c>
      <c r="K86" t="s">
        <v>183</v>
      </c>
      <c r="L86">
        <v>1</v>
      </c>
      <c r="M86" t="s">
        <v>184</v>
      </c>
      <c r="N86">
        <v>3</v>
      </c>
      <c r="O86" s="5">
        <v>0</v>
      </c>
      <c r="P86" s="5">
        <v>0</v>
      </c>
      <c r="Q86" s="5">
        <v>0</v>
      </c>
      <c r="S86" s="30">
        <v>687000</v>
      </c>
      <c r="T86">
        <v>8</v>
      </c>
      <c r="V86">
        <v>375680279</v>
      </c>
      <c r="W86" t="s">
        <v>606</v>
      </c>
      <c r="X86" t="s">
        <v>186</v>
      </c>
    </row>
    <row r="87" spans="1:24">
      <c r="A87" t="s">
        <v>608</v>
      </c>
      <c r="B87" t="s">
        <v>609</v>
      </c>
      <c r="D87" s="68" t="s">
        <v>610</v>
      </c>
      <c r="E87" t="s">
        <v>177</v>
      </c>
      <c r="F87" t="s">
        <v>611</v>
      </c>
      <c r="M87" t="s">
        <v>184</v>
      </c>
      <c r="V87">
        <v>4527300265</v>
      </c>
      <c r="W87" t="s">
        <v>610</v>
      </c>
      <c r="X87" t="s">
        <v>207</v>
      </c>
    </row>
    <row r="88" spans="1:24">
      <c r="A88" t="s">
        <v>608</v>
      </c>
      <c r="B88" t="s">
        <v>612</v>
      </c>
      <c r="C88" t="s">
        <v>613</v>
      </c>
      <c r="D88" s="69" t="s">
        <v>614</v>
      </c>
      <c r="E88" t="s">
        <v>177</v>
      </c>
      <c r="F88" t="s">
        <v>611</v>
      </c>
      <c r="M88" t="s">
        <v>284</v>
      </c>
      <c r="V88">
        <v>1944730264</v>
      </c>
      <c r="W88" t="s">
        <v>614</v>
      </c>
      <c r="X88" t="s">
        <v>186</v>
      </c>
    </row>
    <row r="89" spans="1:24">
      <c r="A89" t="s">
        <v>608</v>
      </c>
      <c r="B89" t="s">
        <v>615</v>
      </c>
      <c r="D89" s="68" t="s">
        <v>616</v>
      </c>
      <c r="E89" t="s">
        <v>177</v>
      </c>
      <c r="F89" t="s">
        <v>611</v>
      </c>
      <c r="M89" t="s">
        <v>404</v>
      </c>
      <c r="V89">
        <v>4126390279</v>
      </c>
      <c r="W89" t="s">
        <v>616</v>
      </c>
      <c r="X89" t="s">
        <v>207</v>
      </c>
    </row>
    <row r="90" spans="1:24">
      <c r="A90" t="s">
        <v>608</v>
      </c>
      <c r="B90" t="s">
        <v>617</v>
      </c>
      <c r="D90" s="68" t="s">
        <v>618</v>
      </c>
      <c r="E90" t="s">
        <v>177</v>
      </c>
      <c r="F90" t="s">
        <v>611</v>
      </c>
      <c r="M90" t="s">
        <v>284</v>
      </c>
      <c r="V90">
        <v>4068540261</v>
      </c>
      <c r="W90" t="s">
        <v>618</v>
      </c>
      <c r="X90" t="s">
        <v>207</v>
      </c>
    </row>
    <row r="91" spans="1:24">
      <c r="A91" t="s">
        <v>608</v>
      </c>
      <c r="B91" t="s">
        <v>619</v>
      </c>
      <c r="D91" s="68" t="s">
        <v>620</v>
      </c>
      <c r="E91" t="s">
        <v>177</v>
      </c>
      <c r="F91" t="s">
        <v>611</v>
      </c>
      <c r="M91" t="s">
        <v>252</v>
      </c>
      <c r="V91">
        <v>3987541202</v>
      </c>
      <c r="W91" t="s">
        <v>620</v>
      </c>
      <c r="X91" t="s">
        <v>207</v>
      </c>
    </row>
    <row r="92" spans="1:24">
      <c r="A92" t="s">
        <v>608</v>
      </c>
      <c r="B92" t="s">
        <v>621</v>
      </c>
      <c r="C92" t="s">
        <v>622</v>
      </c>
      <c r="D92" s="72" t="s">
        <v>623</v>
      </c>
      <c r="E92" t="s">
        <v>177</v>
      </c>
      <c r="F92" t="s">
        <v>611</v>
      </c>
      <c r="M92" t="s">
        <v>284</v>
      </c>
      <c r="V92">
        <v>3564180267</v>
      </c>
      <c r="W92" t="s">
        <v>623</v>
      </c>
      <c r="X92" t="s">
        <v>186</v>
      </c>
    </row>
    <row r="93" spans="1:24">
      <c r="A93" t="s">
        <v>608</v>
      </c>
      <c r="B93" t="s">
        <v>624</v>
      </c>
      <c r="D93" s="68" t="s">
        <v>625</v>
      </c>
      <c r="E93" t="s">
        <v>177</v>
      </c>
      <c r="F93" t="s">
        <v>611</v>
      </c>
      <c r="M93" t="s">
        <v>184</v>
      </c>
      <c r="V93">
        <v>152360301</v>
      </c>
      <c r="W93" t="s">
        <v>625</v>
      </c>
      <c r="X93" t="s">
        <v>207</v>
      </c>
    </row>
    <row r="94" spans="1:24">
      <c r="A94" t="s">
        <v>608</v>
      </c>
      <c r="B94" t="s">
        <v>626</v>
      </c>
      <c r="D94" s="73" t="s">
        <v>627</v>
      </c>
      <c r="E94" t="s">
        <v>177</v>
      </c>
      <c r="F94" t="s">
        <v>611</v>
      </c>
      <c r="M94" t="s">
        <v>284</v>
      </c>
      <c r="V94">
        <v>2019450267</v>
      </c>
      <c r="W94" t="s">
        <v>185</v>
      </c>
      <c r="X94" t="s">
        <v>186</v>
      </c>
    </row>
    <row r="95" spans="1:24">
      <c r="A95" t="s">
        <v>608</v>
      </c>
      <c r="B95" t="s">
        <v>628</v>
      </c>
      <c r="D95" s="68" t="s">
        <v>629</v>
      </c>
      <c r="E95" t="s">
        <v>177</v>
      </c>
      <c r="F95" t="s">
        <v>611</v>
      </c>
      <c r="M95" t="s">
        <v>184</v>
      </c>
      <c r="V95">
        <v>1003690292</v>
      </c>
      <c r="W95" t="s">
        <v>629</v>
      </c>
      <c r="X95" t="s">
        <v>186</v>
      </c>
    </row>
    <row r="96" spans="1:24">
      <c r="A96" t="s">
        <v>608</v>
      </c>
      <c r="B96" t="s">
        <v>630</v>
      </c>
      <c r="C96" t="s">
        <v>631</v>
      </c>
      <c r="D96" s="73" t="s">
        <v>632</v>
      </c>
      <c r="E96" t="s">
        <v>177</v>
      </c>
      <c r="F96" t="s">
        <v>611</v>
      </c>
      <c r="M96" t="s">
        <v>184</v>
      </c>
      <c r="V96">
        <v>323070268</v>
      </c>
      <c r="W96" t="s">
        <v>633</v>
      </c>
      <c r="X96" t="s">
        <v>186</v>
      </c>
    </row>
    <row r="97" spans="1:24">
      <c r="A97" t="s">
        <v>608</v>
      </c>
      <c r="B97" t="s">
        <v>634</v>
      </c>
      <c r="D97" s="73" t="s">
        <v>635</v>
      </c>
      <c r="E97" t="s">
        <v>177</v>
      </c>
      <c r="F97" t="s">
        <v>611</v>
      </c>
      <c r="M97" t="s">
        <v>252</v>
      </c>
      <c r="V97">
        <v>249660275</v>
      </c>
      <c r="W97" t="s">
        <v>635</v>
      </c>
      <c r="X97" t="s">
        <v>186</v>
      </c>
    </row>
    <row r="98" spans="1:24">
      <c r="A98" t="s">
        <v>608</v>
      </c>
      <c r="B98" t="s">
        <v>636</v>
      </c>
      <c r="C98" t="s">
        <v>637</v>
      </c>
      <c r="D98" s="68" t="s">
        <v>638</v>
      </c>
      <c r="E98" t="s">
        <v>177</v>
      </c>
      <c r="F98" t="s">
        <v>611</v>
      </c>
      <c r="M98" t="s">
        <v>639</v>
      </c>
      <c r="V98">
        <v>1639460268</v>
      </c>
      <c r="W98" t="s">
        <v>638</v>
      </c>
      <c r="X98" t="s">
        <v>207</v>
      </c>
    </row>
    <row r="99" spans="1:24">
      <c r="A99" t="s">
        <v>608</v>
      </c>
      <c r="B99" t="s">
        <v>640</v>
      </c>
      <c r="C99" t="s">
        <v>641</v>
      </c>
      <c r="D99" s="68" t="s">
        <v>642</v>
      </c>
      <c r="E99" t="s">
        <v>177</v>
      </c>
      <c r="F99" t="s">
        <v>611</v>
      </c>
      <c r="M99" t="s">
        <v>404</v>
      </c>
      <c r="V99">
        <v>4997760287</v>
      </c>
      <c r="W99" t="s">
        <v>643</v>
      </c>
      <c r="X99" t="s">
        <v>207</v>
      </c>
    </row>
    <row r="100" spans="1:24">
      <c r="A100" t="s">
        <v>608</v>
      </c>
      <c r="B100" t="s">
        <v>644</v>
      </c>
      <c r="D100" s="68" t="s">
        <v>645</v>
      </c>
      <c r="E100" t="s">
        <v>177</v>
      </c>
      <c r="F100" t="s">
        <v>611</v>
      </c>
      <c r="M100" t="s">
        <v>284</v>
      </c>
      <c r="V100">
        <v>4565050269</v>
      </c>
      <c r="W100" t="s">
        <v>645</v>
      </c>
      <c r="X100" t="s">
        <v>207</v>
      </c>
    </row>
    <row r="101" spans="1:24">
      <c r="A101" t="s">
        <v>608</v>
      </c>
      <c r="B101" t="s">
        <v>646</v>
      </c>
      <c r="D101" s="68" t="s">
        <v>647</v>
      </c>
      <c r="E101" t="s">
        <v>177</v>
      </c>
      <c r="F101" t="s">
        <v>611</v>
      </c>
      <c r="M101" t="s">
        <v>219</v>
      </c>
      <c r="V101" t="s">
        <v>646</v>
      </c>
      <c r="W101" t="s">
        <v>647</v>
      </c>
      <c r="X101" t="s">
        <v>207</v>
      </c>
    </row>
    <row r="102" spans="1:24">
      <c r="A102" t="s">
        <v>608</v>
      </c>
      <c r="B102" t="s">
        <v>648</v>
      </c>
      <c r="D102" s="68" t="s">
        <v>649</v>
      </c>
      <c r="E102" t="s">
        <v>177</v>
      </c>
      <c r="F102" t="s">
        <v>611</v>
      </c>
      <c r="M102" t="s">
        <v>184</v>
      </c>
      <c r="V102">
        <v>3826701207</v>
      </c>
      <c r="W102" t="s">
        <v>649</v>
      </c>
      <c r="X102" t="s">
        <v>207</v>
      </c>
    </row>
    <row r="103" spans="1:24">
      <c r="A103" t="s">
        <v>608</v>
      </c>
      <c r="B103" t="s">
        <v>650</v>
      </c>
      <c r="C103" t="s">
        <v>651</v>
      </c>
      <c r="D103" s="68" t="s">
        <v>652</v>
      </c>
      <c r="E103" t="s">
        <v>177</v>
      </c>
      <c r="F103" t="s">
        <v>611</v>
      </c>
      <c r="M103" t="s">
        <v>219</v>
      </c>
      <c r="V103">
        <v>2571200274</v>
      </c>
      <c r="W103" t="s">
        <v>652</v>
      </c>
      <c r="X103" t="s">
        <v>207</v>
      </c>
    </row>
    <row r="104" spans="1:24">
      <c r="A104" t="s">
        <v>608</v>
      </c>
      <c r="B104" t="s">
        <v>653</v>
      </c>
      <c r="D104" s="68" t="s">
        <v>654</v>
      </c>
      <c r="E104" t="s">
        <v>177</v>
      </c>
      <c r="F104" t="s">
        <v>611</v>
      </c>
      <c r="M104" t="s">
        <v>284</v>
      </c>
      <c r="V104">
        <v>4507230276</v>
      </c>
      <c r="W104" t="s">
        <v>654</v>
      </c>
      <c r="X104" t="s">
        <v>186</v>
      </c>
    </row>
    <row r="105" spans="1:24">
      <c r="A105" t="s">
        <v>608</v>
      </c>
      <c r="B105" t="s">
        <v>655</v>
      </c>
      <c r="D105" s="68" t="s">
        <v>656</v>
      </c>
      <c r="E105" t="s">
        <v>177</v>
      </c>
      <c r="F105" t="s">
        <v>611</v>
      </c>
      <c r="M105" t="s">
        <v>184</v>
      </c>
      <c r="V105">
        <v>6097140963</v>
      </c>
      <c r="W105" t="s">
        <v>656</v>
      </c>
      <c r="X105" t="s">
        <v>207</v>
      </c>
    </row>
    <row r="106" spans="1:24">
      <c r="A106" t="s">
        <v>608</v>
      </c>
      <c r="B106" t="s">
        <v>657</v>
      </c>
      <c r="D106" s="68" t="s">
        <v>658</v>
      </c>
      <c r="E106" t="s">
        <v>177</v>
      </c>
      <c r="F106" t="s">
        <v>611</v>
      </c>
      <c r="M106" t="s">
        <v>284</v>
      </c>
      <c r="V106">
        <v>3169800277</v>
      </c>
      <c r="W106" t="s">
        <v>658</v>
      </c>
      <c r="X106" t="s">
        <v>186</v>
      </c>
    </row>
    <row r="107" spans="1:24">
      <c r="A107" t="s">
        <v>608</v>
      </c>
      <c r="B107" t="s">
        <v>659</v>
      </c>
      <c r="D107" s="68" t="s">
        <v>660</v>
      </c>
      <c r="E107" t="s">
        <v>177</v>
      </c>
      <c r="F107" t="s">
        <v>611</v>
      </c>
      <c r="M107" t="s">
        <v>184</v>
      </c>
      <c r="V107">
        <v>2692230218</v>
      </c>
      <c r="W107" t="s">
        <v>661</v>
      </c>
      <c r="X107" t="s">
        <v>662</v>
      </c>
    </row>
    <row r="108" spans="1:24">
      <c r="A108" t="s">
        <v>608</v>
      </c>
      <c r="B108" t="s">
        <v>663</v>
      </c>
      <c r="D108" s="68" t="s">
        <v>664</v>
      </c>
      <c r="E108" t="s">
        <v>177</v>
      </c>
      <c r="F108" t="s">
        <v>611</v>
      </c>
      <c r="M108" t="s">
        <v>284</v>
      </c>
      <c r="V108">
        <v>4820850271</v>
      </c>
      <c r="W108" t="s">
        <v>664</v>
      </c>
      <c r="X108" t="s">
        <v>662</v>
      </c>
    </row>
    <row r="109" spans="1:24">
      <c r="A109" t="s">
        <v>608</v>
      </c>
      <c r="B109" t="s">
        <v>665</v>
      </c>
      <c r="C109" t="s">
        <v>666</v>
      </c>
      <c r="D109" s="68" t="s">
        <v>667</v>
      </c>
      <c r="E109" t="s">
        <v>177</v>
      </c>
      <c r="F109" t="s">
        <v>611</v>
      </c>
      <c r="M109" t="s">
        <v>639</v>
      </c>
      <c r="V109">
        <v>4260590270</v>
      </c>
      <c r="W109" t="s">
        <v>667</v>
      </c>
      <c r="X109" t="s">
        <v>207</v>
      </c>
    </row>
    <row r="110" spans="1:24">
      <c r="A110" t="s">
        <v>608</v>
      </c>
      <c r="B110" t="s">
        <v>668</v>
      </c>
      <c r="C110" t="s">
        <v>669</v>
      </c>
      <c r="D110" s="68" t="s">
        <v>670</v>
      </c>
      <c r="E110" t="s">
        <v>177</v>
      </c>
      <c r="F110" t="s">
        <v>611</v>
      </c>
      <c r="M110" t="s">
        <v>184</v>
      </c>
      <c r="U110" t="s">
        <v>304</v>
      </c>
      <c r="V110">
        <v>2383570278</v>
      </c>
      <c r="W110" t="s">
        <v>670</v>
      </c>
      <c r="X110" t="s">
        <v>207</v>
      </c>
    </row>
    <row r="111" spans="1:24">
      <c r="A111" t="s">
        <v>608</v>
      </c>
      <c r="B111" t="s">
        <v>671</v>
      </c>
      <c r="C111" t="s">
        <v>672</v>
      </c>
      <c r="D111" s="68" t="s">
        <v>673</v>
      </c>
      <c r="E111" t="s">
        <v>177</v>
      </c>
      <c r="F111" t="s">
        <v>611</v>
      </c>
      <c r="M111" t="s">
        <v>252</v>
      </c>
      <c r="V111">
        <v>2420040277</v>
      </c>
      <c r="W111" t="s">
        <v>673</v>
      </c>
      <c r="X111" t="s">
        <v>207</v>
      </c>
    </row>
    <row r="112" spans="1:24">
      <c r="A112" t="s">
        <v>608</v>
      </c>
      <c r="B112" t="s">
        <v>674</v>
      </c>
      <c r="D112" s="68" t="s">
        <v>675</v>
      </c>
      <c r="E112" t="s">
        <v>177</v>
      </c>
      <c r="F112" t="s">
        <v>611</v>
      </c>
      <c r="M112" t="s">
        <v>219</v>
      </c>
      <c r="V112">
        <v>3627130267</v>
      </c>
      <c r="W112" t="s">
        <v>675</v>
      </c>
      <c r="X112" t="s">
        <v>207</v>
      </c>
    </row>
    <row r="113" spans="1:24">
      <c r="A113" t="s">
        <v>608</v>
      </c>
      <c r="B113" t="s">
        <v>676</v>
      </c>
      <c r="D113" s="68" t="s">
        <v>677</v>
      </c>
      <c r="E113" t="s">
        <v>177</v>
      </c>
      <c r="F113" t="s">
        <v>611</v>
      </c>
      <c r="M113" t="s">
        <v>184</v>
      </c>
      <c r="V113">
        <v>4312510268</v>
      </c>
      <c r="W113" t="s">
        <v>677</v>
      </c>
      <c r="X113" t="s">
        <v>207</v>
      </c>
    </row>
    <row r="114" spans="1:24">
      <c r="A114" t="s">
        <v>608</v>
      </c>
      <c r="B114" t="s">
        <v>678</v>
      </c>
      <c r="D114" s="68" t="s">
        <v>679</v>
      </c>
      <c r="E114" t="s">
        <v>177</v>
      </c>
      <c r="F114" t="s">
        <v>611</v>
      </c>
      <c r="M114" t="s">
        <v>184</v>
      </c>
      <c r="V114">
        <v>3950380265</v>
      </c>
      <c r="W114" t="s">
        <v>679</v>
      </c>
      <c r="X114" t="s">
        <v>186</v>
      </c>
    </row>
    <row r="115" spans="1:24">
      <c r="A115" t="s">
        <v>608</v>
      </c>
      <c r="B115" t="s">
        <v>680</v>
      </c>
      <c r="C115" t="s">
        <v>681</v>
      </c>
      <c r="D115" s="73" t="s">
        <v>682</v>
      </c>
      <c r="E115" t="s">
        <v>177</v>
      </c>
      <c r="F115" t="s">
        <v>611</v>
      </c>
      <c r="M115" t="s">
        <v>184</v>
      </c>
      <c r="V115">
        <v>2389220274</v>
      </c>
      <c r="W115" t="s">
        <v>683</v>
      </c>
      <c r="X115" t="s">
        <v>207</v>
      </c>
    </row>
    <row r="116" spans="1:24">
      <c r="A116" t="s">
        <v>608</v>
      </c>
      <c r="B116" t="s">
        <v>684</v>
      </c>
      <c r="C116" t="s">
        <v>685</v>
      </c>
      <c r="D116" s="68" t="s">
        <v>686</v>
      </c>
      <c r="E116" t="s">
        <v>177</v>
      </c>
      <c r="F116" t="s">
        <v>611</v>
      </c>
      <c r="M116" t="s">
        <v>252</v>
      </c>
      <c r="V116">
        <v>3228710277</v>
      </c>
      <c r="W116" t="s">
        <v>686</v>
      </c>
      <c r="X116" t="s">
        <v>207</v>
      </c>
    </row>
    <row r="117" spans="1:24">
      <c r="A117" t="s">
        <v>608</v>
      </c>
      <c r="B117" t="s">
        <v>687</v>
      </c>
      <c r="D117" s="68" t="s">
        <v>688</v>
      </c>
      <c r="E117" t="s">
        <v>177</v>
      </c>
      <c r="F117" t="s">
        <v>611</v>
      </c>
      <c r="M117" t="s">
        <v>219</v>
      </c>
      <c r="V117">
        <v>4331130270</v>
      </c>
      <c r="W117" t="s">
        <v>688</v>
      </c>
      <c r="X117" t="s">
        <v>207</v>
      </c>
    </row>
    <row r="118" spans="1:24">
      <c r="A118" t="s">
        <v>608</v>
      </c>
      <c r="B118" t="s">
        <v>689</v>
      </c>
      <c r="C118" t="s">
        <v>690</v>
      </c>
      <c r="D118" s="68" t="s">
        <v>691</v>
      </c>
      <c r="E118" t="s">
        <v>177</v>
      </c>
      <c r="F118" t="s">
        <v>611</v>
      </c>
      <c r="M118" t="s">
        <v>639</v>
      </c>
      <c r="U118" t="s">
        <v>304</v>
      </c>
      <c r="V118">
        <v>4534640265</v>
      </c>
      <c r="W118" t="s">
        <v>691</v>
      </c>
      <c r="X118" t="s">
        <v>207</v>
      </c>
    </row>
    <row r="119" spans="1:24">
      <c r="A119" t="s">
        <v>608</v>
      </c>
      <c r="B119" t="s">
        <v>692</v>
      </c>
      <c r="C119" t="s">
        <v>693</v>
      </c>
      <c r="D119" s="68" t="s">
        <v>694</v>
      </c>
      <c r="E119" t="s">
        <v>177</v>
      </c>
      <c r="F119" t="s">
        <v>611</v>
      </c>
      <c r="M119" t="s">
        <v>184</v>
      </c>
      <c r="V119">
        <v>4182470262</v>
      </c>
      <c r="W119" t="s">
        <v>695</v>
      </c>
      <c r="X119" t="s">
        <v>186</v>
      </c>
    </row>
    <row r="120" spans="1:24">
      <c r="A120" t="s">
        <v>608</v>
      </c>
      <c r="B120" t="s">
        <v>696</v>
      </c>
      <c r="D120" s="68" t="s">
        <v>697</v>
      </c>
      <c r="E120" t="s">
        <v>177</v>
      </c>
      <c r="F120" t="s">
        <v>611</v>
      </c>
      <c r="M120" t="s">
        <v>284</v>
      </c>
      <c r="U120" t="s">
        <v>304</v>
      </c>
      <c r="V120">
        <v>4181120264</v>
      </c>
      <c r="W120" t="s">
        <v>697</v>
      </c>
      <c r="X120" t="s">
        <v>207</v>
      </c>
    </row>
    <row r="121" spans="1:24">
      <c r="A121" t="s">
        <v>608</v>
      </c>
      <c r="B121" t="s">
        <v>698</v>
      </c>
      <c r="C121" t="s">
        <v>699</v>
      </c>
      <c r="D121" s="73" t="s">
        <v>700</v>
      </c>
      <c r="E121" t="s">
        <v>177</v>
      </c>
      <c r="F121" t="s">
        <v>611</v>
      </c>
      <c r="M121" t="s">
        <v>284</v>
      </c>
      <c r="V121">
        <v>10580780962</v>
      </c>
      <c r="W121" t="s">
        <v>700</v>
      </c>
      <c r="X121" t="s">
        <v>186</v>
      </c>
    </row>
    <row r="122" spans="1:24">
      <c r="A122" t="s">
        <v>608</v>
      </c>
      <c r="B122" t="s">
        <v>701</v>
      </c>
      <c r="D122" s="68" t="s">
        <v>702</v>
      </c>
      <c r="E122" t="s">
        <v>177</v>
      </c>
      <c r="F122" t="s">
        <v>611</v>
      </c>
      <c r="M122" t="s">
        <v>252</v>
      </c>
      <c r="U122" t="s">
        <v>304</v>
      </c>
      <c r="V122">
        <v>1981270273</v>
      </c>
      <c r="W122" t="s">
        <v>702</v>
      </c>
      <c r="X122" t="s">
        <v>207</v>
      </c>
    </row>
    <row r="123" spans="1:24">
      <c r="A123" t="s">
        <v>608</v>
      </c>
      <c r="B123" t="s">
        <v>703</v>
      </c>
      <c r="D123" s="68" t="s">
        <v>704</v>
      </c>
      <c r="E123" t="s">
        <v>177</v>
      </c>
      <c r="F123" t="s">
        <v>611</v>
      </c>
      <c r="M123" t="s">
        <v>284</v>
      </c>
      <c r="V123">
        <v>4300140276</v>
      </c>
      <c r="W123" t="s">
        <v>704</v>
      </c>
      <c r="X123" t="s">
        <v>207</v>
      </c>
    </row>
    <row r="124" spans="1:24">
      <c r="A124" t="s">
        <v>608</v>
      </c>
      <c r="B124" t="s">
        <v>705</v>
      </c>
      <c r="D124" s="68" t="s">
        <v>706</v>
      </c>
      <c r="E124" t="s">
        <v>177</v>
      </c>
      <c r="F124" t="s">
        <v>611</v>
      </c>
      <c r="M124" t="s">
        <v>184</v>
      </c>
      <c r="V124">
        <v>5282830289</v>
      </c>
      <c r="W124" t="s">
        <v>706</v>
      </c>
      <c r="X124" t="s">
        <v>207</v>
      </c>
    </row>
    <row r="125" spans="1:24">
      <c r="A125" t="s">
        <v>608</v>
      </c>
      <c r="B125" t="s">
        <v>707</v>
      </c>
      <c r="D125" s="73" t="s">
        <v>708</v>
      </c>
      <c r="E125" t="s">
        <v>177</v>
      </c>
      <c r="F125" t="s">
        <v>611</v>
      </c>
      <c r="M125" t="s">
        <v>184</v>
      </c>
      <c r="V125">
        <v>3846660276</v>
      </c>
      <c r="W125" t="s">
        <v>708</v>
      </c>
      <c r="X125" t="s">
        <v>186</v>
      </c>
    </row>
    <row r="126" spans="1:24">
      <c r="A126" t="s">
        <v>608</v>
      </c>
      <c r="B126" t="s">
        <v>709</v>
      </c>
      <c r="D126" s="68" t="s">
        <v>710</v>
      </c>
      <c r="E126" t="s">
        <v>177</v>
      </c>
      <c r="F126" t="s">
        <v>611</v>
      </c>
      <c r="M126" t="s">
        <v>184</v>
      </c>
      <c r="V126">
        <v>3561471206</v>
      </c>
      <c r="W126" t="s">
        <v>710</v>
      </c>
      <c r="X126" t="s">
        <v>207</v>
      </c>
    </row>
    <row r="127" spans="1:24">
      <c r="A127" t="s">
        <v>608</v>
      </c>
      <c r="B127" t="s">
        <v>711</v>
      </c>
      <c r="D127" s="68" t="s">
        <v>712</v>
      </c>
      <c r="E127" t="s">
        <v>177</v>
      </c>
      <c r="F127" t="s">
        <v>611</v>
      </c>
      <c r="M127" t="s">
        <v>184</v>
      </c>
      <c r="U127" t="s">
        <v>304</v>
      </c>
      <c r="V127">
        <v>3366270266</v>
      </c>
      <c r="W127" t="s">
        <v>712</v>
      </c>
      <c r="X127" t="s">
        <v>207</v>
      </c>
    </row>
    <row r="128" spans="1:24">
      <c r="A128" t="s">
        <v>608</v>
      </c>
      <c r="B128" t="s">
        <v>713</v>
      </c>
      <c r="C128" t="s">
        <v>714</v>
      </c>
      <c r="D128" s="68" t="s">
        <v>715</v>
      </c>
      <c r="E128" t="s">
        <v>177</v>
      </c>
      <c r="F128" t="s">
        <v>611</v>
      </c>
      <c r="M128" t="s">
        <v>184</v>
      </c>
      <c r="V128">
        <v>757650270</v>
      </c>
      <c r="W128" t="s">
        <v>716</v>
      </c>
      <c r="X128" t="s">
        <v>186</v>
      </c>
    </row>
    <row r="129" spans="1:24">
      <c r="A129" t="s">
        <v>608</v>
      </c>
      <c r="B129" t="s">
        <v>717</v>
      </c>
      <c r="D129" s="68" t="s">
        <v>718</v>
      </c>
      <c r="E129" t="s">
        <v>177</v>
      </c>
      <c r="F129" t="s">
        <v>611</v>
      </c>
      <c r="M129" t="s">
        <v>184</v>
      </c>
      <c r="V129">
        <v>3696920267</v>
      </c>
      <c r="W129" t="s">
        <v>718</v>
      </c>
      <c r="X129" t="s">
        <v>207</v>
      </c>
    </row>
    <row r="130" spans="1:24">
      <c r="A130" t="s">
        <v>608</v>
      </c>
      <c r="B130" t="s">
        <v>719</v>
      </c>
      <c r="D130" s="73" t="s">
        <v>720</v>
      </c>
      <c r="E130" t="s">
        <v>177</v>
      </c>
      <c r="F130" t="s">
        <v>611</v>
      </c>
      <c r="M130" t="s">
        <v>184</v>
      </c>
      <c r="V130">
        <v>4994120261</v>
      </c>
      <c r="W130" t="s">
        <v>720</v>
      </c>
      <c r="X130" t="s">
        <v>207</v>
      </c>
    </row>
    <row r="131" spans="1:24">
      <c r="A131" t="s">
        <v>608</v>
      </c>
      <c r="B131" t="s">
        <v>721</v>
      </c>
      <c r="D131" s="68" t="s">
        <v>722</v>
      </c>
      <c r="E131" t="s">
        <v>177</v>
      </c>
      <c r="F131" t="s">
        <v>611</v>
      </c>
      <c r="M131" t="s">
        <v>184</v>
      </c>
      <c r="V131">
        <v>2937720270</v>
      </c>
      <c r="W131" t="s">
        <v>722</v>
      </c>
      <c r="X131" t="s">
        <v>207</v>
      </c>
    </row>
    <row r="132" spans="1:24">
      <c r="A132" t="s">
        <v>608</v>
      </c>
      <c r="B132" t="s">
        <v>723</v>
      </c>
      <c r="D132" s="68" t="s">
        <v>724</v>
      </c>
      <c r="E132" t="s">
        <v>177</v>
      </c>
      <c r="F132" t="s">
        <v>611</v>
      </c>
      <c r="M132" t="s">
        <v>252</v>
      </c>
      <c r="V132">
        <v>1859540260</v>
      </c>
      <c r="W132" t="s">
        <v>724</v>
      </c>
      <c r="X132" t="s">
        <v>207</v>
      </c>
    </row>
  </sheetData>
  <autoFilter ref="A1:X132">
    <sortState ref="A2:X132">
      <sortCondition descending="1" ref="Q1:Q13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d95645-a73d-4da7-ad2d-84c1be632ab6" xsi:nil="true"/>
    <lcf76f155ced4ddcb4097134ff3c332f xmlns="3e39dbb4-e20c-4d03-beae-1f43e5a3916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92614E788D8E4CB494E90B47B78E5E" ma:contentTypeVersion="13" ma:contentTypeDescription="Create a new document." ma:contentTypeScope="" ma:versionID="e287f2c24b3e830b37b27c0b332125bd">
  <xsd:schema xmlns:xsd="http://www.w3.org/2001/XMLSchema" xmlns:xs="http://www.w3.org/2001/XMLSchema" xmlns:p="http://schemas.microsoft.com/office/2006/metadata/properties" xmlns:ns2="3e39dbb4-e20c-4d03-beae-1f43e5a39165" xmlns:ns3="4bd95645-a73d-4da7-ad2d-84c1be632ab6" targetNamespace="http://schemas.microsoft.com/office/2006/metadata/properties" ma:root="true" ma:fieldsID="f1c7f211bf9e1960d67ce9001c50b9a1" ns2:_="" ns3:_="">
    <xsd:import namespace="3e39dbb4-e20c-4d03-beae-1f43e5a39165"/>
    <xsd:import namespace="4bd95645-a73d-4da7-ad2d-84c1be632a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39dbb4-e20c-4d03-beae-1f43e5a391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6cc434d-02d5-4f18-abdc-86e624cce43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d95645-a73d-4da7-ad2d-84c1be632ab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2253d6e-f31b-43a6-a9fa-2f3fb63e7c78}" ma:internalName="TaxCatchAll" ma:showField="CatchAllData" ma:web="4bd95645-a73d-4da7-ad2d-84c1be632a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AF3C0C-BD6A-4641-9AED-EE53E67BEF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9F85B6-F166-4C8A-83DD-C0CE6FE25C24}">
  <ds:schemaRefs>
    <ds:schemaRef ds:uri="http://schemas.microsoft.com/office/2006/metadata/properties"/>
    <ds:schemaRef ds:uri="http://schemas.microsoft.com/office/infopath/2007/PartnerControls"/>
    <ds:schemaRef ds:uri="4bd95645-a73d-4da7-ad2d-84c1be632ab6"/>
    <ds:schemaRef ds:uri="3e39dbb4-e20c-4d03-beae-1f43e5a39165"/>
  </ds:schemaRefs>
</ds:datastoreItem>
</file>

<file path=customXml/itemProps3.xml><?xml version="1.0" encoding="utf-8"?>
<ds:datastoreItem xmlns:ds="http://schemas.openxmlformats.org/officeDocument/2006/customXml" ds:itemID="{A59E1777-DEBB-4ACE-887E-238B2E297A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39dbb4-e20c-4d03-beae-1f43e5a39165"/>
    <ds:schemaRef ds:uri="4bd95645-a73d-4da7-ad2d-84c1be632a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Pipeline Iaccarino</vt:lpstr>
      <vt:lpstr>Riepilogo</vt:lpstr>
      <vt:lpstr>Guida compilazione offerta IT</vt:lpstr>
      <vt:lpstr>Portafoglio_DG_Italia_IACCARINO</vt:lpstr>
    </vt:vector>
  </TitlesOfParts>
  <Manager/>
  <Company>Telecom Italia S.p.A.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 Degan Emanuel</dc:creator>
  <cp:keywords/>
  <dc:description/>
  <cp:lastModifiedBy>Utente Windows</cp:lastModifiedBy>
  <cp:revision/>
  <dcterms:created xsi:type="dcterms:W3CDTF">2024-02-05T09:47:41Z</dcterms:created>
  <dcterms:modified xsi:type="dcterms:W3CDTF">2024-07-15T21:03:39Z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0x0101003E92614E788D8E4CB494E90B47B78E5E</vt:lpwstr>
  </property>
  <property fmtid="{D5CDD505-2E9C-101B-9397-08002B2CF9AE}" pid="3" name="MSIP_Label_d6986fb0-3baa-42d2-89d5-89f9b25e6ac9_Enabled">
    <vt:lpwstr>true</vt:lpwstr>
  </property>
  <property fmtid="{D5CDD505-2E9C-101B-9397-08002B2CF9AE}" pid="4" name="MSIP_Label_d6986fb0-3baa-42d2-89d5-89f9b25e6ac9_SetDate">
    <vt:lpwstr>2024-02-05T10:07:33Z</vt:lpwstr>
  </property>
  <property fmtid="{D5CDD505-2E9C-101B-9397-08002B2CF9AE}" pid="5" name="MSIP_Label_d6986fb0-3baa-42d2-89d5-89f9b25e6ac9_Method">
    <vt:lpwstr>Standard</vt:lpwstr>
  </property>
  <property fmtid="{D5CDD505-2E9C-101B-9397-08002B2CF9AE}" pid="6" name="MSIP_Label_d6986fb0-3baa-42d2-89d5-89f9b25e6ac9_Name">
    <vt:lpwstr>Uso Interno</vt:lpwstr>
  </property>
  <property fmtid="{D5CDD505-2E9C-101B-9397-08002B2CF9AE}" pid="7" name="MSIP_Label_d6986fb0-3baa-42d2-89d5-89f9b25e6ac9_SiteId">
    <vt:lpwstr>6815f468-021c-48f2-a6b2-d65c8e979dfb</vt:lpwstr>
  </property>
  <property fmtid="{D5CDD505-2E9C-101B-9397-08002B2CF9AE}" pid="8" name="MSIP_Label_d6986fb0-3baa-42d2-89d5-89f9b25e6ac9_ActionId">
    <vt:lpwstr>d4234545-763f-4b63-8769-f6388a2d020d</vt:lpwstr>
  </property>
  <property fmtid="{D5CDD505-2E9C-101B-9397-08002B2CF9AE}" pid="9" name="MSIP_Label_d6986fb0-3baa-42d2-89d5-89f9b25e6ac9_ContentBits">
    <vt:lpwstr>2</vt:lpwstr>
  </property>
  <property fmtid="{D5CDD505-2E9C-101B-9397-08002B2CF9AE}" pid="10" name="MediaServiceImageTags">
    <vt:lpwstr/>
  </property>
</Properties>
</file>