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gis\OneDrive\Escritorio\CONTABILIDAD LORENA\CONTABILIDAD\AÑO 2023\DICIEMBRE\NOMINAS\COMISIONES DE NOVIEMBRE\"/>
    </mc:Choice>
  </mc:AlternateContent>
  <xr:revisionPtr revIDLastSave="0" documentId="13_ncr:1_{4793D7DA-5D0D-4CFC-9377-62310005F1F6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SOFI COM DE JUL" sheetId="6" r:id="rId1"/>
    <sheet name="SOFI COM DE AGOS" sheetId="1" r:id="rId2"/>
    <sheet name="SOFI COM DE SEP" sheetId="3" r:id="rId3"/>
    <sheet name="SOFI COM DE OCT " sheetId="4" r:id="rId4"/>
    <sheet name="SOFI COM DE NOV 23" sheetId="5" r:id="rId5"/>
    <sheet name="PENDIENTES " sheetId="2" r:id="rId6"/>
  </sheets>
  <definedNames>
    <definedName name="_xlnm._FilterDatabase" localSheetId="1" hidden="1">'SOFI COM DE AGOS'!$A$1:$W$1</definedName>
    <definedName name="_xlnm._FilterDatabase" localSheetId="3" hidden="1">'SOFI COM DE OCT '!$A$1:$X$1</definedName>
    <definedName name="_xlnm._FilterDatabase" localSheetId="2" hidden="1">'SOFI COM DE SEP'!$A$1:$T$1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8" i="5" l="1"/>
  <c r="U52" i="5"/>
  <c r="N20" i="2"/>
  <c r="W43" i="5"/>
  <c r="U50" i="5" s="1"/>
  <c r="I19" i="2"/>
  <c r="S43" i="5"/>
  <c r="U49" i="5" s="1"/>
  <c r="V36" i="4"/>
  <c r="T40" i="4" s="1"/>
  <c r="R35" i="4"/>
  <c r="T39" i="4" s="1"/>
  <c r="I4" i="2"/>
  <c r="U40" i="3"/>
  <c r="S45" i="3" s="1"/>
  <c r="S43" i="3"/>
  <c r="Q39" i="3"/>
  <c r="S44" i="3" s="1"/>
  <c r="T51" i="1"/>
  <c r="T47" i="1"/>
  <c r="V41" i="1"/>
  <c r="U53" i="5" l="1"/>
  <c r="U55" i="5" s="1"/>
  <c r="T42" i="4"/>
  <c r="T38" i="4"/>
  <c r="S48" i="3"/>
  <c r="T46" i="1"/>
</calcChain>
</file>

<file path=xl/sharedStrings.xml><?xml version="1.0" encoding="utf-8"?>
<sst xmlns="http://schemas.openxmlformats.org/spreadsheetml/2006/main" count="2768" uniqueCount="706">
  <si>
    <t>Ref</t>
  </si>
  <si>
    <t>Estado</t>
  </si>
  <si>
    <t>Tercero</t>
  </si>
  <si>
    <t>Ref cliente</t>
  </si>
  <si>
    <t>Asesor</t>
  </si>
  <si>
    <t>Municipio contacto</t>
  </si>
  <si>
    <t>Dirección contacto</t>
  </si>
  <si>
    <t>Teléfono contacto</t>
  </si>
  <si>
    <t>Entrega</t>
  </si>
  <si>
    <t>Condiciones</t>
  </si>
  <si>
    <t>Forma de pago</t>
  </si>
  <si>
    <t>Facturado</t>
  </si>
  <si>
    <t>Área</t>
  </si>
  <si>
    <t>Municipio tercero</t>
  </si>
  <si>
    <t>Origen</t>
  </si>
  <si>
    <t>Creador</t>
  </si>
  <si>
    <t>Creado</t>
  </si>
  <si>
    <t>Validado</t>
  </si>
  <si>
    <t>Subtotal comisión</t>
  </si>
  <si>
    <t>Subtotal</t>
  </si>
  <si>
    <t>Iva</t>
  </si>
  <si>
    <t>Total</t>
  </si>
  <si>
    <t>Pedido-23.08.31-9616</t>
  </si>
  <si>
    <t>ANDRES DAVID FORERO</t>
  </si>
  <si>
    <t>Sofia</t>
  </si>
  <si>
    <t>BOGOTÁ (BOG)</t>
  </si>
  <si>
    <t>CR 7 #71 - 21 Torre b Piso17</t>
  </si>
  <si>
    <t>Envío Contado</t>
  </si>
  <si>
    <t>Anticipo 100%</t>
  </si>
  <si>
    <t>Datafono</t>
  </si>
  <si>
    <t>Si</t>
  </si>
  <si>
    <t>Mublex</t>
  </si>
  <si>
    <t>Sala exhibición</t>
  </si>
  <si>
    <t>Pedido-23.08.28-9582</t>
  </si>
  <si>
    <t>RAUL RODRIGUEZ</t>
  </si>
  <si>
    <t>CR 57 160 15 AP 1203 ED TERRAGRATA</t>
  </si>
  <si>
    <t>Envío Contraentrega</t>
  </si>
  <si>
    <t>Transferencia bancaria</t>
  </si>
  <si>
    <t>Tienda Online</t>
  </si>
  <si>
    <t>Pedido-23.08.25-9569</t>
  </si>
  <si>
    <t>SERVANDO ANDRES MURCIA PAEZ</t>
  </si>
  <si>
    <t>CL 93 A 58 61</t>
  </si>
  <si>
    <t>Recoge en oficina</t>
  </si>
  <si>
    <t>Efectivo Oficina</t>
  </si>
  <si>
    <t>Pedido-23.08.24-9559</t>
  </si>
  <si>
    <t>GRUPO SAJYM SAS</t>
  </si>
  <si>
    <t>CR 74 A NO. 69 A 73</t>
  </si>
  <si>
    <t>Pago en línea</t>
  </si>
  <si>
    <t>WhatsApp</t>
  </si>
  <si>
    <t>Pedido-23.08.23-9552</t>
  </si>
  <si>
    <t>JOAN SEBASTIAN</t>
  </si>
  <si>
    <t>BUCARAMANGA (SAN)</t>
  </si>
  <si>
    <t>CL 21# 22- 37</t>
  </si>
  <si>
    <t>Pedido-23.08.23-9550</t>
  </si>
  <si>
    <t>JOSE FELICIANO VARON PRADA</t>
  </si>
  <si>
    <t>CL 72 11 P10</t>
  </si>
  <si>
    <t>Pedido-23.08.22-9542</t>
  </si>
  <si>
    <t>CAROLINA GOYENECHE</t>
  </si>
  <si>
    <t>TEUSAQUILLO, BOGOTA CARRERA 59 #22B-31 TORRE 4 APTO 404</t>
  </si>
  <si>
    <t>Pedido-23.08.22-9541</t>
  </si>
  <si>
    <t>PROMOTORA BARLOVENTO DEL MAR S.A.S.</t>
  </si>
  <si>
    <t>CARTAGENA (BOL)</t>
  </si>
  <si>
    <t>Zona norte km 12 655 anillo vial</t>
  </si>
  <si>
    <t>Pedido-23.08.22-9539</t>
  </si>
  <si>
    <t>JUAN CARLOS OSPINA ARANZALES</t>
  </si>
  <si>
    <t>JAMUNDÍ (VAL)</t>
  </si>
  <si>
    <t>CALLE 19 B 50A SUR 42 Jamundi CO448 CO</t>
  </si>
  <si>
    <t>Pedido-23.08.19-9533</t>
  </si>
  <si>
    <t>IBETH JAZMIN MURCIA PEÑA</t>
  </si>
  <si>
    <t>CR 116 B 74 A 90</t>
  </si>
  <si>
    <t>Pedido-23.08.16-9510</t>
  </si>
  <si>
    <t>MSD MUEBLES HOSPITALARIOS S.A.S.</t>
  </si>
  <si>
    <t>BARRANQUILLA (ATL)</t>
  </si>
  <si>
    <t>CALLE 44 # 32-38 CASA</t>
  </si>
  <si>
    <t>Pedido-23.08.16-9508</t>
  </si>
  <si>
    <t>SERVICIOS &amp; EQUIPOS BIOMEDICOS S.A.S.</t>
  </si>
  <si>
    <t>carrera 70c#51-83</t>
  </si>
  <si>
    <t>Entrega Escom</t>
  </si>
  <si>
    <t>Pedido-23.08.16-9507</t>
  </si>
  <si>
    <t>BMIND S.A.S.</t>
  </si>
  <si>
    <t>SAN GIL (SAN)</t>
  </si>
  <si>
    <t>Carrera 13 # 18 sur-05 Torre 3D Apartamento 301</t>
  </si>
  <si>
    <t>Correo</t>
  </si>
  <si>
    <t>Pedido-23.08.16-9505</t>
  </si>
  <si>
    <t>SOLUCIONES DIGITALES RADIOLOGICAS SAS</t>
  </si>
  <si>
    <t>Calle 90#50-127 s103</t>
  </si>
  <si>
    <t>Pedido-23.08.16-9504</t>
  </si>
  <si>
    <t>NAIRO VERA RIVERA</t>
  </si>
  <si>
    <t>CL 75 D 109 10</t>
  </si>
  <si>
    <t>Pedido-23.08.16-9503</t>
  </si>
  <si>
    <t>JULIAN CANTILLO BARRAZA</t>
  </si>
  <si>
    <t>SANTA MARTA (MAG)</t>
  </si>
  <si>
    <t>Calle 46B #65-27 Santa Marta CO905 CO</t>
  </si>
  <si>
    <t>Pedido-23.08.15-9500</t>
  </si>
  <si>
    <t>DIEGO ARMANDO PARRA</t>
  </si>
  <si>
    <t>Pedido-23.08.15-9538</t>
  </si>
  <si>
    <t>PROTEX S A S</t>
  </si>
  <si>
    <t>FUNZA (CUN)</t>
  </si>
  <si>
    <t>Parque Industrial San José. Bodega 10 - 12. Manzana C. Kilómetro 4, vía Funza-Siberia.</t>
  </si>
  <si>
    <t>Pedido-23.08.12-9489</t>
  </si>
  <si>
    <t>JAVIER MORALES</t>
  </si>
  <si>
    <t>CL 53 3 27 TO 2 AP 503</t>
  </si>
  <si>
    <t>Pedido-23.08.11-9485</t>
  </si>
  <si>
    <t>SERGIO CAMILO BOHORQUEZ LANZZIANO</t>
  </si>
  <si>
    <t>OCAÑA (NSA)</t>
  </si>
  <si>
    <t>Calle 4 sur Nro 43 a 195 Centro ejecutivo, local 05</t>
  </si>
  <si>
    <t>Pedido-23.08.11-9480</t>
  </si>
  <si>
    <t>KASSANI DISEÑO S.A.S</t>
  </si>
  <si>
    <t>Pedido-23.08.10-9462</t>
  </si>
  <si>
    <t>AGROPECUARIA ALFA SAS</t>
  </si>
  <si>
    <t>GIRARDOT (CUN)</t>
  </si>
  <si>
    <t>Oficina principal de interapidisimo Girardot cundinamarca</t>
  </si>
  <si>
    <t>Pedido-23.08.08-9454</t>
  </si>
  <si>
    <t>COOPERATIVA DE LOS TRABAJADORES DE LA EDUCACIÓN Y EMPRESARIOS DEL PUTUMAYO</t>
  </si>
  <si>
    <t>MOCOA (PUT)</t>
  </si>
  <si>
    <t>CL 4 A 7 30 BRR JOSE MARIA HERNANDEZ</t>
  </si>
  <si>
    <t>Pedido-23.08.08-9451</t>
  </si>
  <si>
    <t>JACKELINE DE JESUS HERNANDEZ BALLESTEROS</t>
  </si>
  <si>
    <t>Cra 38 #9-63 LC 218 centro comercial Bahía</t>
  </si>
  <si>
    <t>50/50</t>
  </si>
  <si>
    <t>Pedido-23.08.05-9446</t>
  </si>
  <si>
    <t>DIEGO ARMANDO CARTOR BELTRAN</t>
  </si>
  <si>
    <t>CR 81 B 48 A 05 SUR</t>
  </si>
  <si>
    <t>Pedido-23.08.04-9438</t>
  </si>
  <si>
    <t>INSTITUTO DISTRITAL DE CIENCIA BIOTECNOLOGIA E INNOVACION EN SALUD</t>
  </si>
  <si>
    <t>Secretaria Distrital de Salud Cra 32 # 12 - 81 Edificio IDCBIS 2 piso</t>
  </si>
  <si>
    <t>Pedido-23.08.03-9427</t>
  </si>
  <si>
    <t>VESTING SOLUCIONES INTEGRALES SAS</t>
  </si>
  <si>
    <t>cra 24 #83 15</t>
  </si>
  <si>
    <t>Pedido-23.08.03-9423</t>
  </si>
  <si>
    <t>IMPROMARKAS SAS</t>
  </si>
  <si>
    <t>PARQUE EMPRESARIAL CELTA TRADE PARK BD 47-4 - FUNZA</t>
  </si>
  <si>
    <t>Pedido-23.08.03-9422</t>
  </si>
  <si>
    <t>DISPARTES SAS</t>
  </si>
  <si>
    <t>calle 64 No. 27 - 16 Barrio Siete de Agosto</t>
  </si>
  <si>
    <t>Pedido-23.08.02-9419</t>
  </si>
  <si>
    <t>CARLOS JULIO SILVA URREGO</t>
  </si>
  <si>
    <t>Carrera 23 # 106B - 64 Edificio Mystique ap 205</t>
  </si>
  <si>
    <t>Pedido-23.08.02-9418</t>
  </si>
  <si>
    <t>MAPLE OIL TOOLS S.A.S</t>
  </si>
  <si>
    <t>Calle 98 No. 9A-41, Oficina 301, Edificio AB Proyectos</t>
  </si>
  <si>
    <t>Pedido-23.08.02-9415</t>
  </si>
  <si>
    <t>TECH NET COMUNICACIONES S.A.S</t>
  </si>
  <si>
    <t>CALLE 11 34 136 BARRIO BUENOS AIRES</t>
  </si>
  <si>
    <t>Pedido-23.08.02-9413</t>
  </si>
  <si>
    <t>HERRERA CAFÉ SAS</t>
  </si>
  <si>
    <t>Calle 18 # 9-20 Cc óptico mira local 212</t>
  </si>
  <si>
    <t>Pedido-23.08.02-9411</t>
  </si>
  <si>
    <t>ASIEL SUMINISTROS SAS</t>
  </si>
  <si>
    <t>Isla Barú, Sector Portonaito Km. 7 Cartagena – Colombia</t>
  </si>
  <si>
    <t>40/30/30</t>
  </si>
  <si>
    <t>Pedido-23.08.02-9409</t>
  </si>
  <si>
    <t>PLAY VISUAL SAS</t>
  </si>
  <si>
    <t>Pedido-23.08.02-9408</t>
  </si>
  <si>
    <t>CARLOS ALEJANDRO NUÑEZ ROJAS</t>
  </si>
  <si>
    <t>Cll 54A Sur No 37A-11 Tunjuelito Bogota CO110 CO</t>
  </si>
  <si>
    <t>Pedido-23.08.01-9405</t>
  </si>
  <si>
    <t>GREGORIO CONEJO SANCHEZ</t>
  </si>
  <si>
    <t>CR 98 A 146 A 50</t>
  </si>
  <si>
    <t>Pedido-23.08.01-9404</t>
  </si>
  <si>
    <t>INGEODER PHARMA S.A.S.</t>
  </si>
  <si>
    <t>NEIVA (HUI)</t>
  </si>
  <si>
    <t>CARRERA 12 #3A-57 B/ALTICO</t>
  </si>
  <si>
    <t xml:space="preserve"> AUMENTO BASE 23,340,001 AÑO 2023 </t>
  </si>
  <si>
    <t xml:space="preserve"> BASE  </t>
  </si>
  <si>
    <t xml:space="preserve"> VENTAS TOTALES  </t>
  </si>
  <si>
    <t xml:space="preserve"> VENTAS ENTREGADAS, FACTURAS Y PAGADAS </t>
  </si>
  <si>
    <t xml:space="preserve"> COMISION AGOSTO  </t>
  </si>
  <si>
    <t xml:space="preserve"> COMISION PENDIENTE JUNIO </t>
  </si>
  <si>
    <t xml:space="preserve"> COMISION PENDIENTE JULIO </t>
  </si>
  <si>
    <t xml:space="preserve"> COMISION DE MESES PASADOS  </t>
  </si>
  <si>
    <t>No</t>
  </si>
  <si>
    <t>CUCUTA (NSA)</t>
  </si>
  <si>
    <t>a</t>
  </si>
  <si>
    <t>A</t>
  </si>
  <si>
    <t>B</t>
  </si>
  <si>
    <t>C</t>
  </si>
  <si>
    <t>Pedido-23.08.25-9568</t>
  </si>
  <si>
    <t>AD</t>
  </si>
  <si>
    <t xml:space="preserve">a </t>
  </si>
  <si>
    <t>BC</t>
  </si>
  <si>
    <t>AE</t>
  </si>
  <si>
    <t xml:space="preserve"> TOTAL A PAGAR  15 SEPT</t>
  </si>
  <si>
    <t>Pedido-23.09.29-9809</t>
  </si>
  <si>
    <t>DISEÑO Y ARQUITECTURA MOBILIARIO .E.U</t>
  </si>
  <si>
    <t>Cra.50 #61-01</t>
  </si>
  <si>
    <t>Pedido-23.09.29-9808</t>
  </si>
  <si>
    <t>VIRTUAL TECHNOLOGIES SAS</t>
  </si>
  <si>
    <t>CR 65 A 97 87 d</t>
  </si>
  <si>
    <t>Pedido-23.09.27-9798</t>
  </si>
  <si>
    <t>GRUPO VOLANTE S.A.S</t>
  </si>
  <si>
    <t>Avenida carrera 19 # 118-95 Oficina 512</t>
  </si>
  <si>
    <t>Pedido-23.09.27-9794</t>
  </si>
  <si>
    <t>DAVID GARAVITO</t>
  </si>
  <si>
    <t>VILLAVICENCIO (MET)</t>
  </si>
  <si>
    <t>Serramonte Calle 14 Sur # 48B-61 Serramonte 1 Casa 76D</t>
  </si>
  <si>
    <t>Pedido-23.09.27-9793</t>
  </si>
  <si>
    <t>IMPORTADORA MHAFRE S.A.S.</t>
  </si>
  <si>
    <t>Pedido-23.09.25-9771</t>
  </si>
  <si>
    <t>FRANCISCO ORBEZO</t>
  </si>
  <si>
    <t>KM 7 VIA JAMUND VIA DE ACCESO LA MORADA CONDOMINIO SAMANES DE LA MORADA CA 27 28</t>
  </si>
  <si>
    <t>Pedido-23.09.22-9767</t>
  </si>
  <si>
    <t>PLUS OIL S. A. S</t>
  </si>
  <si>
    <t>KM 13 VIA AEROPUERTO SEC POZO COLORADO POZO COLORADO</t>
  </si>
  <si>
    <t>Pedido-23.09.22-9763</t>
  </si>
  <si>
    <t>Pedido-23.09.21-9761</t>
  </si>
  <si>
    <t>BIOSIGMA DE COLOMBIA SAS</t>
  </si>
  <si>
    <t>CL 124 7 B 05</t>
  </si>
  <si>
    <t>Pedido-23.09.20-9752</t>
  </si>
  <si>
    <t>CORPORACION EXACTO SAS</t>
  </si>
  <si>
    <t>FUSAGASUGÁ (CUN)</t>
  </si>
  <si>
    <t>Pedido-23.09.20-9747</t>
  </si>
  <si>
    <t>DURLEY PAOLA CEPEDA VILLANOVA</t>
  </si>
  <si>
    <t>MEDELLÍN (ANT)</t>
  </si>
  <si>
    <t>Medellín Cra 87A 34 72 Medellín. 2 piso</t>
  </si>
  <si>
    <t>Pedido-23.09.20-9746</t>
  </si>
  <si>
    <t>CESAR AUGUSTO MORA HERNANDEZ</t>
  </si>
  <si>
    <t>IBAGUE (TOL)</t>
  </si>
  <si>
    <t>Ibagué Calle 95 #13A-49 sur Conjunto Antigua apartamento 1203</t>
  </si>
  <si>
    <t>Pedido-23.09.20-9745</t>
  </si>
  <si>
    <t>GLORIA IRMA GÓMEZ PATIÑO</t>
  </si>
  <si>
    <t>ARMENIA (QUI)</t>
  </si>
  <si>
    <t>Armenia Ciudadela Chilacoa torre 31 apto 402 Ciudadela Chilacoa torre 31 apto 402</t>
  </si>
  <si>
    <t>Pedido-23.09.20-9744</t>
  </si>
  <si>
    <t>BRANDON RODRÍGUEZ GARCÍA</t>
  </si>
  <si>
    <t>Bogotá Calle 127 # 18A - 39 Oficina 401</t>
  </si>
  <si>
    <t>Pedido-23.09.19-9739</t>
  </si>
  <si>
    <t>HONOR SERVICIOS DE SEGURIDAD LIMITADA</t>
  </si>
  <si>
    <t>Pedido-23.09.18-9734</t>
  </si>
  <si>
    <t>JOSE DIAZ</t>
  </si>
  <si>
    <t>CR 18 93 A 57 AP 804</t>
  </si>
  <si>
    <t>Pedido-23.09.18-9729</t>
  </si>
  <si>
    <t>INVERSIONES RODRIGUEZ RINCON &amp; CÍA. S. EN C</t>
  </si>
  <si>
    <t>calle 14 20-70</t>
  </si>
  <si>
    <t>Pedido-23.09.18-9727</t>
  </si>
  <si>
    <t>Pedido-23.09.18-9725</t>
  </si>
  <si>
    <t>Zona norte, anillo vial km12-655 Baia Kristal</t>
  </si>
  <si>
    <t>Pedido-23.09.12-9687</t>
  </si>
  <si>
    <t>CITY PARKING S.A.S</t>
  </si>
  <si>
    <t>cll 103#14a-53 of 206</t>
  </si>
  <si>
    <t>Jaider</t>
  </si>
  <si>
    <t>Pedido-23.09.11-9683</t>
  </si>
  <si>
    <t>CALLE 63 G No. 27 A 30 BARRIO SIETE DE AGOSTO</t>
  </si>
  <si>
    <t>Pedido-23.09.09-9677</t>
  </si>
  <si>
    <t>SERVICIOS PETROLEROS DEL LLANO S.A.S.</t>
  </si>
  <si>
    <t>MADRID (CUN)</t>
  </si>
  <si>
    <t>Km 1,5 vereda los árboles vía madrid subachoque, parque industrial Santa Cruz bodega 35</t>
  </si>
  <si>
    <t>Pedido-23.09.08-9676</t>
  </si>
  <si>
    <t>ERMILSON GIL TAMAYO</t>
  </si>
  <si>
    <t>CR 86 F 36 27 SUR PATIO BONITO FRENTE A BANCAMIA</t>
  </si>
  <si>
    <t>Pedido-23.09.08-9675</t>
  </si>
  <si>
    <t>MORERA CONSTRUCCIONES MC SAS</t>
  </si>
  <si>
    <t>Escom</t>
  </si>
  <si>
    <t>Pedido-23.09.08-9674</t>
  </si>
  <si>
    <t>Pedido-23.09.08-9672</t>
  </si>
  <si>
    <t>ISTITUZIONE LEONARDO DA VINCI</t>
  </si>
  <si>
    <t>cr21 n 127-23</t>
  </si>
  <si>
    <t>Pedido-23.09.08-9671</t>
  </si>
  <si>
    <t>AUGUSTO RENÉ LOZADA ROMERO</t>
  </si>
  <si>
    <t>CL 136 20 41 AP 401</t>
  </si>
  <si>
    <t>Pedido-23.09.08-9670</t>
  </si>
  <si>
    <t>SANAMEDIC SOCIEDAD POR ACCIONES SIMPLIFICADA SAS</t>
  </si>
  <si>
    <t>ocaña, calle 11 #21-15 edificio bulevar plaza local 08</t>
  </si>
  <si>
    <t>Pedido-23.09.07-9664</t>
  </si>
  <si>
    <t>FRUTICOLA DE COLOMBIA S.A.S</t>
  </si>
  <si>
    <t>YUMBO (VAL)</t>
  </si>
  <si>
    <t>CENTRAL MAYORISTA ITAGUI BLOQUE 12 LOCAL 1 Y 2</t>
  </si>
  <si>
    <t>Pedido-23.09.07-9663</t>
  </si>
  <si>
    <t>NOVACOLOR S A S</t>
  </si>
  <si>
    <t>CR 69 R 77 44</t>
  </si>
  <si>
    <t>Pedido-23.09.07-9662</t>
  </si>
  <si>
    <t>IGNACIO GOMEZ IHM SAS</t>
  </si>
  <si>
    <t>Calle 15 # 1 -16 Madrid, Cundinamarca</t>
  </si>
  <si>
    <t>Pedido-23.09.06-9656</t>
  </si>
  <si>
    <t>GABRIEL LÓPEZ FORERO</t>
  </si>
  <si>
    <t>CALI (VAL)</t>
  </si>
  <si>
    <t>CL 58 5N69</t>
  </si>
  <si>
    <t>Pedido-23.09.05-9649</t>
  </si>
  <si>
    <t>Pedido-23.09.04-9635</t>
  </si>
  <si>
    <t>Pedido-23.09.01-9624</t>
  </si>
  <si>
    <t>JOHAN LEONARDO IBARRA SANDOVAL</t>
  </si>
  <si>
    <t>Cucuta av 1 #19-20 ospina perez</t>
  </si>
  <si>
    <t>Pedido-23.09.01-9620</t>
  </si>
  <si>
    <t>ASISTENCIAS ESPECIALIZADAS SAS</t>
  </si>
  <si>
    <t>Pedido-23.09.01-9619</t>
  </si>
  <si>
    <t>MAPAS Y SISTEMAS S.A.S.</t>
  </si>
  <si>
    <t>FLORIDABLANCA (SAN)</t>
  </si>
  <si>
    <t>TV 154 11 117 TO 2 AP 1006 CON IRAWA</t>
  </si>
  <si>
    <t>CAJICA (CUN)</t>
  </si>
  <si>
    <t xml:space="preserve"> COMISION SEPTIEMBRE   </t>
  </si>
  <si>
    <t xml:space="preserve">BASE COM PENDIENTE AGOSTO </t>
  </si>
  <si>
    <t>Pedido-23.10.25-9989</t>
  </si>
  <si>
    <t>EMPRESA SOCIAL DEL ESTADO HOSPITAL SAN RAFAEL DE CONCEPCIÓN</t>
  </si>
  <si>
    <t>CONCEPCION (SAN)</t>
  </si>
  <si>
    <t>CARRERA 2 No 5-1422 Concepcion CO237 CO</t>
  </si>
  <si>
    <t>Pedido-23.10.24-9996</t>
  </si>
  <si>
    <t>ELECTRICIDAD Y MECANICA INGENIEROS SOCIEDAD POR ACCIONES SIMPLIFICADA</t>
  </si>
  <si>
    <t>DUITAMA (BOY)</t>
  </si>
  <si>
    <t>Pedido-23.10.23-9979</t>
  </si>
  <si>
    <t>ALQUILERES Y SUMINISTROS DEL ORIENTE S.A.S.</t>
  </si>
  <si>
    <t>YOPAL (CAS)</t>
  </si>
  <si>
    <t>CL 40 TV 23 87 TO 1 LC 5 CIUDADELA COMFACASANARE II</t>
  </si>
  <si>
    <t>Pedido-23.10.23-9982</t>
  </si>
  <si>
    <t>R Y V EQUIPOS S.A.S.</t>
  </si>
  <si>
    <t>CANDELARIA (VAL)</t>
  </si>
  <si>
    <t>Pedido-23.10.23-9973</t>
  </si>
  <si>
    <t>COMPAÑIA ENVASADORA DEL ATLANTICO S.A.S</t>
  </si>
  <si>
    <t>Pedido-23.10.18-9950</t>
  </si>
  <si>
    <t>CONDOMINIO CAMPESTRE HACIENDA EL PASO</t>
  </si>
  <si>
    <t>km 9 via girardot tocaima</t>
  </si>
  <si>
    <t>Pedido-23.10.18-9948</t>
  </si>
  <si>
    <t>DORIS YANETH RODRÍGUEZ PÉREZ</t>
  </si>
  <si>
    <t>Pedido-23.10.18-9947</t>
  </si>
  <si>
    <t>CORPORACION UNIVERSITARIA ADVENTISTA</t>
  </si>
  <si>
    <t>CR 84 CL 33 A A 1</t>
  </si>
  <si>
    <t>Pedido-23.10.13-9929</t>
  </si>
  <si>
    <t>BIT2BIT AMERICAS SAS</t>
  </si>
  <si>
    <t>distintas direcciones</t>
  </si>
  <si>
    <t>Pedido-23.10.13-9924</t>
  </si>
  <si>
    <t>FUNDACION UNIVERSITARIA JUAN DE CASTELLANOS</t>
  </si>
  <si>
    <t>TUNJA (BOY)</t>
  </si>
  <si>
    <t>Carrera 11 # 11 - 44</t>
  </si>
  <si>
    <t>Pedido-23.10.12-9922</t>
  </si>
  <si>
    <t>CARMEN NIVER RAIGOSA</t>
  </si>
  <si>
    <t>BELLO (ANT)</t>
  </si>
  <si>
    <t>CL 49 A 45 32</t>
  </si>
  <si>
    <t>Pedido-23.10.12-9918</t>
  </si>
  <si>
    <t>ELVIS USECHE</t>
  </si>
  <si>
    <t>MEDELLN CL 47 F 94 4 UN CIUDADELA METROPOLITANA NCLEO A AP 505 SANTA LUCA</t>
  </si>
  <si>
    <t>Pedido-23.10.12-9917</t>
  </si>
  <si>
    <t>OSCAR MEDINA</t>
  </si>
  <si>
    <t>MEDELLIN Transversal 39A # 72-111 Apto 902 Edificio Sevilla Plaza</t>
  </si>
  <si>
    <t>Pedido-23.10.10-9907</t>
  </si>
  <si>
    <t>SERGIO ANDRÉS RODRÍGUEZ TORRES</t>
  </si>
  <si>
    <t>CHIA (CUN)</t>
  </si>
  <si>
    <t>Chía Calle 16 # 4-44 Casa 3 pisos</t>
  </si>
  <si>
    <t>Pedido-23.10.10-9905</t>
  </si>
  <si>
    <t>S.I. ASESORES S A S</t>
  </si>
  <si>
    <t>Pedido-23.10.10-9906</t>
  </si>
  <si>
    <t>Pedido-23.10.10-9898</t>
  </si>
  <si>
    <t>YANNETH SANTAMARÍA RAMÍREZ</t>
  </si>
  <si>
    <t>CR 63 B 34 36 AP 302</t>
  </si>
  <si>
    <t>Pedido-23.10.09-9891</t>
  </si>
  <si>
    <t>MAURICIO GONZALEZ OROZCO</t>
  </si>
  <si>
    <t>Bogota calle 25 no.68B-30 int 2 903</t>
  </si>
  <si>
    <t>Pedido-23.10.06-9885</t>
  </si>
  <si>
    <t>MAGICA ESCULTURA MEDELLIN S.A.S.</t>
  </si>
  <si>
    <t>CL 18 N 35 69 L 4213</t>
  </si>
  <si>
    <t>Pedido-23.10.06-9879</t>
  </si>
  <si>
    <t>STAND ILUMINACIONES S A S</t>
  </si>
  <si>
    <t>Pedido-23.10.06-9871</t>
  </si>
  <si>
    <t>GERMAN SILVINO NIÑO CUERVO</t>
  </si>
  <si>
    <t>Pedido-23.10.05-9869</t>
  </si>
  <si>
    <t>INVERSIONES BREMBO S A</t>
  </si>
  <si>
    <t>CL 93 B 12 18 CHAPINEROBOGOTA CO110 CO</t>
  </si>
  <si>
    <t>Pedido-23.10.05-9865</t>
  </si>
  <si>
    <t>DICOELECTRO SAS</t>
  </si>
  <si>
    <t>Calle 18 No 61-24 Cali CO152 CO</t>
  </si>
  <si>
    <t>Pedido-23.10.05-9861</t>
  </si>
  <si>
    <t>Pedido-23.10.05-9860</t>
  </si>
  <si>
    <t>JUAN CAMILO SANDOVAL DEVIA</t>
  </si>
  <si>
    <t>BOGOTA CL 152 12 C 12 IN 2 AP 608</t>
  </si>
  <si>
    <t>Pedido-23.10.04-9854</t>
  </si>
  <si>
    <t>INDUSTRIAS MACAR PALMIRA S.A.</t>
  </si>
  <si>
    <t>carrera 15 57-55 el trebol</t>
  </si>
  <si>
    <t>PALMIRA (VAL)</t>
  </si>
  <si>
    <t>Pedido-23.10.04-9852</t>
  </si>
  <si>
    <t>JORGE GREÑAS</t>
  </si>
  <si>
    <t>Usaquen, Bogota Calle 173 #7-95 Rioja apto 2402, torre 1</t>
  </si>
  <si>
    <t>Pedido-23.10.03-9839</t>
  </si>
  <si>
    <t>DIANA CAROLINA RUBIANO GOMEZ</t>
  </si>
  <si>
    <t>GACHANCIPA (CUN)</t>
  </si>
  <si>
    <t>CR 2 4 70</t>
  </si>
  <si>
    <t>Pedido-23.10.02-9832</t>
  </si>
  <si>
    <t>WILMER FER RODRIGUEZ MOQUE</t>
  </si>
  <si>
    <t>TEUSAQUILLO CR 42 24 B 20 AP 201 PARS DE SOFA</t>
  </si>
  <si>
    <t>Pedido-23.10.02-9831</t>
  </si>
  <si>
    <t>BLANCA DORIS SANABRIA ROMERO</t>
  </si>
  <si>
    <t>Bogota Cra 19 # 86A -55 701</t>
  </si>
  <si>
    <t>Pedido-23.10.02-9828</t>
  </si>
  <si>
    <t>DIEGO VÁSQUEZ</t>
  </si>
  <si>
    <t>Medellín CARRERA 77 No. 60-70 Apto 1904 Citrino Apartamento 1904 - Citrino</t>
  </si>
  <si>
    <t>Pedido-23.10.02-9820</t>
  </si>
  <si>
    <t>Pedido-23.10.02-9816</t>
  </si>
  <si>
    <t>GERMÁN MAURICIO HERNÁNDEZ RUIZ</t>
  </si>
  <si>
    <t>CL 3 73 26</t>
  </si>
  <si>
    <t>Pedido-23.10.24-9986</t>
  </si>
  <si>
    <t>STARKEY HEARING TECHNOLOGIES COLOMBIA S.A.S</t>
  </si>
  <si>
    <t xml:space="preserve"> TOTAL A PAGAR  </t>
  </si>
  <si>
    <t xml:space="preserve"> COMISION OCTUBRE   </t>
  </si>
  <si>
    <t xml:space="preserve">Comisión </t>
  </si>
  <si>
    <t>Contacto</t>
  </si>
  <si>
    <t>Pedido-23.11.29-00233</t>
  </si>
  <si>
    <t>MICHELLE MONTOYA GALLEGO</t>
  </si>
  <si>
    <t>PEREIRA (RIS)</t>
  </si>
  <si>
    <t>CR 8 A 29 46 ED EL PALACIO AP 401</t>
  </si>
  <si>
    <t>Pedido-23.11.27-00218</t>
  </si>
  <si>
    <t>RAFAEL BERNAL MUÑOZ</t>
  </si>
  <si>
    <t>Cajica carrera 8 Este # 1A -72 Huertas Oriental 1 apt 401 bloq 8</t>
  </si>
  <si>
    <t>Pedido-23.11.24-00214</t>
  </si>
  <si>
    <t>CORPORACION SEMINARIO REFORMADO LATINOAMERICANO</t>
  </si>
  <si>
    <t>CARRERA 45 # 52-40 Edificio La Ermita segundo piso</t>
  </si>
  <si>
    <t>Pedido-23.11.23-00203</t>
  </si>
  <si>
    <t>FUNDACION ALEJANDRO ANGEL ESCOBAR</t>
  </si>
  <si>
    <t>Calle 26B # 4A – 45, Piso 10, Edificio KLM</t>
  </si>
  <si>
    <t>Pedido-23.11.23-00198</t>
  </si>
  <si>
    <t>CONSTRUCTORA J Y P S.A.S.</t>
  </si>
  <si>
    <t>MANIZALES (CAL)</t>
  </si>
  <si>
    <t>Cra 23 # 70 b 57 local 17 edificio torre plaza de la 70 Milan</t>
  </si>
  <si>
    <t>Pedido-23.11.22-00185</t>
  </si>
  <si>
    <t>TWILIO COLOMBIA S A S</t>
  </si>
  <si>
    <t>Calle 72 #1-50E Apto.201, Edificio Portal de la Quebrada</t>
  </si>
  <si>
    <t>Pedido-23.11.21-00175</t>
  </si>
  <si>
    <t>FUNDACION INEXMODA</t>
  </si>
  <si>
    <t>CRA 43 # 9 SUR - 195 MEDELLIN PISO 15 INEXMODA</t>
  </si>
  <si>
    <t>Pedido-23.11.20-00169</t>
  </si>
  <si>
    <t>CARLOS DARIO MENDIVIL SEJIN</t>
  </si>
  <si>
    <t>SABANETA (ANT)</t>
  </si>
  <si>
    <t>Urbanizacion Rio Místico Calle 77 Sur # 47 C - 65 Apartamento 712</t>
  </si>
  <si>
    <t>Luisa</t>
  </si>
  <si>
    <t>Pedido-23.11.18-00163</t>
  </si>
  <si>
    <t>CENTRO MEDICO QUIRURGICO LA RIVIERA S.A.S.</t>
  </si>
  <si>
    <t>Carrera 34#42-90 Piso 9</t>
  </si>
  <si>
    <t>Pedido-23.11.17-00156</t>
  </si>
  <si>
    <t>GARY ANDRÉS FUENTES CRUZ</t>
  </si>
  <si>
    <t>Ibague Jordan 3ra etapa mz 40 casa 2 Primer piso local 2</t>
  </si>
  <si>
    <t>Pedido-23.11.17-00155</t>
  </si>
  <si>
    <t>INDUSTRIAS ROMIL SOCIEDAD POR ACCIONES SIMPLIFICADA</t>
  </si>
  <si>
    <t>Kra 38 # 13 - 143</t>
  </si>
  <si>
    <t>Pedido-23.11.16-00149</t>
  </si>
  <si>
    <t>MIORIENTE S.A.S</t>
  </si>
  <si>
    <t>RIONEGRO (ANT)</t>
  </si>
  <si>
    <t>CR 60 A 41 C 43 URB SANTA CL ARA CA 27</t>
  </si>
  <si>
    <t>Pedido-23.11.15-00138</t>
  </si>
  <si>
    <t>JORGE ALBERTO RUIZ ROJAS</t>
  </si>
  <si>
    <t>CR 85 B 53 28</t>
  </si>
  <si>
    <t>Pedido-23.11.15-00136</t>
  </si>
  <si>
    <t>OSCAR DUEÑAS</t>
  </si>
  <si>
    <t>SAMPER - SANTA FE - BOGOTA D.C Calle 31 # 13A - 51 Torre 1 - apartamento 806 - edificio Panorama</t>
  </si>
  <si>
    <t>Pedido-23.11.15-00134</t>
  </si>
  <si>
    <t>JHON GONZALEZ</t>
  </si>
  <si>
    <t>DIRECCIN CL 11 A SUR 53 F 12 MEDELLIN BRR GUAYABAL LA COLINITA</t>
  </si>
  <si>
    <t>Pedido-23.11.14-00131</t>
  </si>
  <si>
    <t>EDIFICIO PARQUE SESENTA Y DOS PROPIEDAD HORIZONTAL</t>
  </si>
  <si>
    <t>CL 62 7 33</t>
  </si>
  <si>
    <t>Pedido-23.11.14-00130</t>
  </si>
  <si>
    <t>PACIFICO TRADE AND INVESTMENT S.A.S</t>
  </si>
  <si>
    <t>CR 34 10 - 76 BRR PENSILVANIA, BOGOTÁ, D.C</t>
  </si>
  <si>
    <t>Pedido-23.11.11-00119</t>
  </si>
  <si>
    <t>RAFAEL BAUTISTA</t>
  </si>
  <si>
    <t>CL 107 A 7 C 50</t>
  </si>
  <si>
    <t>Pedido-23.11.11-00117</t>
  </si>
  <si>
    <t>Pedido-23.11.10-00109</t>
  </si>
  <si>
    <t>ARATTI SAS</t>
  </si>
  <si>
    <t>CR 14 99 33 TO REM OF 314</t>
  </si>
  <si>
    <t>Pedido-23.11.10-00106</t>
  </si>
  <si>
    <t>Calle 58 #5n69 Barrio flora industrial.</t>
  </si>
  <si>
    <t>Pedido-23.11.09-00098</t>
  </si>
  <si>
    <t>GRANITOS Y MARMOLES S.A.S</t>
  </si>
  <si>
    <t>Pedido-23.11.09-00097</t>
  </si>
  <si>
    <t>CARLOS EDUARDO HOYOS</t>
  </si>
  <si>
    <t>AV 19 104 05</t>
  </si>
  <si>
    <t>Pedido-23.11.09-00094</t>
  </si>
  <si>
    <t>LIYEN WISLEY CUERVO ANTONIO</t>
  </si>
  <si>
    <t>CHIQUINQUIRA (BOY)</t>
  </si>
  <si>
    <t>CL 28 10 A 09 BRR CODEUCADORES</t>
  </si>
  <si>
    <t>Pedido-23.11.08-00090</t>
  </si>
  <si>
    <t>DISTRILECO CAUCASIA S.A.S</t>
  </si>
  <si>
    <t>CAUCASIA (ANT)</t>
  </si>
  <si>
    <t>caucasia, Antioquia cra 2 Dg 25 No 2 25</t>
  </si>
  <si>
    <t>Pedido-23.11.08-00088</t>
  </si>
  <si>
    <t>COMERCIALIZADORA FARMACEUTICA Y DE INSUMOS MEDICOS CFIM SAS</t>
  </si>
  <si>
    <t>cll 31 sur#15-81 ZonoIndustrial</t>
  </si>
  <si>
    <t>Pedido-23.11.08-00089</t>
  </si>
  <si>
    <t>Pedido-23.11.08-00087</t>
  </si>
  <si>
    <t>JHON FREDY GONZÁLEZ GALVIS</t>
  </si>
  <si>
    <t>Calle 11 a sur # 53 F 12 medellín barrio guayabal la colinita</t>
  </si>
  <si>
    <t>Pedido-23.11.08-00083</t>
  </si>
  <si>
    <t>CENTRO DIAGNOSTICO DE ESPECIALISTAS LIMITADAS CLINICA CEDES LTDA</t>
  </si>
  <si>
    <t>RIOHACHA (GUJ)</t>
  </si>
  <si>
    <t>CL 13 11 75</t>
  </si>
  <si>
    <t>Pedido-23.11.07-00076</t>
  </si>
  <si>
    <t>FREDDY ALBERTO ORDOÑEZ CAICEDO</t>
  </si>
  <si>
    <t>CL 73 D SUR 14 R 55 BRR SANTA LIBRADA</t>
  </si>
  <si>
    <t>Pedido-23.11.07-00075</t>
  </si>
  <si>
    <t>SEGETIS S.A.S</t>
  </si>
  <si>
    <t>call4 106 # 54-73 oficina 703 torre baikal aqua</t>
  </si>
  <si>
    <t>Pedido-23.11.07-00074</t>
  </si>
  <si>
    <t>LOGIRASTREO S.A.S.</t>
  </si>
  <si>
    <t>SANTA ROSA DE CABAL (RIS)</t>
  </si>
  <si>
    <t>carrera 7 b # 12a -18 ciudad: santa rosa de cabal Risaralda</t>
  </si>
  <si>
    <t>Pedido-23.11.07-00073</t>
  </si>
  <si>
    <t>ALVAREZ LOPEZ Y ABOGADOS SAS</t>
  </si>
  <si>
    <t>CR 9 74 08 OF 309 EDI PROFNANZAS</t>
  </si>
  <si>
    <t>Pedido-23.11.07-00066</t>
  </si>
  <si>
    <t>ORGANIZACIONES DE IMAGENOLOGIA COLOMBIANA O I C S.A.</t>
  </si>
  <si>
    <t>APARTADO CALLE 103 #97-54 LOCAL 103</t>
  </si>
  <si>
    <t>Pedido-23.11.07-00064</t>
  </si>
  <si>
    <t>PROVISIONES Y SERVICIOS INDUSTRIALES S.A.S.</t>
  </si>
  <si>
    <t>Cali valle Cra 4c Nro 59-76 vill prado</t>
  </si>
  <si>
    <t>Pedido-23.11.07-00063</t>
  </si>
  <si>
    <t>EBERT JESUS ROSALES ALVAREZ</t>
  </si>
  <si>
    <t>Cra 11 #17-53 Barrio Sucre CO152 CO</t>
  </si>
  <si>
    <t>Pedido-23.11.03-00056</t>
  </si>
  <si>
    <t>Carrera 15 No 57-55 B/El Trebol</t>
  </si>
  <si>
    <t>Pedido-23.11.03-00053</t>
  </si>
  <si>
    <t>ORGANIZACIONES DE IMAGENOLOGIA COLOMBIA OIC SA</t>
  </si>
  <si>
    <t>Calle 44 # 49b - 90 Barrio Manchester</t>
  </si>
  <si>
    <t>Pedido-23.11.02-00048</t>
  </si>
  <si>
    <t>FUNDAMENTAL CONCRETE SAS</t>
  </si>
  <si>
    <t>carrera 23 # 68-56</t>
  </si>
  <si>
    <t>Pedido-23.11.02-00046</t>
  </si>
  <si>
    <t>MEDICAUCA SAS</t>
  </si>
  <si>
    <t>EL BAGRE (ANT)</t>
  </si>
  <si>
    <t>: El Bagre, Antioquia-calle 50A #46B-46</t>
  </si>
  <si>
    <t>Pedido-23.11.01-00042</t>
  </si>
  <si>
    <t>MAURICIO LOPEZ BARRERA</t>
  </si>
  <si>
    <t>CR 19 A 122 33</t>
  </si>
  <si>
    <t>Pedido-23.11.30-00248</t>
  </si>
  <si>
    <t>DIGITAL MARKETPLACE S.A.S</t>
  </si>
  <si>
    <t>Pedido-23.11.30-00246</t>
  </si>
  <si>
    <t>COLPARTES REPUESTOS Y SERVICIOS S.A.S.</t>
  </si>
  <si>
    <t>Pedido-23.11.29-00242</t>
  </si>
  <si>
    <t>INGEPLANT INGENIERIA EN NUTRICION DE CULTIVOS S A S</t>
  </si>
  <si>
    <t>MOSQUERA (CUN)</t>
  </si>
  <si>
    <t>Pedido-23.11.29-00239</t>
  </si>
  <si>
    <t>RIOSIERRA S.A.S</t>
  </si>
  <si>
    <t>Pedido-23.11.29-00232</t>
  </si>
  <si>
    <t>ISABEL CRISTINA RAMÍREZ ARANGO</t>
  </si>
  <si>
    <t>Pedido-23.11.27-00217</t>
  </si>
  <si>
    <t>RUBEN CARDONA</t>
  </si>
  <si>
    <t>GUARNE (ANT)</t>
  </si>
  <si>
    <t>Pedido-23.11.24-00206</t>
  </si>
  <si>
    <t>HARDWARE ASESORIAS SOFTWARE LTDA.</t>
  </si>
  <si>
    <t>Pedido-23.11.23-00202</t>
  </si>
  <si>
    <t>Pedido-23.11.15-00135</t>
  </si>
  <si>
    <t>CENTRO MEDICO AMERICASALUD S.A.S</t>
  </si>
  <si>
    <t>IPIALES (NRÑ)</t>
  </si>
  <si>
    <t>Pedido-23.11.08-00091</t>
  </si>
  <si>
    <t>EMPRESAS DE SERVICIOS PUNLICOS DE SOPO</t>
  </si>
  <si>
    <t>SOPO (CUN)</t>
  </si>
  <si>
    <t xml:space="preserve">COMIISONES PENDIENTES DE OCTUBRE </t>
  </si>
  <si>
    <t xml:space="preserve"> COMISION NOVIEMBRE   </t>
  </si>
  <si>
    <t>COMIISONES PENDIENTES DE NOVIEMBRE</t>
  </si>
  <si>
    <t xml:space="preserve">BASE DE COMISIONES DE NOVIEMBRE </t>
  </si>
  <si>
    <t>COMISIONES PENDIENTES</t>
  </si>
  <si>
    <t>DESCUENTO REMI EXXE 009930604117 DEVO L</t>
  </si>
  <si>
    <t>TOTAL A PAGAR COMISIONES NOVIEMBRE</t>
  </si>
  <si>
    <t>o</t>
  </si>
  <si>
    <t>?Ref</t>
  </si>
  <si>
    <t>C_x0001_rea</t>
  </si>
  <si>
    <t xml:space="preserve"> Subtotal comisiC3n </t>
  </si>
  <si>
    <t xml:space="preserve"> Subtotal </t>
  </si>
  <si>
    <t xml:space="preserve"> Iva </t>
  </si>
  <si>
    <t xml:space="preserve"> Total </t>
  </si>
  <si>
    <t>Pedido-23.07.31-9394</t>
  </si>
  <si>
    <t>KASSANI DISEC_x0011_O S.A.S</t>
  </si>
  <si>
    <t>BOGOTC_x0001_ (BOG)</t>
  </si>
  <si>
    <t>Aa</t>
  </si>
  <si>
    <t>Pedido-23.07.28-9386</t>
  </si>
  <si>
    <t>INNOVA FR SAS</t>
  </si>
  <si>
    <t>Pago en lC-nea</t>
  </si>
  <si>
    <t>Pedido-23.07.27-9379</t>
  </si>
  <si>
    <t>KAREN STEPHANIA GONZALEZ CARDENAS</t>
  </si>
  <si>
    <t>Pedido-23.07.27-9375</t>
  </si>
  <si>
    <t>SALUD DIAGNOSTICA SAS</t>
  </si>
  <si>
    <t>PUERTO WILCHES (SAN)</t>
  </si>
  <si>
    <t>Pedido-23.07.27-9373</t>
  </si>
  <si>
    <t>KAMATI LIMITADA</t>
  </si>
  <si>
    <t>Pedido-23.07.26-9371</t>
  </si>
  <si>
    <t>JOSE GARCIA</t>
  </si>
  <si>
    <t>Pedido-23.07.25-9360</t>
  </si>
  <si>
    <t>AECSA S.A</t>
  </si>
  <si>
    <t>Pedido-23.07.25-9355</t>
  </si>
  <si>
    <t>UR DERECHO ECONC_x0013_MICO SAS</t>
  </si>
  <si>
    <t>Cliente recurrente</t>
  </si>
  <si>
    <t>Pedido-23.07.25-9353</t>
  </si>
  <si>
    <t>INDUSTRIAS PELAEZ INPEL S A S</t>
  </si>
  <si>
    <t>GIRARDOTA (ANT)</t>
  </si>
  <si>
    <t>Pedido-23.07.25-9352</t>
  </si>
  <si>
    <t>MADERATLAS SAS</t>
  </si>
  <si>
    <t>IPIALES (NRC_x0011_)</t>
  </si>
  <si>
    <t>Pedido-23.07.25-9351</t>
  </si>
  <si>
    <t>JOSE ABRAHAM ALBAC_x0011_IL ESLAVA</t>
  </si>
  <si>
    <t>Sala exhibiciC3n</t>
  </si>
  <si>
    <t>Pedido-23.07.24-9349</t>
  </si>
  <si>
    <t>PROFESIONALES DE LA SALUD S.A.</t>
  </si>
  <si>
    <t>PASTO (NRC_x0011_)</t>
  </si>
  <si>
    <t>Pedido-23.07.24-9348</t>
  </si>
  <si>
    <t>CONTINENTAL TEAM S.A.S.</t>
  </si>
  <si>
    <t>ENVIGADO (ANT)</t>
  </si>
  <si>
    <t>Pedido-23.07.24-9341</t>
  </si>
  <si>
    <t>ANDRES FELIPE ECHAVARRIA VELASQUEZ</t>
  </si>
  <si>
    <t>Pedido-23.07.22-9334</t>
  </si>
  <si>
    <t>JEISSON ROJAS</t>
  </si>
  <si>
    <t>Pedido-23.07.21-9330</t>
  </si>
  <si>
    <t>COMERCIALIZADORA HARBOR MD SAS</t>
  </si>
  <si>
    <t>YACUANQUER (NRC_x0011_)</t>
  </si>
  <si>
    <t>Pedido-23.07.21-9325</t>
  </si>
  <si>
    <t>Pedido-23.07.21-9323</t>
  </si>
  <si>
    <t>VIVIANA YADIRA WALDO RODRIGUEZ</t>
  </si>
  <si>
    <t>Pedido-23.07.19-9320</t>
  </si>
  <si>
    <t>NANCY SANMIGUEL TORO</t>
  </si>
  <si>
    <t>GUADALAJARA DE BUGA (VAL)</t>
  </si>
  <si>
    <t>Pedido-23.07.19-9319</t>
  </si>
  <si>
    <t>INDISTRIAL 180 SAS</t>
  </si>
  <si>
    <t>Pedido-23.07.19-9316</t>
  </si>
  <si>
    <t>FINCA URBANA PETS S.A.S</t>
  </si>
  <si>
    <t>MEDELLC</t>
  </si>
  <si>
    <t>N (ANT)</t>
  </si>
  <si>
    <t>Pedido-23.07.19-9312</t>
  </si>
  <si>
    <t>UTOPIA ARQUITECTURA E INGENIERIA S.A.S</t>
  </si>
  <si>
    <t>Pedido-23.07.18-9308</t>
  </si>
  <si>
    <t>CONDOMINIO SAN SEBASTIAN</t>
  </si>
  <si>
    <t>Pedido-23.07.18-9304</t>
  </si>
  <si>
    <t>FERRETERIA SUMINISTROS INDUSTRIALES S.A.S.</t>
  </si>
  <si>
    <t>Pedido-23.07.18-9301</t>
  </si>
  <si>
    <t>KIMBERLY MORENO AREVALO</t>
  </si>
  <si>
    <t>Pedido-23.07.17-9294</t>
  </si>
  <si>
    <t>LUIS HELMER NIC_x0011_O ROJAS</t>
  </si>
  <si>
    <t>Pedido-23.07.17-9293</t>
  </si>
  <si>
    <t>MARIA DEL CARMEN CASTRO GUAVITA</t>
  </si>
  <si>
    <t>aA</t>
  </si>
  <si>
    <t>Pedido-23.07.14-9289</t>
  </si>
  <si>
    <t>SINERGIA P&amp;M SAS</t>
  </si>
  <si>
    <t>Pedido-23.07.13-9285</t>
  </si>
  <si>
    <t>DAVID LORTAL</t>
  </si>
  <si>
    <t>Pedido-23.07.13-9284</t>
  </si>
  <si>
    <t>FUNDACIC_x0013_N DE SUEC_x0011_O VIGILIA COLOMBIANA</t>
  </si>
  <si>
    <t>Pedido-23.07.13-9283</t>
  </si>
  <si>
    <t>TANIA VANESSA RODRIGUEZ BETANCOURT</t>
  </si>
  <si>
    <t>FLORENCIA (CAQ)</t>
  </si>
  <si>
    <t>CANCELADO</t>
  </si>
  <si>
    <t>Pedido-23.07.13-9278</t>
  </si>
  <si>
    <t>WILSON FERNANDO LUQUE TRIANA</t>
  </si>
  <si>
    <t>SIBATE (CUN)</t>
  </si>
  <si>
    <t>Pedido-23.07.13-9276</t>
  </si>
  <si>
    <t>G&amp;P MARKETING Y SOLUCIONES INTEGRALES S.A.S.</t>
  </si>
  <si>
    <t>Pedido-23.07.13-9275</t>
  </si>
  <si>
    <t>JAIME ANTONIO CARO TURGA</t>
  </si>
  <si>
    <t>Pedido-23.07.13-9274</t>
  </si>
  <si>
    <t>J.E. MULTISERVICIOS S.A.S.</t>
  </si>
  <si>
    <t>PUERTO BOYACA (BOY)</t>
  </si>
  <si>
    <t>BA</t>
  </si>
  <si>
    <t>Pedido-23.07.12-9268</t>
  </si>
  <si>
    <t>PEDRO STEVEN CRUZ GONZALEZ</t>
  </si>
  <si>
    <t>Pedido-23.07.12-9267</t>
  </si>
  <si>
    <t>JACOBO ELIAS VILLEGAS ARANGO</t>
  </si>
  <si>
    <t>Pedido-23.07.12-9265</t>
  </si>
  <si>
    <t>COMERCIALIZADORA SAMOT S.A.S.</t>
  </si>
  <si>
    <t>Pedido-23.07.12-9264</t>
  </si>
  <si>
    <t>TRANSPORTES VELOSIBA S.A.</t>
  </si>
  <si>
    <t>AB</t>
  </si>
  <si>
    <t>Pedido-23.07.12-9261</t>
  </si>
  <si>
    <t>PEDRO NIC_x0011_O</t>
  </si>
  <si>
    <t>ANAPOIMA (CUN)</t>
  </si>
  <si>
    <t>Pedido-23.07.11-9253</t>
  </si>
  <si>
    <t>INVERSIONES IMPRIMA S.A.S.</t>
  </si>
  <si>
    <t>Pedido-23.07.11-9250</t>
  </si>
  <si>
    <t>BERNARDO LUIS LARA AYCARDIS</t>
  </si>
  <si>
    <t>Pedido-23.07.10-9247</t>
  </si>
  <si>
    <t>CORE IP SAS</t>
  </si>
  <si>
    <t>TelC)fono</t>
  </si>
  <si>
    <t>Pedido-23.07.10-9245</t>
  </si>
  <si>
    <t>LAMI S.A.S.</t>
  </si>
  <si>
    <t>Pedido-23.07.07-9241</t>
  </si>
  <si>
    <t>ONNERA COLOMBIA S.A.S.</t>
  </si>
  <si>
    <t>Pedido-23.07.07-9239</t>
  </si>
  <si>
    <t>DOBLE JOTA TALLER CREATIVO S A S</t>
  </si>
  <si>
    <t>Pedido-23.07.07-9236</t>
  </si>
  <si>
    <t>LA FAMILIA DEL MONO S.A.S.</t>
  </si>
  <si>
    <t>Pedido-23.07.07-9234</t>
  </si>
  <si>
    <t>SEGURIDAD INDUSTRIAL Y MEDICA SAS</t>
  </si>
  <si>
    <t>Pedido-23.07.07-9233</t>
  </si>
  <si>
    <t>GUILLERMO JOAQUIN CANCINO FAJARDO</t>
  </si>
  <si>
    <t>Pedido-23.07.07-9232</t>
  </si>
  <si>
    <t>ONPOWER SAS</t>
  </si>
  <si>
    <t>ZIPAQUIRA (CUN)</t>
  </si>
  <si>
    <t>Pedido-23.07.07-9235</t>
  </si>
  <si>
    <t>UNION TEMPORAL CONSTRUCTORES CJ 21</t>
  </si>
  <si>
    <t>50/30/20</t>
  </si>
  <si>
    <t>PENDIENTE SALDO</t>
  </si>
  <si>
    <t>Pedido-23.07.06-9229</t>
  </si>
  <si>
    <t>APPRAISER SAS</t>
  </si>
  <si>
    <t>Pedido-23.07.05-9225</t>
  </si>
  <si>
    <t>CANINOS Y FELINOS S.A.S.</t>
  </si>
  <si>
    <t>Pedido-23.07.05-9219</t>
  </si>
  <si>
    <t>DERLIN JOSE REITERIA HINESTROZA</t>
  </si>
  <si>
    <t>Pedido-23.07.05-9217</t>
  </si>
  <si>
    <t>CORPORACION CLUB EL NOGAL</t>
  </si>
  <si>
    <t>Pedido-23.07.04-9214</t>
  </si>
  <si>
    <t>Pedido-23.07.04-9213</t>
  </si>
  <si>
    <t>Pedido-23.07.04-9208</t>
  </si>
  <si>
    <t>CINDY PUENTES</t>
  </si>
  <si>
    <t>Pedido-23.07.01-9206</t>
  </si>
  <si>
    <t>VALUE ADDED SERVICES S.A.S.</t>
  </si>
  <si>
    <t>Pedido-23.07.01-9205</t>
  </si>
  <si>
    <t>PAOLA GARZON</t>
  </si>
  <si>
    <t xml:space="preserve">VENTAS DE JULIO </t>
  </si>
  <si>
    <t xml:space="preserve"> AUMENTO BASE 0 2023</t>
  </si>
  <si>
    <t xml:space="preserve"> $ -   </t>
  </si>
  <si>
    <t xml:space="preserve"> VENTAS ENTREGADAS, FACTURADAS Y PAGADAS  </t>
  </si>
  <si>
    <t xml:space="preserve"> VENTAS TOTALES A JUNIO  </t>
  </si>
  <si>
    <t xml:space="preserve"> COMISION JULIO </t>
  </si>
  <si>
    <t>DESCUENTO ENVIO  POR DEVOLUCION CLIENTE</t>
  </si>
  <si>
    <t xml:space="preserve"> COMISON PASADA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</si>
</sst>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\ #,##0;[Red]\-&quot;$&quot;\ #,##0"/>
    <numFmt numFmtId="8" formatCode="&quot;$&quot;\ #,##0.00;[Red]\-&quot;$&quot;\ #,##0.00"/>
    <numFmt numFmtId="44" formatCode="_-&quot;$&quot;\ * #,##0.00_-;\-&quot;$&quot;\ * #,##0.00_-;_-&quot;$&quot;\ * &quot;-&quot;??_-;_-@_-"/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E5ECE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61">
    <xf numFmtId="0" fontId="0" fillId="0" borderId="0" xfId="0"/>
    <xf numFmtId="44" fontId="0" fillId="0" borderId="0" xfId="1" applyFont="1"/>
    <xf numFmtId="0" fontId="0" fillId="0" borderId="11" xfId="0" applyBorder="1"/>
    <xf numFmtId="44" fontId="0" fillId="0" borderId="11" xfId="1" applyFont="1" applyBorder="1"/>
    <xf numFmtId="14" fontId="0" fillId="0" borderId="11" xfId="0" applyNumberFormat="1" applyBorder="1"/>
    <xf numFmtId="44" fontId="0" fillId="0" borderId="14" xfId="1" applyFont="1" applyBorder="1"/>
    <xf numFmtId="8" fontId="0" fillId="0" borderId="15" xfId="1" applyNumberFormat="1" applyFont="1" applyBorder="1"/>
    <xf numFmtId="44" fontId="0" fillId="0" borderId="18" xfId="1" applyFont="1" applyBorder="1"/>
    <xf numFmtId="8" fontId="0" fillId="0" borderId="19" xfId="1" applyNumberFormat="1" applyFont="1" applyBorder="1"/>
    <xf numFmtId="44" fontId="0" fillId="34" borderId="16" xfId="1" applyFont="1" applyFill="1" applyBorder="1"/>
    <xf numFmtId="44" fontId="0" fillId="0" borderId="15" xfId="1" applyFont="1" applyBorder="1"/>
    <xf numFmtId="44" fontId="0" fillId="0" borderId="0" xfId="0" applyNumberFormat="1"/>
    <xf numFmtId="0" fontId="0" fillId="33" borderId="12" xfId="0" applyFill="1" applyBorder="1"/>
    <xf numFmtId="0" fontId="0" fillId="33" borderId="24" xfId="0" applyFill="1" applyBorder="1"/>
    <xf numFmtId="44" fontId="0" fillId="33" borderId="24" xfId="1" applyFont="1" applyFill="1" applyBorder="1"/>
    <xf numFmtId="44" fontId="0" fillId="33" borderId="13" xfId="1" applyFont="1" applyFill="1" applyBorder="1"/>
    <xf numFmtId="0" fontId="0" fillId="0" borderId="14" xfId="0" applyBorder="1"/>
    <xf numFmtId="0" fontId="0" fillId="0" borderId="16" xfId="0" applyBorder="1"/>
    <xf numFmtId="0" fontId="0" fillId="0" borderId="25" xfId="0" applyBorder="1"/>
    <xf numFmtId="14" fontId="0" fillId="0" borderId="25" xfId="0" applyNumberFormat="1" applyBorder="1"/>
    <xf numFmtId="44" fontId="0" fillId="0" borderId="25" xfId="1" applyFont="1" applyBorder="1"/>
    <xf numFmtId="44" fontId="0" fillId="0" borderId="17" xfId="1" applyFont="1" applyBorder="1"/>
    <xf numFmtId="44" fontId="16" fillId="33" borderId="10" xfId="1" applyFont="1" applyFill="1" applyBorder="1"/>
    <xf numFmtId="14" fontId="0" fillId="0" borderId="0" xfId="0" applyNumberFormat="1"/>
    <xf numFmtId="0" fontId="16" fillId="0" borderId="11" xfId="0" applyFont="1" applyBorder="1"/>
    <xf numFmtId="44" fontId="16" fillId="0" borderId="11" xfId="1" applyFont="1" applyBorder="1"/>
    <xf numFmtId="44" fontId="16" fillId="33" borderId="11" xfId="1" applyFont="1" applyFill="1" applyBorder="1"/>
    <xf numFmtId="0" fontId="0" fillId="34" borderId="11" xfId="0" applyFill="1" applyBorder="1"/>
    <xf numFmtId="44" fontId="0" fillId="34" borderId="11" xfId="1" applyFont="1" applyFill="1" applyBorder="1"/>
    <xf numFmtId="0" fontId="0" fillId="34" borderId="0" xfId="0" applyFill="1"/>
    <xf numFmtId="8" fontId="0" fillId="0" borderId="0" xfId="0" applyNumberFormat="1"/>
    <xf numFmtId="44" fontId="0" fillId="0" borderId="0" xfId="1" applyFont="1" applyFill="1" applyBorder="1"/>
    <xf numFmtId="44" fontId="0" fillId="34" borderId="17" xfId="1" applyFont="1" applyFill="1" applyBorder="1"/>
    <xf numFmtId="0" fontId="0" fillId="35" borderId="11" xfId="0" applyFill="1" applyBorder="1"/>
    <xf numFmtId="44" fontId="0" fillId="35" borderId="11" xfId="1" applyFont="1" applyFill="1" applyBorder="1"/>
    <xf numFmtId="44" fontId="16" fillId="35" borderId="0" xfId="1" applyFont="1" applyFill="1"/>
    <xf numFmtId="44" fontId="0" fillId="0" borderId="26" xfId="1" applyFont="1" applyFill="1" applyBorder="1"/>
    <xf numFmtId="44" fontId="0" fillId="0" borderId="27" xfId="1" applyFont="1" applyFill="1" applyBorder="1"/>
    <xf numFmtId="0" fontId="0" fillId="33" borderId="11" xfId="0" applyFill="1" applyBorder="1"/>
    <xf numFmtId="44" fontId="0" fillId="33" borderId="11" xfId="1" applyFont="1" applyFill="1" applyBorder="1"/>
    <xf numFmtId="44" fontId="0" fillId="0" borderId="23" xfId="1" applyFont="1" applyBorder="1"/>
    <xf numFmtId="44" fontId="0" fillId="33" borderId="26" xfId="1" applyFont="1" applyFill="1" applyBorder="1"/>
    <xf numFmtId="44" fontId="0" fillId="0" borderId="11" xfId="1" applyFont="1" applyFill="1" applyBorder="1"/>
    <xf numFmtId="44" fontId="0" fillId="36" borderId="0" xfId="0" applyNumberFormat="1" applyFill="1"/>
    <xf numFmtId="0" fontId="16" fillId="0" borderId="0" xfId="0" applyFont="1"/>
    <xf numFmtId="0" fontId="16" fillId="33" borderId="11" xfId="0" applyFont="1" applyFill="1" applyBorder="1"/>
    <xf numFmtId="44" fontId="0" fillId="34" borderId="26" xfId="1" applyFont="1" applyFill="1" applyBorder="1"/>
    <xf numFmtId="43" fontId="0" fillId="0" borderId="0" xfId="43" applyFont="1"/>
    <xf numFmtId="44" fontId="0" fillId="0" borderId="19" xfId="1" applyFont="1" applyBorder="1"/>
    <xf numFmtId="44" fontId="0" fillId="37" borderId="29" xfId="1" applyFont="1" applyFill="1" applyBorder="1"/>
    <xf numFmtId="44" fontId="0" fillId="37" borderId="28" xfId="1" applyFont="1" applyFill="1" applyBorder="1"/>
    <xf numFmtId="44" fontId="0" fillId="37" borderId="15" xfId="1" applyFont="1" applyFill="1" applyBorder="1"/>
    <xf numFmtId="44" fontId="0" fillId="37" borderId="14" xfId="1" applyFont="1" applyFill="1" applyBorder="1"/>
    <xf numFmtId="44" fontId="16" fillId="33" borderId="30" xfId="1" applyFont="1" applyFill="1" applyBorder="1"/>
    <xf numFmtId="44" fontId="0" fillId="0" borderId="30" xfId="1" applyFont="1" applyBorder="1"/>
    <xf numFmtId="44" fontId="0" fillId="38" borderId="10" xfId="1" applyFont="1" applyFill="1" applyBorder="1"/>
    <xf numFmtId="44" fontId="0" fillId="39" borderId="10" xfId="0" applyNumberFormat="1" applyFill="1" applyBorder="1"/>
    <xf numFmtId="44" fontId="0" fillId="33" borderId="20" xfId="1" applyFont="1" applyFill="1" applyBorder="1" applyAlignment="1">
      <alignment horizontal="center"/>
    </xf>
    <xf numFmtId="44" fontId="0" fillId="33" borderId="21" xfId="1" applyFont="1" applyFill="1" applyBorder="1" applyAlignment="1">
      <alignment horizontal="center"/>
    </xf>
    <xf numFmtId="0" fontId="18" fillId="4" borderId="22" xfId="9" applyFont="1" applyBorder="1" applyAlignment="1">
      <alignment horizontal="center"/>
    </xf>
    <xf numFmtId="6" fontId="0" fillId="0" borderId="0" xfId="0" applyNumberFormat="1"/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43" builtinId="3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colors>
    <mruColors>
      <color rgb="FF9E5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489E4-04C6-4B98-9883-5EDBBE9C1C20}">
  <dimension ref="A1:S71"/>
  <sheetViews>
    <sheetView topLeftCell="B49" workbookViewId="0">
      <selection activeCell="J69" sqref="J69"/>
    </sheetView>
  </sheetViews>
  <sheetFormatPr baseColWidth="10" defaultRowHeight="15" x14ac:dyDescent="0.25"/>
  <cols>
    <col min="1" max="1" width="20" bestFit="1" customWidth="1"/>
    <col min="2" max="2" width="46.140625" bestFit="1" customWidth="1"/>
    <col min="3" max="3" width="7.7109375" bestFit="1" customWidth="1"/>
    <col min="4" max="4" width="10.7109375" bestFit="1" customWidth="1"/>
    <col min="5" max="5" width="13.42578125" bestFit="1" customWidth="1"/>
    <col min="6" max="6" width="21" bestFit="1" customWidth="1"/>
    <col min="7" max="7" width="14" bestFit="1" customWidth="1"/>
    <col min="8" max="8" width="11.5703125" bestFit="1" customWidth="1"/>
    <col min="9" max="9" width="27.85546875" bestFit="1" customWidth="1"/>
    <col min="10" max="10" width="17.42578125" bestFit="1" customWidth="1"/>
    <col min="11" max="11" width="7" bestFit="1" customWidth="1"/>
    <col min="12" max="12" width="10.7109375" bestFit="1" customWidth="1"/>
    <col min="13" max="13" width="16.5703125" bestFit="1" customWidth="1"/>
    <col min="14" max="14" width="14.140625" bestFit="1" customWidth="1"/>
    <col min="15" max="15" width="18.85546875" customWidth="1"/>
    <col min="16" max="17" width="14.140625" bestFit="1" customWidth="1"/>
    <col min="18" max="18" width="10.5703125" bestFit="1" customWidth="1"/>
    <col min="19" max="19" width="17.28515625" bestFit="1" customWidth="1"/>
  </cols>
  <sheetData>
    <row r="1" spans="1:19" x14ac:dyDescent="0.25">
      <c r="A1" t="s">
        <v>548</v>
      </c>
      <c r="B1" t="s">
        <v>549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550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551</v>
      </c>
      <c r="P1" t="s">
        <v>552</v>
      </c>
      <c r="Q1" t="s">
        <v>553</v>
      </c>
      <c r="R1" t="s">
        <v>554</v>
      </c>
    </row>
    <row r="2" spans="1:19" x14ac:dyDescent="0.25">
      <c r="A2" t="s">
        <v>555</v>
      </c>
      <c r="B2" t="s">
        <v>556</v>
      </c>
      <c r="D2" t="s">
        <v>24</v>
      </c>
      <c r="E2" t="s">
        <v>28</v>
      </c>
      <c r="F2" t="s">
        <v>37</v>
      </c>
      <c r="G2" t="s">
        <v>30</v>
      </c>
      <c r="H2" t="s">
        <v>31</v>
      </c>
      <c r="I2" t="s">
        <v>557</v>
      </c>
      <c r="J2" t="s">
        <v>82</v>
      </c>
      <c r="K2" t="s">
        <v>24</v>
      </c>
      <c r="L2" s="23">
        <v>45138</v>
      </c>
      <c r="M2" s="23">
        <v>45139</v>
      </c>
      <c r="N2" s="30">
        <v>1374584</v>
      </c>
      <c r="O2" s="30">
        <v>1374584</v>
      </c>
      <c r="P2" s="30">
        <v>261170.96</v>
      </c>
      <c r="Q2" s="30">
        <v>1635754.96</v>
      </c>
      <c r="R2" s="60">
        <v>45701</v>
      </c>
      <c r="S2" t="s">
        <v>558</v>
      </c>
    </row>
    <row r="3" spans="1:19" x14ac:dyDescent="0.25">
      <c r="A3" t="s">
        <v>559</v>
      </c>
      <c r="B3" t="s">
        <v>560</v>
      </c>
      <c r="D3" t="s">
        <v>24</v>
      </c>
      <c r="E3" t="s">
        <v>28</v>
      </c>
      <c r="F3" t="s">
        <v>561</v>
      </c>
      <c r="G3" t="s">
        <v>30</v>
      </c>
      <c r="H3" t="s">
        <v>31</v>
      </c>
      <c r="I3" t="s">
        <v>557</v>
      </c>
      <c r="J3" t="s">
        <v>48</v>
      </c>
      <c r="K3" t="s">
        <v>24</v>
      </c>
      <c r="L3" s="23">
        <v>45135</v>
      </c>
      <c r="M3" s="23">
        <v>45135</v>
      </c>
      <c r="N3" s="30">
        <v>500175</v>
      </c>
      <c r="O3" s="30">
        <v>500175</v>
      </c>
      <c r="P3" s="30">
        <v>95033.25</v>
      </c>
      <c r="Q3" s="30">
        <v>595208.25</v>
      </c>
      <c r="R3" s="60">
        <v>12504</v>
      </c>
      <c r="S3" t="s">
        <v>176</v>
      </c>
    </row>
    <row r="4" spans="1:19" x14ac:dyDescent="0.25">
      <c r="A4" t="s">
        <v>562</v>
      </c>
      <c r="B4" t="s">
        <v>563</v>
      </c>
      <c r="D4" t="s">
        <v>24</v>
      </c>
      <c r="E4" t="s">
        <v>28</v>
      </c>
      <c r="F4" t="s">
        <v>561</v>
      </c>
      <c r="G4" t="s">
        <v>30</v>
      </c>
      <c r="H4" t="s">
        <v>31</v>
      </c>
      <c r="I4" t="s">
        <v>557</v>
      </c>
      <c r="J4" t="s">
        <v>48</v>
      </c>
      <c r="K4" t="s">
        <v>24</v>
      </c>
      <c r="L4" s="23">
        <v>45134</v>
      </c>
      <c r="M4" s="23">
        <v>45134</v>
      </c>
      <c r="N4" s="30">
        <v>45000</v>
      </c>
      <c r="O4" s="30">
        <v>45000</v>
      </c>
      <c r="P4" s="30">
        <v>8550</v>
      </c>
      <c r="Q4" s="30">
        <v>53550</v>
      </c>
      <c r="R4" s="60">
        <v>1485</v>
      </c>
      <c r="S4" t="s">
        <v>174</v>
      </c>
    </row>
    <row r="5" spans="1:19" x14ac:dyDescent="0.25">
      <c r="A5" t="s">
        <v>564</v>
      </c>
      <c r="B5" t="s">
        <v>565</v>
      </c>
      <c r="D5" t="s">
        <v>24</v>
      </c>
      <c r="E5" t="s">
        <v>28</v>
      </c>
      <c r="F5" t="s">
        <v>37</v>
      </c>
      <c r="G5" t="s">
        <v>30</v>
      </c>
      <c r="H5" t="s">
        <v>31</v>
      </c>
      <c r="I5" t="s">
        <v>566</v>
      </c>
      <c r="J5" t="s">
        <v>48</v>
      </c>
      <c r="K5" t="s">
        <v>24</v>
      </c>
      <c r="L5" s="23">
        <v>45134</v>
      </c>
      <c r="M5" s="23">
        <v>45134</v>
      </c>
      <c r="N5" s="30">
        <v>63992</v>
      </c>
      <c r="O5" s="30">
        <v>63992</v>
      </c>
      <c r="P5" s="30">
        <v>12158.48</v>
      </c>
      <c r="Q5" s="30">
        <v>76150.48</v>
      </c>
      <c r="R5" s="60">
        <v>2432</v>
      </c>
      <c r="S5" t="s">
        <v>173</v>
      </c>
    </row>
    <row r="6" spans="1:19" x14ac:dyDescent="0.25">
      <c r="A6" t="s">
        <v>567</v>
      </c>
      <c r="B6" t="s">
        <v>568</v>
      </c>
      <c r="D6" t="s">
        <v>24</v>
      </c>
      <c r="E6" t="s">
        <v>28</v>
      </c>
      <c r="F6" t="s">
        <v>37</v>
      </c>
      <c r="G6" t="s">
        <v>30</v>
      </c>
      <c r="H6" t="s">
        <v>31</v>
      </c>
      <c r="I6" t="s">
        <v>265</v>
      </c>
      <c r="J6" t="s">
        <v>48</v>
      </c>
      <c r="K6" t="s">
        <v>24</v>
      </c>
      <c r="L6" s="23">
        <v>45134</v>
      </c>
      <c r="M6" s="23">
        <v>45134</v>
      </c>
      <c r="N6" s="30">
        <v>199920</v>
      </c>
      <c r="O6" s="30">
        <v>199920</v>
      </c>
      <c r="P6" s="30">
        <v>37984.800000000003</v>
      </c>
      <c r="Q6" s="30">
        <v>237904.8</v>
      </c>
      <c r="R6" s="60">
        <v>7597</v>
      </c>
      <c r="S6" t="s">
        <v>173</v>
      </c>
    </row>
    <row r="7" spans="1:19" x14ac:dyDescent="0.25">
      <c r="A7" t="s">
        <v>569</v>
      </c>
      <c r="B7" t="s">
        <v>570</v>
      </c>
      <c r="C7">
        <v>40350</v>
      </c>
      <c r="D7" t="s">
        <v>24</v>
      </c>
      <c r="E7" t="s">
        <v>28</v>
      </c>
      <c r="F7" t="s">
        <v>561</v>
      </c>
      <c r="G7" t="s">
        <v>30</v>
      </c>
      <c r="H7" t="s">
        <v>31</v>
      </c>
      <c r="I7" t="s">
        <v>557</v>
      </c>
      <c r="J7" t="s">
        <v>38</v>
      </c>
      <c r="K7" t="s">
        <v>24</v>
      </c>
      <c r="L7" s="23">
        <v>45133</v>
      </c>
      <c r="M7" s="23">
        <v>45133</v>
      </c>
      <c r="N7" s="30">
        <v>841796</v>
      </c>
      <c r="O7" s="30">
        <v>841796</v>
      </c>
      <c r="P7" s="30">
        <v>159941.24</v>
      </c>
      <c r="Q7" s="30">
        <v>1001737.24</v>
      </c>
      <c r="R7" s="60">
        <v>27779</v>
      </c>
      <c r="S7" t="s">
        <v>174</v>
      </c>
    </row>
    <row r="8" spans="1:19" x14ac:dyDescent="0.25">
      <c r="A8" t="s">
        <v>571</v>
      </c>
      <c r="B8" t="s">
        <v>572</v>
      </c>
      <c r="D8" t="s">
        <v>24</v>
      </c>
      <c r="E8" t="s">
        <v>28</v>
      </c>
      <c r="F8" t="s">
        <v>37</v>
      </c>
      <c r="G8" t="s">
        <v>30</v>
      </c>
      <c r="H8" t="s">
        <v>31</v>
      </c>
      <c r="I8" t="s">
        <v>557</v>
      </c>
      <c r="J8" t="s">
        <v>48</v>
      </c>
      <c r="K8" t="s">
        <v>24</v>
      </c>
      <c r="L8" s="23">
        <v>45132</v>
      </c>
      <c r="M8" s="23">
        <v>45133</v>
      </c>
      <c r="N8" s="30">
        <v>19578000</v>
      </c>
      <c r="O8" s="30">
        <v>19578000</v>
      </c>
      <c r="P8" s="30">
        <v>3719820</v>
      </c>
      <c r="Q8" s="30">
        <v>23297820</v>
      </c>
      <c r="R8" s="60">
        <v>489450</v>
      </c>
      <c r="S8" t="s">
        <v>176</v>
      </c>
    </row>
    <row r="9" spans="1:19" x14ac:dyDescent="0.25">
      <c r="A9" t="s">
        <v>573</v>
      </c>
      <c r="B9" t="s">
        <v>574</v>
      </c>
      <c r="D9" t="s">
        <v>24</v>
      </c>
      <c r="E9" t="s">
        <v>28</v>
      </c>
      <c r="F9" t="s">
        <v>29</v>
      </c>
      <c r="G9" t="s">
        <v>30</v>
      </c>
      <c r="H9" t="s">
        <v>31</v>
      </c>
      <c r="I9" t="s">
        <v>557</v>
      </c>
      <c r="J9" t="s">
        <v>575</v>
      </c>
      <c r="K9" t="s">
        <v>24</v>
      </c>
      <c r="L9" s="23">
        <v>45132</v>
      </c>
      <c r="M9" s="23">
        <v>45132</v>
      </c>
      <c r="N9" s="30">
        <v>801218</v>
      </c>
      <c r="O9" s="30">
        <v>831218</v>
      </c>
      <c r="P9" s="30">
        <v>157931.42000000001</v>
      </c>
      <c r="Q9" s="30">
        <v>989149.42</v>
      </c>
      <c r="R9" s="60">
        <v>24838</v>
      </c>
      <c r="S9" t="s">
        <v>175</v>
      </c>
    </row>
    <row r="10" spans="1:19" x14ac:dyDescent="0.25">
      <c r="A10" t="s">
        <v>576</v>
      </c>
      <c r="B10" t="s">
        <v>577</v>
      </c>
      <c r="D10" t="s">
        <v>24</v>
      </c>
      <c r="E10" t="s">
        <v>28</v>
      </c>
      <c r="F10" t="s">
        <v>37</v>
      </c>
      <c r="G10" t="s">
        <v>30</v>
      </c>
      <c r="H10" t="s">
        <v>31</v>
      </c>
      <c r="I10" t="s">
        <v>578</v>
      </c>
      <c r="J10" t="s">
        <v>48</v>
      </c>
      <c r="K10" t="s">
        <v>24</v>
      </c>
      <c r="L10" s="23">
        <v>45132</v>
      </c>
      <c r="M10" s="23">
        <v>45132</v>
      </c>
      <c r="N10" s="30">
        <v>40032</v>
      </c>
      <c r="O10" s="30">
        <v>40032</v>
      </c>
      <c r="P10" s="30">
        <v>7606.08</v>
      </c>
      <c r="Q10" s="30">
        <v>47638.080000000002</v>
      </c>
      <c r="R10" s="60">
        <v>1521</v>
      </c>
      <c r="S10" t="s">
        <v>173</v>
      </c>
    </row>
    <row r="11" spans="1:19" x14ac:dyDescent="0.25">
      <c r="A11" t="s">
        <v>579</v>
      </c>
      <c r="B11" t="s">
        <v>580</v>
      </c>
      <c r="C11">
        <v>40330</v>
      </c>
      <c r="D11" t="s">
        <v>24</v>
      </c>
      <c r="E11" t="s">
        <v>28</v>
      </c>
      <c r="F11" t="s">
        <v>561</v>
      </c>
      <c r="G11" t="s">
        <v>30</v>
      </c>
      <c r="H11" t="s">
        <v>31</v>
      </c>
      <c r="I11" t="s">
        <v>581</v>
      </c>
      <c r="J11" t="s">
        <v>38</v>
      </c>
      <c r="K11" t="s">
        <v>24</v>
      </c>
      <c r="L11" s="23">
        <v>45132</v>
      </c>
      <c r="M11" s="23">
        <v>45132</v>
      </c>
      <c r="N11" s="30">
        <v>984000</v>
      </c>
      <c r="O11" s="30">
        <v>984000</v>
      </c>
      <c r="P11" s="30">
        <v>186960</v>
      </c>
      <c r="Q11" s="30">
        <v>1170960</v>
      </c>
      <c r="R11" s="60">
        <v>32472</v>
      </c>
      <c r="S11" t="s">
        <v>174</v>
      </c>
    </row>
    <row r="12" spans="1:19" x14ac:dyDescent="0.25">
      <c r="A12" t="s">
        <v>582</v>
      </c>
      <c r="B12" t="s">
        <v>583</v>
      </c>
      <c r="D12" t="s">
        <v>24</v>
      </c>
      <c r="E12" t="s">
        <v>28</v>
      </c>
      <c r="F12" t="s">
        <v>43</v>
      </c>
      <c r="G12" t="s">
        <v>30</v>
      </c>
      <c r="H12" t="s">
        <v>31</v>
      </c>
      <c r="I12" t="s">
        <v>557</v>
      </c>
      <c r="J12" t="s">
        <v>584</v>
      </c>
      <c r="K12" t="s">
        <v>24</v>
      </c>
      <c r="L12" s="23">
        <v>45132</v>
      </c>
      <c r="M12" s="23">
        <v>45132</v>
      </c>
      <c r="N12" s="30">
        <v>240000</v>
      </c>
      <c r="O12" s="30">
        <v>240000</v>
      </c>
      <c r="P12" s="30">
        <v>45600</v>
      </c>
      <c r="Q12" s="30">
        <v>285600</v>
      </c>
      <c r="R12" s="60">
        <v>9120</v>
      </c>
      <c r="S12" t="s">
        <v>173</v>
      </c>
    </row>
    <row r="13" spans="1:19" x14ac:dyDescent="0.25">
      <c r="A13" t="s">
        <v>585</v>
      </c>
      <c r="B13" t="s">
        <v>586</v>
      </c>
      <c r="D13" t="s">
        <v>24</v>
      </c>
      <c r="E13" t="s">
        <v>28</v>
      </c>
      <c r="F13" t="s">
        <v>37</v>
      </c>
      <c r="G13" t="s">
        <v>30</v>
      </c>
      <c r="H13" t="s">
        <v>31</v>
      </c>
      <c r="I13" t="s">
        <v>587</v>
      </c>
      <c r="J13" t="s">
        <v>48</v>
      </c>
      <c r="K13" t="s">
        <v>24</v>
      </c>
      <c r="L13" s="23">
        <v>45131</v>
      </c>
      <c r="M13" s="23">
        <v>45131</v>
      </c>
      <c r="N13" s="30">
        <v>1023000</v>
      </c>
      <c r="O13" s="30">
        <v>1023000</v>
      </c>
      <c r="P13" s="30">
        <v>194370</v>
      </c>
      <c r="Q13" s="30">
        <v>1217370</v>
      </c>
      <c r="R13" s="60">
        <v>38874</v>
      </c>
      <c r="S13" t="s">
        <v>173</v>
      </c>
    </row>
    <row r="14" spans="1:19" x14ac:dyDescent="0.25">
      <c r="A14" t="s">
        <v>588</v>
      </c>
      <c r="B14" t="s">
        <v>589</v>
      </c>
      <c r="D14" t="s">
        <v>24</v>
      </c>
      <c r="E14" t="s">
        <v>28</v>
      </c>
      <c r="F14" t="s">
        <v>37</v>
      </c>
      <c r="G14" t="s">
        <v>30</v>
      </c>
      <c r="H14" t="s">
        <v>31</v>
      </c>
      <c r="I14" t="s">
        <v>590</v>
      </c>
      <c r="J14" t="s">
        <v>48</v>
      </c>
      <c r="K14" t="s">
        <v>24</v>
      </c>
      <c r="L14" s="23">
        <v>45131</v>
      </c>
      <c r="M14" s="23">
        <v>45131</v>
      </c>
      <c r="N14" s="30">
        <v>384000</v>
      </c>
      <c r="O14" s="30">
        <v>384000</v>
      </c>
      <c r="P14" s="30">
        <v>72960</v>
      </c>
      <c r="Q14" s="30">
        <v>456960</v>
      </c>
      <c r="R14" s="60">
        <v>14592</v>
      </c>
      <c r="S14" t="s">
        <v>173</v>
      </c>
    </row>
    <row r="15" spans="1:19" x14ac:dyDescent="0.25">
      <c r="A15" t="s">
        <v>591</v>
      </c>
      <c r="B15" t="s">
        <v>592</v>
      </c>
      <c r="C15">
        <v>40325</v>
      </c>
      <c r="D15" t="s">
        <v>24</v>
      </c>
      <c r="E15" t="s">
        <v>28</v>
      </c>
      <c r="F15" t="s">
        <v>561</v>
      </c>
      <c r="G15" t="s">
        <v>30</v>
      </c>
      <c r="H15" t="s">
        <v>31</v>
      </c>
      <c r="I15" t="s">
        <v>365</v>
      </c>
      <c r="J15" t="s">
        <v>38</v>
      </c>
      <c r="K15" t="s">
        <v>24</v>
      </c>
      <c r="L15" s="23">
        <v>45131</v>
      </c>
      <c r="M15" s="23">
        <v>45131</v>
      </c>
      <c r="N15" s="30">
        <v>34000</v>
      </c>
      <c r="O15" s="30">
        <v>34000</v>
      </c>
      <c r="P15" s="30">
        <v>6460</v>
      </c>
      <c r="Q15" s="30">
        <v>40460</v>
      </c>
      <c r="R15" s="60">
        <v>1292</v>
      </c>
      <c r="S15" t="s">
        <v>173</v>
      </c>
    </row>
    <row r="16" spans="1:19" x14ac:dyDescent="0.25">
      <c r="A16" t="s">
        <v>593</v>
      </c>
      <c r="B16" t="s">
        <v>594</v>
      </c>
      <c r="C16">
        <v>40319</v>
      </c>
      <c r="D16" t="s">
        <v>24</v>
      </c>
      <c r="E16" t="s">
        <v>28</v>
      </c>
      <c r="F16" t="s">
        <v>561</v>
      </c>
      <c r="G16" t="s">
        <v>30</v>
      </c>
      <c r="H16" t="s">
        <v>31</v>
      </c>
      <c r="I16" t="s">
        <v>275</v>
      </c>
      <c r="J16" t="s">
        <v>38</v>
      </c>
      <c r="K16" t="s">
        <v>24</v>
      </c>
      <c r="L16" s="23">
        <v>45129</v>
      </c>
      <c r="M16" s="23">
        <v>45129</v>
      </c>
      <c r="N16" s="30">
        <v>49973</v>
      </c>
      <c r="O16" s="30">
        <v>49973</v>
      </c>
      <c r="P16" s="30">
        <v>9494.8700000000008</v>
      </c>
      <c r="Q16" s="30">
        <v>59467.87</v>
      </c>
      <c r="R16" s="60">
        <v>1899</v>
      </c>
      <c r="S16" t="s">
        <v>173</v>
      </c>
    </row>
    <row r="17" spans="1:19" x14ac:dyDescent="0.25">
      <c r="A17" t="s">
        <v>595</v>
      </c>
      <c r="B17" t="s">
        <v>596</v>
      </c>
      <c r="D17" t="s">
        <v>24</v>
      </c>
      <c r="E17" t="s">
        <v>28</v>
      </c>
      <c r="F17" t="s">
        <v>37</v>
      </c>
      <c r="G17" t="s">
        <v>30</v>
      </c>
      <c r="H17" t="s">
        <v>31</v>
      </c>
      <c r="I17" t="s">
        <v>597</v>
      </c>
      <c r="J17" t="s">
        <v>48</v>
      </c>
      <c r="K17" t="s">
        <v>24</v>
      </c>
      <c r="L17" s="23">
        <v>45128</v>
      </c>
      <c r="M17" s="23">
        <v>45128</v>
      </c>
      <c r="N17" s="30">
        <v>623000</v>
      </c>
      <c r="O17" s="30">
        <v>623000</v>
      </c>
      <c r="P17" s="30">
        <v>118370</v>
      </c>
      <c r="Q17" s="30">
        <v>741370</v>
      </c>
      <c r="R17" s="60">
        <v>20559</v>
      </c>
      <c r="S17" t="s">
        <v>174</v>
      </c>
    </row>
    <row r="18" spans="1:19" x14ac:dyDescent="0.25">
      <c r="A18" t="s">
        <v>598</v>
      </c>
      <c r="B18" t="s">
        <v>560</v>
      </c>
      <c r="D18" t="s">
        <v>24</v>
      </c>
      <c r="E18" t="s">
        <v>28</v>
      </c>
      <c r="F18" t="s">
        <v>561</v>
      </c>
      <c r="G18" t="s">
        <v>30</v>
      </c>
      <c r="H18" t="s">
        <v>31</v>
      </c>
      <c r="I18" t="s">
        <v>557</v>
      </c>
      <c r="J18" t="s">
        <v>48</v>
      </c>
      <c r="K18" t="s">
        <v>24</v>
      </c>
      <c r="L18" s="23">
        <v>45128</v>
      </c>
      <c r="M18" s="23">
        <v>45128</v>
      </c>
      <c r="N18" s="30">
        <v>9095625</v>
      </c>
      <c r="O18" s="30">
        <v>9095625</v>
      </c>
      <c r="P18" s="30">
        <v>1728168.75</v>
      </c>
      <c r="Q18" s="30">
        <v>10823793.75</v>
      </c>
      <c r="R18" s="60">
        <v>300156</v>
      </c>
      <c r="S18" t="s">
        <v>174</v>
      </c>
    </row>
    <row r="19" spans="1:19" x14ac:dyDescent="0.25">
      <c r="A19" t="s">
        <v>599</v>
      </c>
      <c r="B19" t="s">
        <v>600</v>
      </c>
      <c r="C19">
        <v>40314</v>
      </c>
      <c r="D19" t="s">
        <v>24</v>
      </c>
      <c r="E19" t="s">
        <v>28</v>
      </c>
      <c r="F19" t="s">
        <v>561</v>
      </c>
      <c r="G19" t="s">
        <v>30</v>
      </c>
      <c r="H19" t="s">
        <v>31</v>
      </c>
      <c r="I19" t="s">
        <v>172</v>
      </c>
      <c r="J19" t="s">
        <v>38</v>
      </c>
      <c r="K19" t="s">
        <v>24</v>
      </c>
      <c r="L19" s="23">
        <v>45128</v>
      </c>
      <c r="M19" s="23">
        <v>45128</v>
      </c>
      <c r="N19" s="30">
        <v>375000</v>
      </c>
      <c r="O19" s="30">
        <v>375000</v>
      </c>
      <c r="P19" s="30">
        <v>71250</v>
      </c>
      <c r="Q19" s="30">
        <v>446250</v>
      </c>
      <c r="R19" s="60">
        <v>11625</v>
      </c>
      <c r="S19" t="s">
        <v>175</v>
      </c>
    </row>
    <row r="20" spans="1:19" x14ac:dyDescent="0.25">
      <c r="A20" t="s">
        <v>601</v>
      </c>
      <c r="B20" t="s">
        <v>602</v>
      </c>
      <c r="C20">
        <v>40313</v>
      </c>
      <c r="D20" t="s">
        <v>24</v>
      </c>
      <c r="E20" t="s">
        <v>28</v>
      </c>
      <c r="F20" t="s">
        <v>561</v>
      </c>
      <c r="G20" t="s">
        <v>30</v>
      </c>
      <c r="H20" t="s">
        <v>31</v>
      </c>
      <c r="I20" t="s">
        <v>603</v>
      </c>
      <c r="J20" t="s">
        <v>38</v>
      </c>
      <c r="K20" t="s">
        <v>24</v>
      </c>
      <c r="L20" s="23">
        <v>45126</v>
      </c>
      <c r="M20" s="23">
        <v>45133</v>
      </c>
      <c r="N20" s="30">
        <v>154026</v>
      </c>
      <c r="O20" s="30">
        <v>154026</v>
      </c>
      <c r="P20" s="30">
        <v>29264.94</v>
      </c>
      <c r="Q20" s="30">
        <v>183290.94</v>
      </c>
      <c r="R20" s="60">
        <v>4775</v>
      </c>
      <c r="S20" t="s">
        <v>175</v>
      </c>
    </row>
    <row r="21" spans="1:19" x14ac:dyDescent="0.25">
      <c r="A21" t="s">
        <v>604</v>
      </c>
      <c r="B21" t="s">
        <v>605</v>
      </c>
      <c r="D21" t="s">
        <v>24</v>
      </c>
      <c r="E21" t="s">
        <v>28</v>
      </c>
      <c r="F21" t="s">
        <v>37</v>
      </c>
      <c r="G21" t="s">
        <v>30</v>
      </c>
      <c r="H21" t="s">
        <v>31</v>
      </c>
      <c r="I21" t="s">
        <v>557</v>
      </c>
      <c r="J21" t="s">
        <v>48</v>
      </c>
      <c r="K21" t="s">
        <v>24</v>
      </c>
      <c r="L21" s="23">
        <v>45126</v>
      </c>
      <c r="M21" s="23">
        <v>45126</v>
      </c>
      <c r="N21" s="30">
        <v>39000</v>
      </c>
      <c r="O21" s="30">
        <v>39000</v>
      </c>
      <c r="P21" s="30">
        <v>7410</v>
      </c>
      <c r="Q21" s="30">
        <v>46410</v>
      </c>
      <c r="R21" s="60">
        <v>1482</v>
      </c>
      <c r="S21" t="s">
        <v>173</v>
      </c>
    </row>
    <row r="22" spans="1:19" x14ac:dyDescent="0.25">
      <c r="A22" t="s">
        <v>606</v>
      </c>
      <c r="B22" t="s">
        <v>607</v>
      </c>
      <c r="D22" t="s">
        <v>24</v>
      </c>
      <c r="E22" t="s">
        <v>28</v>
      </c>
      <c r="F22" t="s">
        <v>37</v>
      </c>
      <c r="G22" t="s">
        <v>30</v>
      </c>
      <c r="H22" t="s">
        <v>31</v>
      </c>
      <c r="I22" t="s">
        <v>608</v>
      </c>
    </row>
    <row r="23" spans="1:19" x14ac:dyDescent="0.25">
      <c r="A23" t="s">
        <v>610</v>
      </c>
      <c r="B23" t="s">
        <v>611</v>
      </c>
      <c r="D23" t="s">
        <v>24</v>
      </c>
      <c r="E23" t="s">
        <v>28</v>
      </c>
      <c r="F23" t="s">
        <v>561</v>
      </c>
      <c r="G23" t="s">
        <v>30</v>
      </c>
      <c r="H23" t="s">
        <v>31</v>
      </c>
      <c r="I23" t="s">
        <v>194</v>
      </c>
      <c r="J23" t="s">
        <v>48</v>
      </c>
      <c r="K23" t="s">
        <v>24</v>
      </c>
      <c r="L23" s="23">
        <v>45126</v>
      </c>
      <c r="M23" s="23">
        <v>45126</v>
      </c>
      <c r="N23" s="30">
        <v>168920</v>
      </c>
      <c r="O23" s="30">
        <v>168920</v>
      </c>
      <c r="P23" s="30">
        <v>32094.799999999999</v>
      </c>
      <c r="Q23" s="30">
        <v>201014.8</v>
      </c>
      <c r="R23" s="60">
        <v>5574</v>
      </c>
      <c r="S23" t="s">
        <v>174</v>
      </c>
    </row>
    <row r="24" spans="1:19" x14ac:dyDescent="0.25">
      <c r="A24" t="s">
        <v>612</v>
      </c>
      <c r="B24" t="s">
        <v>613</v>
      </c>
      <c r="C24">
        <v>40310</v>
      </c>
      <c r="D24" t="s">
        <v>24</v>
      </c>
      <c r="E24" t="s">
        <v>28</v>
      </c>
      <c r="F24" t="s">
        <v>561</v>
      </c>
      <c r="G24" t="s">
        <v>30</v>
      </c>
      <c r="H24" t="s">
        <v>31</v>
      </c>
      <c r="I24" t="s">
        <v>194</v>
      </c>
      <c r="J24" t="s">
        <v>38</v>
      </c>
      <c r="K24" t="s">
        <v>24</v>
      </c>
      <c r="L24" s="23">
        <v>45125</v>
      </c>
      <c r="M24" s="23">
        <v>45125</v>
      </c>
      <c r="N24" s="30">
        <v>492000</v>
      </c>
      <c r="O24" s="30">
        <v>492000</v>
      </c>
      <c r="P24" s="30">
        <v>93480</v>
      </c>
      <c r="Q24" s="30">
        <v>585480</v>
      </c>
      <c r="R24" s="60">
        <v>16236</v>
      </c>
      <c r="S24" t="s">
        <v>174</v>
      </c>
    </row>
    <row r="25" spans="1:19" x14ac:dyDescent="0.25">
      <c r="A25" t="s">
        <v>614</v>
      </c>
      <c r="B25" t="s">
        <v>615</v>
      </c>
      <c r="D25" t="s">
        <v>24</v>
      </c>
      <c r="E25" t="s">
        <v>28</v>
      </c>
      <c r="F25" t="s">
        <v>37</v>
      </c>
      <c r="G25" t="s">
        <v>30</v>
      </c>
      <c r="H25" t="s">
        <v>31</v>
      </c>
      <c r="I25" t="s">
        <v>275</v>
      </c>
      <c r="J25" t="s">
        <v>48</v>
      </c>
      <c r="K25" t="s">
        <v>24</v>
      </c>
      <c r="L25" s="23">
        <v>45125</v>
      </c>
      <c r="M25" s="23">
        <v>45125</v>
      </c>
      <c r="N25" s="30">
        <v>120000</v>
      </c>
      <c r="O25" s="30">
        <v>120000</v>
      </c>
      <c r="P25" s="30">
        <v>22800</v>
      </c>
      <c r="Q25" s="30">
        <v>142800</v>
      </c>
      <c r="R25" s="60">
        <v>4560</v>
      </c>
      <c r="S25" t="s">
        <v>173</v>
      </c>
    </row>
    <row r="26" spans="1:19" x14ac:dyDescent="0.25">
      <c r="A26" t="s">
        <v>616</v>
      </c>
      <c r="B26" t="s">
        <v>617</v>
      </c>
      <c r="D26" t="s">
        <v>24</v>
      </c>
      <c r="E26" t="s">
        <v>28</v>
      </c>
      <c r="F26" t="s">
        <v>561</v>
      </c>
      <c r="G26" t="s">
        <v>30</v>
      </c>
      <c r="H26" t="s">
        <v>31</v>
      </c>
      <c r="I26" t="s">
        <v>557</v>
      </c>
      <c r="J26" t="s">
        <v>48</v>
      </c>
      <c r="K26" t="s">
        <v>24</v>
      </c>
      <c r="L26" s="23">
        <v>45125</v>
      </c>
      <c r="M26" s="23">
        <v>45128</v>
      </c>
      <c r="N26" s="30">
        <v>440960</v>
      </c>
      <c r="O26" s="30">
        <v>440960</v>
      </c>
      <c r="P26" s="30">
        <v>83782.399999999994</v>
      </c>
      <c r="Q26" s="30">
        <v>524742.40000000002</v>
      </c>
      <c r="R26" s="60">
        <v>14552</v>
      </c>
      <c r="S26" t="s">
        <v>174</v>
      </c>
    </row>
    <row r="27" spans="1:19" x14ac:dyDescent="0.25">
      <c r="A27" t="s">
        <v>618</v>
      </c>
      <c r="B27" t="s">
        <v>619</v>
      </c>
      <c r="D27" t="s">
        <v>24</v>
      </c>
      <c r="E27" t="s">
        <v>28</v>
      </c>
      <c r="F27" t="s">
        <v>561</v>
      </c>
      <c r="G27" t="s">
        <v>30</v>
      </c>
      <c r="H27" t="s">
        <v>31</v>
      </c>
      <c r="I27" t="s">
        <v>557</v>
      </c>
      <c r="J27" t="s">
        <v>48</v>
      </c>
      <c r="K27" t="s">
        <v>24</v>
      </c>
      <c r="L27" s="23">
        <v>45124</v>
      </c>
      <c r="M27" s="23">
        <v>45124</v>
      </c>
      <c r="N27" s="30">
        <v>143000</v>
      </c>
      <c r="O27" s="30">
        <v>143000</v>
      </c>
      <c r="P27" s="30">
        <v>27170</v>
      </c>
      <c r="Q27" s="30">
        <v>170170</v>
      </c>
      <c r="R27" s="60">
        <v>4719</v>
      </c>
      <c r="S27" t="s">
        <v>174</v>
      </c>
    </row>
    <row r="28" spans="1:19" x14ac:dyDescent="0.25">
      <c r="A28" t="s">
        <v>620</v>
      </c>
      <c r="B28" t="s">
        <v>621</v>
      </c>
      <c r="D28" t="s">
        <v>24</v>
      </c>
      <c r="E28" t="s">
        <v>28</v>
      </c>
      <c r="F28" t="s">
        <v>29</v>
      </c>
      <c r="G28" t="s">
        <v>30</v>
      </c>
      <c r="H28" t="s">
        <v>31</v>
      </c>
      <c r="I28" t="s">
        <v>557</v>
      </c>
      <c r="J28" t="s">
        <v>38</v>
      </c>
      <c r="K28" t="s">
        <v>24</v>
      </c>
      <c r="L28" s="23">
        <v>45124</v>
      </c>
      <c r="M28" s="23">
        <v>45124</v>
      </c>
      <c r="N28" s="30">
        <v>32000</v>
      </c>
      <c r="O28" s="30">
        <v>32000</v>
      </c>
      <c r="P28" s="30">
        <v>6080</v>
      </c>
      <c r="Q28" s="30">
        <v>38080</v>
      </c>
      <c r="R28" s="60">
        <v>1156</v>
      </c>
      <c r="S28" t="s">
        <v>622</v>
      </c>
    </row>
    <row r="29" spans="1:19" x14ac:dyDescent="0.25">
      <c r="A29" t="s">
        <v>623</v>
      </c>
      <c r="B29" t="s">
        <v>624</v>
      </c>
      <c r="C29">
        <v>40308</v>
      </c>
      <c r="D29" t="s">
        <v>24</v>
      </c>
      <c r="E29" t="s">
        <v>28</v>
      </c>
      <c r="F29" t="s">
        <v>561</v>
      </c>
      <c r="G29" t="s">
        <v>30</v>
      </c>
      <c r="H29" t="s">
        <v>31</v>
      </c>
      <c r="I29" t="s">
        <v>557</v>
      </c>
      <c r="J29" t="s">
        <v>38</v>
      </c>
      <c r="K29" t="s">
        <v>24</v>
      </c>
      <c r="L29" s="23">
        <v>45121</v>
      </c>
      <c r="M29" s="23">
        <v>45121</v>
      </c>
      <c r="N29" s="30">
        <v>140080</v>
      </c>
      <c r="O29" s="30">
        <v>140080</v>
      </c>
      <c r="P29" s="30">
        <v>26615.200000000001</v>
      </c>
      <c r="Q29" s="30">
        <v>166695.20000000001</v>
      </c>
      <c r="R29" s="60">
        <v>4342</v>
      </c>
      <c r="S29" t="s">
        <v>175</v>
      </c>
    </row>
    <row r="30" spans="1:19" x14ac:dyDescent="0.25">
      <c r="A30" t="s">
        <v>625</v>
      </c>
      <c r="B30" t="s">
        <v>626</v>
      </c>
      <c r="C30">
        <v>40304</v>
      </c>
      <c r="D30" t="s">
        <v>24</v>
      </c>
      <c r="E30" t="s">
        <v>28</v>
      </c>
      <c r="F30" t="s">
        <v>37</v>
      </c>
      <c r="G30" t="s">
        <v>30</v>
      </c>
      <c r="H30" t="s">
        <v>31</v>
      </c>
      <c r="I30" t="s">
        <v>557</v>
      </c>
      <c r="J30" t="s">
        <v>38</v>
      </c>
      <c r="K30" t="s">
        <v>24</v>
      </c>
      <c r="L30" s="23">
        <v>45120</v>
      </c>
      <c r="M30" s="23">
        <v>45120</v>
      </c>
      <c r="N30" s="30">
        <v>363825</v>
      </c>
      <c r="O30" s="30">
        <v>363825</v>
      </c>
      <c r="P30" s="30">
        <v>69126.75</v>
      </c>
      <c r="Q30" s="30">
        <v>432951.75</v>
      </c>
      <c r="R30" s="60">
        <v>12006</v>
      </c>
      <c r="S30" t="s">
        <v>174</v>
      </c>
    </row>
    <row r="31" spans="1:19" x14ac:dyDescent="0.25">
      <c r="A31" t="s">
        <v>627</v>
      </c>
      <c r="B31" t="s">
        <v>628</v>
      </c>
      <c r="C31">
        <v>40306</v>
      </c>
      <c r="D31" t="s">
        <v>24</v>
      </c>
      <c r="E31" t="s">
        <v>28</v>
      </c>
      <c r="F31" t="s">
        <v>37</v>
      </c>
      <c r="G31" t="s">
        <v>30</v>
      </c>
      <c r="H31" t="s">
        <v>31</v>
      </c>
      <c r="I31" t="s">
        <v>557</v>
      </c>
      <c r="J31" t="s">
        <v>38</v>
      </c>
      <c r="K31" t="s">
        <v>24</v>
      </c>
      <c r="L31" s="23">
        <v>45120</v>
      </c>
      <c r="M31" s="23">
        <v>45120</v>
      </c>
      <c r="N31" s="30">
        <v>2650890</v>
      </c>
      <c r="O31" s="30">
        <v>2650890</v>
      </c>
      <c r="P31" s="30">
        <v>503669.1</v>
      </c>
      <c r="Q31" s="30">
        <v>3154559.1</v>
      </c>
      <c r="R31" s="60">
        <v>87479</v>
      </c>
      <c r="S31" t="s">
        <v>174</v>
      </c>
    </row>
    <row r="32" spans="1:19" x14ac:dyDescent="0.25">
      <c r="A32" t="s">
        <v>629</v>
      </c>
      <c r="B32" t="s">
        <v>630</v>
      </c>
      <c r="C32">
        <v>40305</v>
      </c>
      <c r="D32" t="s">
        <v>24</v>
      </c>
      <c r="E32" t="s">
        <v>28</v>
      </c>
      <c r="F32" t="s">
        <v>561</v>
      </c>
      <c r="G32" t="s">
        <v>30</v>
      </c>
      <c r="H32" t="s">
        <v>31</v>
      </c>
      <c r="I32" t="s">
        <v>631</v>
      </c>
      <c r="J32" t="s">
        <v>38</v>
      </c>
      <c r="K32" t="s">
        <v>24</v>
      </c>
      <c r="L32" s="23">
        <v>45120</v>
      </c>
      <c r="M32" s="23">
        <v>45121</v>
      </c>
      <c r="N32" s="30">
        <v>452088</v>
      </c>
      <c r="O32" s="30">
        <v>452088</v>
      </c>
      <c r="P32" s="30">
        <v>85896.72</v>
      </c>
      <c r="Q32" s="30">
        <v>537984.72</v>
      </c>
      <c r="R32" s="60">
        <v>0</v>
      </c>
      <c r="S32" t="s">
        <v>632</v>
      </c>
    </row>
    <row r="33" spans="1:19" x14ac:dyDescent="0.25">
      <c r="A33" t="s">
        <v>633</v>
      </c>
      <c r="B33" t="s">
        <v>634</v>
      </c>
      <c r="D33" t="s">
        <v>24</v>
      </c>
      <c r="E33" t="s">
        <v>28</v>
      </c>
      <c r="F33" t="s">
        <v>43</v>
      </c>
      <c r="G33" t="s">
        <v>30</v>
      </c>
      <c r="H33" t="s">
        <v>31</v>
      </c>
      <c r="I33" t="s">
        <v>635</v>
      </c>
      <c r="J33" t="s">
        <v>584</v>
      </c>
      <c r="K33" t="s">
        <v>24</v>
      </c>
      <c r="L33" s="23">
        <v>45120</v>
      </c>
      <c r="M33" s="23">
        <v>45120</v>
      </c>
      <c r="N33" s="30">
        <v>811712</v>
      </c>
      <c r="O33" s="30">
        <v>811712</v>
      </c>
      <c r="P33" s="30">
        <v>154225.28</v>
      </c>
      <c r="Q33" s="30">
        <v>965937.28</v>
      </c>
      <c r="R33" s="60">
        <v>27247</v>
      </c>
      <c r="S33" t="s">
        <v>558</v>
      </c>
    </row>
    <row r="34" spans="1:19" x14ac:dyDescent="0.25">
      <c r="A34" t="s">
        <v>636</v>
      </c>
      <c r="B34" t="s">
        <v>637</v>
      </c>
      <c r="D34" t="s">
        <v>24</v>
      </c>
      <c r="E34" t="s">
        <v>28</v>
      </c>
      <c r="F34" t="s">
        <v>37</v>
      </c>
      <c r="G34" t="s">
        <v>30</v>
      </c>
      <c r="H34" t="s">
        <v>31</v>
      </c>
      <c r="I34" t="s">
        <v>72</v>
      </c>
      <c r="J34" t="s">
        <v>48</v>
      </c>
      <c r="K34" t="s">
        <v>24</v>
      </c>
      <c r="L34" s="23">
        <v>45120</v>
      </c>
      <c r="M34" s="23">
        <v>45120</v>
      </c>
      <c r="N34" s="30">
        <v>140080</v>
      </c>
      <c r="O34" s="30">
        <v>140080</v>
      </c>
      <c r="P34" s="30">
        <v>26615.200000000001</v>
      </c>
      <c r="Q34" s="30">
        <v>166695.20000000001</v>
      </c>
      <c r="R34" s="60">
        <v>4342</v>
      </c>
      <c r="S34" t="s">
        <v>175</v>
      </c>
    </row>
    <row r="35" spans="1:19" x14ac:dyDescent="0.25">
      <c r="A35" t="s">
        <v>638</v>
      </c>
      <c r="B35" t="s">
        <v>639</v>
      </c>
      <c r="D35" t="s">
        <v>24</v>
      </c>
      <c r="E35" t="s">
        <v>28</v>
      </c>
      <c r="F35" t="s">
        <v>37</v>
      </c>
      <c r="G35" t="s">
        <v>30</v>
      </c>
      <c r="H35" t="s">
        <v>31</v>
      </c>
      <c r="I35" t="s">
        <v>557</v>
      </c>
      <c r="J35" t="s">
        <v>48</v>
      </c>
      <c r="K35" t="s">
        <v>24</v>
      </c>
      <c r="L35" s="23">
        <v>45120</v>
      </c>
      <c r="M35" s="23">
        <v>45120</v>
      </c>
      <c r="N35" s="30">
        <v>60000</v>
      </c>
      <c r="O35" s="30">
        <v>60000</v>
      </c>
      <c r="P35" s="30">
        <v>11400</v>
      </c>
      <c r="Q35" s="30">
        <v>71400</v>
      </c>
      <c r="R35" s="60">
        <v>2280</v>
      </c>
      <c r="S35" t="s">
        <v>173</v>
      </c>
    </row>
    <row r="36" spans="1:19" x14ac:dyDescent="0.25">
      <c r="A36" t="s">
        <v>640</v>
      </c>
      <c r="B36" t="s">
        <v>641</v>
      </c>
      <c r="D36" t="s">
        <v>24</v>
      </c>
      <c r="E36" t="s">
        <v>28</v>
      </c>
      <c r="F36" t="s">
        <v>37</v>
      </c>
      <c r="G36" t="s">
        <v>30</v>
      </c>
      <c r="H36" t="s">
        <v>31</v>
      </c>
      <c r="I36" t="s">
        <v>642</v>
      </c>
      <c r="J36" t="s">
        <v>48</v>
      </c>
      <c r="K36" t="s">
        <v>24</v>
      </c>
      <c r="L36" s="23">
        <v>45120</v>
      </c>
      <c r="M36" s="23">
        <v>45120</v>
      </c>
      <c r="N36" s="30">
        <v>854084</v>
      </c>
      <c r="O36" s="30">
        <v>854084</v>
      </c>
      <c r="P36" s="30">
        <v>162275.96</v>
      </c>
      <c r="Q36" s="30">
        <v>1016359.96</v>
      </c>
      <c r="R36" s="60">
        <v>27309</v>
      </c>
      <c r="S36" t="s">
        <v>643</v>
      </c>
    </row>
    <row r="37" spans="1:19" x14ac:dyDescent="0.25">
      <c r="A37" t="s">
        <v>644</v>
      </c>
      <c r="B37" t="s">
        <v>645</v>
      </c>
      <c r="D37" t="s">
        <v>24</v>
      </c>
      <c r="E37" t="s">
        <v>28</v>
      </c>
      <c r="F37" t="s">
        <v>37</v>
      </c>
      <c r="G37" t="s">
        <v>30</v>
      </c>
      <c r="H37" t="s">
        <v>31</v>
      </c>
      <c r="I37" t="s">
        <v>557</v>
      </c>
      <c r="J37" t="s">
        <v>584</v>
      </c>
      <c r="K37" t="s">
        <v>24</v>
      </c>
      <c r="L37" s="23">
        <v>45119</v>
      </c>
      <c r="M37" s="23">
        <v>45120</v>
      </c>
      <c r="N37" s="30">
        <v>492750</v>
      </c>
      <c r="O37" s="30">
        <v>492750</v>
      </c>
      <c r="P37" s="30">
        <v>93622.5</v>
      </c>
      <c r="Q37" s="30">
        <v>586372.5</v>
      </c>
      <c r="R37" s="60">
        <v>16261</v>
      </c>
      <c r="S37" t="s">
        <v>174</v>
      </c>
    </row>
    <row r="38" spans="1:19" x14ac:dyDescent="0.25">
      <c r="A38" t="s">
        <v>646</v>
      </c>
      <c r="B38" t="s">
        <v>647</v>
      </c>
      <c r="D38" t="s">
        <v>24</v>
      </c>
      <c r="E38" t="s">
        <v>28</v>
      </c>
      <c r="F38" t="s">
        <v>37</v>
      </c>
      <c r="G38" t="s">
        <v>30</v>
      </c>
      <c r="H38" t="s">
        <v>31</v>
      </c>
      <c r="I38" t="s">
        <v>608</v>
      </c>
    </row>
    <row r="39" spans="1:19" x14ac:dyDescent="0.25">
      <c r="A39" t="s">
        <v>648</v>
      </c>
      <c r="B39" t="s">
        <v>649</v>
      </c>
      <c r="D39" t="s">
        <v>24</v>
      </c>
      <c r="E39" t="s">
        <v>28</v>
      </c>
      <c r="F39" t="s">
        <v>37</v>
      </c>
      <c r="G39" t="s">
        <v>30</v>
      </c>
      <c r="H39" t="s">
        <v>31</v>
      </c>
      <c r="I39" t="s">
        <v>608</v>
      </c>
    </row>
    <row r="40" spans="1:19" x14ac:dyDescent="0.25">
      <c r="A40" t="s">
        <v>650</v>
      </c>
      <c r="B40" t="s">
        <v>651</v>
      </c>
      <c r="D40" t="s">
        <v>24</v>
      </c>
      <c r="E40" t="s">
        <v>28</v>
      </c>
      <c r="F40" t="s">
        <v>37</v>
      </c>
      <c r="G40" t="s">
        <v>30</v>
      </c>
      <c r="H40" t="s">
        <v>31</v>
      </c>
      <c r="I40" t="s">
        <v>635</v>
      </c>
      <c r="J40" t="s">
        <v>38</v>
      </c>
      <c r="K40" t="s">
        <v>24</v>
      </c>
      <c r="L40" s="23">
        <v>45119</v>
      </c>
      <c r="M40" s="23">
        <v>45119</v>
      </c>
      <c r="N40" s="30">
        <v>3290960</v>
      </c>
      <c r="O40" s="30">
        <v>3290960</v>
      </c>
      <c r="P40" s="30">
        <v>625282.4</v>
      </c>
      <c r="Q40" s="30">
        <v>3916242.4</v>
      </c>
      <c r="R40" s="60">
        <v>108322</v>
      </c>
      <c r="S40" t="s">
        <v>652</v>
      </c>
    </row>
    <row r="41" spans="1:19" x14ac:dyDescent="0.25">
      <c r="A41" t="s">
        <v>653</v>
      </c>
      <c r="B41" t="s">
        <v>654</v>
      </c>
      <c r="D41" t="s">
        <v>24</v>
      </c>
      <c r="E41" t="s">
        <v>28</v>
      </c>
      <c r="F41" t="s">
        <v>561</v>
      </c>
      <c r="G41" t="s">
        <v>30</v>
      </c>
      <c r="H41" t="s">
        <v>31</v>
      </c>
      <c r="I41" t="s">
        <v>655</v>
      </c>
      <c r="J41" t="s">
        <v>48</v>
      </c>
      <c r="K41" t="s">
        <v>24</v>
      </c>
      <c r="L41" s="23">
        <v>45119</v>
      </c>
      <c r="M41" s="23">
        <v>45119</v>
      </c>
      <c r="N41" s="30">
        <v>146028</v>
      </c>
      <c r="O41" s="30">
        <v>146028</v>
      </c>
      <c r="P41" s="30">
        <v>27745.32</v>
      </c>
      <c r="Q41" s="30">
        <v>173773.32</v>
      </c>
      <c r="R41" s="60">
        <v>4527</v>
      </c>
      <c r="S41" t="s">
        <v>175</v>
      </c>
    </row>
    <row r="42" spans="1:19" x14ac:dyDescent="0.25">
      <c r="A42" t="s">
        <v>656</v>
      </c>
      <c r="B42" t="s">
        <v>657</v>
      </c>
      <c r="D42" t="s">
        <v>24</v>
      </c>
      <c r="E42" t="s">
        <v>28</v>
      </c>
      <c r="F42" t="s">
        <v>561</v>
      </c>
      <c r="G42" t="s">
        <v>30</v>
      </c>
      <c r="H42" t="s">
        <v>31</v>
      </c>
      <c r="I42" t="s">
        <v>590</v>
      </c>
      <c r="J42" t="s">
        <v>48</v>
      </c>
      <c r="K42" t="s">
        <v>24</v>
      </c>
      <c r="L42" s="23">
        <v>45118</v>
      </c>
      <c r="M42" s="23">
        <v>45118</v>
      </c>
      <c r="N42" s="30">
        <v>334150</v>
      </c>
      <c r="O42" s="30">
        <v>357150</v>
      </c>
      <c r="P42" s="30">
        <v>67858.5</v>
      </c>
      <c r="Q42" s="30">
        <v>425008.5</v>
      </c>
      <c r="R42" s="60">
        <v>11027</v>
      </c>
      <c r="S42" t="s">
        <v>174</v>
      </c>
    </row>
    <row r="43" spans="1:19" x14ac:dyDescent="0.25">
      <c r="A43" t="s">
        <v>658</v>
      </c>
      <c r="B43" t="s">
        <v>659</v>
      </c>
      <c r="C43">
        <v>40289</v>
      </c>
      <c r="D43" t="s">
        <v>24</v>
      </c>
      <c r="E43" t="s">
        <v>28</v>
      </c>
      <c r="F43" t="s">
        <v>561</v>
      </c>
      <c r="G43" t="s">
        <v>30</v>
      </c>
      <c r="H43" t="s">
        <v>31</v>
      </c>
      <c r="I43" t="s">
        <v>61</v>
      </c>
      <c r="J43" t="s">
        <v>38</v>
      </c>
      <c r="K43" t="s">
        <v>24</v>
      </c>
      <c r="L43" s="23">
        <v>45118</v>
      </c>
      <c r="M43" s="23">
        <v>45118</v>
      </c>
      <c r="N43" s="30">
        <v>474000</v>
      </c>
      <c r="O43" s="30">
        <v>474000</v>
      </c>
      <c r="P43" s="30">
        <v>90060</v>
      </c>
      <c r="Q43" s="30">
        <v>564060</v>
      </c>
      <c r="R43" s="60">
        <v>14694</v>
      </c>
      <c r="S43" t="s">
        <v>175</v>
      </c>
    </row>
    <row r="44" spans="1:19" x14ac:dyDescent="0.25">
      <c r="A44" t="s">
        <v>660</v>
      </c>
      <c r="B44" t="s">
        <v>661</v>
      </c>
      <c r="D44" t="s">
        <v>24</v>
      </c>
      <c r="E44" t="s">
        <v>119</v>
      </c>
      <c r="F44" t="s">
        <v>37</v>
      </c>
      <c r="G44" t="s">
        <v>30</v>
      </c>
      <c r="H44" t="s">
        <v>31</v>
      </c>
      <c r="I44" t="s">
        <v>417</v>
      </c>
      <c r="J44" t="s">
        <v>662</v>
      </c>
      <c r="K44" t="s">
        <v>24</v>
      </c>
      <c r="L44" s="23">
        <v>45117</v>
      </c>
      <c r="M44" s="23">
        <v>45117</v>
      </c>
      <c r="N44" s="30">
        <v>2533800</v>
      </c>
      <c r="O44" s="30">
        <v>2568800</v>
      </c>
      <c r="P44" s="30">
        <v>488072</v>
      </c>
      <c r="Q44" s="30">
        <v>3056872</v>
      </c>
      <c r="R44" s="60">
        <v>83615</v>
      </c>
      <c r="S44" t="s">
        <v>174</v>
      </c>
    </row>
    <row r="45" spans="1:19" x14ac:dyDescent="0.25">
      <c r="A45" t="s">
        <v>663</v>
      </c>
      <c r="B45" t="s">
        <v>664</v>
      </c>
      <c r="D45" t="s">
        <v>24</v>
      </c>
      <c r="E45" t="s">
        <v>28</v>
      </c>
      <c r="F45" t="s">
        <v>37</v>
      </c>
      <c r="G45" t="s">
        <v>30</v>
      </c>
      <c r="H45" t="s">
        <v>31</v>
      </c>
      <c r="I45" t="s">
        <v>72</v>
      </c>
      <c r="J45" t="s">
        <v>48</v>
      </c>
      <c r="K45" t="s">
        <v>24</v>
      </c>
      <c r="L45" s="23">
        <v>45117</v>
      </c>
      <c r="M45" s="23">
        <v>45117</v>
      </c>
      <c r="N45" s="30">
        <v>771856</v>
      </c>
      <c r="O45" s="30">
        <v>786856</v>
      </c>
      <c r="P45" s="30">
        <v>149502.64000000001</v>
      </c>
      <c r="Q45" s="30">
        <v>936358.64</v>
      </c>
      <c r="R45" s="60">
        <v>25471</v>
      </c>
      <c r="S45" t="s">
        <v>174</v>
      </c>
    </row>
    <row r="46" spans="1:19" x14ac:dyDescent="0.25">
      <c r="A46" t="s">
        <v>665</v>
      </c>
      <c r="B46" t="s">
        <v>666</v>
      </c>
      <c r="D46" t="s">
        <v>24</v>
      </c>
      <c r="E46" t="s">
        <v>28</v>
      </c>
      <c r="F46" t="s">
        <v>561</v>
      </c>
      <c r="G46" t="s">
        <v>30</v>
      </c>
      <c r="H46" t="s">
        <v>31</v>
      </c>
      <c r="I46" t="s">
        <v>557</v>
      </c>
      <c r="J46" t="s">
        <v>48</v>
      </c>
      <c r="K46" t="s">
        <v>24</v>
      </c>
      <c r="L46" s="23">
        <v>45114</v>
      </c>
      <c r="M46" s="23">
        <v>45114</v>
      </c>
      <c r="N46" s="30">
        <v>366096.5</v>
      </c>
      <c r="O46" s="30">
        <v>366096.5</v>
      </c>
      <c r="P46" s="30">
        <v>69558.34</v>
      </c>
      <c r="Q46" s="30">
        <v>435654.84</v>
      </c>
      <c r="R46" s="60">
        <v>13912</v>
      </c>
      <c r="S46" t="s">
        <v>173</v>
      </c>
    </row>
    <row r="47" spans="1:19" x14ac:dyDescent="0.25">
      <c r="A47" t="s">
        <v>667</v>
      </c>
      <c r="B47" t="s">
        <v>668</v>
      </c>
      <c r="D47" t="s">
        <v>24</v>
      </c>
      <c r="E47" t="s">
        <v>28</v>
      </c>
      <c r="F47" t="s">
        <v>561</v>
      </c>
      <c r="G47" t="s">
        <v>30</v>
      </c>
      <c r="H47" t="s">
        <v>31</v>
      </c>
      <c r="I47" t="s">
        <v>557</v>
      </c>
      <c r="J47" t="s">
        <v>48</v>
      </c>
      <c r="K47" t="s">
        <v>24</v>
      </c>
      <c r="L47" s="23">
        <v>45114</v>
      </c>
      <c r="M47" s="23">
        <v>45114</v>
      </c>
      <c r="N47" s="30">
        <v>453870</v>
      </c>
      <c r="O47" s="30">
        <v>453870</v>
      </c>
      <c r="P47" s="30">
        <v>86235.3</v>
      </c>
      <c r="Q47" s="30">
        <v>540105.30000000005</v>
      </c>
      <c r="R47" s="60">
        <v>14978</v>
      </c>
      <c r="S47" t="s">
        <v>174</v>
      </c>
    </row>
    <row r="48" spans="1:19" x14ac:dyDescent="0.25">
      <c r="A48" t="s">
        <v>669</v>
      </c>
      <c r="B48" t="s">
        <v>670</v>
      </c>
      <c r="D48" t="s">
        <v>24</v>
      </c>
      <c r="E48" t="s">
        <v>28</v>
      </c>
      <c r="F48" t="s">
        <v>37</v>
      </c>
      <c r="G48" t="s">
        <v>30</v>
      </c>
      <c r="H48" t="s">
        <v>31</v>
      </c>
      <c r="I48" t="s">
        <v>557</v>
      </c>
      <c r="J48" t="s">
        <v>82</v>
      </c>
      <c r="K48" t="s">
        <v>24</v>
      </c>
      <c r="L48" s="23">
        <v>45114</v>
      </c>
      <c r="M48" s="23">
        <v>45114</v>
      </c>
      <c r="N48" s="30">
        <v>431000</v>
      </c>
      <c r="O48" s="30">
        <v>471000</v>
      </c>
      <c r="P48" s="30">
        <v>89490</v>
      </c>
      <c r="Q48" s="30">
        <v>560490</v>
      </c>
      <c r="R48" s="60">
        <v>15743</v>
      </c>
      <c r="S48" t="s">
        <v>174</v>
      </c>
    </row>
    <row r="49" spans="1:19" x14ac:dyDescent="0.25">
      <c r="A49" t="s">
        <v>671</v>
      </c>
      <c r="B49" t="s">
        <v>672</v>
      </c>
      <c r="D49" t="s">
        <v>24</v>
      </c>
      <c r="E49" t="s">
        <v>28</v>
      </c>
      <c r="F49" t="s">
        <v>37</v>
      </c>
      <c r="G49" t="s">
        <v>30</v>
      </c>
      <c r="H49" t="s">
        <v>31</v>
      </c>
      <c r="I49" t="s">
        <v>275</v>
      </c>
      <c r="J49" t="s">
        <v>48</v>
      </c>
      <c r="K49" t="s">
        <v>24</v>
      </c>
      <c r="L49" s="23">
        <v>45114</v>
      </c>
      <c r="M49" s="23">
        <v>45128</v>
      </c>
      <c r="N49" s="30">
        <v>1343648</v>
      </c>
      <c r="O49" s="30">
        <v>1437732</v>
      </c>
      <c r="P49" s="30">
        <v>273169.08</v>
      </c>
      <c r="Q49" s="30">
        <v>1710901.08</v>
      </c>
      <c r="R49" s="60">
        <v>44430</v>
      </c>
      <c r="S49" t="s">
        <v>174</v>
      </c>
    </row>
    <row r="50" spans="1:19" x14ac:dyDescent="0.25">
      <c r="A50" t="s">
        <v>673</v>
      </c>
      <c r="B50" t="s">
        <v>674</v>
      </c>
      <c r="D50" t="s">
        <v>24</v>
      </c>
      <c r="E50" t="s">
        <v>28</v>
      </c>
      <c r="F50" t="s">
        <v>43</v>
      </c>
      <c r="G50" t="s">
        <v>30</v>
      </c>
      <c r="H50" t="s">
        <v>31</v>
      </c>
      <c r="I50" t="s">
        <v>557</v>
      </c>
      <c r="J50" t="s">
        <v>38</v>
      </c>
      <c r="K50" t="s">
        <v>24</v>
      </c>
      <c r="L50" s="23">
        <v>45114</v>
      </c>
      <c r="M50" s="23">
        <v>45114</v>
      </c>
      <c r="N50" s="30">
        <v>26000</v>
      </c>
      <c r="O50" s="30">
        <v>26000</v>
      </c>
      <c r="P50" s="30">
        <v>4940</v>
      </c>
      <c r="Q50" s="30">
        <v>30940</v>
      </c>
      <c r="R50" s="60">
        <v>988</v>
      </c>
      <c r="S50" t="s">
        <v>173</v>
      </c>
    </row>
    <row r="51" spans="1:19" x14ac:dyDescent="0.25">
      <c r="A51" t="s">
        <v>675</v>
      </c>
      <c r="B51" t="s">
        <v>676</v>
      </c>
      <c r="D51" t="s">
        <v>24</v>
      </c>
      <c r="E51" t="s">
        <v>28</v>
      </c>
      <c r="F51" t="s">
        <v>37</v>
      </c>
      <c r="G51" t="s">
        <v>30</v>
      </c>
      <c r="H51" t="s">
        <v>31</v>
      </c>
      <c r="I51" t="s">
        <v>677</v>
      </c>
      <c r="J51" t="s">
        <v>48</v>
      </c>
      <c r="K51" t="s">
        <v>24</v>
      </c>
      <c r="L51" s="23">
        <v>45114</v>
      </c>
      <c r="M51" s="23">
        <v>45114</v>
      </c>
      <c r="N51" s="30">
        <v>1290231</v>
      </c>
      <c r="O51" s="30">
        <v>1290231</v>
      </c>
      <c r="P51" s="30">
        <v>245143.89</v>
      </c>
      <c r="Q51" s="30">
        <v>1535374.89</v>
      </c>
      <c r="R51" s="60">
        <v>42578</v>
      </c>
      <c r="S51" t="s">
        <v>174</v>
      </c>
    </row>
    <row r="52" spans="1:19" x14ac:dyDescent="0.25">
      <c r="A52" t="s">
        <v>678</v>
      </c>
      <c r="B52" t="s">
        <v>679</v>
      </c>
      <c r="D52" t="s">
        <v>24</v>
      </c>
      <c r="E52" t="s">
        <v>680</v>
      </c>
      <c r="F52" t="s">
        <v>37</v>
      </c>
      <c r="G52" t="s">
        <v>30</v>
      </c>
      <c r="H52" t="s">
        <v>31</v>
      </c>
      <c r="I52" t="s">
        <v>479</v>
      </c>
      <c r="J52" t="s">
        <v>48</v>
      </c>
      <c r="K52" t="s">
        <v>24</v>
      </c>
      <c r="L52" s="23">
        <v>45114</v>
      </c>
      <c r="M52" s="23">
        <v>45125</v>
      </c>
      <c r="N52" s="30">
        <v>21320000</v>
      </c>
      <c r="O52" s="30">
        <v>24104874</v>
      </c>
      <c r="P52" s="30">
        <v>4579926.0599999996</v>
      </c>
      <c r="Q52" s="30">
        <v>28684800.059999999</v>
      </c>
      <c r="S52" t="s">
        <v>681</v>
      </c>
    </row>
    <row r="53" spans="1:19" x14ac:dyDescent="0.25">
      <c r="A53" t="s">
        <v>682</v>
      </c>
      <c r="B53" t="s">
        <v>683</v>
      </c>
      <c r="C53">
        <v>40278</v>
      </c>
      <c r="D53" t="s">
        <v>24</v>
      </c>
      <c r="E53" t="s">
        <v>28</v>
      </c>
      <c r="F53" t="s">
        <v>561</v>
      </c>
      <c r="G53" t="s">
        <v>30</v>
      </c>
      <c r="H53" t="s">
        <v>31</v>
      </c>
      <c r="I53" t="s">
        <v>557</v>
      </c>
      <c r="J53" t="s">
        <v>38</v>
      </c>
      <c r="K53" t="s">
        <v>24</v>
      </c>
      <c r="L53" s="23">
        <v>45113</v>
      </c>
      <c r="M53" s="23">
        <v>45113</v>
      </c>
      <c r="N53" s="30">
        <v>375000</v>
      </c>
      <c r="O53" s="30">
        <v>375000</v>
      </c>
      <c r="P53" s="30">
        <v>71250</v>
      </c>
      <c r="Q53" s="30">
        <v>446250</v>
      </c>
      <c r="R53" s="60">
        <v>11625</v>
      </c>
    </row>
    <row r="54" spans="1:19" x14ac:dyDescent="0.25">
      <c r="A54" t="s">
        <v>684</v>
      </c>
      <c r="B54" t="s">
        <v>685</v>
      </c>
      <c r="D54" t="s">
        <v>24</v>
      </c>
      <c r="E54" t="s">
        <v>28</v>
      </c>
      <c r="F54" t="s">
        <v>37</v>
      </c>
      <c r="G54" t="s">
        <v>30</v>
      </c>
      <c r="H54" t="s">
        <v>31</v>
      </c>
      <c r="I54" t="s">
        <v>608</v>
      </c>
    </row>
    <row r="55" spans="1:19" x14ac:dyDescent="0.25">
      <c r="A55" t="s">
        <v>609</v>
      </c>
      <c r="B55" t="s">
        <v>48</v>
      </c>
      <c r="C55" t="s">
        <v>24</v>
      </c>
      <c r="D55" s="23">
        <v>45112</v>
      </c>
      <c r="E55" s="23">
        <v>45112</v>
      </c>
      <c r="F55" s="30">
        <v>806000</v>
      </c>
      <c r="G55" s="30">
        <v>806000</v>
      </c>
      <c r="H55" s="30">
        <v>153140</v>
      </c>
      <c r="I55" s="30">
        <v>959140</v>
      </c>
      <c r="J55" s="60">
        <v>27368</v>
      </c>
      <c r="K55" t="s">
        <v>558</v>
      </c>
    </row>
    <row r="56" spans="1:19" x14ac:dyDescent="0.25">
      <c r="A56" t="s">
        <v>686</v>
      </c>
      <c r="B56" t="s">
        <v>687</v>
      </c>
      <c r="D56" t="s">
        <v>24</v>
      </c>
      <c r="E56" t="s">
        <v>28</v>
      </c>
      <c r="F56" t="s">
        <v>43</v>
      </c>
      <c r="G56" t="s">
        <v>30</v>
      </c>
      <c r="H56" t="s">
        <v>31</v>
      </c>
      <c r="I56" t="s">
        <v>557</v>
      </c>
      <c r="J56" t="s">
        <v>48</v>
      </c>
      <c r="K56" t="s">
        <v>24</v>
      </c>
      <c r="L56" s="23">
        <v>45112</v>
      </c>
      <c r="M56" s="23">
        <v>45112</v>
      </c>
      <c r="N56" s="30">
        <v>26000</v>
      </c>
      <c r="O56" s="30">
        <v>26000</v>
      </c>
      <c r="P56" s="30">
        <v>4940</v>
      </c>
      <c r="Q56" s="30">
        <v>30940</v>
      </c>
      <c r="R56" s="60">
        <v>988</v>
      </c>
      <c r="S56" t="s">
        <v>173</v>
      </c>
    </row>
    <row r="57" spans="1:19" x14ac:dyDescent="0.25">
      <c r="A57" t="s">
        <v>688</v>
      </c>
      <c r="B57" t="s">
        <v>689</v>
      </c>
      <c r="D57" t="s">
        <v>24</v>
      </c>
      <c r="E57" t="s">
        <v>28</v>
      </c>
      <c r="F57" t="s">
        <v>43</v>
      </c>
      <c r="G57" t="s">
        <v>30</v>
      </c>
      <c r="H57" t="s">
        <v>31</v>
      </c>
      <c r="I57" t="s">
        <v>557</v>
      </c>
      <c r="J57" t="s">
        <v>48</v>
      </c>
      <c r="K57" t="s">
        <v>24</v>
      </c>
      <c r="L57" s="23">
        <v>45112</v>
      </c>
      <c r="M57" s="23">
        <v>45118</v>
      </c>
      <c r="N57" s="30">
        <v>1522000</v>
      </c>
      <c r="O57" s="30">
        <v>1522000</v>
      </c>
      <c r="P57" s="30">
        <v>289180</v>
      </c>
      <c r="Q57" s="30">
        <v>1811180</v>
      </c>
      <c r="R57" s="60">
        <v>50226</v>
      </c>
      <c r="S57" t="s">
        <v>174</v>
      </c>
    </row>
    <row r="58" spans="1:19" x14ac:dyDescent="0.25">
      <c r="A58" t="s">
        <v>690</v>
      </c>
      <c r="B58" t="s">
        <v>607</v>
      </c>
      <c r="D58" t="s">
        <v>24</v>
      </c>
      <c r="E58" t="s">
        <v>28</v>
      </c>
      <c r="F58" t="s">
        <v>37</v>
      </c>
      <c r="G58" t="s">
        <v>30</v>
      </c>
      <c r="H58" t="s">
        <v>31</v>
      </c>
      <c r="I58" t="s">
        <v>608</v>
      </c>
    </row>
    <row r="59" spans="1:19" x14ac:dyDescent="0.25">
      <c r="A59" t="s">
        <v>609</v>
      </c>
      <c r="B59" t="s">
        <v>48</v>
      </c>
      <c r="C59" t="s">
        <v>24</v>
      </c>
      <c r="D59" s="23">
        <v>45111</v>
      </c>
      <c r="E59" s="23">
        <v>45117</v>
      </c>
      <c r="F59" s="30">
        <v>219000</v>
      </c>
      <c r="G59" s="30">
        <v>219000</v>
      </c>
      <c r="H59" s="30">
        <v>41610</v>
      </c>
      <c r="I59" s="30">
        <v>260610</v>
      </c>
      <c r="J59" s="60">
        <v>8052</v>
      </c>
      <c r="K59" t="s">
        <v>622</v>
      </c>
    </row>
    <row r="60" spans="1:19" x14ac:dyDescent="0.25">
      <c r="A60" t="s">
        <v>691</v>
      </c>
      <c r="B60" t="s">
        <v>589</v>
      </c>
      <c r="D60" t="s">
        <v>24</v>
      </c>
      <c r="E60" t="s">
        <v>28</v>
      </c>
      <c r="F60" t="s">
        <v>37</v>
      </c>
      <c r="G60" t="s">
        <v>30</v>
      </c>
      <c r="H60" t="s">
        <v>31</v>
      </c>
      <c r="I60" t="s">
        <v>590</v>
      </c>
      <c r="J60" t="s">
        <v>48</v>
      </c>
      <c r="K60" t="s">
        <v>24</v>
      </c>
      <c r="L60" s="23">
        <v>45111</v>
      </c>
      <c r="M60" s="23">
        <v>45111</v>
      </c>
      <c r="N60" s="30">
        <v>1917100</v>
      </c>
      <c r="O60" s="30">
        <v>1917100</v>
      </c>
      <c r="P60" s="30">
        <v>364249</v>
      </c>
      <c r="Q60" s="30">
        <v>2281349</v>
      </c>
      <c r="R60" s="60">
        <v>72850</v>
      </c>
      <c r="S60" t="s">
        <v>173</v>
      </c>
    </row>
    <row r="61" spans="1:19" x14ac:dyDescent="0.25">
      <c r="A61" t="s">
        <v>692</v>
      </c>
      <c r="B61" t="s">
        <v>693</v>
      </c>
      <c r="C61">
        <v>40276</v>
      </c>
      <c r="D61" t="s">
        <v>24</v>
      </c>
      <c r="E61" t="s">
        <v>28</v>
      </c>
      <c r="F61" t="s">
        <v>561</v>
      </c>
      <c r="G61" t="s">
        <v>30</v>
      </c>
      <c r="H61" t="s">
        <v>31</v>
      </c>
      <c r="I61" t="s">
        <v>557</v>
      </c>
      <c r="J61" t="s">
        <v>38</v>
      </c>
      <c r="K61" t="s">
        <v>24</v>
      </c>
      <c r="L61" s="23">
        <v>45111</v>
      </c>
      <c r="M61" s="23">
        <v>45111</v>
      </c>
      <c r="N61" s="30">
        <v>344862</v>
      </c>
      <c r="O61" s="30">
        <v>344862</v>
      </c>
      <c r="P61" s="30">
        <v>65523.78</v>
      </c>
      <c r="Q61" s="30">
        <v>410385.78</v>
      </c>
      <c r="R61" s="60">
        <v>11380</v>
      </c>
      <c r="S61" t="s">
        <v>174</v>
      </c>
    </row>
    <row r="62" spans="1:19" x14ac:dyDescent="0.25">
      <c r="A62" t="s">
        <v>694</v>
      </c>
      <c r="B62" t="s">
        <v>695</v>
      </c>
      <c r="C62">
        <v>40275</v>
      </c>
      <c r="D62" t="s">
        <v>24</v>
      </c>
      <c r="E62" t="s">
        <v>28</v>
      </c>
      <c r="F62" t="s">
        <v>561</v>
      </c>
      <c r="G62" t="s">
        <v>30</v>
      </c>
      <c r="H62" t="s">
        <v>31</v>
      </c>
      <c r="I62" t="s">
        <v>557</v>
      </c>
      <c r="J62" t="s">
        <v>38</v>
      </c>
      <c r="K62" t="s">
        <v>24</v>
      </c>
      <c r="L62" s="23">
        <v>45108</v>
      </c>
      <c r="M62" s="23">
        <v>45108</v>
      </c>
      <c r="N62" s="30">
        <v>239904</v>
      </c>
      <c r="O62" s="30">
        <v>239904</v>
      </c>
      <c r="P62" s="30">
        <v>45581.760000000002</v>
      </c>
      <c r="Q62" s="30">
        <v>285485.76</v>
      </c>
      <c r="R62" s="60">
        <v>7917</v>
      </c>
      <c r="S62" t="s">
        <v>174</v>
      </c>
    </row>
    <row r="63" spans="1:19" x14ac:dyDescent="0.25">
      <c r="A63" t="s">
        <v>696</v>
      </c>
      <c r="B63" t="s">
        <v>697</v>
      </c>
      <c r="C63">
        <v>40274</v>
      </c>
      <c r="D63" t="s">
        <v>24</v>
      </c>
      <c r="E63" t="s">
        <v>28</v>
      </c>
      <c r="F63" t="s">
        <v>561</v>
      </c>
      <c r="G63" t="s">
        <v>30</v>
      </c>
      <c r="H63" t="s">
        <v>31</v>
      </c>
      <c r="I63" t="s">
        <v>557</v>
      </c>
      <c r="J63" t="s">
        <v>38</v>
      </c>
      <c r="K63" t="s">
        <v>24</v>
      </c>
      <c r="L63" s="23">
        <v>45108</v>
      </c>
      <c r="M63" s="23">
        <v>45108</v>
      </c>
      <c r="N63" s="30">
        <v>302000</v>
      </c>
      <c r="O63" s="30">
        <v>302000</v>
      </c>
      <c r="P63" s="30">
        <v>57380</v>
      </c>
      <c r="Q63" s="30">
        <v>359380</v>
      </c>
      <c r="R63" s="60">
        <v>9966</v>
      </c>
      <c r="S63" t="s">
        <v>174</v>
      </c>
    </row>
    <row r="64" spans="1:19" x14ac:dyDescent="0.25">
      <c r="M64" t="s">
        <v>698</v>
      </c>
      <c r="N64" s="30">
        <v>84010177.5</v>
      </c>
    </row>
    <row r="65" spans="14:18" x14ac:dyDescent="0.25">
      <c r="O65" t="s">
        <v>699</v>
      </c>
      <c r="R65" s="60">
        <v>1915557</v>
      </c>
    </row>
    <row r="66" spans="14:18" x14ac:dyDescent="0.25">
      <c r="O66" t="s">
        <v>164</v>
      </c>
      <c r="P66" t="s">
        <v>700</v>
      </c>
    </row>
    <row r="67" spans="14:18" x14ac:dyDescent="0.25">
      <c r="N67" s="30">
        <v>98993249.5</v>
      </c>
      <c r="O67" t="s">
        <v>701</v>
      </c>
      <c r="P67" s="30">
        <v>84010177.5</v>
      </c>
    </row>
    <row r="68" spans="14:18" x14ac:dyDescent="0.25">
      <c r="O68" t="s">
        <v>702</v>
      </c>
      <c r="P68" s="30">
        <v>98993249</v>
      </c>
    </row>
    <row r="69" spans="14:18" x14ac:dyDescent="0.25">
      <c r="O69" t="s">
        <v>703</v>
      </c>
      <c r="P69" s="30">
        <v>1915556.59</v>
      </c>
    </row>
    <row r="70" spans="14:18" x14ac:dyDescent="0.25">
      <c r="O70" t="s">
        <v>704</v>
      </c>
      <c r="P70" s="30">
        <v>90540</v>
      </c>
    </row>
    <row r="71" spans="14:18" x14ac:dyDescent="0.25">
      <c r="O71" t="s">
        <v>705</v>
      </c>
      <c r="P71" s="30">
        <v>1825016.59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1"/>
  <sheetViews>
    <sheetView topLeftCell="A27" zoomScaleNormal="100" workbookViewId="0">
      <selection activeCell="T51" sqref="T51"/>
    </sheetView>
  </sheetViews>
  <sheetFormatPr baseColWidth="10" defaultRowHeight="15" x14ac:dyDescent="0.25"/>
  <cols>
    <col min="1" max="1" width="21.85546875" customWidth="1"/>
    <col min="2" max="2" width="6" hidden="1" customWidth="1"/>
    <col min="3" max="3" width="38.7109375" customWidth="1"/>
    <col min="4" max="4" width="11.5703125" hidden="1" customWidth="1"/>
    <col min="5" max="5" width="7.28515625" hidden="1" customWidth="1"/>
    <col min="6" max="11" width="11.5703125" hidden="1" customWidth="1"/>
    <col min="12" max="12" width="7.5703125" hidden="1" customWidth="1"/>
    <col min="13" max="15" width="11.5703125" hidden="1" customWidth="1"/>
    <col min="17" max="17" width="15.5703125" bestFit="1" customWidth="1"/>
    <col min="18" max="18" width="15.5703125" style="1" bestFit="1" customWidth="1"/>
    <col min="19" max="19" width="43.85546875" style="1" bestFit="1" customWidth="1"/>
    <col min="20" max="20" width="15.5703125" style="1" bestFit="1" customWidth="1"/>
    <col min="21" max="21" width="16.85546875" style="1" customWidth="1"/>
    <col min="22" max="22" width="14.5703125" style="1" bestFit="1" customWidth="1"/>
  </cols>
  <sheetData>
    <row r="1" spans="1:23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16</v>
      </c>
      <c r="Q1" s="13" t="s">
        <v>17</v>
      </c>
      <c r="R1" s="14" t="s">
        <v>18</v>
      </c>
      <c r="S1" s="14" t="s">
        <v>19</v>
      </c>
      <c r="T1" s="14" t="s">
        <v>20</v>
      </c>
      <c r="U1" s="15" t="s">
        <v>21</v>
      </c>
    </row>
    <row r="2" spans="1:23" x14ac:dyDescent="0.25">
      <c r="A2" s="16" t="s">
        <v>22</v>
      </c>
      <c r="B2" s="2">
        <v>3</v>
      </c>
      <c r="C2" s="2" t="s">
        <v>23</v>
      </c>
      <c r="D2" s="2"/>
      <c r="E2" s="2" t="s">
        <v>24</v>
      </c>
      <c r="F2" s="2" t="s">
        <v>25</v>
      </c>
      <c r="G2" s="2" t="s">
        <v>26</v>
      </c>
      <c r="H2" s="2">
        <v>3153377994</v>
      </c>
      <c r="I2" s="2" t="s">
        <v>27</v>
      </c>
      <c r="J2" s="2" t="s">
        <v>28</v>
      </c>
      <c r="K2" s="2" t="s">
        <v>29</v>
      </c>
      <c r="L2" s="2" t="s">
        <v>30</v>
      </c>
      <c r="M2" s="2" t="s">
        <v>31</v>
      </c>
      <c r="N2" s="2" t="s">
        <v>25</v>
      </c>
      <c r="O2" s="2" t="s">
        <v>32</v>
      </c>
      <c r="P2" s="4">
        <v>45169</v>
      </c>
      <c r="Q2" s="4">
        <v>45169</v>
      </c>
      <c r="R2" s="3">
        <v>60000</v>
      </c>
      <c r="S2" s="3">
        <v>60000</v>
      </c>
      <c r="T2" s="3">
        <v>11400</v>
      </c>
      <c r="U2" s="10">
        <v>71400</v>
      </c>
      <c r="V2" s="1">
        <v>2280</v>
      </c>
    </row>
    <row r="3" spans="1:23" x14ac:dyDescent="0.25">
      <c r="A3" s="16" t="s">
        <v>33</v>
      </c>
      <c r="B3" s="2">
        <v>3</v>
      </c>
      <c r="C3" s="2" t="s">
        <v>34</v>
      </c>
      <c r="D3" s="2">
        <v>40436</v>
      </c>
      <c r="E3" s="2" t="s">
        <v>24</v>
      </c>
      <c r="F3" s="2" t="s">
        <v>25</v>
      </c>
      <c r="G3" s="2" t="s">
        <v>35</v>
      </c>
      <c r="H3" s="2">
        <v>3213097864</v>
      </c>
      <c r="I3" s="2" t="s">
        <v>36</v>
      </c>
      <c r="J3" s="2" t="s">
        <v>28</v>
      </c>
      <c r="K3" s="2" t="s">
        <v>37</v>
      </c>
      <c r="L3" s="2" t="s">
        <v>30</v>
      </c>
      <c r="M3" s="2" t="s">
        <v>31</v>
      </c>
      <c r="N3" s="2" t="s">
        <v>25</v>
      </c>
      <c r="O3" s="2" t="s">
        <v>38</v>
      </c>
      <c r="P3" s="4">
        <v>45166</v>
      </c>
      <c r="Q3" s="4">
        <v>45166</v>
      </c>
      <c r="R3" s="3">
        <v>18000</v>
      </c>
      <c r="S3" s="3">
        <v>18000</v>
      </c>
      <c r="T3" s="3">
        <v>3420</v>
      </c>
      <c r="U3" s="10">
        <v>21420</v>
      </c>
      <c r="V3" s="1">
        <v>684</v>
      </c>
    </row>
    <row r="4" spans="1:23" x14ac:dyDescent="0.25">
      <c r="A4" s="16" t="s">
        <v>39</v>
      </c>
      <c r="B4" s="2">
        <v>3</v>
      </c>
      <c r="C4" s="2" t="s">
        <v>40</v>
      </c>
      <c r="D4" s="2"/>
      <c r="E4" s="2" t="s">
        <v>24</v>
      </c>
      <c r="F4" s="2" t="s">
        <v>25</v>
      </c>
      <c r="G4" s="2" t="s">
        <v>41</v>
      </c>
      <c r="H4" s="2">
        <v>3103086044</v>
      </c>
      <c r="I4" s="2" t="s">
        <v>42</v>
      </c>
      <c r="J4" s="2" t="s">
        <v>28</v>
      </c>
      <c r="K4" s="2" t="s">
        <v>43</v>
      </c>
      <c r="L4" s="2" t="s">
        <v>30</v>
      </c>
      <c r="M4" s="2" t="s">
        <v>31</v>
      </c>
      <c r="N4" s="2" t="s">
        <v>25</v>
      </c>
      <c r="O4" s="2" t="s">
        <v>32</v>
      </c>
      <c r="P4" s="4">
        <v>45163</v>
      </c>
      <c r="Q4" s="4">
        <v>45163</v>
      </c>
      <c r="R4" s="3">
        <v>9996</v>
      </c>
      <c r="S4" s="3">
        <v>9996</v>
      </c>
      <c r="T4" s="3">
        <v>1899.23999999999</v>
      </c>
      <c r="U4" s="10">
        <v>11895.24</v>
      </c>
      <c r="V4" s="1">
        <v>380</v>
      </c>
      <c r="W4" t="s">
        <v>173</v>
      </c>
    </row>
    <row r="5" spans="1:23" x14ac:dyDescent="0.25">
      <c r="A5" s="16" t="s">
        <v>44</v>
      </c>
      <c r="B5" s="2">
        <v>3</v>
      </c>
      <c r="C5" s="2" t="s">
        <v>45</v>
      </c>
      <c r="D5" s="2"/>
      <c r="E5" s="2" t="s">
        <v>24</v>
      </c>
      <c r="F5" s="2" t="s">
        <v>25</v>
      </c>
      <c r="G5" s="2" t="s">
        <v>46</v>
      </c>
      <c r="H5" s="2">
        <v>3118918438</v>
      </c>
      <c r="I5" s="2" t="s">
        <v>42</v>
      </c>
      <c r="J5" s="2" t="s">
        <v>28</v>
      </c>
      <c r="K5" s="2" t="s">
        <v>47</v>
      </c>
      <c r="L5" s="2" t="s">
        <v>30</v>
      </c>
      <c r="M5" s="2" t="s">
        <v>31</v>
      </c>
      <c r="N5" s="2" t="s">
        <v>25</v>
      </c>
      <c r="O5" s="2" t="s">
        <v>48</v>
      </c>
      <c r="P5" s="4">
        <v>45162</v>
      </c>
      <c r="Q5" s="4">
        <v>45162</v>
      </c>
      <c r="R5" s="3">
        <v>152009</v>
      </c>
      <c r="S5" s="3">
        <v>152009</v>
      </c>
      <c r="T5" s="3">
        <v>28881.71</v>
      </c>
      <c r="U5" s="10">
        <v>180890.71</v>
      </c>
      <c r="V5" s="1">
        <v>5776</v>
      </c>
      <c r="W5" t="s">
        <v>173</v>
      </c>
    </row>
    <row r="6" spans="1:23" x14ac:dyDescent="0.25">
      <c r="A6" s="16" t="s">
        <v>49</v>
      </c>
      <c r="B6" s="2">
        <v>3</v>
      </c>
      <c r="C6" s="2" t="s">
        <v>50</v>
      </c>
      <c r="D6" s="2"/>
      <c r="E6" s="2" t="s">
        <v>24</v>
      </c>
      <c r="F6" s="2" t="s">
        <v>51</v>
      </c>
      <c r="G6" s="2" t="s">
        <v>52</v>
      </c>
      <c r="H6" s="2">
        <v>3044468689</v>
      </c>
      <c r="I6" s="2" t="s">
        <v>36</v>
      </c>
      <c r="J6" s="2" t="s">
        <v>28</v>
      </c>
      <c r="K6" s="2" t="s">
        <v>37</v>
      </c>
      <c r="L6" s="2" t="s">
        <v>30</v>
      </c>
      <c r="M6" s="2" t="s">
        <v>31</v>
      </c>
      <c r="N6" s="2" t="s">
        <v>51</v>
      </c>
      <c r="O6" s="2" t="s">
        <v>48</v>
      </c>
      <c r="P6" s="4">
        <v>45161</v>
      </c>
      <c r="Q6" s="4">
        <v>45161</v>
      </c>
      <c r="R6" s="3">
        <v>95000</v>
      </c>
      <c r="S6" s="3">
        <v>95000</v>
      </c>
      <c r="T6" s="3">
        <v>18050</v>
      </c>
      <c r="U6" s="10">
        <v>113050</v>
      </c>
      <c r="V6" s="1">
        <v>3615</v>
      </c>
      <c r="W6" t="s">
        <v>173</v>
      </c>
    </row>
    <row r="7" spans="1:23" x14ac:dyDescent="0.25">
      <c r="A7" s="16" t="s">
        <v>53</v>
      </c>
      <c r="B7" s="2">
        <v>3</v>
      </c>
      <c r="C7" s="2" t="s">
        <v>54</v>
      </c>
      <c r="D7" s="2"/>
      <c r="E7" s="2" t="s">
        <v>24</v>
      </c>
      <c r="F7" s="2" t="s">
        <v>25</v>
      </c>
      <c r="G7" s="2" t="s">
        <v>55</v>
      </c>
      <c r="H7" s="2">
        <v>3184778244</v>
      </c>
      <c r="I7" s="2" t="s">
        <v>42</v>
      </c>
      <c r="J7" s="2" t="s">
        <v>28</v>
      </c>
      <c r="K7" s="2" t="s">
        <v>29</v>
      </c>
      <c r="L7" s="2" t="s">
        <v>30</v>
      </c>
      <c r="M7" s="2" t="s">
        <v>31</v>
      </c>
      <c r="N7" s="2" t="s">
        <v>25</v>
      </c>
      <c r="O7" s="2" t="s">
        <v>32</v>
      </c>
      <c r="P7" s="4">
        <v>45161</v>
      </c>
      <c r="Q7" s="4">
        <v>45161</v>
      </c>
      <c r="R7" s="3">
        <v>19000</v>
      </c>
      <c r="S7" s="3">
        <v>19000</v>
      </c>
      <c r="T7" s="3">
        <v>3610</v>
      </c>
      <c r="U7" s="10">
        <v>22610</v>
      </c>
      <c r="V7" s="1">
        <v>722</v>
      </c>
    </row>
    <row r="8" spans="1:23" x14ac:dyDescent="0.25">
      <c r="A8" s="16" t="s">
        <v>56</v>
      </c>
      <c r="B8" s="2">
        <v>3</v>
      </c>
      <c r="C8" s="2" t="s">
        <v>57</v>
      </c>
      <c r="D8" s="2">
        <v>40426</v>
      </c>
      <c r="E8" s="2" t="s">
        <v>24</v>
      </c>
      <c r="F8" s="2" t="s">
        <v>25</v>
      </c>
      <c r="G8" s="2" t="s">
        <v>58</v>
      </c>
      <c r="H8" s="2">
        <v>3142418421</v>
      </c>
      <c r="I8" s="2" t="s">
        <v>36</v>
      </c>
      <c r="J8" s="2" t="s">
        <v>28</v>
      </c>
      <c r="K8" s="2" t="s">
        <v>47</v>
      </c>
      <c r="L8" s="2" t="s">
        <v>30</v>
      </c>
      <c r="M8" s="2" t="s">
        <v>31</v>
      </c>
      <c r="N8" s="2" t="s">
        <v>25</v>
      </c>
      <c r="O8" s="2" t="s">
        <v>38</v>
      </c>
      <c r="P8" s="4">
        <v>45160</v>
      </c>
      <c r="Q8" s="4">
        <v>45160</v>
      </c>
      <c r="R8" s="3">
        <v>42024</v>
      </c>
      <c r="S8" s="3">
        <v>42024</v>
      </c>
      <c r="T8" s="3">
        <v>7984.56</v>
      </c>
      <c r="U8" s="10">
        <v>50008.56</v>
      </c>
      <c r="V8" s="1">
        <v>1597</v>
      </c>
    </row>
    <row r="9" spans="1:23" x14ac:dyDescent="0.25">
      <c r="A9" s="16" t="s">
        <v>59</v>
      </c>
      <c r="B9" s="2">
        <v>3</v>
      </c>
      <c r="C9" s="2" t="s">
        <v>60</v>
      </c>
      <c r="D9" s="2"/>
      <c r="E9" s="2" t="s">
        <v>24</v>
      </c>
      <c r="F9" s="2" t="s">
        <v>61</v>
      </c>
      <c r="G9" s="2" t="s">
        <v>62</v>
      </c>
      <c r="H9" s="2">
        <v>3004376048</v>
      </c>
      <c r="I9" s="2" t="s">
        <v>27</v>
      </c>
      <c r="J9" s="2" t="s">
        <v>28</v>
      </c>
      <c r="K9" s="2" t="s">
        <v>37</v>
      </c>
      <c r="L9" s="2" t="s">
        <v>30</v>
      </c>
      <c r="M9" s="2" t="s">
        <v>31</v>
      </c>
      <c r="N9" s="2" t="s">
        <v>61</v>
      </c>
      <c r="O9" s="2" t="s">
        <v>48</v>
      </c>
      <c r="P9" s="4">
        <v>45160</v>
      </c>
      <c r="Q9" s="4">
        <v>45163</v>
      </c>
      <c r="R9" s="3">
        <v>2096000</v>
      </c>
      <c r="S9" s="3">
        <v>2344000</v>
      </c>
      <c r="T9" s="3">
        <v>445360</v>
      </c>
      <c r="U9" s="10">
        <v>2789360</v>
      </c>
      <c r="V9" s="1">
        <v>69168</v>
      </c>
      <c r="W9" t="s">
        <v>174</v>
      </c>
    </row>
    <row r="10" spans="1:23" x14ac:dyDescent="0.25">
      <c r="A10" s="16" t="s">
        <v>63</v>
      </c>
      <c r="B10" s="2">
        <v>3</v>
      </c>
      <c r="C10" s="2" t="s">
        <v>64</v>
      </c>
      <c r="D10" s="2">
        <v>40424</v>
      </c>
      <c r="E10" s="2" t="s">
        <v>24</v>
      </c>
      <c r="F10" s="2" t="s">
        <v>65</v>
      </c>
      <c r="G10" s="2" t="s">
        <v>66</v>
      </c>
      <c r="H10" s="2">
        <v>3002252132</v>
      </c>
      <c r="I10" s="2" t="s">
        <v>36</v>
      </c>
      <c r="J10" s="2" t="s">
        <v>28</v>
      </c>
      <c r="K10" s="2" t="s">
        <v>47</v>
      </c>
      <c r="L10" s="2" t="s">
        <v>30</v>
      </c>
      <c r="M10" s="2" t="s">
        <v>31</v>
      </c>
      <c r="N10" s="2" t="s">
        <v>65</v>
      </c>
      <c r="O10" s="2" t="s">
        <v>38</v>
      </c>
      <c r="P10" s="4">
        <v>45160</v>
      </c>
      <c r="Q10" s="4">
        <v>45160</v>
      </c>
      <c r="R10" s="3">
        <v>205944</v>
      </c>
      <c r="S10" s="3">
        <v>205944</v>
      </c>
      <c r="T10" s="3">
        <v>39129.360000000001</v>
      </c>
      <c r="U10" s="10">
        <v>245073.36</v>
      </c>
      <c r="V10" s="1">
        <v>7601</v>
      </c>
      <c r="W10" t="s">
        <v>173</v>
      </c>
    </row>
    <row r="11" spans="1:23" x14ac:dyDescent="0.25">
      <c r="A11" s="16" t="s">
        <v>67</v>
      </c>
      <c r="B11" s="2">
        <v>3</v>
      </c>
      <c r="C11" s="2" t="s">
        <v>68</v>
      </c>
      <c r="D11" s="2"/>
      <c r="E11" s="2" t="s">
        <v>24</v>
      </c>
      <c r="F11" s="2" t="s">
        <v>25</v>
      </c>
      <c r="G11" s="2" t="s">
        <v>69</v>
      </c>
      <c r="H11" s="2">
        <v>3103062334</v>
      </c>
      <c r="I11" s="2" t="s">
        <v>42</v>
      </c>
      <c r="J11" s="2" t="s">
        <v>28</v>
      </c>
      <c r="K11" s="2" t="s">
        <v>47</v>
      </c>
      <c r="L11" s="2" t="s">
        <v>30</v>
      </c>
      <c r="M11" s="2" t="s">
        <v>31</v>
      </c>
      <c r="N11" s="2" t="s">
        <v>25</v>
      </c>
      <c r="O11" s="2" t="s">
        <v>32</v>
      </c>
      <c r="P11" s="4">
        <v>45157</v>
      </c>
      <c r="Q11" s="4">
        <v>45160</v>
      </c>
      <c r="R11" s="3">
        <v>616000</v>
      </c>
      <c r="S11" s="3">
        <v>616000</v>
      </c>
      <c r="T11" s="3">
        <v>117040</v>
      </c>
      <c r="U11" s="10">
        <v>733040</v>
      </c>
      <c r="V11" s="1">
        <v>20328</v>
      </c>
      <c r="W11" t="s">
        <v>174</v>
      </c>
    </row>
    <row r="12" spans="1:23" x14ac:dyDescent="0.25">
      <c r="A12" s="16" t="s">
        <v>70</v>
      </c>
      <c r="B12" s="2">
        <v>3</v>
      </c>
      <c r="C12" s="2" t="s">
        <v>71</v>
      </c>
      <c r="D12" s="2">
        <v>40404</v>
      </c>
      <c r="E12" s="2" t="s">
        <v>24</v>
      </c>
      <c r="F12" s="2" t="s">
        <v>72</v>
      </c>
      <c r="G12" s="2" t="s">
        <v>73</v>
      </c>
      <c r="H12" s="2">
        <v>3007689278</v>
      </c>
      <c r="I12" s="2" t="s">
        <v>36</v>
      </c>
      <c r="J12" s="2" t="s">
        <v>28</v>
      </c>
      <c r="K12" s="2" t="s">
        <v>47</v>
      </c>
      <c r="L12" s="2" t="s">
        <v>30</v>
      </c>
      <c r="M12" s="2" t="s">
        <v>31</v>
      </c>
      <c r="N12" s="2" t="s">
        <v>72</v>
      </c>
      <c r="O12" s="2" t="s">
        <v>38</v>
      </c>
      <c r="P12" s="4">
        <v>45154</v>
      </c>
      <c r="Q12" s="4">
        <v>45154</v>
      </c>
      <c r="R12" s="3">
        <v>215140</v>
      </c>
      <c r="S12" s="3">
        <v>215140</v>
      </c>
      <c r="T12" s="3">
        <v>40876.6</v>
      </c>
      <c r="U12" s="10">
        <v>256016.6</v>
      </c>
      <c r="V12" s="1">
        <v>8175</v>
      </c>
      <c r="W12" t="s">
        <v>173</v>
      </c>
    </row>
    <row r="13" spans="1:23" x14ac:dyDescent="0.25">
      <c r="A13" s="16" t="s">
        <v>74</v>
      </c>
      <c r="B13" s="2">
        <v>3</v>
      </c>
      <c r="C13" s="2" t="s">
        <v>75</v>
      </c>
      <c r="D13" s="2"/>
      <c r="E13" s="2" t="s">
        <v>24</v>
      </c>
      <c r="F13" s="2" t="s">
        <v>25</v>
      </c>
      <c r="G13" s="2" t="s">
        <v>76</v>
      </c>
      <c r="H13" s="2">
        <v>3142188303</v>
      </c>
      <c r="I13" s="2" t="s">
        <v>77</v>
      </c>
      <c r="J13" s="2" t="s">
        <v>28</v>
      </c>
      <c r="K13" s="2" t="s">
        <v>37</v>
      </c>
      <c r="L13" s="2" t="s">
        <v>30</v>
      </c>
      <c r="M13" s="2" t="s">
        <v>31</v>
      </c>
      <c r="N13" s="2" t="s">
        <v>25</v>
      </c>
      <c r="O13" s="2" t="s">
        <v>48</v>
      </c>
      <c r="P13" s="4">
        <v>45154</v>
      </c>
      <c r="Q13" s="4">
        <v>45154</v>
      </c>
      <c r="R13" s="3">
        <v>1586002</v>
      </c>
      <c r="S13" s="3">
        <v>1616002</v>
      </c>
      <c r="T13" s="3">
        <v>307040.38</v>
      </c>
      <c r="U13" s="10">
        <v>1923042.38</v>
      </c>
      <c r="V13" s="1">
        <v>52338</v>
      </c>
      <c r="W13" t="s">
        <v>174</v>
      </c>
    </row>
    <row r="14" spans="1:23" x14ac:dyDescent="0.25">
      <c r="A14" s="16" t="s">
        <v>78</v>
      </c>
      <c r="B14" s="2">
        <v>3</v>
      </c>
      <c r="C14" s="2" t="s">
        <v>79</v>
      </c>
      <c r="D14" s="2"/>
      <c r="E14" s="2" t="s">
        <v>24</v>
      </c>
      <c r="F14" s="2" t="s">
        <v>80</v>
      </c>
      <c r="G14" s="2" t="s">
        <v>81</v>
      </c>
      <c r="H14" s="2">
        <v>3102097193</v>
      </c>
      <c r="I14" s="2" t="s">
        <v>27</v>
      </c>
      <c r="J14" s="2" t="s">
        <v>28</v>
      </c>
      <c r="K14" s="2" t="s">
        <v>47</v>
      </c>
      <c r="L14" s="2" t="s">
        <v>30</v>
      </c>
      <c r="M14" s="2" t="s">
        <v>31</v>
      </c>
      <c r="N14" s="2" t="s">
        <v>25</v>
      </c>
      <c r="O14" s="2" t="s">
        <v>82</v>
      </c>
      <c r="P14" s="4">
        <v>45154</v>
      </c>
      <c r="Q14" s="4">
        <v>45154</v>
      </c>
      <c r="R14" s="3">
        <v>243000</v>
      </c>
      <c r="S14" s="3">
        <v>273000</v>
      </c>
      <c r="T14" s="3">
        <v>51870</v>
      </c>
      <c r="U14" s="10">
        <v>324870</v>
      </c>
      <c r="V14" s="1">
        <v>8019</v>
      </c>
      <c r="W14" t="s">
        <v>174</v>
      </c>
    </row>
    <row r="15" spans="1:23" x14ac:dyDescent="0.25">
      <c r="A15" s="16" t="s">
        <v>177</v>
      </c>
      <c r="B15" s="2"/>
      <c r="C15" s="2" t="s">
        <v>84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4">
        <v>45892</v>
      </c>
      <c r="Q15" s="4">
        <v>45169</v>
      </c>
      <c r="R15" s="3">
        <v>1080000</v>
      </c>
      <c r="S15" s="3">
        <v>1080000</v>
      </c>
      <c r="T15" s="3">
        <v>205200</v>
      </c>
      <c r="U15" s="10">
        <v>1285200</v>
      </c>
      <c r="V15" s="1">
        <v>35068</v>
      </c>
      <c r="W15" t="s">
        <v>174</v>
      </c>
    </row>
    <row r="16" spans="1:23" x14ac:dyDescent="0.25">
      <c r="A16" s="16" t="s">
        <v>83</v>
      </c>
      <c r="B16" s="2">
        <v>3</v>
      </c>
      <c r="C16" s="2" t="s">
        <v>84</v>
      </c>
      <c r="D16" s="2"/>
      <c r="E16" s="2" t="s">
        <v>24</v>
      </c>
      <c r="F16" s="2" t="s">
        <v>72</v>
      </c>
      <c r="G16" s="2" t="s">
        <v>85</v>
      </c>
      <c r="H16" s="2">
        <v>3006008009</v>
      </c>
      <c r="I16" s="2" t="s">
        <v>36</v>
      </c>
      <c r="J16" s="2" t="s">
        <v>28</v>
      </c>
      <c r="K16" s="2" t="s">
        <v>47</v>
      </c>
      <c r="L16" s="2" t="s">
        <v>30</v>
      </c>
      <c r="M16" s="2" t="s">
        <v>31</v>
      </c>
      <c r="N16" s="2" t="s">
        <v>72</v>
      </c>
      <c r="O16" s="2" t="s">
        <v>48</v>
      </c>
      <c r="P16" s="4">
        <v>45154</v>
      </c>
      <c r="Q16" s="4">
        <v>45163</v>
      </c>
      <c r="R16" s="3">
        <v>517000</v>
      </c>
      <c r="S16" s="3">
        <v>540000</v>
      </c>
      <c r="T16" s="3">
        <v>102600</v>
      </c>
      <c r="U16" s="10">
        <v>642600</v>
      </c>
      <c r="V16" s="1">
        <v>17544</v>
      </c>
      <c r="W16" t="s">
        <v>178</v>
      </c>
    </row>
    <row r="17" spans="1:23" x14ac:dyDescent="0.25">
      <c r="A17" s="16" t="s">
        <v>86</v>
      </c>
      <c r="B17" s="2">
        <v>3</v>
      </c>
      <c r="C17" s="2" t="s">
        <v>87</v>
      </c>
      <c r="D17" s="2"/>
      <c r="E17" s="2" t="s">
        <v>24</v>
      </c>
      <c r="F17" s="2" t="s">
        <v>25</v>
      </c>
      <c r="G17" s="2" t="s">
        <v>88</v>
      </c>
      <c r="H17" s="2">
        <v>3145352636</v>
      </c>
      <c r="I17" s="2" t="s">
        <v>42</v>
      </c>
      <c r="J17" s="2" t="s">
        <v>28</v>
      </c>
      <c r="K17" s="2" t="s">
        <v>43</v>
      </c>
      <c r="L17" s="2" t="s">
        <v>30</v>
      </c>
      <c r="M17" s="2" t="s">
        <v>31</v>
      </c>
      <c r="N17" s="2" t="s">
        <v>25</v>
      </c>
      <c r="O17" s="2" t="s">
        <v>32</v>
      </c>
      <c r="P17" s="4">
        <v>45154</v>
      </c>
      <c r="Q17" s="4">
        <v>45154</v>
      </c>
      <c r="R17" s="3">
        <v>35000</v>
      </c>
      <c r="S17" s="3">
        <v>35000</v>
      </c>
      <c r="T17" s="3">
        <v>6650</v>
      </c>
      <c r="U17" s="10">
        <v>41650</v>
      </c>
      <c r="V17" s="1">
        <v>1330</v>
      </c>
      <c r="W17" t="s">
        <v>179</v>
      </c>
    </row>
    <row r="18" spans="1:23" x14ac:dyDescent="0.25">
      <c r="A18" s="16" t="s">
        <v>89</v>
      </c>
      <c r="B18" s="2">
        <v>3</v>
      </c>
      <c r="C18" s="2" t="s">
        <v>90</v>
      </c>
      <c r="D18" s="2">
        <v>40413</v>
      </c>
      <c r="E18" s="2" t="s">
        <v>24</v>
      </c>
      <c r="F18" s="2" t="s">
        <v>91</v>
      </c>
      <c r="G18" s="2" t="s">
        <v>92</v>
      </c>
      <c r="H18" s="2">
        <v>3142901936</v>
      </c>
      <c r="I18" s="2" t="s">
        <v>36</v>
      </c>
      <c r="J18" s="2" t="s">
        <v>28</v>
      </c>
      <c r="K18" s="2" t="s">
        <v>47</v>
      </c>
      <c r="L18" s="2" t="s">
        <v>30</v>
      </c>
      <c r="M18" s="2" t="s">
        <v>31</v>
      </c>
      <c r="N18" s="2" t="s">
        <v>91</v>
      </c>
      <c r="O18" s="2" t="s">
        <v>38</v>
      </c>
      <c r="P18" s="4">
        <v>45154</v>
      </c>
      <c r="Q18" s="4">
        <v>45154</v>
      </c>
      <c r="R18" s="3">
        <v>52000</v>
      </c>
      <c r="S18" s="3">
        <v>52000</v>
      </c>
      <c r="T18" s="3">
        <v>9880</v>
      </c>
      <c r="U18" s="10">
        <v>61880</v>
      </c>
      <c r="V18" s="1">
        <v>1976</v>
      </c>
      <c r="W18" t="s">
        <v>174</v>
      </c>
    </row>
    <row r="19" spans="1:23" x14ac:dyDescent="0.25">
      <c r="A19" s="16" t="s">
        <v>93</v>
      </c>
      <c r="B19" s="2">
        <v>3</v>
      </c>
      <c r="C19" s="2" t="s">
        <v>94</v>
      </c>
      <c r="D19" s="2"/>
      <c r="E19" s="2" t="s">
        <v>24</v>
      </c>
      <c r="F19" s="2"/>
      <c r="G19" s="2"/>
      <c r="H19" s="2"/>
      <c r="I19" s="2"/>
      <c r="J19" s="2" t="s">
        <v>28</v>
      </c>
      <c r="K19" s="2" t="s">
        <v>37</v>
      </c>
      <c r="L19" s="2" t="s">
        <v>30</v>
      </c>
      <c r="M19" s="2" t="s">
        <v>31</v>
      </c>
      <c r="N19" s="2" t="s">
        <v>25</v>
      </c>
      <c r="O19" s="2" t="s">
        <v>32</v>
      </c>
      <c r="P19" s="4">
        <v>45153</v>
      </c>
      <c r="Q19" s="4">
        <v>45153</v>
      </c>
      <c r="R19" s="3">
        <v>19000</v>
      </c>
      <c r="S19" s="3">
        <v>19000</v>
      </c>
      <c r="T19" s="3">
        <v>3610</v>
      </c>
      <c r="U19" s="10">
        <v>22610</v>
      </c>
      <c r="V19" s="1">
        <v>722</v>
      </c>
      <c r="W19" t="s">
        <v>173</v>
      </c>
    </row>
    <row r="20" spans="1:23" x14ac:dyDescent="0.25">
      <c r="A20" s="16" t="s">
        <v>95</v>
      </c>
      <c r="B20" s="2">
        <v>3</v>
      </c>
      <c r="C20" s="2" t="s">
        <v>96</v>
      </c>
      <c r="D20" s="2"/>
      <c r="E20" s="2" t="s">
        <v>24</v>
      </c>
      <c r="F20" s="2" t="s">
        <v>97</v>
      </c>
      <c r="G20" s="2" t="s">
        <v>98</v>
      </c>
      <c r="H20" s="2">
        <v>3157243509</v>
      </c>
      <c r="I20" s="2" t="s">
        <v>42</v>
      </c>
      <c r="J20" s="2" t="s">
        <v>28</v>
      </c>
      <c r="K20" s="2" t="s">
        <v>37</v>
      </c>
      <c r="L20" s="2" t="s">
        <v>30</v>
      </c>
      <c r="M20" s="2" t="s">
        <v>31</v>
      </c>
      <c r="N20" s="2" t="s">
        <v>97</v>
      </c>
      <c r="O20" s="2" t="s">
        <v>82</v>
      </c>
      <c r="P20" s="4">
        <v>45153</v>
      </c>
      <c r="Q20" s="4">
        <v>45160</v>
      </c>
      <c r="R20" s="3">
        <v>529829</v>
      </c>
      <c r="S20" s="3">
        <v>552829</v>
      </c>
      <c r="T20" s="3">
        <v>105037.51</v>
      </c>
      <c r="U20" s="10">
        <v>657866.51</v>
      </c>
      <c r="V20" s="1">
        <v>17967</v>
      </c>
      <c r="W20" t="s">
        <v>174</v>
      </c>
    </row>
    <row r="21" spans="1:23" x14ac:dyDescent="0.25">
      <c r="A21" s="16" t="s">
        <v>99</v>
      </c>
      <c r="B21" s="2">
        <v>3</v>
      </c>
      <c r="C21" s="2" t="s">
        <v>100</v>
      </c>
      <c r="D21" s="2"/>
      <c r="E21" s="2" t="s">
        <v>24</v>
      </c>
      <c r="F21" s="2" t="s">
        <v>25</v>
      </c>
      <c r="G21" s="2" t="s">
        <v>101</v>
      </c>
      <c r="H21" s="2">
        <v>3108849696</v>
      </c>
      <c r="I21" s="2" t="s">
        <v>36</v>
      </c>
      <c r="J21" s="2" t="s">
        <v>28</v>
      </c>
      <c r="K21" s="2" t="s">
        <v>37</v>
      </c>
      <c r="L21" s="2" t="s">
        <v>30</v>
      </c>
      <c r="M21" s="2" t="s">
        <v>31</v>
      </c>
      <c r="N21" s="2" t="s">
        <v>25</v>
      </c>
      <c r="O21" s="2" t="s">
        <v>32</v>
      </c>
      <c r="P21" s="4">
        <v>45150</v>
      </c>
      <c r="Q21" s="4">
        <v>45150</v>
      </c>
      <c r="R21" s="3">
        <v>667000</v>
      </c>
      <c r="S21" s="3">
        <v>667000</v>
      </c>
      <c r="T21" s="3">
        <v>126730</v>
      </c>
      <c r="U21" s="10">
        <v>793730</v>
      </c>
      <c r="V21" s="1">
        <v>21046</v>
      </c>
      <c r="W21" t="s">
        <v>174</v>
      </c>
    </row>
    <row r="22" spans="1:23" x14ac:dyDescent="0.25">
      <c r="A22" s="16" t="s">
        <v>102</v>
      </c>
      <c r="B22" s="2">
        <v>3</v>
      </c>
      <c r="C22" s="2" t="s">
        <v>103</v>
      </c>
      <c r="D22" s="2"/>
      <c r="E22" s="2" t="s">
        <v>24</v>
      </c>
      <c r="F22" s="2" t="s">
        <v>104</v>
      </c>
      <c r="G22" s="2" t="s">
        <v>105</v>
      </c>
      <c r="H22" s="2">
        <v>3165781081</v>
      </c>
      <c r="I22" s="2" t="s">
        <v>36</v>
      </c>
      <c r="J22" s="2" t="s">
        <v>28</v>
      </c>
      <c r="K22" s="2" t="s">
        <v>37</v>
      </c>
      <c r="L22" s="2" t="s">
        <v>30</v>
      </c>
      <c r="M22" s="2" t="s">
        <v>31</v>
      </c>
      <c r="N22" s="2" t="s">
        <v>104</v>
      </c>
      <c r="O22" s="2" t="s">
        <v>48</v>
      </c>
      <c r="P22" s="4">
        <v>45149</v>
      </c>
      <c r="Q22" s="4">
        <v>45149</v>
      </c>
      <c r="R22" s="3">
        <v>680000</v>
      </c>
      <c r="S22" s="3">
        <v>680000</v>
      </c>
      <c r="T22" s="3">
        <v>129200</v>
      </c>
      <c r="U22" s="10">
        <v>809200</v>
      </c>
      <c r="V22" s="1">
        <v>25840</v>
      </c>
      <c r="W22" t="s">
        <v>173</v>
      </c>
    </row>
    <row r="23" spans="1:23" x14ac:dyDescent="0.25">
      <c r="A23" s="16" t="s">
        <v>106</v>
      </c>
      <c r="B23" s="2">
        <v>3</v>
      </c>
      <c r="C23" s="2" t="s">
        <v>107</v>
      </c>
      <c r="D23" s="2"/>
      <c r="E23" s="2" t="s">
        <v>24</v>
      </c>
      <c r="F23" s="2" t="s">
        <v>25</v>
      </c>
      <c r="G23" s="2"/>
      <c r="H23" s="2">
        <v>3163044651</v>
      </c>
      <c r="I23" s="2" t="s">
        <v>42</v>
      </c>
      <c r="J23" s="2" t="s">
        <v>28</v>
      </c>
      <c r="K23" s="2" t="s">
        <v>37</v>
      </c>
      <c r="L23" s="2" t="s">
        <v>30</v>
      </c>
      <c r="M23" s="2" t="s">
        <v>31</v>
      </c>
      <c r="N23" s="2" t="s">
        <v>25</v>
      </c>
      <c r="O23" s="2" t="s">
        <v>48</v>
      </c>
      <c r="P23" s="4">
        <v>45149</v>
      </c>
      <c r="Q23" s="4">
        <v>45150</v>
      </c>
      <c r="R23" s="3">
        <v>3919752</v>
      </c>
      <c r="S23" s="3">
        <v>3919752</v>
      </c>
      <c r="T23" s="3">
        <v>744752.87999999896</v>
      </c>
      <c r="U23" s="10">
        <v>4664504.88</v>
      </c>
      <c r="V23" s="1">
        <v>129352</v>
      </c>
      <c r="W23" t="s">
        <v>174</v>
      </c>
    </row>
    <row r="24" spans="1:23" x14ac:dyDescent="0.25">
      <c r="A24" s="16" t="s">
        <v>108</v>
      </c>
      <c r="B24" s="2">
        <v>3</v>
      </c>
      <c r="C24" s="2" t="s">
        <v>109</v>
      </c>
      <c r="D24" s="2"/>
      <c r="E24" s="2" t="s">
        <v>24</v>
      </c>
      <c r="F24" s="2" t="s">
        <v>110</v>
      </c>
      <c r="G24" s="2" t="s">
        <v>111</v>
      </c>
      <c r="H24" s="2">
        <v>3174335187</v>
      </c>
      <c r="I24" s="2" t="s">
        <v>27</v>
      </c>
      <c r="J24" s="2" t="s">
        <v>28</v>
      </c>
      <c r="K24" s="2" t="s">
        <v>37</v>
      </c>
      <c r="L24" s="2" t="s">
        <v>30</v>
      </c>
      <c r="M24" s="2" t="s">
        <v>31</v>
      </c>
      <c r="N24" s="2" t="s">
        <v>25</v>
      </c>
      <c r="O24" s="2" t="s">
        <v>48</v>
      </c>
      <c r="P24" s="4">
        <v>45148</v>
      </c>
      <c r="Q24" s="4">
        <v>45148</v>
      </c>
      <c r="R24" s="3">
        <v>208000</v>
      </c>
      <c r="S24" s="3">
        <v>237000</v>
      </c>
      <c r="T24" s="3">
        <v>45030</v>
      </c>
      <c r="U24" s="10">
        <v>282030</v>
      </c>
      <c r="V24" s="1">
        <v>6448</v>
      </c>
      <c r="W24" t="s">
        <v>175</v>
      </c>
    </row>
    <row r="25" spans="1:23" x14ac:dyDescent="0.25">
      <c r="A25" s="16" t="s">
        <v>112</v>
      </c>
      <c r="B25" s="2">
        <v>3</v>
      </c>
      <c r="C25" s="2" t="s">
        <v>113</v>
      </c>
      <c r="D25" s="2"/>
      <c r="E25" s="2" t="s">
        <v>24</v>
      </c>
      <c r="F25" s="2" t="s">
        <v>114</v>
      </c>
      <c r="G25" s="2" t="s">
        <v>115</v>
      </c>
      <c r="H25" s="2"/>
      <c r="I25" s="2" t="s">
        <v>36</v>
      </c>
      <c r="J25" s="2" t="s">
        <v>28</v>
      </c>
      <c r="K25" s="2" t="s">
        <v>37</v>
      </c>
      <c r="L25" s="2" t="s">
        <v>30</v>
      </c>
      <c r="M25" s="2" t="s">
        <v>31</v>
      </c>
      <c r="N25" s="2" t="s">
        <v>114</v>
      </c>
      <c r="O25" s="2" t="s">
        <v>48</v>
      </c>
      <c r="P25" s="4">
        <v>45146</v>
      </c>
      <c r="Q25" s="4">
        <v>45146</v>
      </c>
      <c r="R25" s="3">
        <v>300000</v>
      </c>
      <c r="S25" s="3">
        <v>300000</v>
      </c>
      <c r="T25" s="3">
        <v>57000</v>
      </c>
      <c r="U25" s="10">
        <v>357000</v>
      </c>
      <c r="V25" s="1">
        <v>11400</v>
      </c>
      <c r="W25" t="s">
        <v>173</v>
      </c>
    </row>
    <row r="26" spans="1:23" x14ac:dyDescent="0.25">
      <c r="A26" s="16" t="s">
        <v>116</v>
      </c>
      <c r="B26" s="2">
        <v>3</v>
      </c>
      <c r="C26" s="2" t="s">
        <v>117</v>
      </c>
      <c r="D26" s="2"/>
      <c r="E26" s="2" t="s">
        <v>24</v>
      </c>
      <c r="F26" s="2" t="s">
        <v>25</v>
      </c>
      <c r="G26" s="2" t="s">
        <v>118</v>
      </c>
      <c r="H26" s="2">
        <v>3153565303</v>
      </c>
      <c r="I26" s="2" t="s">
        <v>77</v>
      </c>
      <c r="J26" s="2" t="s">
        <v>119</v>
      </c>
      <c r="K26" s="2" t="s">
        <v>37</v>
      </c>
      <c r="L26" s="2" t="s">
        <v>30</v>
      </c>
      <c r="M26" s="2" t="s">
        <v>31</v>
      </c>
      <c r="N26" s="2" t="s">
        <v>25</v>
      </c>
      <c r="O26" s="2" t="s">
        <v>48</v>
      </c>
      <c r="P26" s="4">
        <v>45146</v>
      </c>
      <c r="Q26" s="4">
        <v>45146</v>
      </c>
      <c r="R26" s="3">
        <v>3251440</v>
      </c>
      <c r="S26" s="3">
        <v>3251440</v>
      </c>
      <c r="T26" s="3">
        <v>617773.6</v>
      </c>
      <c r="U26" s="10">
        <v>3869213.6</v>
      </c>
      <c r="V26" s="1">
        <v>123555</v>
      </c>
      <c r="W26" s="31" t="s">
        <v>173</v>
      </c>
    </row>
    <row r="27" spans="1:23" x14ac:dyDescent="0.25">
      <c r="A27" s="16" t="s">
        <v>120</v>
      </c>
      <c r="B27" s="2">
        <v>3</v>
      </c>
      <c r="C27" s="2" t="s">
        <v>121</v>
      </c>
      <c r="D27" s="2"/>
      <c r="E27" s="2" t="s">
        <v>24</v>
      </c>
      <c r="F27" s="2" t="s">
        <v>25</v>
      </c>
      <c r="G27" s="2" t="s">
        <v>122</v>
      </c>
      <c r="H27" s="2">
        <v>3118320151</v>
      </c>
      <c r="I27" s="2" t="s">
        <v>36</v>
      </c>
      <c r="J27" s="2" t="s">
        <v>28</v>
      </c>
      <c r="K27" s="2" t="s">
        <v>29</v>
      </c>
      <c r="L27" s="2" t="s">
        <v>30</v>
      </c>
      <c r="M27" s="2" t="s">
        <v>31</v>
      </c>
      <c r="N27" s="2" t="s">
        <v>25</v>
      </c>
      <c r="O27" s="2" t="s">
        <v>32</v>
      </c>
      <c r="P27" s="4">
        <v>45143</v>
      </c>
      <c r="Q27" s="4">
        <v>45143</v>
      </c>
      <c r="R27" s="3">
        <v>711000</v>
      </c>
      <c r="S27" s="3">
        <v>711000</v>
      </c>
      <c r="T27" s="3">
        <v>135090</v>
      </c>
      <c r="U27" s="10">
        <v>846090</v>
      </c>
      <c r="V27" s="1">
        <v>23463</v>
      </c>
      <c r="W27" t="s">
        <v>174</v>
      </c>
    </row>
    <row r="28" spans="1:23" x14ac:dyDescent="0.25">
      <c r="A28" s="16" t="s">
        <v>123</v>
      </c>
      <c r="B28" s="2">
        <v>3</v>
      </c>
      <c r="C28" s="2" t="s">
        <v>124</v>
      </c>
      <c r="D28" s="2"/>
      <c r="E28" s="2" t="s">
        <v>24</v>
      </c>
      <c r="F28" s="2" t="s">
        <v>25</v>
      </c>
      <c r="G28" s="2" t="s">
        <v>125</v>
      </c>
      <c r="H28" s="2">
        <v>3112696955</v>
      </c>
      <c r="I28" s="2" t="s">
        <v>77</v>
      </c>
      <c r="J28" s="2" t="s">
        <v>28</v>
      </c>
      <c r="K28" s="2" t="s">
        <v>37</v>
      </c>
      <c r="L28" s="2" t="s">
        <v>30</v>
      </c>
      <c r="M28" s="2" t="s">
        <v>31</v>
      </c>
      <c r="N28" s="2" t="s">
        <v>25</v>
      </c>
      <c r="O28" s="2" t="s">
        <v>48</v>
      </c>
      <c r="P28" s="4">
        <v>45142</v>
      </c>
      <c r="Q28" s="4">
        <v>45163</v>
      </c>
      <c r="R28" s="3">
        <v>3529140</v>
      </c>
      <c r="S28" s="3">
        <v>3529140</v>
      </c>
      <c r="T28" s="3">
        <v>670536.6</v>
      </c>
      <c r="U28" s="10">
        <v>4199676.5999999996</v>
      </c>
      <c r="V28" s="1">
        <v>116462</v>
      </c>
      <c r="W28" t="s">
        <v>174</v>
      </c>
    </row>
    <row r="29" spans="1:23" x14ac:dyDescent="0.25">
      <c r="A29" s="16" t="s">
        <v>126</v>
      </c>
      <c r="B29" s="2">
        <v>3</v>
      </c>
      <c r="C29" s="2" t="s">
        <v>127</v>
      </c>
      <c r="D29" s="2"/>
      <c r="E29" s="2" t="s">
        <v>24</v>
      </c>
      <c r="F29" s="2" t="s">
        <v>25</v>
      </c>
      <c r="G29" s="2" t="s">
        <v>128</v>
      </c>
      <c r="H29" s="2">
        <v>3185025857</v>
      </c>
      <c r="I29" s="2" t="s">
        <v>42</v>
      </c>
      <c r="J29" s="2" t="s">
        <v>28</v>
      </c>
      <c r="K29" s="2" t="s">
        <v>37</v>
      </c>
      <c r="L29" s="2" t="s">
        <v>30</v>
      </c>
      <c r="M29" s="2" t="s">
        <v>31</v>
      </c>
      <c r="N29" s="2" t="s">
        <v>25</v>
      </c>
      <c r="O29" s="2" t="s">
        <v>48</v>
      </c>
      <c r="P29" s="4">
        <v>45141</v>
      </c>
      <c r="Q29" s="4">
        <v>45141</v>
      </c>
      <c r="R29" s="3">
        <v>303000</v>
      </c>
      <c r="S29" s="3">
        <v>303000</v>
      </c>
      <c r="T29" s="3">
        <v>57570</v>
      </c>
      <c r="U29" s="10">
        <v>360570</v>
      </c>
      <c r="V29" s="1">
        <v>11514</v>
      </c>
      <c r="W29" t="s">
        <v>173</v>
      </c>
    </row>
    <row r="30" spans="1:23" x14ac:dyDescent="0.25">
      <c r="A30" s="16" t="s">
        <v>129</v>
      </c>
      <c r="B30" s="2">
        <v>3</v>
      </c>
      <c r="C30" s="2" t="s">
        <v>130</v>
      </c>
      <c r="D30" s="2"/>
      <c r="E30" s="2" t="s">
        <v>24</v>
      </c>
      <c r="F30" s="2" t="s">
        <v>97</v>
      </c>
      <c r="G30" s="2" t="s">
        <v>131</v>
      </c>
      <c r="H30" s="2">
        <v>3125274876</v>
      </c>
      <c r="I30" s="2" t="s">
        <v>36</v>
      </c>
      <c r="J30" s="2" t="s">
        <v>28</v>
      </c>
      <c r="K30" s="2" t="s">
        <v>37</v>
      </c>
      <c r="L30" s="2" t="s">
        <v>30</v>
      </c>
      <c r="M30" s="2" t="s">
        <v>31</v>
      </c>
      <c r="N30" s="2" t="s">
        <v>97</v>
      </c>
      <c r="O30" s="2" t="s">
        <v>48</v>
      </c>
      <c r="P30" s="4">
        <v>45141</v>
      </c>
      <c r="Q30" s="4">
        <v>45141</v>
      </c>
      <c r="R30" s="3">
        <v>174022</v>
      </c>
      <c r="S30" s="3">
        <v>174022</v>
      </c>
      <c r="T30" s="3">
        <v>33064.18</v>
      </c>
      <c r="U30" s="10">
        <v>207086.18</v>
      </c>
      <c r="V30" s="1">
        <v>4789</v>
      </c>
      <c r="W30" t="s">
        <v>180</v>
      </c>
    </row>
    <row r="31" spans="1:23" x14ac:dyDescent="0.25">
      <c r="A31" s="16" t="s">
        <v>132</v>
      </c>
      <c r="B31" s="2">
        <v>3</v>
      </c>
      <c r="C31" s="2" t="s">
        <v>133</v>
      </c>
      <c r="D31" s="2"/>
      <c r="E31" s="2" t="s">
        <v>24</v>
      </c>
      <c r="F31" s="2" t="s">
        <v>25</v>
      </c>
      <c r="G31" s="2" t="s">
        <v>134</v>
      </c>
      <c r="H31" s="2">
        <v>3114853438</v>
      </c>
      <c r="I31" s="2"/>
      <c r="J31" s="2" t="s">
        <v>28</v>
      </c>
      <c r="K31" s="2" t="s">
        <v>43</v>
      </c>
      <c r="L31" s="2" t="s">
        <v>30</v>
      </c>
      <c r="M31" s="2" t="s">
        <v>31</v>
      </c>
      <c r="N31" s="2" t="s">
        <v>25</v>
      </c>
      <c r="O31" s="2" t="s">
        <v>48</v>
      </c>
      <c r="P31" s="4">
        <v>45141</v>
      </c>
      <c r="Q31" s="4">
        <v>45141</v>
      </c>
      <c r="R31" s="3">
        <v>0</v>
      </c>
      <c r="S31" s="3">
        <v>30000</v>
      </c>
      <c r="T31" s="3">
        <v>5700</v>
      </c>
      <c r="U31" s="10">
        <v>35700</v>
      </c>
      <c r="V31" s="1">
        <v>0</v>
      </c>
    </row>
    <row r="32" spans="1:23" x14ac:dyDescent="0.25">
      <c r="A32" s="16" t="s">
        <v>135</v>
      </c>
      <c r="B32" s="2">
        <v>3</v>
      </c>
      <c r="C32" s="2" t="s">
        <v>136</v>
      </c>
      <c r="D32" s="2"/>
      <c r="E32" s="2" t="s">
        <v>24</v>
      </c>
      <c r="F32" s="2" t="s">
        <v>25</v>
      </c>
      <c r="G32" s="2" t="s">
        <v>137</v>
      </c>
      <c r="H32" s="2">
        <v>3107688124</v>
      </c>
      <c r="I32" s="2" t="s">
        <v>77</v>
      </c>
      <c r="J32" s="2" t="s">
        <v>28</v>
      </c>
      <c r="K32" s="2" t="s">
        <v>47</v>
      </c>
      <c r="L32" s="2" t="s">
        <v>30</v>
      </c>
      <c r="M32" s="2" t="s">
        <v>31</v>
      </c>
      <c r="N32" s="2" t="s">
        <v>25</v>
      </c>
      <c r="O32" s="2" t="s">
        <v>48</v>
      </c>
      <c r="P32" s="4">
        <v>45140</v>
      </c>
      <c r="Q32" s="4">
        <v>45146</v>
      </c>
      <c r="R32" s="3">
        <v>2526370</v>
      </c>
      <c r="S32" s="3">
        <v>2526370</v>
      </c>
      <c r="T32" s="3">
        <v>480010.3</v>
      </c>
      <c r="U32" s="10">
        <v>3006380.3</v>
      </c>
      <c r="V32" s="1">
        <v>83370</v>
      </c>
      <c r="W32" t="s">
        <v>174</v>
      </c>
    </row>
    <row r="33" spans="1:23" x14ac:dyDescent="0.25">
      <c r="A33" s="16" t="s">
        <v>138</v>
      </c>
      <c r="B33" s="2">
        <v>3</v>
      </c>
      <c r="C33" s="2" t="s">
        <v>139</v>
      </c>
      <c r="D33" s="2"/>
      <c r="E33" s="2" t="s">
        <v>24</v>
      </c>
      <c r="F33" s="2" t="s">
        <v>25</v>
      </c>
      <c r="G33" s="2" t="s">
        <v>140</v>
      </c>
      <c r="H33" s="2">
        <v>3214889440</v>
      </c>
      <c r="I33" s="2" t="s">
        <v>77</v>
      </c>
      <c r="J33" s="2" t="s">
        <v>28</v>
      </c>
      <c r="K33" s="2" t="s">
        <v>37</v>
      </c>
      <c r="L33" s="2" t="s">
        <v>30</v>
      </c>
      <c r="M33" s="2" t="s">
        <v>31</v>
      </c>
      <c r="N33" s="2" t="s">
        <v>51</v>
      </c>
      <c r="O33" s="2" t="s">
        <v>82</v>
      </c>
      <c r="P33" s="4">
        <v>45140</v>
      </c>
      <c r="Q33" s="4">
        <v>45140</v>
      </c>
      <c r="R33" s="3">
        <v>3450816</v>
      </c>
      <c r="S33" s="3">
        <v>3450816</v>
      </c>
      <c r="T33" s="3">
        <v>655655.04</v>
      </c>
      <c r="U33" s="10">
        <v>4106471.04</v>
      </c>
      <c r="V33" s="1">
        <v>113877</v>
      </c>
      <c r="W33" t="s">
        <v>174</v>
      </c>
    </row>
    <row r="34" spans="1:23" x14ac:dyDescent="0.25">
      <c r="A34" s="16" t="s">
        <v>141</v>
      </c>
      <c r="B34" s="2">
        <v>3</v>
      </c>
      <c r="C34" s="2" t="s">
        <v>142</v>
      </c>
      <c r="D34" s="2"/>
      <c r="E34" s="2" t="s">
        <v>24</v>
      </c>
      <c r="F34" s="2" t="s">
        <v>104</v>
      </c>
      <c r="G34" s="2" t="s">
        <v>143</v>
      </c>
      <c r="H34" s="2">
        <v>3186163295</v>
      </c>
      <c r="I34" s="2" t="s">
        <v>36</v>
      </c>
      <c r="J34" s="2" t="s">
        <v>28</v>
      </c>
      <c r="K34" s="2" t="s">
        <v>37</v>
      </c>
      <c r="L34" s="2" t="s">
        <v>30</v>
      </c>
      <c r="M34" s="2" t="s">
        <v>31</v>
      </c>
      <c r="N34" s="2" t="s">
        <v>104</v>
      </c>
      <c r="O34" s="2" t="s">
        <v>48</v>
      </c>
      <c r="P34" s="4">
        <v>45140</v>
      </c>
      <c r="Q34" s="4">
        <v>45140</v>
      </c>
      <c r="R34" s="3">
        <v>2156364</v>
      </c>
      <c r="S34" s="3">
        <v>2156364</v>
      </c>
      <c r="T34" s="3">
        <v>409709.16</v>
      </c>
      <c r="U34" s="10">
        <v>2566073.16</v>
      </c>
      <c r="V34" s="1">
        <v>66847</v>
      </c>
      <c r="W34" t="s">
        <v>175</v>
      </c>
    </row>
    <row r="35" spans="1:23" x14ac:dyDescent="0.25">
      <c r="A35" s="16" t="s">
        <v>144</v>
      </c>
      <c r="B35" s="2">
        <v>3</v>
      </c>
      <c r="C35" s="2" t="s">
        <v>145</v>
      </c>
      <c r="D35" s="2"/>
      <c r="E35" s="2" t="s">
        <v>24</v>
      </c>
      <c r="F35" s="2" t="s">
        <v>25</v>
      </c>
      <c r="G35" s="2" t="s">
        <v>146</v>
      </c>
      <c r="H35" s="2">
        <v>3132306757</v>
      </c>
      <c r="I35" s="2" t="s">
        <v>77</v>
      </c>
      <c r="J35" s="2" t="s">
        <v>119</v>
      </c>
      <c r="K35" s="2" t="s">
        <v>37</v>
      </c>
      <c r="L35" s="2" t="s">
        <v>30</v>
      </c>
      <c r="M35" s="2" t="s">
        <v>31</v>
      </c>
      <c r="N35" s="2" t="s">
        <v>25</v>
      </c>
      <c r="O35" s="2" t="s">
        <v>48</v>
      </c>
      <c r="P35" s="4">
        <v>45140</v>
      </c>
      <c r="Q35" s="4">
        <v>45161</v>
      </c>
      <c r="R35" s="3">
        <v>2340000</v>
      </c>
      <c r="S35" s="3">
        <v>2610000</v>
      </c>
      <c r="T35" s="3">
        <v>495900</v>
      </c>
      <c r="U35" s="10">
        <v>3105900</v>
      </c>
      <c r="V35" s="1">
        <v>81810</v>
      </c>
      <c r="W35" t="s">
        <v>181</v>
      </c>
    </row>
    <row r="36" spans="1:23" x14ac:dyDescent="0.25">
      <c r="A36" s="16" t="s">
        <v>147</v>
      </c>
      <c r="B36" s="2">
        <v>3</v>
      </c>
      <c r="C36" s="2" t="s">
        <v>148</v>
      </c>
      <c r="D36" s="2"/>
      <c r="E36" s="2" t="s">
        <v>24</v>
      </c>
      <c r="F36" s="2" t="s">
        <v>61</v>
      </c>
      <c r="G36" s="2" t="s">
        <v>149</v>
      </c>
      <c r="H36" s="2">
        <v>3163381414</v>
      </c>
      <c r="I36" s="2" t="s">
        <v>27</v>
      </c>
      <c r="J36" s="2" t="s">
        <v>150</v>
      </c>
      <c r="K36" s="2" t="s">
        <v>37</v>
      </c>
      <c r="L36" s="2" t="s">
        <v>30</v>
      </c>
      <c r="M36" s="2" t="s">
        <v>31</v>
      </c>
      <c r="N36" s="2" t="s">
        <v>25</v>
      </c>
      <c r="O36" s="2" t="s">
        <v>48</v>
      </c>
      <c r="P36" s="4">
        <v>45140</v>
      </c>
      <c r="Q36" s="4">
        <v>45166</v>
      </c>
      <c r="R36" s="3">
        <v>18217000</v>
      </c>
      <c r="S36" s="3">
        <v>22822000</v>
      </c>
      <c r="T36" s="3">
        <v>4336180</v>
      </c>
      <c r="U36" s="10">
        <v>27158180</v>
      </c>
      <c r="V36" s="1">
        <v>484127</v>
      </c>
      <c r="W36" t="s">
        <v>175</v>
      </c>
    </row>
    <row r="37" spans="1:23" x14ac:dyDescent="0.25">
      <c r="A37" s="16" t="s">
        <v>151</v>
      </c>
      <c r="B37" s="2">
        <v>3</v>
      </c>
      <c r="C37" s="2" t="s">
        <v>152</v>
      </c>
      <c r="D37" s="2"/>
      <c r="E37" s="2" t="s">
        <v>24</v>
      </c>
      <c r="F37" s="2" t="s">
        <v>25</v>
      </c>
      <c r="G37" s="2"/>
      <c r="H37" s="2">
        <v>3204810888</v>
      </c>
      <c r="I37" s="2" t="s">
        <v>42</v>
      </c>
      <c r="J37" s="2" t="s">
        <v>28</v>
      </c>
      <c r="K37" s="2" t="s">
        <v>43</v>
      </c>
      <c r="L37" s="2" t="s">
        <v>30</v>
      </c>
      <c r="M37" s="2" t="s">
        <v>31</v>
      </c>
      <c r="N37" s="2" t="s">
        <v>25</v>
      </c>
      <c r="O37" s="2" t="s">
        <v>32</v>
      </c>
      <c r="P37" s="4">
        <v>45140</v>
      </c>
      <c r="Q37" s="4">
        <v>45140</v>
      </c>
      <c r="R37" s="3">
        <v>23000</v>
      </c>
      <c r="S37" s="3">
        <v>23000</v>
      </c>
      <c r="T37" s="3">
        <v>4370</v>
      </c>
      <c r="U37" s="10">
        <v>27370</v>
      </c>
      <c r="V37" s="1">
        <v>874</v>
      </c>
      <c r="W37" t="s">
        <v>173</v>
      </c>
    </row>
    <row r="38" spans="1:23" x14ac:dyDescent="0.25">
      <c r="A38" s="16" t="s">
        <v>153</v>
      </c>
      <c r="B38" s="2">
        <v>3</v>
      </c>
      <c r="C38" s="2" t="s">
        <v>154</v>
      </c>
      <c r="D38" s="2">
        <v>40379</v>
      </c>
      <c r="E38" s="2" t="s">
        <v>24</v>
      </c>
      <c r="F38" s="2" t="s">
        <v>25</v>
      </c>
      <c r="G38" s="2" t="s">
        <v>155</v>
      </c>
      <c r="H38" s="2">
        <v>3123714195</v>
      </c>
      <c r="I38" s="2" t="s">
        <v>36</v>
      </c>
      <c r="J38" s="2" t="s">
        <v>28</v>
      </c>
      <c r="K38" s="2" t="s">
        <v>47</v>
      </c>
      <c r="L38" s="2" t="s">
        <v>30</v>
      </c>
      <c r="M38" s="2" t="s">
        <v>31</v>
      </c>
      <c r="N38" s="2" t="s">
        <v>25</v>
      </c>
      <c r="O38" s="2" t="s">
        <v>38</v>
      </c>
      <c r="P38" s="4">
        <v>45140</v>
      </c>
      <c r="Q38" s="4">
        <v>45140</v>
      </c>
      <c r="R38" s="3">
        <v>1115610</v>
      </c>
      <c r="S38" s="3">
        <v>1115610</v>
      </c>
      <c r="T38" s="3">
        <v>211965.9</v>
      </c>
      <c r="U38" s="10">
        <v>1327575.8999999999</v>
      </c>
      <c r="V38" s="1">
        <v>42393</v>
      </c>
      <c r="W38" t="s">
        <v>173</v>
      </c>
    </row>
    <row r="39" spans="1:23" x14ac:dyDescent="0.25">
      <c r="A39" s="16" t="s">
        <v>156</v>
      </c>
      <c r="B39" s="2">
        <v>3</v>
      </c>
      <c r="C39" s="2" t="s">
        <v>157</v>
      </c>
      <c r="D39" s="2"/>
      <c r="E39" s="2" t="s">
        <v>24</v>
      </c>
      <c r="F39" s="2" t="s">
        <v>25</v>
      </c>
      <c r="G39" s="2" t="s">
        <v>158</v>
      </c>
      <c r="H39" s="2"/>
      <c r="I39" s="2" t="s">
        <v>42</v>
      </c>
      <c r="J39" s="2" t="s">
        <v>28</v>
      </c>
      <c r="K39" s="2" t="s">
        <v>43</v>
      </c>
      <c r="L39" s="2" t="s">
        <v>30</v>
      </c>
      <c r="M39" s="2" t="s">
        <v>31</v>
      </c>
      <c r="N39" s="2" t="s">
        <v>25</v>
      </c>
      <c r="O39" s="2" t="s">
        <v>48</v>
      </c>
      <c r="P39" s="4">
        <v>45139</v>
      </c>
      <c r="Q39" s="4">
        <v>45139</v>
      </c>
      <c r="R39" s="3">
        <v>20000</v>
      </c>
      <c r="S39" s="3">
        <v>20000</v>
      </c>
      <c r="T39" s="3">
        <v>3800</v>
      </c>
      <c r="U39" s="10">
        <v>23800</v>
      </c>
      <c r="V39" s="1">
        <v>760</v>
      </c>
      <c r="W39" t="s">
        <v>173</v>
      </c>
    </row>
    <row r="40" spans="1:23" ht="15.75" thickBot="1" x14ac:dyDescent="0.3">
      <c r="A40" s="17" t="s">
        <v>159</v>
      </c>
      <c r="B40" s="18">
        <v>3</v>
      </c>
      <c r="C40" s="18" t="s">
        <v>160</v>
      </c>
      <c r="D40" s="18"/>
      <c r="E40" s="18" t="s">
        <v>24</v>
      </c>
      <c r="F40" s="18" t="s">
        <v>161</v>
      </c>
      <c r="G40" s="18" t="s">
        <v>162</v>
      </c>
      <c r="H40" s="18">
        <v>3222178663</v>
      </c>
      <c r="I40" s="18" t="s">
        <v>36</v>
      </c>
      <c r="J40" s="18" t="s">
        <v>28</v>
      </c>
      <c r="K40" s="18" t="s">
        <v>37</v>
      </c>
      <c r="L40" s="18" t="s">
        <v>30</v>
      </c>
      <c r="M40" s="18" t="s">
        <v>31</v>
      </c>
      <c r="N40" s="18" t="s">
        <v>161</v>
      </c>
      <c r="O40" s="18" t="s">
        <v>48</v>
      </c>
      <c r="P40" s="19">
        <v>45139</v>
      </c>
      <c r="Q40" s="19">
        <v>45141</v>
      </c>
      <c r="R40" s="20">
        <v>1013760</v>
      </c>
      <c r="S40" s="20">
        <v>1013760</v>
      </c>
      <c r="T40" s="20">
        <v>192614.39999999999</v>
      </c>
      <c r="U40" s="21">
        <v>1206374.3999999999</v>
      </c>
      <c r="V40" s="1">
        <v>25344</v>
      </c>
      <c r="W40" t="s">
        <v>176</v>
      </c>
    </row>
    <row r="41" spans="1:23" x14ac:dyDescent="0.25">
      <c r="L41" s="23"/>
      <c r="M41" s="23"/>
      <c r="N41" s="30"/>
      <c r="O41" s="30"/>
      <c r="P41" s="30"/>
      <c r="Q41" s="30"/>
      <c r="R41"/>
      <c r="S41"/>
      <c r="V41" s="1">
        <f>SUM(V2:V40)</f>
        <v>1628561</v>
      </c>
    </row>
    <row r="42" spans="1:23" ht="15.75" thickBot="1" x14ac:dyDescent="0.3"/>
    <row r="43" spans="1:23" ht="15.75" thickBot="1" x14ac:dyDescent="0.3">
      <c r="S43" s="57" t="s">
        <v>163</v>
      </c>
      <c r="T43" s="58"/>
    </row>
    <row r="44" spans="1:23" x14ac:dyDescent="0.25">
      <c r="Q44" s="11"/>
      <c r="S44" s="7" t="s">
        <v>164</v>
      </c>
      <c r="T44" s="8"/>
    </row>
    <row r="45" spans="1:23" x14ac:dyDescent="0.25">
      <c r="Q45" s="11"/>
      <c r="S45" s="5" t="s">
        <v>165</v>
      </c>
      <c r="T45" s="6">
        <v>60141513</v>
      </c>
    </row>
    <row r="46" spans="1:23" x14ac:dyDescent="0.25">
      <c r="S46" s="5" t="s">
        <v>166</v>
      </c>
      <c r="T46" s="10">
        <f>+R41</f>
        <v>0</v>
      </c>
    </row>
    <row r="47" spans="1:23" x14ac:dyDescent="0.25">
      <c r="S47" s="5" t="s">
        <v>167</v>
      </c>
      <c r="T47" s="10">
        <f>V41</f>
        <v>1628561</v>
      </c>
    </row>
    <row r="48" spans="1:23" x14ac:dyDescent="0.25">
      <c r="S48" s="5" t="s">
        <v>168</v>
      </c>
      <c r="T48" s="6"/>
    </row>
    <row r="49" spans="19:20" x14ac:dyDescent="0.25">
      <c r="S49" s="5" t="s">
        <v>169</v>
      </c>
      <c r="T49" s="10">
        <v>312060</v>
      </c>
    </row>
    <row r="50" spans="19:20" x14ac:dyDescent="0.25">
      <c r="S50" s="5" t="s">
        <v>170</v>
      </c>
      <c r="T50" s="6"/>
    </row>
    <row r="51" spans="19:20" ht="15.75" thickBot="1" x14ac:dyDescent="0.3">
      <c r="S51" s="9" t="s">
        <v>182</v>
      </c>
      <c r="T51" s="32">
        <f>SUM(T47:T50)</f>
        <v>1940621</v>
      </c>
    </row>
  </sheetData>
  <autoFilter ref="A1:W1" xr:uid="{00000000-0009-0000-0000-000000000000}"/>
  <mergeCells count="1">
    <mergeCell ref="S43:T43"/>
  </mergeCell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F277A-0C78-4738-BAAF-15418EF29C9A}">
  <dimension ref="A1:W48"/>
  <sheetViews>
    <sheetView topLeftCell="A25" zoomScaleNormal="100" workbookViewId="0">
      <selection activeCell="U45" sqref="U45"/>
    </sheetView>
  </sheetViews>
  <sheetFormatPr baseColWidth="10" defaultRowHeight="15" x14ac:dyDescent="0.25"/>
  <cols>
    <col min="1" max="1" width="20" bestFit="1" customWidth="1"/>
    <col min="2" max="2" width="36.7109375" customWidth="1"/>
    <col min="3" max="3" width="6.5703125" hidden="1" customWidth="1"/>
    <col min="4" max="4" width="11.42578125" hidden="1" customWidth="1"/>
    <col min="5" max="9" width="0" hidden="1" customWidth="1"/>
    <col min="10" max="10" width="3.7109375" hidden="1" customWidth="1"/>
    <col min="11" max="13" width="0" hidden="1" customWidth="1"/>
    <col min="14" max="14" width="7.7109375" hidden="1" customWidth="1"/>
    <col min="15" max="15" width="0" hidden="1" customWidth="1"/>
    <col min="17" max="17" width="19.42578125" style="1" customWidth="1"/>
    <col min="18" max="18" width="43.85546875" style="1" bestFit="1" customWidth="1"/>
    <col min="19" max="19" width="15.5703125" style="1" bestFit="1" customWidth="1"/>
    <col min="20" max="20" width="14.5703125" style="1" bestFit="1" customWidth="1"/>
    <col min="21" max="21" width="14.5703125" bestFit="1" customWidth="1"/>
    <col min="23" max="23" width="16.7109375" bestFit="1" customWidth="1"/>
  </cols>
  <sheetData>
    <row r="1" spans="1:23" x14ac:dyDescent="0.25">
      <c r="A1" s="33" t="s">
        <v>0</v>
      </c>
      <c r="B1" s="33" t="s">
        <v>2</v>
      </c>
      <c r="C1" s="33" t="s">
        <v>4</v>
      </c>
      <c r="D1" s="33" t="s">
        <v>5</v>
      </c>
      <c r="E1" s="33" t="s">
        <v>6</v>
      </c>
      <c r="F1" s="33" t="s">
        <v>7</v>
      </c>
      <c r="G1" s="33" t="s">
        <v>8</v>
      </c>
      <c r="H1" s="33" t="s">
        <v>9</v>
      </c>
      <c r="I1" s="33" t="s">
        <v>10</v>
      </c>
      <c r="J1" s="33" t="s">
        <v>11</v>
      </c>
      <c r="K1" s="33" t="s">
        <v>12</v>
      </c>
      <c r="L1" s="33" t="s">
        <v>13</v>
      </c>
      <c r="M1" s="33" t="s">
        <v>14</v>
      </c>
      <c r="N1" s="33" t="s">
        <v>15</v>
      </c>
      <c r="O1" s="33" t="s">
        <v>16</v>
      </c>
      <c r="P1" s="33" t="s">
        <v>17</v>
      </c>
      <c r="Q1" s="34" t="s">
        <v>18</v>
      </c>
      <c r="R1" s="34" t="s">
        <v>19</v>
      </c>
      <c r="S1" s="34" t="s">
        <v>20</v>
      </c>
      <c r="T1" s="34" t="s">
        <v>21</v>
      </c>
    </row>
    <row r="2" spans="1:23" x14ac:dyDescent="0.25">
      <c r="A2" s="2" t="s">
        <v>183</v>
      </c>
      <c r="B2" s="2" t="s">
        <v>184</v>
      </c>
      <c r="C2" s="2" t="s">
        <v>24</v>
      </c>
      <c r="D2" s="2" t="s">
        <v>72</v>
      </c>
      <c r="E2" s="2" t="s">
        <v>185</v>
      </c>
      <c r="F2" s="2">
        <v>3218273478</v>
      </c>
      <c r="G2" s="2" t="s">
        <v>36</v>
      </c>
      <c r="H2" s="2" t="s">
        <v>28</v>
      </c>
      <c r="I2" s="2" t="s">
        <v>37</v>
      </c>
      <c r="J2" s="2" t="s">
        <v>30</v>
      </c>
      <c r="K2" s="2" t="s">
        <v>31</v>
      </c>
      <c r="L2" s="2" t="s">
        <v>72</v>
      </c>
      <c r="M2" s="2" t="s">
        <v>48</v>
      </c>
      <c r="N2" s="2" t="s">
        <v>24</v>
      </c>
      <c r="O2" s="4">
        <v>45198</v>
      </c>
      <c r="P2" s="4">
        <v>45198</v>
      </c>
      <c r="Q2" s="3">
        <v>323000</v>
      </c>
      <c r="R2" s="3">
        <v>323000</v>
      </c>
      <c r="S2" s="3">
        <v>61370</v>
      </c>
      <c r="T2" s="3">
        <v>384370</v>
      </c>
      <c r="U2" s="36">
        <v>12274</v>
      </c>
      <c r="V2" t="s">
        <v>173</v>
      </c>
      <c r="W2" s="11"/>
    </row>
    <row r="3" spans="1:23" x14ac:dyDescent="0.25">
      <c r="A3" s="2" t="s">
        <v>186</v>
      </c>
      <c r="B3" s="2" t="s">
        <v>187</v>
      </c>
      <c r="C3" s="2" t="s">
        <v>24</v>
      </c>
      <c r="D3" s="2" t="s">
        <v>25</v>
      </c>
      <c r="E3" s="2" t="s">
        <v>188</v>
      </c>
      <c r="F3" s="2">
        <v>3213618890</v>
      </c>
      <c r="G3" s="2" t="s">
        <v>36</v>
      </c>
      <c r="H3" s="2" t="s">
        <v>28</v>
      </c>
      <c r="I3" s="2" t="s">
        <v>37</v>
      </c>
      <c r="J3" s="2" t="s">
        <v>30</v>
      </c>
      <c r="K3" s="2" t="s">
        <v>31</v>
      </c>
      <c r="L3" s="2" t="s">
        <v>25</v>
      </c>
      <c r="M3" s="2" t="s">
        <v>48</v>
      </c>
      <c r="N3" s="2" t="s">
        <v>24</v>
      </c>
      <c r="O3" s="4">
        <v>45198</v>
      </c>
      <c r="P3" s="4">
        <v>45198</v>
      </c>
      <c r="Q3" s="3">
        <v>45000</v>
      </c>
      <c r="R3" s="3">
        <v>45000</v>
      </c>
      <c r="S3" s="3">
        <v>8550</v>
      </c>
      <c r="T3" s="3">
        <v>53550</v>
      </c>
      <c r="U3" s="36">
        <v>1710</v>
      </c>
    </row>
    <row r="4" spans="1:23" x14ac:dyDescent="0.25">
      <c r="A4" s="2" t="s">
        <v>189</v>
      </c>
      <c r="B4" s="2" t="s">
        <v>190</v>
      </c>
      <c r="C4" s="2" t="s">
        <v>24</v>
      </c>
      <c r="D4" s="2" t="s">
        <v>25</v>
      </c>
      <c r="E4" s="2" t="s">
        <v>191</v>
      </c>
      <c r="F4" s="2">
        <v>3182431314</v>
      </c>
      <c r="G4" s="2" t="s">
        <v>36</v>
      </c>
      <c r="H4" s="2" t="s">
        <v>28</v>
      </c>
      <c r="I4" s="2" t="s">
        <v>37</v>
      </c>
      <c r="J4" s="2" t="s">
        <v>30</v>
      </c>
      <c r="K4" s="2" t="s">
        <v>31</v>
      </c>
      <c r="L4" s="2" t="s">
        <v>25</v>
      </c>
      <c r="M4" s="2" t="s">
        <v>48</v>
      </c>
      <c r="N4" s="2" t="s">
        <v>24</v>
      </c>
      <c r="O4" s="4">
        <v>45196</v>
      </c>
      <c r="P4" s="4">
        <v>45196</v>
      </c>
      <c r="Q4" s="3">
        <v>18000</v>
      </c>
      <c r="R4" s="3">
        <v>18000</v>
      </c>
      <c r="S4" s="3">
        <v>3420</v>
      </c>
      <c r="T4" s="3">
        <v>21420</v>
      </c>
      <c r="U4" s="36">
        <v>684</v>
      </c>
    </row>
    <row r="5" spans="1:23" x14ac:dyDescent="0.25">
      <c r="A5" s="2" t="s">
        <v>192</v>
      </c>
      <c r="B5" s="2" t="s">
        <v>193</v>
      </c>
      <c r="C5" s="2" t="s">
        <v>24</v>
      </c>
      <c r="D5" s="2" t="s">
        <v>194</v>
      </c>
      <c r="E5" s="2" t="s">
        <v>195</v>
      </c>
      <c r="F5" s="2">
        <v>3015701217</v>
      </c>
      <c r="G5" s="2" t="s">
        <v>36</v>
      </c>
      <c r="H5" s="2" t="s">
        <v>28</v>
      </c>
      <c r="I5" s="2" t="s">
        <v>47</v>
      </c>
      <c r="J5" s="2" t="s">
        <v>30</v>
      </c>
      <c r="K5" s="2" t="s">
        <v>31</v>
      </c>
      <c r="L5" s="2" t="s">
        <v>194</v>
      </c>
      <c r="M5" s="2" t="s">
        <v>38</v>
      </c>
      <c r="N5" s="2" t="s">
        <v>24</v>
      </c>
      <c r="O5" s="4">
        <v>45196</v>
      </c>
      <c r="P5" s="4">
        <v>45196</v>
      </c>
      <c r="Q5" s="3">
        <v>32000</v>
      </c>
      <c r="R5" s="3">
        <v>32000</v>
      </c>
      <c r="S5" s="3">
        <v>6080</v>
      </c>
      <c r="T5" s="3">
        <v>38080</v>
      </c>
      <c r="U5" s="37">
        <v>1216</v>
      </c>
    </row>
    <row r="6" spans="1:23" x14ac:dyDescent="0.25">
      <c r="A6" s="2" t="s">
        <v>196</v>
      </c>
      <c r="B6" s="2" t="s">
        <v>197</v>
      </c>
      <c r="C6" s="2" t="s">
        <v>24</v>
      </c>
      <c r="D6" s="2" t="s">
        <v>25</v>
      </c>
      <c r="E6" s="2"/>
      <c r="F6" s="2">
        <v>3227325391</v>
      </c>
      <c r="G6" s="2" t="s">
        <v>42</v>
      </c>
      <c r="H6" s="2" t="s">
        <v>28</v>
      </c>
      <c r="I6" s="2" t="s">
        <v>29</v>
      </c>
      <c r="J6" s="2" t="s">
        <v>30</v>
      </c>
      <c r="K6" s="2" t="s">
        <v>31</v>
      </c>
      <c r="L6" s="2" t="s">
        <v>25</v>
      </c>
      <c r="M6" s="2" t="s">
        <v>32</v>
      </c>
      <c r="N6" s="2" t="s">
        <v>24</v>
      </c>
      <c r="O6" s="4">
        <v>45196</v>
      </c>
      <c r="P6" s="4">
        <v>45196</v>
      </c>
      <c r="Q6" s="3">
        <v>70000</v>
      </c>
      <c r="R6" s="3">
        <v>70000</v>
      </c>
      <c r="S6" s="3">
        <v>13300</v>
      </c>
      <c r="T6" s="3">
        <v>83300</v>
      </c>
      <c r="U6" s="37">
        <v>2660</v>
      </c>
    </row>
    <row r="7" spans="1:23" x14ac:dyDescent="0.25">
      <c r="A7" s="2" t="s">
        <v>198</v>
      </c>
      <c r="B7" s="2" t="s">
        <v>199</v>
      </c>
      <c r="C7" s="2" t="s">
        <v>24</v>
      </c>
      <c r="D7" s="2" t="s">
        <v>65</v>
      </c>
      <c r="E7" s="2" t="s">
        <v>200</v>
      </c>
      <c r="F7" s="2">
        <v>3007476770</v>
      </c>
      <c r="G7" s="2" t="s">
        <v>27</v>
      </c>
      <c r="H7" s="2" t="s">
        <v>28</v>
      </c>
      <c r="I7" s="2" t="s">
        <v>37</v>
      </c>
      <c r="J7" s="2" t="s">
        <v>30</v>
      </c>
      <c r="K7" s="2" t="s">
        <v>31</v>
      </c>
      <c r="L7" s="2" t="s">
        <v>65</v>
      </c>
      <c r="M7" s="2" t="s">
        <v>48</v>
      </c>
      <c r="N7" s="2" t="s">
        <v>24</v>
      </c>
      <c r="O7" s="4">
        <v>45194</v>
      </c>
      <c r="P7" s="4">
        <v>45196</v>
      </c>
      <c r="Q7" s="3">
        <v>2478708</v>
      </c>
      <c r="R7" s="3">
        <v>2558708</v>
      </c>
      <c r="S7" s="3">
        <v>486154.52</v>
      </c>
      <c r="T7" s="3">
        <v>3044862.52</v>
      </c>
      <c r="U7" s="37">
        <v>81797</v>
      </c>
    </row>
    <row r="8" spans="1:23" x14ac:dyDescent="0.25">
      <c r="A8" s="2" t="s">
        <v>201</v>
      </c>
      <c r="B8" s="2" t="s">
        <v>202</v>
      </c>
      <c r="C8" s="2" t="s">
        <v>24</v>
      </c>
      <c r="D8" s="2" t="s">
        <v>91</v>
      </c>
      <c r="E8" s="2" t="s">
        <v>203</v>
      </c>
      <c r="F8" s="2">
        <v>3103748636</v>
      </c>
      <c r="G8" s="2" t="s">
        <v>36</v>
      </c>
      <c r="H8" s="2" t="s">
        <v>28</v>
      </c>
      <c r="I8" s="2" t="s">
        <v>37</v>
      </c>
      <c r="J8" s="2" t="s">
        <v>30</v>
      </c>
      <c r="K8" s="2" t="s">
        <v>31</v>
      </c>
      <c r="L8" s="2" t="s">
        <v>91</v>
      </c>
      <c r="M8" s="2" t="s">
        <v>48</v>
      </c>
      <c r="N8" s="2" t="s">
        <v>24</v>
      </c>
      <c r="O8" s="4">
        <v>45191</v>
      </c>
      <c r="P8" s="4">
        <v>45191</v>
      </c>
      <c r="Q8" s="3">
        <v>410089</v>
      </c>
      <c r="R8" s="3">
        <v>410089</v>
      </c>
      <c r="S8" s="3">
        <v>77916.91</v>
      </c>
      <c r="T8" s="3">
        <v>488005.91</v>
      </c>
      <c r="U8" s="37">
        <v>13958</v>
      </c>
    </row>
    <row r="9" spans="1:23" x14ac:dyDescent="0.25">
      <c r="A9" s="2" t="s">
        <v>204</v>
      </c>
      <c r="B9" s="2" t="s">
        <v>197</v>
      </c>
      <c r="C9" s="2" t="s">
        <v>24</v>
      </c>
      <c r="D9" s="2" t="s">
        <v>25</v>
      </c>
      <c r="E9" s="2"/>
      <c r="F9" s="2">
        <v>3227325391</v>
      </c>
      <c r="G9" s="2" t="s">
        <v>42</v>
      </c>
      <c r="H9" s="2" t="s">
        <v>28</v>
      </c>
      <c r="I9" s="2" t="s">
        <v>29</v>
      </c>
      <c r="J9" s="2" t="s">
        <v>30</v>
      </c>
      <c r="K9" s="2" t="s">
        <v>31</v>
      </c>
      <c r="L9" s="2" t="s">
        <v>25</v>
      </c>
      <c r="M9" s="2" t="s">
        <v>32</v>
      </c>
      <c r="N9" s="2" t="s">
        <v>24</v>
      </c>
      <c r="O9" s="4">
        <v>45191</v>
      </c>
      <c r="P9" s="4">
        <v>45191</v>
      </c>
      <c r="Q9" s="3">
        <v>285000</v>
      </c>
      <c r="R9" s="3">
        <v>285000</v>
      </c>
      <c r="S9" s="3">
        <v>54150</v>
      </c>
      <c r="T9" s="3">
        <v>339150</v>
      </c>
      <c r="U9" s="37">
        <v>10830</v>
      </c>
    </row>
    <row r="10" spans="1:23" x14ac:dyDescent="0.25">
      <c r="A10" s="2" t="s">
        <v>205</v>
      </c>
      <c r="B10" s="2" t="s">
        <v>206</v>
      </c>
      <c r="C10" s="2" t="s">
        <v>24</v>
      </c>
      <c r="D10" s="2" t="s">
        <v>25</v>
      </c>
      <c r="E10" s="2" t="s">
        <v>207</v>
      </c>
      <c r="F10" s="2">
        <v>3114614964</v>
      </c>
      <c r="G10" s="2" t="s">
        <v>42</v>
      </c>
      <c r="H10" s="2" t="s">
        <v>28</v>
      </c>
      <c r="I10" s="2" t="s">
        <v>37</v>
      </c>
      <c r="J10" s="2" t="s">
        <v>30</v>
      </c>
      <c r="K10" s="2" t="s">
        <v>31</v>
      </c>
      <c r="L10" s="2" t="s">
        <v>25</v>
      </c>
      <c r="M10" s="2" t="s">
        <v>48</v>
      </c>
      <c r="N10" s="2" t="s">
        <v>24</v>
      </c>
      <c r="O10" s="4">
        <v>45190</v>
      </c>
      <c r="P10" s="4">
        <v>45190</v>
      </c>
      <c r="Q10" s="3">
        <v>615000</v>
      </c>
      <c r="R10" s="3">
        <v>615000</v>
      </c>
      <c r="S10" s="3">
        <v>116850</v>
      </c>
      <c r="T10" s="3">
        <v>731850</v>
      </c>
      <c r="U10" s="37">
        <v>23370</v>
      </c>
    </row>
    <row r="11" spans="1:23" x14ac:dyDescent="0.25">
      <c r="A11" s="2" t="s">
        <v>208</v>
      </c>
      <c r="B11" s="2" t="s">
        <v>209</v>
      </c>
      <c r="C11" s="2" t="s">
        <v>24</v>
      </c>
      <c r="D11" s="2" t="s">
        <v>210</v>
      </c>
      <c r="E11" s="2"/>
      <c r="F11" s="2">
        <v>3105514573</v>
      </c>
      <c r="G11" s="2" t="s">
        <v>42</v>
      </c>
      <c r="H11" s="2" t="s">
        <v>28</v>
      </c>
      <c r="I11" s="2" t="s">
        <v>43</v>
      </c>
      <c r="J11" s="2" t="s">
        <v>30</v>
      </c>
      <c r="K11" s="2" t="s">
        <v>31</v>
      </c>
      <c r="L11" s="2" t="s">
        <v>210</v>
      </c>
      <c r="M11" s="2" t="s">
        <v>38</v>
      </c>
      <c r="N11" s="2" t="s">
        <v>24</v>
      </c>
      <c r="O11" s="4">
        <v>45189</v>
      </c>
      <c r="P11" s="4">
        <v>45189</v>
      </c>
      <c r="Q11" s="3">
        <v>51972</v>
      </c>
      <c r="R11" s="3">
        <v>51972</v>
      </c>
      <c r="S11" s="3">
        <v>9874.68</v>
      </c>
      <c r="T11" s="3">
        <v>61846.68</v>
      </c>
      <c r="U11" s="37">
        <v>1975</v>
      </c>
    </row>
    <row r="12" spans="1:23" x14ac:dyDescent="0.25">
      <c r="A12" s="2" t="s">
        <v>211</v>
      </c>
      <c r="B12" s="2" t="s">
        <v>212</v>
      </c>
      <c r="C12" s="2" t="s">
        <v>24</v>
      </c>
      <c r="D12" s="2" t="s">
        <v>213</v>
      </c>
      <c r="E12" s="2" t="s">
        <v>214</v>
      </c>
      <c r="F12" s="2">
        <v>3218168781</v>
      </c>
      <c r="G12" s="2" t="s">
        <v>36</v>
      </c>
      <c r="H12" s="2" t="s">
        <v>28</v>
      </c>
      <c r="I12" s="2" t="s">
        <v>47</v>
      </c>
      <c r="J12" s="2" t="s">
        <v>30</v>
      </c>
      <c r="K12" s="2" t="s">
        <v>31</v>
      </c>
      <c r="L12" s="2" t="s">
        <v>213</v>
      </c>
      <c r="M12" s="2" t="s">
        <v>48</v>
      </c>
      <c r="N12" s="2" t="s">
        <v>24</v>
      </c>
      <c r="O12" s="4">
        <v>45189</v>
      </c>
      <c r="P12" s="4">
        <v>45189</v>
      </c>
      <c r="Q12" s="3">
        <v>585153</v>
      </c>
      <c r="R12" s="3">
        <v>585153</v>
      </c>
      <c r="S12" s="3">
        <v>111179.069999999</v>
      </c>
      <c r="T12" s="3">
        <v>696332.07</v>
      </c>
      <c r="U12" s="37">
        <v>12300</v>
      </c>
    </row>
    <row r="13" spans="1:23" x14ac:dyDescent="0.25">
      <c r="A13" s="2" t="s">
        <v>215</v>
      </c>
      <c r="B13" s="2" t="s">
        <v>216</v>
      </c>
      <c r="C13" s="2" t="s">
        <v>24</v>
      </c>
      <c r="D13" s="2" t="s">
        <v>217</v>
      </c>
      <c r="E13" s="2" t="s">
        <v>218</v>
      </c>
      <c r="F13" s="2">
        <v>3134338742</v>
      </c>
      <c r="G13" s="2" t="s">
        <v>36</v>
      </c>
      <c r="H13" s="2" t="s">
        <v>28</v>
      </c>
      <c r="I13" s="2" t="s">
        <v>47</v>
      </c>
      <c r="J13" s="2" t="s">
        <v>30</v>
      </c>
      <c r="K13" s="2" t="s">
        <v>31</v>
      </c>
      <c r="L13" s="2" t="s">
        <v>217</v>
      </c>
      <c r="M13" s="2" t="s">
        <v>38</v>
      </c>
      <c r="N13" s="2" t="s">
        <v>24</v>
      </c>
      <c r="O13" s="4">
        <v>45189</v>
      </c>
      <c r="P13" s="4">
        <v>45189</v>
      </c>
      <c r="Q13" s="3">
        <v>452000</v>
      </c>
      <c r="R13" s="3">
        <v>452000</v>
      </c>
      <c r="S13" s="3">
        <v>85880</v>
      </c>
      <c r="T13" s="3">
        <v>537880</v>
      </c>
      <c r="U13" s="37">
        <v>14916</v>
      </c>
    </row>
    <row r="14" spans="1:23" x14ac:dyDescent="0.25">
      <c r="A14" s="2" t="s">
        <v>219</v>
      </c>
      <c r="B14" s="2" t="s">
        <v>220</v>
      </c>
      <c r="C14" s="2" t="s">
        <v>24</v>
      </c>
      <c r="D14" s="2" t="s">
        <v>221</v>
      </c>
      <c r="E14" s="2" t="s">
        <v>222</v>
      </c>
      <c r="F14" s="2">
        <v>3128445728</v>
      </c>
      <c r="G14" s="2" t="s">
        <v>36</v>
      </c>
      <c r="H14" s="2" t="s">
        <v>28</v>
      </c>
      <c r="I14" s="2" t="s">
        <v>47</v>
      </c>
      <c r="J14" s="2" t="s">
        <v>30</v>
      </c>
      <c r="K14" s="2" t="s">
        <v>31</v>
      </c>
      <c r="L14" s="2" t="s">
        <v>221</v>
      </c>
      <c r="M14" s="2" t="s">
        <v>38</v>
      </c>
      <c r="N14" s="2" t="s">
        <v>24</v>
      </c>
      <c r="O14" s="4">
        <v>45189</v>
      </c>
      <c r="P14" s="4">
        <v>45189</v>
      </c>
      <c r="Q14" s="3">
        <v>346884</v>
      </c>
      <c r="R14" s="3">
        <v>346884</v>
      </c>
      <c r="S14" s="3">
        <v>65907.960000000006</v>
      </c>
      <c r="T14" s="3">
        <v>412791.96</v>
      </c>
      <c r="U14" s="37">
        <v>11447</v>
      </c>
    </row>
    <row r="15" spans="1:23" x14ac:dyDescent="0.25">
      <c r="A15" s="2" t="s">
        <v>223</v>
      </c>
      <c r="B15" s="2" t="s">
        <v>224</v>
      </c>
      <c r="C15" s="2" t="s">
        <v>24</v>
      </c>
      <c r="D15" s="2" t="s">
        <v>25</v>
      </c>
      <c r="E15" s="2" t="s">
        <v>225</v>
      </c>
      <c r="F15" s="2">
        <v>3112465822</v>
      </c>
      <c r="G15" s="2" t="s">
        <v>36</v>
      </c>
      <c r="H15" s="2" t="s">
        <v>28</v>
      </c>
      <c r="I15" s="2" t="s">
        <v>47</v>
      </c>
      <c r="J15" s="2" t="s">
        <v>30</v>
      </c>
      <c r="K15" s="2" t="s">
        <v>31</v>
      </c>
      <c r="L15" s="2" t="s">
        <v>25</v>
      </c>
      <c r="M15" s="2" t="s">
        <v>38</v>
      </c>
      <c r="N15" s="2" t="s">
        <v>24</v>
      </c>
      <c r="O15" s="4">
        <v>45189</v>
      </c>
      <c r="P15" s="4">
        <v>45189</v>
      </c>
      <c r="Q15" s="3">
        <v>61000</v>
      </c>
      <c r="R15" s="3">
        <v>61000</v>
      </c>
      <c r="S15" s="3">
        <v>11590</v>
      </c>
      <c r="T15" s="3">
        <v>72590</v>
      </c>
      <c r="U15" s="37">
        <v>2013</v>
      </c>
    </row>
    <row r="16" spans="1:23" x14ac:dyDescent="0.25">
      <c r="A16" s="2" t="s">
        <v>226</v>
      </c>
      <c r="B16" s="2" t="s">
        <v>227</v>
      </c>
      <c r="C16" s="2" t="s">
        <v>24</v>
      </c>
      <c r="D16" s="2" t="s">
        <v>25</v>
      </c>
      <c r="E16" s="2"/>
      <c r="F16" s="2">
        <v>3014403944</v>
      </c>
      <c r="G16" s="2" t="s">
        <v>42</v>
      </c>
      <c r="H16" s="2" t="s">
        <v>28</v>
      </c>
      <c r="I16" s="2" t="s">
        <v>43</v>
      </c>
      <c r="J16" s="2" t="s">
        <v>30</v>
      </c>
      <c r="K16" s="2" t="s">
        <v>31</v>
      </c>
      <c r="L16" s="2" t="s">
        <v>25</v>
      </c>
      <c r="M16" s="2" t="s">
        <v>32</v>
      </c>
      <c r="N16" s="2" t="s">
        <v>24</v>
      </c>
      <c r="O16" s="4">
        <v>45188</v>
      </c>
      <c r="P16" s="4">
        <v>45188</v>
      </c>
      <c r="Q16" s="3">
        <v>19000</v>
      </c>
      <c r="R16" s="3">
        <v>19000</v>
      </c>
      <c r="S16" s="3">
        <v>3610</v>
      </c>
      <c r="T16" s="3">
        <v>22610</v>
      </c>
      <c r="U16" s="37">
        <v>722</v>
      </c>
    </row>
    <row r="17" spans="1:21" x14ac:dyDescent="0.25">
      <c r="A17" s="2" t="s">
        <v>228</v>
      </c>
      <c r="B17" s="2" t="s">
        <v>229</v>
      </c>
      <c r="C17" s="2" t="s">
        <v>24</v>
      </c>
      <c r="D17" s="2" t="s">
        <v>25</v>
      </c>
      <c r="E17" s="2" t="s">
        <v>230</v>
      </c>
      <c r="F17" s="2">
        <v>3215669858</v>
      </c>
      <c r="G17" s="2" t="s">
        <v>77</v>
      </c>
      <c r="H17" s="2" t="s">
        <v>28</v>
      </c>
      <c r="I17" s="2" t="s">
        <v>47</v>
      </c>
      <c r="J17" s="2" t="s">
        <v>30</v>
      </c>
      <c r="K17" s="2" t="s">
        <v>31</v>
      </c>
      <c r="L17" s="2" t="s">
        <v>25</v>
      </c>
      <c r="M17" s="2" t="s">
        <v>48</v>
      </c>
      <c r="N17" s="2" t="s">
        <v>24</v>
      </c>
      <c r="O17" s="4">
        <v>45187</v>
      </c>
      <c r="P17" s="4">
        <v>45189</v>
      </c>
      <c r="Q17" s="3">
        <v>1676000</v>
      </c>
      <c r="R17" s="3">
        <v>1706000</v>
      </c>
      <c r="S17" s="3">
        <v>324140</v>
      </c>
      <c r="T17" s="3">
        <v>2030140</v>
      </c>
      <c r="U17" s="37">
        <v>63688</v>
      </c>
    </row>
    <row r="18" spans="1:21" x14ac:dyDescent="0.25">
      <c r="A18" s="2" t="s">
        <v>231</v>
      </c>
      <c r="B18" s="2" t="s">
        <v>232</v>
      </c>
      <c r="C18" s="2" t="s">
        <v>24</v>
      </c>
      <c r="D18" s="2" t="s">
        <v>25</v>
      </c>
      <c r="E18" s="2" t="s">
        <v>233</v>
      </c>
      <c r="F18" s="2">
        <v>3112057708</v>
      </c>
      <c r="G18" s="2" t="s">
        <v>77</v>
      </c>
      <c r="H18" s="2" t="s">
        <v>119</v>
      </c>
      <c r="I18" s="2" t="s">
        <v>37</v>
      </c>
      <c r="J18" s="2" t="s">
        <v>30</v>
      </c>
      <c r="K18" s="2" t="s">
        <v>31</v>
      </c>
      <c r="L18" s="2" t="s">
        <v>25</v>
      </c>
      <c r="M18" s="2" t="s">
        <v>48</v>
      </c>
      <c r="N18" s="2" t="s">
        <v>24</v>
      </c>
      <c r="O18" s="4">
        <v>45187</v>
      </c>
      <c r="P18" s="4">
        <v>45187</v>
      </c>
      <c r="Q18" s="3">
        <v>2490581</v>
      </c>
      <c r="R18" s="3">
        <v>2490581</v>
      </c>
      <c r="S18" s="3">
        <v>473210.39</v>
      </c>
      <c r="T18" s="3">
        <v>2963791.39</v>
      </c>
      <c r="U18" s="37">
        <v>94642</v>
      </c>
    </row>
    <row r="19" spans="1:21" x14ac:dyDescent="0.25">
      <c r="A19" s="2" t="s">
        <v>234</v>
      </c>
      <c r="B19" s="2" t="s">
        <v>71</v>
      </c>
      <c r="C19" s="2" t="s">
        <v>24</v>
      </c>
      <c r="D19" s="2" t="s">
        <v>72</v>
      </c>
      <c r="E19" s="2" t="s">
        <v>73</v>
      </c>
      <c r="F19" s="2">
        <v>3007689278</v>
      </c>
      <c r="G19" s="2" t="s">
        <v>36</v>
      </c>
      <c r="H19" s="2" t="s">
        <v>28</v>
      </c>
      <c r="I19" s="2" t="s">
        <v>47</v>
      </c>
      <c r="J19" s="2" t="s">
        <v>30</v>
      </c>
      <c r="K19" s="2" t="s">
        <v>31</v>
      </c>
      <c r="L19" s="2" t="s">
        <v>72</v>
      </c>
      <c r="M19" s="2" t="s">
        <v>38</v>
      </c>
      <c r="N19" s="2" t="s">
        <v>24</v>
      </c>
      <c r="O19" s="4">
        <v>45187</v>
      </c>
      <c r="P19" s="4">
        <v>45187</v>
      </c>
      <c r="Q19" s="3">
        <v>228067</v>
      </c>
      <c r="R19" s="3">
        <v>228067</v>
      </c>
      <c r="S19" s="3">
        <v>43332.73</v>
      </c>
      <c r="T19" s="3">
        <v>271399.73</v>
      </c>
      <c r="U19" s="37">
        <v>8667</v>
      </c>
    </row>
    <row r="20" spans="1:21" x14ac:dyDescent="0.25">
      <c r="A20" s="2" t="s">
        <v>235</v>
      </c>
      <c r="B20" s="2" t="s">
        <v>60</v>
      </c>
      <c r="C20" s="2" t="s">
        <v>24</v>
      </c>
      <c r="D20" s="2" t="s">
        <v>61</v>
      </c>
      <c r="E20" s="2" t="s">
        <v>236</v>
      </c>
      <c r="F20" s="2">
        <v>3004376048</v>
      </c>
      <c r="G20" s="2" t="s">
        <v>36</v>
      </c>
      <c r="H20" s="2" t="s">
        <v>28</v>
      </c>
      <c r="I20" s="2" t="s">
        <v>47</v>
      </c>
      <c r="J20" s="2" t="s">
        <v>30</v>
      </c>
      <c r="K20" s="2" t="s">
        <v>31</v>
      </c>
      <c r="L20" s="2" t="s">
        <v>61</v>
      </c>
      <c r="M20" s="2" t="s">
        <v>38</v>
      </c>
      <c r="N20" s="2" t="s">
        <v>24</v>
      </c>
      <c r="O20" s="4">
        <v>45187</v>
      </c>
      <c r="P20" s="4">
        <v>45187</v>
      </c>
      <c r="Q20" s="3">
        <v>1518000</v>
      </c>
      <c r="R20" s="3">
        <v>1518000</v>
      </c>
      <c r="S20" s="3">
        <v>288420</v>
      </c>
      <c r="T20" s="3">
        <v>1806420</v>
      </c>
      <c r="U20" s="37">
        <v>50094</v>
      </c>
    </row>
    <row r="21" spans="1:21" x14ac:dyDescent="0.25">
      <c r="A21" s="2" t="s">
        <v>237</v>
      </c>
      <c r="B21" s="2" t="s">
        <v>238</v>
      </c>
      <c r="C21" s="2" t="s">
        <v>24</v>
      </c>
      <c r="D21" s="2" t="s">
        <v>25</v>
      </c>
      <c r="E21" s="2" t="s">
        <v>239</v>
      </c>
      <c r="F21" s="2">
        <v>3502401514</v>
      </c>
      <c r="G21" s="2" t="s">
        <v>36</v>
      </c>
      <c r="H21" s="2" t="s">
        <v>28</v>
      </c>
      <c r="I21" s="2" t="s">
        <v>43</v>
      </c>
      <c r="J21" s="2" t="s">
        <v>30</v>
      </c>
      <c r="K21" s="2" t="s">
        <v>31</v>
      </c>
      <c r="L21" s="2" t="s">
        <v>25</v>
      </c>
      <c r="M21" s="2" t="s">
        <v>48</v>
      </c>
      <c r="N21" s="2" t="s">
        <v>240</v>
      </c>
      <c r="O21" s="4">
        <v>45181</v>
      </c>
      <c r="P21" s="4">
        <v>45183</v>
      </c>
      <c r="Q21" s="3">
        <v>903960</v>
      </c>
      <c r="R21" s="3">
        <v>903960</v>
      </c>
      <c r="S21" s="3">
        <v>171752.4</v>
      </c>
      <c r="T21" s="3">
        <v>1075712.3999999999</v>
      </c>
      <c r="U21" s="37">
        <v>29831</v>
      </c>
    </row>
    <row r="22" spans="1:21" x14ac:dyDescent="0.25">
      <c r="A22" s="2" t="s">
        <v>241</v>
      </c>
      <c r="B22" s="2" t="s">
        <v>133</v>
      </c>
      <c r="C22" s="2" t="s">
        <v>24</v>
      </c>
      <c r="D22" s="2" t="s">
        <v>25</v>
      </c>
      <c r="E22" s="2" t="s">
        <v>242</v>
      </c>
      <c r="F22" s="2">
        <v>3114853438</v>
      </c>
      <c r="G22" s="2" t="s">
        <v>36</v>
      </c>
      <c r="H22" s="2" t="s">
        <v>28</v>
      </c>
      <c r="I22" s="2" t="s">
        <v>37</v>
      </c>
      <c r="J22" s="2" t="s">
        <v>30</v>
      </c>
      <c r="K22" s="2" t="s">
        <v>31</v>
      </c>
      <c r="L22" s="2" t="s">
        <v>25</v>
      </c>
      <c r="M22" s="2" t="s">
        <v>48</v>
      </c>
      <c r="N22" s="2" t="s">
        <v>24</v>
      </c>
      <c r="O22" s="4">
        <v>45180</v>
      </c>
      <c r="P22" s="4">
        <v>45188</v>
      </c>
      <c r="Q22" s="3">
        <v>1866000</v>
      </c>
      <c r="R22" s="3">
        <v>1866000</v>
      </c>
      <c r="S22" s="3">
        <v>354540</v>
      </c>
      <c r="T22" s="3">
        <v>2220540</v>
      </c>
      <c r="U22" s="37">
        <v>63318</v>
      </c>
    </row>
    <row r="23" spans="1:21" x14ac:dyDescent="0.25">
      <c r="A23" s="2" t="s">
        <v>243</v>
      </c>
      <c r="B23" s="2" t="s">
        <v>244</v>
      </c>
      <c r="C23" s="2" t="s">
        <v>24</v>
      </c>
      <c r="D23" s="2" t="s">
        <v>245</v>
      </c>
      <c r="E23" s="2" t="s">
        <v>246</v>
      </c>
      <c r="F23" s="2">
        <v>3124507590</v>
      </c>
      <c r="G23" s="2" t="s">
        <v>36</v>
      </c>
      <c r="H23" s="2" t="s">
        <v>28</v>
      </c>
      <c r="I23" s="2" t="s">
        <v>37</v>
      </c>
      <c r="J23" s="2" t="s">
        <v>30</v>
      </c>
      <c r="K23" s="2" t="s">
        <v>31</v>
      </c>
      <c r="L23" s="2" t="s">
        <v>194</v>
      </c>
      <c r="M23" s="2" t="s">
        <v>48</v>
      </c>
      <c r="N23" s="2" t="s">
        <v>24</v>
      </c>
      <c r="O23" s="4">
        <v>45178</v>
      </c>
      <c r="P23" s="4">
        <v>45187</v>
      </c>
      <c r="Q23" s="3">
        <v>1740000</v>
      </c>
      <c r="R23" s="3">
        <v>1740000</v>
      </c>
      <c r="S23" s="3">
        <v>330600</v>
      </c>
      <c r="T23" s="3">
        <v>2070600</v>
      </c>
      <c r="U23" s="37">
        <v>57420</v>
      </c>
    </row>
    <row r="24" spans="1:21" x14ac:dyDescent="0.25">
      <c r="A24" s="2" t="s">
        <v>247</v>
      </c>
      <c r="B24" s="2" t="s">
        <v>248</v>
      </c>
      <c r="C24" s="2" t="s">
        <v>24</v>
      </c>
      <c r="D24" s="2" t="s">
        <v>25</v>
      </c>
      <c r="E24" s="2" t="s">
        <v>249</v>
      </c>
      <c r="F24" s="2">
        <v>3112631934</v>
      </c>
      <c r="G24" s="2" t="s">
        <v>36</v>
      </c>
      <c r="H24" s="2" t="s">
        <v>28</v>
      </c>
      <c r="I24" s="2" t="s">
        <v>37</v>
      </c>
      <c r="J24" s="2" t="s">
        <v>30</v>
      </c>
      <c r="K24" s="2" t="s">
        <v>31</v>
      </c>
      <c r="L24" s="2" t="s">
        <v>25</v>
      </c>
      <c r="M24" s="2" t="s">
        <v>48</v>
      </c>
      <c r="N24" s="2" t="s">
        <v>24</v>
      </c>
      <c r="O24" s="4">
        <v>45177</v>
      </c>
      <c r="P24" s="4">
        <v>45177</v>
      </c>
      <c r="Q24" s="3">
        <v>78020</v>
      </c>
      <c r="R24" s="3">
        <v>78020</v>
      </c>
      <c r="S24" s="3">
        <v>14823.8</v>
      </c>
      <c r="T24" s="3">
        <v>92843.8</v>
      </c>
      <c r="U24" s="37">
        <v>2964.76</v>
      </c>
    </row>
    <row r="25" spans="1:21" x14ac:dyDescent="0.25">
      <c r="A25" s="2" t="s">
        <v>250</v>
      </c>
      <c r="B25" s="2" t="s">
        <v>251</v>
      </c>
      <c r="C25" s="2" t="s">
        <v>24</v>
      </c>
      <c r="D25" s="2" t="s">
        <v>25</v>
      </c>
      <c r="E25" s="2"/>
      <c r="F25" s="2">
        <v>3007560280</v>
      </c>
      <c r="G25" s="2" t="s">
        <v>42</v>
      </c>
      <c r="H25" s="2" t="s">
        <v>28</v>
      </c>
      <c r="I25" s="2" t="s">
        <v>37</v>
      </c>
      <c r="J25" s="2" t="s">
        <v>30</v>
      </c>
      <c r="K25" s="2" t="s">
        <v>252</v>
      </c>
      <c r="L25" s="2" t="s">
        <v>25</v>
      </c>
      <c r="M25" s="2" t="s">
        <v>48</v>
      </c>
      <c r="N25" s="2" t="s">
        <v>24</v>
      </c>
      <c r="O25" s="4">
        <v>45177</v>
      </c>
      <c r="P25" s="4">
        <v>45177</v>
      </c>
      <c r="Q25" s="3">
        <v>142084</v>
      </c>
      <c r="R25" s="3">
        <v>142084</v>
      </c>
      <c r="S25" s="3">
        <v>26995.96</v>
      </c>
      <c r="T25" s="3">
        <v>169079.96</v>
      </c>
      <c r="U25" s="37">
        <v>5339</v>
      </c>
    </row>
    <row r="26" spans="1:21" x14ac:dyDescent="0.25">
      <c r="A26" s="2" t="s">
        <v>253</v>
      </c>
      <c r="B26" s="2" t="s">
        <v>251</v>
      </c>
      <c r="C26" s="2" t="s">
        <v>24</v>
      </c>
      <c r="D26" s="2" t="s">
        <v>25</v>
      </c>
      <c r="E26" s="2"/>
      <c r="F26" s="2">
        <v>3007560280</v>
      </c>
      <c r="G26" s="2" t="s">
        <v>42</v>
      </c>
      <c r="H26" s="2" t="s">
        <v>28</v>
      </c>
      <c r="I26" s="2" t="s">
        <v>37</v>
      </c>
      <c r="J26" s="2" t="s">
        <v>30</v>
      </c>
      <c r="K26" s="2" t="s">
        <v>252</v>
      </c>
      <c r="L26" s="2" t="s">
        <v>25</v>
      </c>
      <c r="M26" s="2" t="s">
        <v>48</v>
      </c>
      <c r="N26" s="2" t="s">
        <v>24</v>
      </c>
      <c r="O26" s="4">
        <v>45177</v>
      </c>
      <c r="P26" s="4">
        <v>45177</v>
      </c>
      <c r="Q26" s="3">
        <v>1127000</v>
      </c>
      <c r="R26" s="3">
        <v>1127000</v>
      </c>
      <c r="S26" s="3">
        <v>214130</v>
      </c>
      <c r="T26" s="3">
        <v>1341130</v>
      </c>
      <c r="U26" s="37">
        <v>42826</v>
      </c>
    </row>
    <row r="27" spans="1:21" x14ac:dyDescent="0.25">
      <c r="A27" s="2" t="s">
        <v>254</v>
      </c>
      <c r="B27" s="2" t="s">
        <v>255</v>
      </c>
      <c r="C27" s="2" t="s">
        <v>24</v>
      </c>
      <c r="D27" s="2" t="s">
        <v>25</v>
      </c>
      <c r="E27" s="2" t="s">
        <v>256</v>
      </c>
      <c r="F27" s="2">
        <v>3057341374</v>
      </c>
      <c r="G27" s="2" t="s">
        <v>36</v>
      </c>
      <c r="H27" s="2" t="s">
        <v>119</v>
      </c>
      <c r="I27" s="2" t="s">
        <v>37</v>
      </c>
      <c r="J27" s="2" t="s">
        <v>30</v>
      </c>
      <c r="K27" s="2" t="s">
        <v>31</v>
      </c>
      <c r="L27" s="2" t="s">
        <v>25</v>
      </c>
      <c r="M27" s="2" t="s">
        <v>82</v>
      </c>
      <c r="N27" s="2" t="s">
        <v>24</v>
      </c>
      <c r="O27" s="4">
        <v>45177</v>
      </c>
      <c r="P27" s="4">
        <v>45177</v>
      </c>
      <c r="Q27" s="3">
        <v>1282500</v>
      </c>
      <c r="R27" s="3">
        <v>1282500</v>
      </c>
      <c r="S27" s="3">
        <v>243675</v>
      </c>
      <c r="T27" s="3">
        <v>1526175</v>
      </c>
      <c r="U27" s="37">
        <v>48735</v>
      </c>
    </row>
    <row r="28" spans="1:21" x14ac:dyDescent="0.25">
      <c r="A28" s="2" t="s">
        <v>257</v>
      </c>
      <c r="B28" s="2" t="s">
        <v>258</v>
      </c>
      <c r="C28" s="2" t="s">
        <v>24</v>
      </c>
      <c r="D28" s="2" t="s">
        <v>25</v>
      </c>
      <c r="E28" s="2" t="s">
        <v>259</v>
      </c>
      <c r="F28" s="2">
        <v>3138515172</v>
      </c>
      <c r="G28" s="2" t="s">
        <v>77</v>
      </c>
      <c r="H28" s="2" t="s">
        <v>28</v>
      </c>
      <c r="I28" s="2" t="s">
        <v>47</v>
      </c>
      <c r="J28" s="2" t="s">
        <v>30</v>
      </c>
      <c r="K28" s="2" t="s">
        <v>31</v>
      </c>
      <c r="L28" s="2" t="s">
        <v>25</v>
      </c>
      <c r="M28" s="2" t="s">
        <v>48</v>
      </c>
      <c r="N28" s="2" t="s">
        <v>24</v>
      </c>
      <c r="O28" s="4">
        <v>45177</v>
      </c>
      <c r="P28" s="4">
        <v>45177</v>
      </c>
      <c r="Q28" s="3">
        <v>1217255</v>
      </c>
      <c r="R28" s="3">
        <v>1247255</v>
      </c>
      <c r="S28" s="3">
        <v>236978.44999999899</v>
      </c>
      <c r="T28" s="3">
        <v>1484233.45</v>
      </c>
      <c r="U28" s="37">
        <v>40169</v>
      </c>
    </row>
    <row r="29" spans="1:21" x14ac:dyDescent="0.25">
      <c r="A29" s="2" t="s">
        <v>260</v>
      </c>
      <c r="B29" s="2" t="s">
        <v>261</v>
      </c>
      <c r="C29" s="2" t="s">
        <v>24</v>
      </c>
      <c r="D29" s="2" t="s">
        <v>104</v>
      </c>
      <c r="E29" s="2" t="s">
        <v>262</v>
      </c>
      <c r="F29" s="2">
        <v>3219132095</v>
      </c>
      <c r="G29" s="2" t="s">
        <v>36</v>
      </c>
      <c r="H29" s="2" t="s">
        <v>28</v>
      </c>
      <c r="I29" s="2" t="s">
        <v>37</v>
      </c>
      <c r="J29" s="2" t="s">
        <v>30</v>
      </c>
      <c r="K29" s="2" t="s">
        <v>31</v>
      </c>
      <c r="L29" s="2" t="s">
        <v>104</v>
      </c>
      <c r="M29" s="2" t="s">
        <v>48</v>
      </c>
      <c r="N29" s="2" t="s">
        <v>24</v>
      </c>
      <c r="O29" s="4">
        <v>45177</v>
      </c>
      <c r="P29" s="4">
        <v>45177</v>
      </c>
      <c r="Q29" s="3">
        <v>3601500</v>
      </c>
      <c r="R29" s="3">
        <v>3601500</v>
      </c>
      <c r="S29" s="3">
        <v>684285</v>
      </c>
      <c r="T29" s="3">
        <v>4285785</v>
      </c>
      <c r="U29" s="37">
        <v>118850</v>
      </c>
    </row>
    <row r="30" spans="1:21" x14ac:dyDescent="0.25">
      <c r="A30" s="2" t="s">
        <v>263</v>
      </c>
      <c r="B30" s="2" t="s">
        <v>264</v>
      </c>
      <c r="C30" s="2" t="s">
        <v>24</v>
      </c>
      <c r="D30" s="2" t="s">
        <v>265</v>
      </c>
      <c r="E30" s="2" t="s">
        <v>266</v>
      </c>
      <c r="F30" s="2">
        <v>3164780794</v>
      </c>
      <c r="G30" s="2" t="s">
        <v>27</v>
      </c>
      <c r="H30" s="2" t="s">
        <v>28</v>
      </c>
      <c r="I30" s="2" t="s">
        <v>37</v>
      </c>
      <c r="J30" s="2" t="s">
        <v>30</v>
      </c>
      <c r="K30" s="2" t="s">
        <v>31</v>
      </c>
      <c r="L30" s="2" t="s">
        <v>265</v>
      </c>
      <c r="M30" s="2" t="s">
        <v>48</v>
      </c>
      <c r="N30" s="2" t="s">
        <v>24</v>
      </c>
      <c r="O30" s="4">
        <v>45176</v>
      </c>
      <c r="P30" s="4">
        <v>45176</v>
      </c>
      <c r="Q30" s="3">
        <v>920000</v>
      </c>
      <c r="R30" s="3">
        <v>1010000</v>
      </c>
      <c r="S30" s="3">
        <v>191900</v>
      </c>
      <c r="T30" s="3">
        <v>1201900</v>
      </c>
      <c r="U30" s="37">
        <v>30360</v>
      </c>
    </row>
    <row r="31" spans="1:21" x14ac:dyDescent="0.25">
      <c r="A31" s="2" t="s">
        <v>267</v>
      </c>
      <c r="B31" s="2" t="s">
        <v>268</v>
      </c>
      <c r="C31" s="2" t="s">
        <v>24</v>
      </c>
      <c r="D31" s="2" t="s">
        <v>25</v>
      </c>
      <c r="E31" s="2" t="s">
        <v>269</v>
      </c>
      <c r="F31" s="2">
        <v>3160265041</v>
      </c>
      <c r="G31" s="2" t="s">
        <v>77</v>
      </c>
      <c r="H31" s="2" t="s">
        <v>119</v>
      </c>
      <c r="I31" s="2" t="s">
        <v>37</v>
      </c>
      <c r="J31" s="2" t="s">
        <v>30</v>
      </c>
      <c r="K31" s="2" t="s">
        <v>31</v>
      </c>
      <c r="L31" s="2" t="s">
        <v>25</v>
      </c>
      <c r="M31" s="2" t="s">
        <v>48</v>
      </c>
      <c r="N31" s="2" t="s">
        <v>24</v>
      </c>
      <c r="O31" s="4">
        <v>45176</v>
      </c>
      <c r="P31" s="4">
        <v>45176</v>
      </c>
      <c r="Q31" s="3">
        <v>2114520</v>
      </c>
      <c r="R31" s="3">
        <v>2114520</v>
      </c>
      <c r="S31" s="3">
        <v>401758.8</v>
      </c>
      <c r="T31" s="3">
        <v>2516278.7999999998</v>
      </c>
      <c r="U31" s="37">
        <v>69779</v>
      </c>
    </row>
    <row r="32" spans="1:21" x14ac:dyDescent="0.25">
      <c r="A32" s="2" t="s">
        <v>270</v>
      </c>
      <c r="B32" s="2" t="s">
        <v>271</v>
      </c>
      <c r="C32" s="2" t="s">
        <v>24</v>
      </c>
      <c r="D32" s="2" t="s">
        <v>245</v>
      </c>
      <c r="E32" s="2" t="s">
        <v>272</v>
      </c>
      <c r="F32" s="2">
        <v>6013526911</v>
      </c>
      <c r="G32" s="2" t="s">
        <v>42</v>
      </c>
      <c r="H32" s="2" t="s">
        <v>28</v>
      </c>
      <c r="I32" s="2" t="s">
        <v>37</v>
      </c>
      <c r="J32" s="2" t="s">
        <v>30</v>
      </c>
      <c r="K32" s="2" t="s">
        <v>31</v>
      </c>
      <c r="L32" s="2" t="s">
        <v>25</v>
      </c>
      <c r="M32" s="2" t="s">
        <v>82</v>
      </c>
      <c r="N32" s="2" t="s">
        <v>24</v>
      </c>
      <c r="O32" s="4">
        <v>45176</v>
      </c>
      <c r="P32" s="4">
        <v>45176</v>
      </c>
      <c r="Q32" s="3">
        <v>166600</v>
      </c>
      <c r="R32" s="3">
        <v>166600</v>
      </c>
      <c r="S32" s="3">
        <v>31654</v>
      </c>
      <c r="T32" s="3">
        <v>198254</v>
      </c>
      <c r="U32" s="37">
        <v>6331</v>
      </c>
    </row>
    <row r="33" spans="1:21" x14ac:dyDescent="0.25">
      <c r="A33" s="2" t="s">
        <v>273</v>
      </c>
      <c r="B33" s="2" t="s">
        <v>274</v>
      </c>
      <c r="C33" s="2" t="s">
        <v>24</v>
      </c>
      <c r="D33" s="2" t="s">
        <v>275</v>
      </c>
      <c r="E33" s="2" t="s">
        <v>276</v>
      </c>
      <c r="F33" s="2">
        <v>3103728059</v>
      </c>
      <c r="G33" s="2" t="s">
        <v>36</v>
      </c>
      <c r="H33" s="2" t="s">
        <v>28</v>
      </c>
      <c r="I33" s="2" t="s">
        <v>37</v>
      </c>
      <c r="J33" s="2" t="s">
        <v>30</v>
      </c>
      <c r="K33" s="2" t="s">
        <v>31</v>
      </c>
      <c r="L33" s="2" t="s">
        <v>275</v>
      </c>
      <c r="M33" s="2" t="s">
        <v>48</v>
      </c>
      <c r="N33" s="2" t="s">
        <v>24</v>
      </c>
      <c r="O33" s="4">
        <v>45175</v>
      </c>
      <c r="P33" s="4">
        <v>45175</v>
      </c>
      <c r="Q33" s="3">
        <v>485000</v>
      </c>
      <c r="R33" s="3">
        <v>485000</v>
      </c>
      <c r="S33" s="3">
        <v>92150</v>
      </c>
      <c r="T33" s="3">
        <v>577150</v>
      </c>
      <c r="U33" s="37">
        <v>16005</v>
      </c>
    </row>
    <row r="34" spans="1:21" x14ac:dyDescent="0.25">
      <c r="A34" s="2" t="s">
        <v>277</v>
      </c>
      <c r="B34" s="2" t="s">
        <v>197</v>
      </c>
      <c r="C34" s="2" t="s">
        <v>24</v>
      </c>
      <c r="D34" s="2" t="s">
        <v>25</v>
      </c>
      <c r="E34" s="2"/>
      <c r="F34" s="2">
        <v>3227325391</v>
      </c>
      <c r="G34" s="2" t="s">
        <v>42</v>
      </c>
      <c r="H34" s="2" t="s">
        <v>28</v>
      </c>
      <c r="I34" s="2" t="s">
        <v>37</v>
      </c>
      <c r="J34" s="2" t="s">
        <v>30</v>
      </c>
      <c r="K34" s="2" t="s">
        <v>31</v>
      </c>
      <c r="L34" s="2" t="s">
        <v>25</v>
      </c>
      <c r="M34" s="2" t="s">
        <v>32</v>
      </c>
      <c r="N34" s="2" t="s">
        <v>24</v>
      </c>
      <c r="O34" s="4">
        <v>45174</v>
      </c>
      <c r="P34" s="4">
        <v>45174</v>
      </c>
      <c r="Q34" s="3">
        <v>95000</v>
      </c>
      <c r="R34" s="3">
        <v>95000</v>
      </c>
      <c r="S34" s="3">
        <v>18050</v>
      </c>
      <c r="T34" s="3">
        <v>113050</v>
      </c>
      <c r="U34" s="37">
        <v>3610</v>
      </c>
    </row>
    <row r="35" spans="1:21" x14ac:dyDescent="0.25">
      <c r="A35" s="2" t="s">
        <v>278</v>
      </c>
      <c r="B35" s="2" t="s">
        <v>60</v>
      </c>
      <c r="C35" s="2" t="s">
        <v>24</v>
      </c>
      <c r="D35" s="2" t="s">
        <v>61</v>
      </c>
      <c r="E35" s="2" t="s">
        <v>62</v>
      </c>
      <c r="F35" s="2">
        <v>3004376048</v>
      </c>
      <c r="G35" s="2" t="s">
        <v>27</v>
      </c>
      <c r="H35" s="2" t="s">
        <v>28</v>
      </c>
      <c r="I35" s="2" t="s">
        <v>37</v>
      </c>
      <c r="J35" s="2" t="s">
        <v>30</v>
      </c>
      <c r="K35" s="2" t="s">
        <v>31</v>
      </c>
      <c r="L35" s="2" t="s">
        <v>61</v>
      </c>
      <c r="M35" s="2" t="s">
        <v>48</v>
      </c>
      <c r="N35" s="2" t="s">
        <v>24</v>
      </c>
      <c r="O35" s="4">
        <v>45173</v>
      </c>
      <c r="P35" s="4">
        <v>45173</v>
      </c>
      <c r="Q35" s="3">
        <v>786000</v>
      </c>
      <c r="R35" s="3">
        <v>936000</v>
      </c>
      <c r="S35" s="3">
        <v>177840</v>
      </c>
      <c r="T35" s="3">
        <v>1113840</v>
      </c>
      <c r="U35" s="37">
        <v>25938</v>
      </c>
    </row>
    <row r="36" spans="1:21" x14ac:dyDescent="0.25">
      <c r="A36" s="2" t="s">
        <v>279</v>
      </c>
      <c r="B36" s="2" t="s">
        <v>280</v>
      </c>
      <c r="C36" s="2" t="s">
        <v>24</v>
      </c>
      <c r="D36" s="2" t="s">
        <v>172</v>
      </c>
      <c r="E36" s="2" t="s">
        <v>281</v>
      </c>
      <c r="F36" s="2">
        <v>3015230826</v>
      </c>
      <c r="G36" s="2" t="s">
        <v>36</v>
      </c>
      <c r="H36" s="2" t="s">
        <v>28</v>
      </c>
      <c r="I36" s="2" t="s">
        <v>47</v>
      </c>
      <c r="J36" s="2" t="s">
        <v>30</v>
      </c>
      <c r="K36" s="2" t="s">
        <v>31</v>
      </c>
      <c r="L36" s="2" t="s">
        <v>172</v>
      </c>
      <c r="M36" s="2" t="s">
        <v>38</v>
      </c>
      <c r="N36" s="2" t="s">
        <v>24</v>
      </c>
      <c r="O36" s="4">
        <v>45170</v>
      </c>
      <c r="P36" s="4">
        <v>45170</v>
      </c>
      <c r="Q36" s="3">
        <v>455942</v>
      </c>
      <c r="R36" s="3">
        <v>455942</v>
      </c>
      <c r="S36" s="3">
        <v>86628.98</v>
      </c>
      <c r="T36" s="3">
        <v>542570.98</v>
      </c>
      <c r="U36" s="37">
        <v>14134</v>
      </c>
    </row>
    <row r="37" spans="1:21" x14ac:dyDescent="0.25">
      <c r="A37" s="2" t="s">
        <v>282</v>
      </c>
      <c r="B37" s="2" t="s">
        <v>283</v>
      </c>
      <c r="C37" s="2" t="s">
        <v>24</v>
      </c>
      <c r="D37" s="2" t="s">
        <v>25</v>
      </c>
      <c r="E37" s="2"/>
      <c r="F37" s="2">
        <v>3158982323</v>
      </c>
      <c r="G37" s="2" t="s">
        <v>42</v>
      </c>
      <c r="H37" s="2" t="s">
        <v>28</v>
      </c>
      <c r="I37" s="2" t="s">
        <v>29</v>
      </c>
      <c r="J37" s="2" t="s">
        <v>30</v>
      </c>
      <c r="K37" s="2" t="s">
        <v>31</v>
      </c>
      <c r="L37" s="2" t="s">
        <v>25</v>
      </c>
      <c r="M37" s="2" t="s">
        <v>32</v>
      </c>
      <c r="N37" s="2" t="s">
        <v>24</v>
      </c>
      <c r="O37" s="4">
        <v>45170</v>
      </c>
      <c r="P37" s="4">
        <v>45170</v>
      </c>
      <c r="Q37" s="3">
        <v>58000</v>
      </c>
      <c r="R37" s="3">
        <v>58000</v>
      </c>
      <c r="S37" s="3">
        <v>11020</v>
      </c>
      <c r="T37" s="3">
        <v>69020</v>
      </c>
      <c r="U37" s="37">
        <v>2204</v>
      </c>
    </row>
    <row r="38" spans="1:21" x14ac:dyDescent="0.25">
      <c r="A38" s="2" t="s">
        <v>284</v>
      </c>
      <c r="B38" s="2" t="s">
        <v>285</v>
      </c>
      <c r="C38" s="2" t="s">
        <v>24</v>
      </c>
      <c r="D38" s="2" t="s">
        <v>286</v>
      </c>
      <c r="E38" s="2" t="s">
        <v>287</v>
      </c>
      <c r="F38" s="2">
        <v>3174044552</v>
      </c>
      <c r="G38" s="2" t="s">
        <v>36</v>
      </c>
      <c r="H38" s="2" t="s">
        <v>28</v>
      </c>
      <c r="I38" s="2" t="s">
        <v>47</v>
      </c>
      <c r="J38" s="2" t="s">
        <v>30</v>
      </c>
      <c r="K38" s="2" t="s">
        <v>31</v>
      </c>
      <c r="L38" s="2" t="s">
        <v>286</v>
      </c>
      <c r="M38" s="2" t="s">
        <v>38</v>
      </c>
      <c r="N38" s="2" t="s">
        <v>24</v>
      </c>
      <c r="O38" s="4">
        <v>45170</v>
      </c>
      <c r="P38" s="4">
        <v>45170</v>
      </c>
      <c r="Q38" s="3">
        <v>789012</v>
      </c>
      <c r="R38" s="3">
        <v>789012</v>
      </c>
      <c r="S38" s="3">
        <v>149912.28</v>
      </c>
      <c r="T38" s="3">
        <v>938924.28</v>
      </c>
      <c r="U38" s="37">
        <v>24459</v>
      </c>
    </row>
    <row r="39" spans="1:21" x14ac:dyDescent="0.25">
      <c r="Q39" s="35">
        <f>SUM(Q2:Q38)</f>
        <v>29533847</v>
      </c>
    </row>
    <row r="40" spans="1:21" ht="15.75" thickBot="1" x14ac:dyDescent="0.3">
      <c r="U40" s="11">
        <f>SUM(U2:U39)</f>
        <v>1011235.76</v>
      </c>
    </row>
    <row r="41" spans="1:21" ht="15.75" thickBot="1" x14ac:dyDescent="0.3">
      <c r="R41" s="57" t="s">
        <v>163</v>
      </c>
      <c r="S41" s="58"/>
    </row>
    <row r="42" spans="1:21" x14ac:dyDescent="0.25">
      <c r="R42" s="7" t="s">
        <v>164</v>
      </c>
      <c r="S42" s="8"/>
    </row>
    <row r="43" spans="1:21" x14ac:dyDescent="0.25">
      <c r="R43" s="5" t="s">
        <v>165</v>
      </c>
      <c r="S43" s="6">
        <f>39642041+8816037</f>
        <v>48458078</v>
      </c>
    </row>
    <row r="44" spans="1:21" x14ac:dyDescent="0.25">
      <c r="R44" s="5" t="s">
        <v>166</v>
      </c>
      <c r="S44" s="10">
        <f>+Q39</f>
        <v>29533847</v>
      </c>
    </row>
    <row r="45" spans="1:21" x14ac:dyDescent="0.25">
      <c r="R45" s="5" t="s">
        <v>289</v>
      </c>
      <c r="S45" s="10">
        <f>U40</f>
        <v>1011235.76</v>
      </c>
    </row>
    <row r="46" spans="1:21" x14ac:dyDescent="0.25">
      <c r="R46" s="5" t="s">
        <v>290</v>
      </c>
      <c r="S46" s="6"/>
    </row>
    <row r="47" spans="1:21" x14ac:dyDescent="0.25">
      <c r="R47" s="5" t="s">
        <v>170</v>
      </c>
      <c r="S47" s="10">
        <v>283587</v>
      </c>
    </row>
    <row r="48" spans="1:21" ht="15.75" thickBot="1" x14ac:dyDescent="0.3">
      <c r="R48" s="9" t="s">
        <v>182</v>
      </c>
      <c r="S48" s="32">
        <f>+S45+S47</f>
        <v>1294822.76</v>
      </c>
    </row>
  </sheetData>
  <autoFilter ref="A1:T1" xr:uid="{562F277A-0C78-4738-BAAF-15418EF29C9A}"/>
  <mergeCells count="1">
    <mergeCell ref="R41:S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AF65D-76E7-4317-9452-046F8C17C8CE}">
  <dimension ref="A1:X42"/>
  <sheetViews>
    <sheetView topLeftCell="A22" workbookViewId="0">
      <selection activeCell="U42" sqref="U42"/>
    </sheetView>
  </sheetViews>
  <sheetFormatPr baseColWidth="10" defaultRowHeight="15" x14ac:dyDescent="0.25"/>
  <cols>
    <col min="1" max="1" width="22.42578125" customWidth="1"/>
    <col min="2" max="2" width="38" customWidth="1"/>
    <col min="3" max="15" width="0" hidden="1" customWidth="1"/>
    <col min="18" max="18" width="15.5703125" style="1" bestFit="1" customWidth="1"/>
    <col min="19" max="19" width="24" style="1" customWidth="1"/>
    <col min="20" max="21" width="15.5703125" style="1" bestFit="1" customWidth="1"/>
    <col min="22" max="22" width="13" bestFit="1" customWidth="1"/>
  </cols>
  <sheetData>
    <row r="1" spans="1:22" x14ac:dyDescent="0.25">
      <c r="A1" s="38" t="s">
        <v>0</v>
      </c>
      <c r="B1" s="38" t="s">
        <v>2</v>
      </c>
      <c r="C1" s="38" t="s">
        <v>3</v>
      </c>
      <c r="D1" s="38" t="s">
        <v>4</v>
      </c>
      <c r="E1" s="38" t="s">
        <v>5</v>
      </c>
      <c r="F1" s="38" t="s">
        <v>6</v>
      </c>
      <c r="G1" s="38" t="s">
        <v>7</v>
      </c>
      <c r="H1" s="38" t="s">
        <v>8</v>
      </c>
      <c r="I1" s="38" t="s">
        <v>9</v>
      </c>
      <c r="J1" s="38" t="s">
        <v>10</v>
      </c>
      <c r="K1" s="38" t="s">
        <v>11</v>
      </c>
      <c r="L1" s="38" t="s">
        <v>12</v>
      </c>
      <c r="M1" s="38" t="s">
        <v>13</v>
      </c>
      <c r="N1" s="38" t="s">
        <v>14</v>
      </c>
      <c r="O1" s="38" t="s">
        <v>15</v>
      </c>
      <c r="P1" s="38" t="s">
        <v>16</v>
      </c>
      <c r="Q1" s="38" t="s">
        <v>17</v>
      </c>
      <c r="R1" s="39" t="s">
        <v>18</v>
      </c>
      <c r="S1" s="39" t="s">
        <v>19</v>
      </c>
      <c r="T1" s="39" t="s">
        <v>20</v>
      </c>
      <c r="U1" s="39" t="s">
        <v>21</v>
      </c>
      <c r="V1" s="41" t="s">
        <v>390</v>
      </c>
    </row>
    <row r="2" spans="1:22" x14ac:dyDescent="0.25">
      <c r="A2" s="2" t="s">
        <v>291</v>
      </c>
      <c r="B2" s="2" t="s">
        <v>292</v>
      </c>
      <c r="C2" s="2">
        <v>40787</v>
      </c>
      <c r="D2" s="2" t="s">
        <v>24</v>
      </c>
      <c r="E2" s="2" t="s">
        <v>293</v>
      </c>
      <c r="F2" s="2" t="s">
        <v>294</v>
      </c>
      <c r="G2" s="2">
        <v>3202359489</v>
      </c>
      <c r="H2" s="2" t="s">
        <v>36</v>
      </c>
      <c r="I2" s="2" t="s">
        <v>28</v>
      </c>
      <c r="J2" s="2" t="s">
        <v>47</v>
      </c>
      <c r="K2" s="2" t="s">
        <v>30</v>
      </c>
      <c r="L2" s="2" t="s">
        <v>31</v>
      </c>
      <c r="M2" s="2" t="s">
        <v>293</v>
      </c>
      <c r="N2" s="2" t="s">
        <v>38</v>
      </c>
      <c r="O2" s="2" t="s">
        <v>24</v>
      </c>
      <c r="P2" s="4">
        <v>45224</v>
      </c>
      <c r="Q2" s="4">
        <v>45224</v>
      </c>
      <c r="R2" s="3">
        <v>340000</v>
      </c>
      <c r="S2" s="3">
        <v>340000</v>
      </c>
      <c r="T2" s="3">
        <v>64600</v>
      </c>
      <c r="U2" s="3">
        <v>404600</v>
      </c>
      <c r="V2" s="42">
        <v>10200</v>
      </c>
    </row>
    <row r="3" spans="1:22" x14ac:dyDescent="0.25">
      <c r="A3" s="2" t="s">
        <v>295</v>
      </c>
      <c r="B3" s="2" t="s">
        <v>296</v>
      </c>
      <c r="C3" s="2"/>
      <c r="D3" s="2" t="s">
        <v>24</v>
      </c>
      <c r="E3" s="2" t="s">
        <v>297</v>
      </c>
      <c r="F3" s="2"/>
      <c r="G3" s="2">
        <v>3122390296</v>
      </c>
      <c r="H3" s="2" t="s">
        <v>42</v>
      </c>
      <c r="I3" s="2" t="s">
        <v>28</v>
      </c>
      <c r="J3" s="2" t="s">
        <v>37</v>
      </c>
      <c r="K3" s="2" t="s">
        <v>30</v>
      </c>
      <c r="L3" s="2" t="s">
        <v>31</v>
      </c>
      <c r="M3" s="2" t="s">
        <v>297</v>
      </c>
      <c r="N3" s="2" t="s">
        <v>48</v>
      </c>
      <c r="O3" s="2" t="s">
        <v>24</v>
      </c>
      <c r="P3" s="4">
        <v>45223</v>
      </c>
      <c r="Q3" s="4">
        <v>45224</v>
      </c>
      <c r="R3" s="3">
        <v>5761230</v>
      </c>
      <c r="S3" s="3">
        <v>5761230</v>
      </c>
      <c r="T3" s="3">
        <v>1094633.7</v>
      </c>
      <c r="U3" s="3">
        <v>6855863.7000000002</v>
      </c>
      <c r="V3" s="3">
        <v>172837</v>
      </c>
    </row>
    <row r="4" spans="1:22" x14ac:dyDescent="0.25">
      <c r="A4" s="2" t="s">
        <v>298</v>
      </c>
      <c r="B4" s="2" t="s">
        <v>299</v>
      </c>
      <c r="C4" s="2"/>
      <c r="D4" s="2" t="s">
        <v>24</v>
      </c>
      <c r="E4" s="2" t="s">
        <v>300</v>
      </c>
      <c r="F4" s="2" t="s">
        <v>301</v>
      </c>
      <c r="G4" s="2">
        <v>3504226078</v>
      </c>
      <c r="H4" s="2" t="s">
        <v>42</v>
      </c>
      <c r="I4" s="2" t="s">
        <v>28</v>
      </c>
      <c r="J4" s="2" t="s">
        <v>37</v>
      </c>
      <c r="K4" s="2" t="s">
        <v>30</v>
      </c>
      <c r="L4" s="2" t="s">
        <v>31</v>
      </c>
      <c r="M4" s="2" t="s">
        <v>300</v>
      </c>
      <c r="N4" s="2" t="s">
        <v>48</v>
      </c>
      <c r="O4" s="2" t="s">
        <v>24</v>
      </c>
      <c r="P4" s="4">
        <v>45222</v>
      </c>
      <c r="Q4" s="4">
        <v>45222</v>
      </c>
      <c r="R4" s="3">
        <v>4489716</v>
      </c>
      <c r="S4" s="3">
        <v>4489716</v>
      </c>
      <c r="T4" s="3">
        <v>853046.04</v>
      </c>
      <c r="U4" s="3">
        <v>5342762.04</v>
      </c>
      <c r="V4" s="3">
        <v>134692</v>
      </c>
    </row>
    <row r="5" spans="1:22" x14ac:dyDescent="0.25">
      <c r="A5" s="2" t="s">
        <v>302</v>
      </c>
      <c r="B5" s="2" t="s">
        <v>303</v>
      </c>
      <c r="C5" s="2"/>
      <c r="D5" s="2" t="s">
        <v>24</v>
      </c>
      <c r="E5" s="2" t="s">
        <v>304</v>
      </c>
      <c r="F5" s="2"/>
      <c r="G5" s="2">
        <v>3183971427</v>
      </c>
      <c r="H5" s="2" t="s">
        <v>42</v>
      </c>
      <c r="I5" s="2" t="s">
        <v>28</v>
      </c>
      <c r="J5" s="2" t="s">
        <v>37</v>
      </c>
      <c r="K5" s="2" t="s">
        <v>30</v>
      </c>
      <c r="L5" s="2" t="s">
        <v>31</v>
      </c>
      <c r="M5" s="2" t="s">
        <v>304</v>
      </c>
      <c r="N5" s="2" t="s">
        <v>48</v>
      </c>
      <c r="O5" s="2" t="s">
        <v>24</v>
      </c>
      <c r="P5" s="4">
        <v>45222</v>
      </c>
      <c r="Q5" s="4">
        <v>45223</v>
      </c>
      <c r="R5" s="3">
        <v>568000</v>
      </c>
      <c r="S5" s="3">
        <v>568000</v>
      </c>
      <c r="T5" s="3">
        <v>107920</v>
      </c>
      <c r="U5" s="3">
        <v>675920</v>
      </c>
      <c r="V5" s="3">
        <v>17040</v>
      </c>
    </row>
    <row r="6" spans="1:22" x14ac:dyDescent="0.25">
      <c r="A6" s="2" t="s">
        <v>305</v>
      </c>
      <c r="B6" s="2" t="s">
        <v>306</v>
      </c>
      <c r="C6" s="2"/>
      <c r="D6" s="2" t="s">
        <v>24</v>
      </c>
      <c r="E6" s="2" t="s">
        <v>72</v>
      </c>
      <c r="F6" s="2"/>
      <c r="G6" s="2">
        <v>3145811596</v>
      </c>
      <c r="H6" s="2" t="s">
        <v>42</v>
      </c>
      <c r="I6" s="2" t="s">
        <v>28</v>
      </c>
      <c r="J6" s="2" t="s">
        <v>37</v>
      </c>
      <c r="K6" s="2" t="s">
        <v>30</v>
      </c>
      <c r="L6" s="2" t="s">
        <v>31</v>
      </c>
      <c r="M6" s="2" t="s">
        <v>72</v>
      </c>
      <c r="N6" s="2" t="s">
        <v>82</v>
      </c>
      <c r="O6" s="2" t="s">
        <v>24</v>
      </c>
      <c r="P6" s="4">
        <v>45222</v>
      </c>
      <c r="Q6" s="4">
        <v>45222</v>
      </c>
      <c r="R6" s="3">
        <v>19000</v>
      </c>
      <c r="S6" s="3">
        <v>19000</v>
      </c>
      <c r="T6" s="3">
        <v>3610</v>
      </c>
      <c r="U6" s="3">
        <v>22610</v>
      </c>
      <c r="V6" s="3">
        <v>665</v>
      </c>
    </row>
    <row r="7" spans="1:22" x14ac:dyDescent="0.25">
      <c r="A7" s="2" t="s">
        <v>307</v>
      </c>
      <c r="B7" s="2" t="s">
        <v>308</v>
      </c>
      <c r="C7" s="2"/>
      <c r="D7" s="2" t="s">
        <v>24</v>
      </c>
      <c r="E7" s="2" t="s">
        <v>110</v>
      </c>
      <c r="F7" s="2" t="s">
        <v>309</v>
      </c>
      <c r="G7" s="2">
        <v>3115022180</v>
      </c>
      <c r="H7" s="2" t="s">
        <v>36</v>
      </c>
      <c r="I7" s="2" t="s">
        <v>28</v>
      </c>
      <c r="J7" s="2" t="s">
        <v>37</v>
      </c>
      <c r="K7" s="2" t="s">
        <v>30</v>
      </c>
      <c r="L7" s="2" t="s">
        <v>31</v>
      </c>
      <c r="M7" s="2" t="s">
        <v>110</v>
      </c>
      <c r="N7" s="2" t="s">
        <v>48</v>
      </c>
      <c r="O7" s="2" t="s">
        <v>24</v>
      </c>
      <c r="P7" s="4">
        <v>45217</v>
      </c>
      <c r="Q7" s="4">
        <v>45217</v>
      </c>
      <c r="R7" s="3">
        <v>265914</v>
      </c>
      <c r="S7" s="3">
        <v>265914</v>
      </c>
      <c r="T7" s="3">
        <v>50523.659999999902</v>
      </c>
      <c r="U7" s="3">
        <v>316437.65999999997</v>
      </c>
      <c r="V7" s="3">
        <v>7997</v>
      </c>
    </row>
    <row r="8" spans="1:22" x14ac:dyDescent="0.25">
      <c r="A8" s="2" t="s">
        <v>310</v>
      </c>
      <c r="B8" s="2" t="s">
        <v>311</v>
      </c>
      <c r="C8" s="2"/>
      <c r="D8" s="2" t="s">
        <v>24</v>
      </c>
      <c r="E8" s="2"/>
      <c r="F8" s="2"/>
      <c r="G8" s="2"/>
      <c r="H8" s="2"/>
      <c r="I8" s="2" t="s">
        <v>28</v>
      </c>
      <c r="J8" s="2" t="s">
        <v>47</v>
      </c>
      <c r="K8" s="2" t="s">
        <v>30</v>
      </c>
      <c r="L8" s="2" t="s">
        <v>31</v>
      </c>
      <c r="M8" s="2" t="s">
        <v>25</v>
      </c>
      <c r="N8" s="2" t="s">
        <v>38</v>
      </c>
      <c r="O8" s="2" t="s">
        <v>24</v>
      </c>
      <c r="P8" s="4">
        <v>45217</v>
      </c>
      <c r="Q8" s="4">
        <v>45217</v>
      </c>
      <c r="R8" s="3">
        <v>19000</v>
      </c>
      <c r="S8" s="3">
        <v>19000</v>
      </c>
      <c r="T8" s="3">
        <v>3610</v>
      </c>
      <c r="U8" s="3">
        <v>22610</v>
      </c>
      <c r="V8" s="3">
        <v>665</v>
      </c>
    </row>
    <row r="9" spans="1:22" x14ac:dyDescent="0.25">
      <c r="A9" s="2" t="s">
        <v>312</v>
      </c>
      <c r="B9" s="2" t="s">
        <v>313</v>
      </c>
      <c r="C9" s="2"/>
      <c r="D9" s="2" t="s">
        <v>24</v>
      </c>
      <c r="E9" s="2" t="s">
        <v>213</v>
      </c>
      <c r="F9" s="2" t="s">
        <v>314</v>
      </c>
      <c r="G9" s="2">
        <v>3134718927</v>
      </c>
      <c r="H9" s="2" t="s">
        <v>36</v>
      </c>
      <c r="I9" s="2" t="s">
        <v>28</v>
      </c>
      <c r="J9" s="2" t="s">
        <v>37</v>
      </c>
      <c r="K9" s="2" t="s">
        <v>30</v>
      </c>
      <c r="L9" s="2" t="s">
        <v>31</v>
      </c>
      <c r="M9" s="2" t="s">
        <v>213</v>
      </c>
      <c r="N9" s="2" t="s">
        <v>48</v>
      </c>
      <c r="O9" s="2" t="s">
        <v>24</v>
      </c>
      <c r="P9" s="4">
        <v>45217</v>
      </c>
      <c r="Q9" s="4">
        <v>45224</v>
      </c>
      <c r="R9" s="3">
        <v>70000</v>
      </c>
      <c r="S9" s="3">
        <v>70000</v>
      </c>
      <c r="T9" s="3">
        <v>13300</v>
      </c>
      <c r="U9" s="3">
        <v>83300</v>
      </c>
      <c r="V9" s="3">
        <v>2450</v>
      </c>
    </row>
    <row r="10" spans="1:22" x14ac:dyDescent="0.25">
      <c r="A10" s="2" t="s">
        <v>315</v>
      </c>
      <c r="B10" s="2" t="s">
        <v>316</v>
      </c>
      <c r="C10" s="2"/>
      <c r="D10" s="2" t="s">
        <v>24</v>
      </c>
      <c r="E10" s="2" t="s">
        <v>213</v>
      </c>
      <c r="F10" s="2" t="s">
        <v>317</v>
      </c>
      <c r="G10" s="2"/>
      <c r="H10" s="2" t="s">
        <v>27</v>
      </c>
      <c r="I10" s="2" t="s">
        <v>28</v>
      </c>
      <c r="J10" s="2" t="s">
        <v>37</v>
      </c>
      <c r="K10" s="2" t="s">
        <v>30</v>
      </c>
      <c r="L10" s="2" t="s">
        <v>31</v>
      </c>
      <c r="M10" s="2" t="s">
        <v>213</v>
      </c>
      <c r="N10" s="2" t="s">
        <v>48</v>
      </c>
      <c r="O10" s="2" t="s">
        <v>24</v>
      </c>
      <c r="P10" s="4">
        <v>45212</v>
      </c>
      <c r="Q10" s="4">
        <v>45212</v>
      </c>
      <c r="R10" s="3">
        <v>904192</v>
      </c>
      <c r="S10" s="3">
        <v>983192</v>
      </c>
      <c r="T10" s="3">
        <v>186806.48</v>
      </c>
      <c r="U10" s="3">
        <v>1169998.48</v>
      </c>
      <c r="V10" s="3">
        <v>27126</v>
      </c>
    </row>
    <row r="11" spans="1:22" x14ac:dyDescent="0.25">
      <c r="A11" s="2" t="s">
        <v>318</v>
      </c>
      <c r="B11" s="2" t="s">
        <v>319</v>
      </c>
      <c r="C11" s="2"/>
      <c r="D11" s="2" t="s">
        <v>24</v>
      </c>
      <c r="E11" s="2" t="s">
        <v>320</v>
      </c>
      <c r="F11" s="2" t="s">
        <v>321</v>
      </c>
      <c r="G11" s="2">
        <v>3176483954</v>
      </c>
      <c r="H11" s="2" t="s">
        <v>36</v>
      </c>
      <c r="I11" s="2" t="s">
        <v>28</v>
      </c>
      <c r="J11" s="2" t="s">
        <v>37</v>
      </c>
      <c r="K11" s="2" t="s">
        <v>30</v>
      </c>
      <c r="L11" s="2" t="s">
        <v>31</v>
      </c>
      <c r="M11" s="2" t="s">
        <v>320</v>
      </c>
      <c r="N11" s="2" t="s">
        <v>48</v>
      </c>
      <c r="O11" s="2" t="s">
        <v>24</v>
      </c>
      <c r="P11" s="4">
        <v>45212</v>
      </c>
      <c r="Q11" s="4">
        <v>45212</v>
      </c>
      <c r="R11" s="3">
        <v>891000</v>
      </c>
      <c r="S11" s="3">
        <v>891000</v>
      </c>
      <c r="T11" s="3">
        <v>169290</v>
      </c>
      <c r="U11" s="3">
        <v>1060290</v>
      </c>
      <c r="V11" s="3">
        <v>31185</v>
      </c>
    </row>
    <row r="12" spans="1:22" x14ac:dyDescent="0.25">
      <c r="A12" s="2" t="s">
        <v>322</v>
      </c>
      <c r="B12" s="2" t="s">
        <v>323</v>
      </c>
      <c r="C12" s="2"/>
      <c r="D12" s="2" t="s">
        <v>24</v>
      </c>
      <c r="E12" s="2" t="s">
        <v>324</v>
      </c>
      <c r="F12" s="2" t="s">
        <v>325</v>
      </c>
      <c r="G12" s="2">
        <v>3148916453</v>
      </c>
      <c r="H12" s="2" t="s">
        <v>36</v>
      </c>
      <c r="I12" s="2" t="s">
        <v>28</v>
      </c>
      <c r="J12" s="2" t="s">
        <v>37</v>
      </c>
      <c r="K12" s="2" t="s">
        <v>30</v>
      </c>
      <c r="L12" s="2" t="s">
        <v>31</v>
      </c>
      <c r="M12" s="2" t="s">
        <v>324</v>
      </c>
      <c r="N12" s="2" t="s">
        <v>48</v>
      </c>
      <c r="O12" s="2" t="s">
        <v>24</v>
      </c>
      <c r="P12" s="4">
        <v>45211</v>
      </c>
      <c r="Q12" s="4">
        <v>45211</v>
      </c>
      <c r="R12" s="3">
        <v>850000</v>
      </c>
      <c r="S12" s="3">
        <v>850000</v>
      </c>
      <c r="T12" s="3">
        <v>161500</v>
      </c>
      <c r="U12" s="3">
        <v>1011500</v>
      </c>
      <c r="V12" s="3">
        <v>25500</v>
      </c>
    </row>
    <row r="13" spans="1:22" x14ac:dyDescent="0.25">
      <c r="A13" s="2" t="s">
        <v>326</v>
      </c>
      <c r="B13" s="2" t="s">
        <v>327</v>
      </c>
      <c r="C13" s="2">
        <v>40753</v>
      </c>
      <c r="D13" s="2" t="s">
        <v>24</v>
      </c>
      <c r="E13" s="2" t="s">
        <v>213</v>
      </c>
      <c r="F13" s="2" t="s">
        <v>328</v>
      </c>
      <c r="G13" s="2">
        <v>3015339031</v>
      </c>
      <c r="H13" s="2" t="s">
        <v>36</v>
      </c>
      <c r="I13" s="2" t="s">
        <v>28</v>
      </c>
      <c r="J13" s="2" t="s">
        <v>47</v>
      </c>
      <c r="K13" s="2" t="s">
        <v>30</v>
      </c>
      <c r="L13" s="2" t="s">
        <v>31</v>
      </c>
      <c r="M13" s="2" t="s">
        <v>213</v>
      </c>
      <c r="N13" s="2" t="s">
        <v>38</v>
      </c>
      <c r="O13" s="2" t="s">
        <v>24</v>
      </c>
      <c r="P13" s="4">
        <v>45211</v>
      </c>
      <c r="Q13" s="4">
        <v>45211</v>
      </c>
      <c r="R13" s="3">
        <v>22000</v>
      </c>
      <c r="S13" s="3">
        <v>22000</v>
      </c>
      <c r="T13" s="3">
        <v>4180</v>
      </c>
      <c r="U13" s="3">
        <v>26180</v>
      </c>
      <c r="V13" s="3">
        <v>770</v>
      </c>
    </row>
    <row r="14" spans="1:22" x14ac:dyDescent="0.25">
      <c r="A14" s="2" t="s">
        <v>329</v>
      </c>
      <c r="B14" s="2" t="s">
        <v>330</v>
      </c>
      <c r="C14" s="2">
        <v>40734</v>
      </c>
      <c r="D14" s="2" t="s">
        <v>24</v>
      </c>
      <c r="E14" s="2" t="s">
        <v>213</v>
      </c>
      <c r="F14" s="2" t="s">
        <v>331</v>
      </c>
      <c r="G14" s="2">
        <v>3122005588</v>
      </c>
      <c r="H14" s="2" t="s">
        <v>36</v>
      </c>
      <c r="I14" s="2" t="s">
        <v>28</v>
      </c>
      <c r="J14" s="2" t="s">
        <v>47</v>
      </c>
      <c r="K14" s="2" t="s">
        <v>30</v>
      </c>
      <c r="L14" s="2" t="s">
        <v>31</v>
      </c>
      <c r="M14" s="2" t="s">
        <v>213</v>
      </c>
      <c r="N14" s="2" t="s">
        <v>38</v>
      </c>
      <c r="O14" s="2" t="s">
        <v>24</v>
      </c>
      <c r="P14" s="4">
        <v>45211</v>
      </c>
      <c r="Q14" s="4">
        <v>45211</v>
      </c>
      <c r="R14" s="3">
        <v>51972</v>
      </c>
      <c r="S14" s="3">
        <v>51972</v>
      </c>
      <c r="T14" s="3">
        <v>9874.68</v>
      </c>
      <c r="U14" s="3">
        <v>61846.68</v>
      </c>
      <c r="V14" s="3">
        <v>1827</v>
      </c>
    </row>
    <row r="15" spans="1:22" x14ac:dyDescent="0.25">
      <c r="A15" s="2" t="s">
        <v>332</v>
      </c>
      <c r="B15" s="2" t="s">
        <v>333</v>
      </c>
      <c r="C15" s="2">
        <v>40733</v>
      </c>
      <c r="D15" s="2" t="s">
        <v>24</v>
      </c>
      <c r="E15" s="2" t="s">
        <v>334</v>
      </c>
      <c r="F15" s="2" t="s">
        <v>335</v>
      </c>
      <c r="G15" s="2">
        <v>3176585598</v>
      </c>
      <c r="H15" s="2" t="s">
        <v>36</v>
      </c>
      <c r="I15" s="2" t="s">
        <v>28</v>
      </c>
      <c r="J15" s="2" t="s">
        <v>47</v>
      </c>
      <c r="K15" s="2" t="s">
        <v>30</v>
      </c>
      <c r="L15" s="2" t="s">
        <v>31</v>
      </c>
      <c r="M15" s="2" t="s">
        <v>334</v>
      </c>
      <c r="N15" s="2" t="s">
        <v>38</v>
      </c>
      <c r="O15" s="2" t="s">
        <v>24</v>
      </c>
      <c r="P15" s="4">
        <v>45209</v>
      </c>
      <c r="Q15" s="4">
        <v>45209</v>
      </c>
      <c r="R15" s="3">
        <v>660000</v>
      </c>
      <c r="S15" s="3">
        <v>660000</v>
      </c>
      <c r="T15" s="3">
        <v>125400</v>
      </c>
      <c r="U15" s="3">
        <v>785400</v>
      </c>
      <c r="V15" s="3">
        <v>19800</v>
      </c>
    </row>
    <row r="16" spans="1:22" x14ac:dyDescent="0.25">
      <c r="A16" s="2" t="s">
        <v>336</v>
      </c>
      <c r="B16" s="2" t="s">
        <v>337</v>
      </c>
      <c r="C16" s="2"/>
      <c r="D16" s="2" t="s">
        <v>24</v>
      </c>
      <c r="E16" s="2" t="s">
        <v>25</v>
      </c>
      <c r="F16" s="2"/>
      <c r="G16" s="2">
        <v>3108156787</v>
      </c>
      <c r="H16" s="2"/>
      <c r="I16" s="2" t="s">
        <v>28</v>
      </c>
      <c r="J16" s="2" t="s">
        <v>43</v>
      </c>
      <c r="K16" s="2" t="s">
        <v>30</v>
      </c>
      <c r="L16" s="2" t="s">
        <v>31</v>
      </c>
      <c r="M16" s="2" t="s">
        <v>25</v>
      </c>
      <c r="N16" s="2" t="s">
        <v>48</v>
      </c>
      <c r="O16" s="2" t="s">
        <v>24</v>
      </c>
      <c r="P16" s="4">
        <v>45209</v>
      </c>
      <c r="Q16" s="4">
        <v>45209</v>
      </c>
      <c r="R16" s="3">
        <v>1088384</v>
      </c>
      <c r="S16" s="3">
        <v>1088384</v>
      </c>
      <c r="T16" s="3">
        <v>206792.95999999999</v>
      </c>
      <c r="U16" s="3">
        <v>1295176.96</v>
      </c>
      <c r="V16" s="3">
        <v>32652</v>
      </c>
    </row>
    <row r="17" spans="1:24" x14ac:dyDescent="0.25">
      <c r="A17" s="2" t="s">
        <v>338</v>
      </c>
      <c r="B17" s="2" t="s">
        <v>71</v>
      </c>
      <c r="C17" s="2"/>
      <c r="D17" s="2" t="s">
        <v>24</v>
      </c>
      <c r="E17" s="2" t="s">
        <v>72</v>
      </c>
      <c r="F17" s="2" t="s">
        <v>73</v>
      </c>
      <c r="G17" s="2">
        <v>3007689278</v>
      </c>
      <c r="H17" s="2" t="s">
        <v>36</v>
      </c>
      <c r="I17" s="2" t="s">
        <v>28</v>
      </c>
      <c r="J17" s="2" t="s">
        <v>37</v>
      </c>
      <c r="K17" s="2" t="s">
        <v>30</v>
      </c>
      <c r="L17" s="2" t="s">
        <v>31</v>
      </c>
      <c r="M17" s="2" t="s">
        <v>72</v>
      </c>
      <c r="N17" s="2" t="s">
        <v>48</v>
      </c>
      <c r="O17" s="2" t="s">
        <v>24</v>
      </c>
      <c r="P17" s="4">
        <v>45209</v>
      </c>
      <c r="Q17" s="4">
        <v>45225</v>
      </c>
      <c r="R17" s="3">
        <v>1395020</v>
      </c>
      <c r="S17" s="3">
        <v>1395020</v>
      </c>
      <c r="T17" s="3">
        <v>265053.8</v>
      </c>
      <c r="U17" s="3">
        <v>1660073.8</v>
      </c>
      <c r="V17" s="3">
        <v>27550</v>
      </c>
    </row>
    <row r="18" spans="1:24" x14ac:dyDescent="0.25">
      <c r="A18" s="2" t="s">
        <v>339</v>
      </c>
      <c r="B18" s="2" t="s">
        <v>340</v>
      </c>
      <c r="C18" s="2"/>
      <c r="D18" s="2" t="s">
        <v>24</v>
      </c>
      <c r="E18" s="2" t="s">
        <v>213</v>
      </c>
      <c r="F18" s="2" t="s">
        <v>341</v>
      </c>
      <c r="G18" s="2">
        <v>3012000230</v>
      </c>
      <c r="H18" s="2" t="s">
        <v>27</v>
      </c>
      <c r="I18" s="2" t="s">
        <v>28</v>
      </c>
      <c r="J18" s="2" t="s">
        <v>37</v>
      </c>
      <c r="K18" s="2" t="s">
        <v>30</v>
      </c>
      <c r="L18" s="2" t="s">
        <v>31</v>
      </c>
      <c r="M18" s="2" t="s">
        <v>213</v>
      </c>
      <c r="N18" s="2" t="s">
        <v>48</v>
      </c>
      <c r="O18" s="2" t="s">
        <v>24</v>
      </c>
      <c r="P18" s="4">
        <v>45209</v>
      </c>
      <c r="Q18" s="4">
        <v>45212</v>
      </c>
      <c r="R18" s="3">
        <v>658020</v>
      </c>
      <c r="S18" s="3">
        <v>698020</v>
      </c>
      <c r="T18" s="3">
        <v>132623.79999999999</v>
      </c>
      <c r="U18" s="3">
        <v>830643.8</v>
      </c>
      <c r="V18" s="3">
        <v>19741</v>
      </c>
    </row>
    <row r="19" spans="1:24" x14ac:dyDescent="0.25">
      <c r="A19" s="2" t="s">
        <v>342</v>
      </c>
      <c r="B19" s="2" t="s">
        <v>343</v>
      </c>
      <c r="C19" s="2">
        <v>40728</v>
      </c>
      <c r="D19" s="2" t="s">
        <v>24</v>
      </c>
      <c r="E19" s="2" t="s">
        <v>25</v>
      </c>
      <c r="F19" s="2" t="s">
        <v>344</v>
      </c>
      <c r="G19" s="2">
        <v>3017605823</v>
      </c>
      <c r="H19" s="2" t="s">
        <v>36</v>
      </c>
      <c r="I19" s="2" t="s">
        <v>28</v>
      </c>
      <c r="J19" s="2" t="s">
        <v>47</v>
      </c>
      <c r="K19" s="2" t="s">
        <v>30</v>
      </c>
      <c r="L19" s="2" t="s">
        <v>31</v>
      </c>
      <c r="M19" s="2" t="s">
        <v>25</v>
      </c>
      <c r="N19" s="2" t="s">
        <v>38</v>
      </c>
      <c r="O19" s="2" t="s">
        <v>24</v>
      </c>
      <c r="P19" s="4">
        <v>45208</v>
      </c>
      <c r="Q19" s="4">
        <v>45208</v>
      </c>
      <c r="R19" s="3">
        <v>50974</v>
      </c>
      <c r="S19" s="3">
        <v>50974</v>
      </c>
      <c r="T19" s="3">
        <v>9685.06</v>
      </c>
      <c r="U19" s="3">
        <v>60659.06</v>
      </c>
      <c r="V19" s="3">
        <v>1784</v>
      </c>
    </row>
    <row r="20" spans="1:24" x14ac:dyDescent="0.25">
      <c r="A20" s="2" t="s">
        <v>345</v>
      </c>
      <c r="B20" s="2" t="s">
        <v>346</v>
      </c>
      <c r="C20" s="2"/>
      <c r="D20" s="2" t="s">
        <v>24</v>
      </c>
      <c r="E20" s="2" t="s">
        <v>213</v>
      </c>
      <c r="F20" s="2" t="s">
        <v>347</v>
      </c>
      <c r="G20" s="2">
        <v>3174281407</v>
      </c>
      <c r="H20" s="2" t="s">
        <v>36</v>
      </c>
      <c r="I20" s="2" t="s">
        <v>28</v>
      </c>
      <c r="J20" s="2" t="s">
        <v>37</v>
      </c>
      <c r="K20" s="2" t="s">
        <v>30</v>
      </c>
      <c r="L20" s="2" t="s">
        <v>31</v>
      </c>
      <c r="M20" s="2" t="s">
        <v>213</v>
      </c>
      <c r="N20" s="2" t="s">
        <v>48</v>
      </c>
      <c r="O20" s="2" t="s">
        <v>24</v>
      </c>
      <c r="P20" s="4">
        <v>45205</v>
      </c>
      <c r="Q20" s="4">
        <v>45208</v>
      </c>
      <c r="R20" s="3">
        <v>3420000</v>
      </c>
      <c r="S20" s="3">
        <v>3420000</v>
      </c>
      <c r="T20" s="3">
        <v>649800</v>
      </c>
      <c r="U20" s="3">
        <v>4069800</v>
      </c>
      <c r="V20" s="3">
        <v>102600</v>
      </c>
    </row>
    <row r="21" spans="1:24" x14ac:dyDescent="0.25">
      <c r="A21" s="2" t="s">
        <v>348</v>
      </c>
      <c r="B21" s="2" t="s">
        <v>349</v>
      </c>
      <c r="C21" s="2"/>
      <c r="D21" s="2" t="s">
        <v>24</v>
      </c>
      <c r="E21" s="2" t="s">
        <v>97</v>
      </c>
      <c r="F21" s="2"/>
      <c r="G21" s="2">
        <v>3165264044</v>
      </c>
      <c r="H21" s="2" t="s">
        <v>42</v>
      </c>
      <c r="I21" s="2" t="s">
        <v>28</v>
      </c>
      <c r="J21" s="2" t="s">
        <v>37</v>
      </c>
      <c r="K21" s="2" t="s">
        <v>30</v>
      </c>
      <c r="L21" s="2" t="s">
        <v>31</v>
      </c>
      <c r="M21" s="2" t="s">
        <v>97</v>
      </c>
      <c r="N21" s="2" t="s">
        <v>48</v>
      </c>
      <c r="O21" s="2" t="s">
        <v>24</v>
      </c>
      <c r="P21" s="4">
        <v>45205</v>
      </c>
      <c r="Q21" s="4">
        <v>45205</v>
      </c>
      <c r="R21" s="3">
        <v>54000</v>
      </c>
      <c r="S21" s="3">
        <v>54000</v>
      </c>
      <c r="T21" s="3">
        <v>10260</v>
      </c>
      <c r="U21" s="3">
        <v>64260</v>
      </c>
      <c r="V21" s="3">
        <v>1890</v>
      </c>
    </row>
    <row r="22" spans="1:24" x14ac:dyDescent="0.25">
      <c r="A22" s="2" t="s">
        <v>350</v>
      </c>
      <c r="B22" s="2" t="s">
        <v>351</v>
      </c>
      <c r="C22" s="2"/>
      <c r="D22" s="2" t="s">
        <v>24</v>
      </c>
      <c r="E22" s="2"/>
      <c r="F22" s="2"/>
      <c r="G22" s="2"/>
      <c r="H22" s="2" t="s">
        <v>42</v>
      </c>
      <c r="I22" s="2" t="s">
        <v>28</v>
      </c>
      <c r="J22" s="2" t="s">
        <v>43</v>
      </c>
      <c r="K22" s="2" t="s">
        <v>30</v>
      </c>
      <c r="L22" s="2" t="s">
        <v>31</v>
      </c>
      <c r="M22" s="2" t="s">
        <v>25</v>
      </c>
      <c r="N22" s="2" t="s">
        <v>32</v>
      </c>
      <c r="O22" s="2" t="s">
        <v>24</v>
      </c>
      <c r="P22" s="4">
        <v>45205</v>
      </c>
      <c r="Q22" s="4">
        <v>45205</v>
      </c>
      <c r="R22" s="3">
        <v>19000</v>
      </c>
      <c r="S22" s="3">
        <v>19000</v>
      </c>
      <c r="T22" s="3">
        <v>3610</v>
      </c>
      <c r="U22" s="3">
        <v>22610</v>
      </c>
      <c r="V22" s="3">
        <v>665</v>
      </c>
    </row>
    <row r="23" spans="1:24" x14ac:dyDescent="0.25">
      <c r="A23" s="2" t="s">
        <v>352</v>
      </c>
      <c r="B23" s="2" t="s">
        <v>353</v>
      </c>
      <c r="C23" s="2">
        <v>40720</v>
      </c>
      <c r="D23" s="2" t="s">
        <v>24</v>
      </c>
      <c r="E23" s="2" t="s">
        <v>25</v>
      </c>
      <c r="F23" s="2" t="s">
        <v>354</v>
      </c>
      <c r="G23" s="2">
        <v>3185311422</v>
      </c>
      <c r="H23" s="2" t="s">
        <v>36</v>
      </c>
      <c r="I23" s="2" t="s">
        <v>28</v>
      </c>
      <c r="J23" s="2" t="s">
        <v>47</v>
      </c>
      <c r="K23" s="2" t="s">
        <v>30</v>
      </c>
      <c r="L23" s="2" t="s">
        <v>31</v>
      </c>
      <c r="M23" s="2" t="s">
        <v>25</v>
      </c>
      <c r="N23" s="2" t="s">
        <v>38</v>
      </c>
      <c r="O23" s="2" t="s">
        <v>24</v>
      </c>
      <c r="P23" s="4">
        <v>45204</v>
      </c>
      <c r="Q23" s="4">
        <v>45204</v>
      </c>
      <c r="R23" s="3">
        <v>377092.8</v>
      </c>
      <c r="S23" s="3">
        <v>377092.8</v>
      </c>
      <c r="T23" s="3">
        <v>71647.631999999998</v>
      </c>
      <c r="U23" s="3">
        <v>448740.43199999997</v>
      </c>
      <c r="V23" s="3">
        <v>11313</v>
      </c>
    </row>
    <row r="24" spans="1:24" x14ac:dyDescent="0.25">
      <c r="A24" s="2" t="s">
        <v>355</v>
      </c>
      <c r="B24" s="2" t="s">
        <v>356</v>
      </c>
      <c r="C24" s="2">
        <v>40718</v>
      </c>
      <c r="D24" s="2" t="s">
        <v>24</v>
      </c>
      <c r="E24" s="2" t="s">
        <v>275</v>
      </c>
      <c r="F24" s="2" t="s">
        <v>357</v>
      </c>
      <c r="G24" s="2">
        <v>3155292994</v>
      </c>
      <c r="H24" s="2" t="s">
        <v>36</v>
      </c>
      <c r="I24" s="2" t="s">
        <v>28</v>
      </c>
      <c r="J24" s="2" t="s">
        <v>47</v>
      </c>
      <c r="K24" s="2" t="s">
        <v>30</v>
      </c>
      <c r="L24" s="2" t="s">
        <v>31</v>
      </c>
      <c r="M24" s="2" t="s">
        <v>275</v>
      </c>
      <c r="N24" s="2" t="s">
        <v>38</v>
      </c>
      <c r="O24" s="2" t="s">
        <v>24</v>
      </c>
      <c r="P24" s="4">
        <v>45204</v>
      </c>
      <c r="Q24" s="4">
        <v>45218</v>
      </c>
      <c r="R24" s="3">
        <v>72000</v>
      </c>
      <c r="S24" s="3">
        <v>72000</v>
      </c>
      <c r="T24" s="3">
        <v>13680</v>
      </c>
      <c r="U24" s="3">
        <v>85680</v>
      </c>
      <c r="V24" s="3">
        <v>2160</v>
      </c>
    </row>
    <row r="25" spans="1:24" x14ac:dyDescent="0.25">
      <c r="A25" s="2" t="s">
        <v>358</v>
      </c>
      <c r="B25" s="2" t="s">
        <v>244</v>
      </c>
      <c r="C25" s="2"/>
      <c r="D25" s="2" t="s">
        <v>24</v>
      </c>
      <c r="E25" s="2" t="s">
        <v>245</v>
      </c>
      <c r="F25" s="2" t="s">
        <v>246</v>
      </c>
      <c r="G25" s="2">
        <v>3124507590</v>
      </c>
      <c r="H25" s="2" t="s">
        <v>36</v>
      </c>
      <c r="I25" s="2" t="s">
        <v>28</v>
      </c>
      <c r="J25" s="2" t="s">
        <v>37</v>
      </c>
      <c r="K25" s="2" t="s">
        <v>30</v>
      </c>
      <c r="L25" s="2" t="s">
        <v>31</v>
      </c>
      <c r="M25" s="2" t="s">
        <v>194</v>
      </c>
      <c r="N25" s="2" t="s">
        <v>48</v>
      </c>
      <c r="O25" s="2" t="s">
        <v>24</v>
      </c>
      <c r="P25" s="4">
        <v>45204</v>
      </c>
      <c r="Q25" s="4">
        <v>45204</v>
      </c>
      <c r="R25" s="3">
        <v>193000</v>
      </c>
      <c r="S25" s="3">
        <v>193000</v>
      </c>
      <c r="T25" s="3">
        <v>36670</v>
      </c>
      <c r="U25" s="3">
        <v>229670</v>
      </c>
      <c r="V25" s="3">
        <v>6755</v>
      </c>
    </row>
    <row r="26" spans="1:24" x14ac:dyDescent="0.25">
      <c r="A26" s="2" t="s">
        <v>359</v>
      </c>
      <c r="B26" s="2" t="s">
        <v>360</v>
      </c>
      <c r="C26" s="2">
        <v>40719</v>
      </c>
      <c r="D26" s="2" t="s">
        <v>24</v>
      </c>
      <c r="E26" s="2" t="s">
        <v>25</v>
      </c>
      <c r="F26" s="2" t="s">
        <v>361</v>
      </c>
      <c r="G26" s="2">
        <v>3124532091</v>
      </c>
      <c r="H26" s="2" t="s">
        <v>77</v>
      </c>
      <c r="I26" s="2" t="s">
        <v>28</v>
      </c>
      <c r="J26" s="2" t="s">
        <v>47</v>
      </c>
      <c r="K26" s="2" t="s">
        <v>30</v>
      </c>
      <c r="L26" s="2" t="s">
        <v>31</v>
      </c>
      <c r="M26" s="2" t="s">
        <v>25</v>
      </c>
      <c r="N26" s="2" t="s">
        <v>48</v>
      </c>
      <c r="O26" s="2" t="s">
        <v>24</v>
      </c>
      <c r="P26" s="4">
        <v>45204</v>
      </c>
      <c r="Q26" s="4">
        <v>45209</v>
      </c>
      <c r="R26" s="3">
        <v>2078000</v>
      </c>
      <c r="S26" s="3">
        <v>2078000</v>
      </c>
      <c r="T26" s="3">
        <v>394820</v>
      </c>
      <c r="U26" s="3">
        <v>2472820</v>
      </c>
      <c r="V26" s="3">
        <v>62340</v>
      </c>
    </row>
    <row r="27" spans="1:24" x14ac:dyDescent="0.25">
      <c r="A27" s="2" t="s">
        <v>362</v>
      </c>
      <c r="B27" s="2" t="s">
        <v>363</v>
      </c>
      <c r="C27" s="2"/>
      <c r="D27" s="2" t="s">
        <v>24</v>
      </c>
      <c r="E27" s="2" t="s">
        <v>275</v>
      </c>
      <c r="F27" s="2" t="s">
        <v>364</v>
      </c>
      <c r="G27" s="2">
        <v>3155890789</v>
      </c>
      <c r="H27" s="2" t="s">
        <v>36</v>
      </c>
      <c r="I27" s="2" t="s">
        <v>28</v>
      </c>
      <c r="J27" s="2" t="s">
        <v>37</v>
      </c>
      <c r="K27" s="2" t="s">
        <v>30</v>
      </c>
      <c r="L27" s="2" t="s">
        <v>31</v>
      </c>
      <c r="M27" s="2" t="s">
        <v>365</v>
      </c>
      <c r="N27" s="2" t="s">
        <v>48</v>
      </c>
      <c r="O27" s="2" t="s">
        <v>24</v>
      </c>
      <c r="P27" s="4">
        <v>45203</v>
      </c>
      <c r="Q27" s="4">
        <v>45203</v>
      </c>
      <c r="R27" s="3">
        <v>419000</v>
      </c>
      <c r="S27" s="3">
        <v>419000</v>
      </c>
      <c r="T27" s="3">
        <v>79610</v>
      </c>
      <c r="U27" s="3">
        <v>498610</v>
      </c>
      <c r="V27" s="3">
        <v>12570</v>
      </c>
    </row>
    <row r="28" spans="1:24" x14ac:dyDescent="0.25">
      <c r="A28" s="2" t="s">
        <v>366</v>
      </c>
      <c r="B28" s="2" t="s">
        <v>367</v>
      </c>
      <c r="C28" s="2">
        <v>40711</v>
      </c>
      <c r="D28" s="2" t="s">
        <v>24</v>
      </c>
      <c r="E28" s="2" t="s">
        <v>25</v>
      </c>
      <c r="F28" s="2" t="s">
        <v>368</v>
      </c>
      <c r="G28" s="2">
        <v>3194420374</v>
      </c>
      <c r="H28" s="2" t="s">
        <v>36</v>
      </c>
      <c r="I28" s="2" t="s">
        <v>28</v>
      </c>
      <c r="J28" s="2" t="s">
        <v>47</v>
      </c>
      <c r="K28" s="2" t="s">
        <v>30</v>
      </c>
      <c r="L28" s="2" t="s">
        <v>31</v>
      </c>
      <c r="M28" s="2" t="s">
        <v>25</v>
      </c>
      <c r="N28" s="2" t="s">
        <v>82</v>
      </c>
      <c r="O28" s="2" t="s">
        <v>24</v>
      </c>
      <c r="P28" s="4">
        <v>45203</v>
      </c>
      <c r="Q28" s="4">
        <v>45203</v>
      </c>
      <c r="R28" s="3">
        <v>18000</v>
      </c>
      <c r="S28" s="3">
        <v>18000</v>
      </c>
      <c r="T28" s="3">
        <v>3420</v>
      </c>
      <c r="U28" s="3">
        <v>21420</v>
      </c>
      <c r="V28" s="3">
        <v>630</v>
      </c>
    </row>
    <row r="29" spans="1:24" x14ac:dyDescent="0.25">
      <c r="A29" s="2" t="s">
        <v>369</v>
      </c>
      <c r="B29" s="2" t="s">
        <v>370</v>
      </c>
      <c r="C29" s="2"/>
      <c r="D29" s="2" t="s">
        <v>24</v>
      </c>
      <c r="E29" s="2" t="s">
        <v>371</v>
      </c>
      <c r="F29" s="2" t="s">
        <v>372</v>
      </c>
      <c r="G29" s="2">
        <v>3138997636</v>
      </c>
      <c r="H29" s="2" t="s">
        <v>36</v>
      </c>
      <c r="I29" s="2" t="s">
        <v>28</v>
      </c>
      <c r="J29" s="2" t="s">
        <v>37</v>
      </c>
      <c r="K29" s="2" t="s">
        <v>30</v>
      </c>
      <c r="L29" s="2" t="s">
        <v>31</v>
      </c>
      <c r="M29" s="2" t="s">
        <v>371</v>
      </c>
      <c r="N29" s="2" t="s">
        <v>48</v>
      </c>
      <c r="O29" s="2" t="s">
        <v>24</v>
      </c>
      <c r="P29" s="4">
        <v>45202</v>
      </c>
      <c r="Q29" s="4">
        <v>45202</v>
      </c>
      <c r="R29" s="3">
        <v>54000</v>
      </c>
      <c r="S29" s="3">
        <v>54000</v>
      </c>
      <c r="T29" s="3">
        <v>10260</v>
      </c>
      <c r="U29" s="3">
        <v>64260</v>
      </c>
      <c r="V29" s="3">
        <v>1890</v>
      </c>
    </row>
    <row r="30" spans="1:24" x14ac:dyDescent="0.25">
      <c r="A30" s="2" t="s">
        <v>373</v>
      </c>
      <c r="B30" s="2" t="s">
        <v>374</v>
      </c>
      <c r="C30" s="2">
        <v>40706</v>
      </c>
      <c r="D30" s="2" t="s">
        <v>24</v>
      </c>
      <c r="E30" s="2" t="s">
        <v>25</v>
      </c>
      <c r="F30" s="2" t="s">
        <v>375</v>
      </c>
      <c r="G30" s="2">
        <v>3125377300</v>
      </c>
      <c r="H30" s="2" t="s">
        <v>36</v>
      </c>
      <c r="I30" s="2" t="s">
        <v>28</v>
      </c>
      <c r="J30" s="2" t="s">
        <v>47</v>
      </c>
      <c r="K30" s="2" t="s">
        <v>30</v>
      </c>
      <c r="L30" s="2" t="s">
        <v>31</v>
      </c>
      <c r="M30" s="2" t="s">
        <v>25</v>
      </c>
      <c r="N30" s="2" t="s">
        <v>38</v>
      </c>
      <c r="O30" s="2" t="s">
        <v>24</v>
      </c>
      <c r="P30" s="4">
        <v>45201</v>
      </c>
      <c r="Q30" s="4">
        <v>45201</v>
      </c>
      <c r="R30" s="3">
        <v>35000</v>
      </c>
      <c r="S30" s="3">
        <v>35000</v>
      </c>
      <c r="T30" s="3">
        <v>6650</v>
      </c>
      <c r="U30" s="3">
        <v>41650</v>
      </c>
      <c r="V30" s="3">
        <v>1225</v>
      </c>
    </row>
    <row r="31" spans="1:24" x14ac:dyDescent="0.25">
      <c r="A31" s="2" t="s">
        <v>376</v>
      </c>
      <c r="B31" s="2" t="s">
        <v>377</v>
      </c>
      <c r="C31" s="2">
        <v>40705</v>
      </c>
      <c r="D31" s="2" t="s">
        <v>24</v>
      </c>
      <c r="E31" s="2" t="s">
        <v>25</v>
      </c>
      <c r="F31" s="2" t="s">
        <v>378</v>
      </c>
      <c r="G31" s="2">
        <v>3142728980</v>
      </c>
      <c r="H31" s="2" t="s">
        <v>36</v>
      </c>
      <c r="I31" s="2" t="s">
        <v>28</v>
      </c>
      <c r="J31" s="2" t="s">
        <v>37</v>
      </c>
      <c r="K31" s="2" t="s">
        <v>30</v>
      </c>
      <c r="L31" s="2" t="s">
        <v>31</v>
      </c>
      <c r="M31" s="2" t="s">
        <v>25</v>
      </c>
      <c r="N31" s="2" t="s">
        <v>38</v>
      </c>
      <c r="O31" s="2" t="s">
        <v>24</v>
      </c>
      <c r="P31" s="4">
        <v>45201</v>
      </c>
      <c r="Q31" s="4">
        <v>45201</v>
      </c>
      <c r="R31" s="3">
        <v>262000</v>
      </c>
      <c r="S31" s="3">
        <v>262000</v>
      </c>
      <c r="T31" s="3">
        <v>49780</v>
      </c>
      <c r="U31" s="3">
        <v>311780</v>
      </c>
      <c r="V31" s="3">
        <v>7860</v>
      </c>
      <c r="X31" s="37"/>
    </row>
    <row r="32" spans="1:24" x14ac:dyDescent="0.25">
      <c r="A32" s="2" t="s">
        <v>379</v>
      </c>
      <c r="B32" s="2" t="s">
        <v>380</v>
      </c>
      <c r="C32" s="2">
        <v>40704</v>
      </c>
      <c r="D32" s="2" t="s">
        <v>24</v>
      </c>
      <c r="E32" s="2" t="s">
        <v>213</v>
      </c>
      <c r="F32" s="2" t="s">
        <v>381</v>
      </c>
      <c r="G32" s="2">
        <v>3502402960</v>
      </c>
      <c r="H32" s="2" t="s">
        <v>36</v>
      </c>
      <c r="I32" s="2" t="s">
        <v>28</v>
      </c>
      <c r="J32" s="2" t="s">
        <v>47</v>
      </c>
      <c r="K32" s="2" t="s">
        <v>30</v>
      </c>
      <c r="L32" s="2" t="s">
        <v>31</v>
      </c>
      <c r="M32" s="2" t="s">
        <v>213</v>
      </c>
      <c r="N32" s="2" t="s">
        <v>38</v>
      </c>
      <c r="O32" s="2" t="s">
        <v>24</v>
      </c>
      <c r="P32" s="4">
        <v>45201</v>
      </c>
      <c r="Q32" s="4">
        <v>45201</v>
      </c>
      <c r="R32" s="3">
        <v>135000</v>
      </c>
      <c r="S32" s="3">
        <v>135000</v>
      </c>
      <c r="T32" s="3">
        <v>25650</v>
      </c>
      <c r="U32" s="3">
        <v>160650</v>
      </c>
      <c r="V32" s="3">
        <v>4050</v>
      </c>
    </row>
    <row r="33" spans="1:22" x14ac:dyDescent="0.25">
      <c r="A33" s="2" t="s">
        <v>382</v>
      </c>
      <c r="B33" s="2" t="s">
        <v>337</v>
      </c>
      <c r="C33" s="2"/>
      <c r="D33" s="2" t="s">
        <v>24</v>
      </c>
      <c r="E33" s="2" t="s">
        <v>25</v>
      </c>
      <c r="F33" s="2"/>
      <c r="G33" s="2">
        <v>3108156787</v>
      </c>
      <c r="H33" s="2"/>
      <c r="I33" s="2" t="s">
        <v>28</v>
      </c>
      <c r="J33" s="2" t="s">
        <v>43</v>
      </c>
      <c r="K33" s="2" t="s">
        <v>30</v>
      </c>
      <c r="L33" s="2" t="s">
        <v>31</v>
      </c>
      <c r="M33" s="2" t="s">
        <v>25</v>
      </c>
      <c r="N33" s="2" t="s">
        <v>48</v>
      </c>
      <c r="O33" s="2" t="s">
        <v>24</v>
      </c>
      <c r="P33" s="4">
        <v>45201</v>
      </c>
      <c r="Q33" s="4">
        <v>45201</v>
      </c>
      <c r="R33" s="3">
        <v>544192</v>
      </c>
      <c r="S33" s="3">
        <v>544192</v>
      </c>
      <c r="T33" s="3">
        <v>103396.48</v>
      </c>
      <c r="U33" s="3">
        <v>647588.48</v>
      </c>
      <c r="V33" s="3">
        <v>16326</v>
      </c>
    </row>
    <row r="34" spans="1:22" ht="15.75" thickBot="1" x14ac:dyDescent="0.3">
      <c r="A34" s="2" t="s">
        <v>383</v>
      </c>
      <c r="B34" s="2" t="s">
        <v>384</v>
      </c>
      <c r="C34" s="2"/>
      <c r="D34" s="2" t="s">
        <v>24</v>
      </c>
      <c r="E34" s="2" t="s">
        <v>25</v>
      </c>
      <c r="F34" s="2" t="s">
        <v>385</v>
      </c>
      <c r="G34" s="2">
        <v>3005731062</v>
      </c>
      <c r="H34" s="2" t="s">
        <v>77</v>
      </c>
      <c r="I34" s="2" t="s">
        <v>28</v>
      </c>
      <c r="J34" s="2" t="s">
        <v>47</v>
      </c>
      <c r="K34" s="2" t="s">
        <v>30</v>
      </c>
      <c r="L34" s="2" t="s">
        <v>31</v>
      </c>
      <c r="M34" s="2" t="s">
        <v>25</v>
      </c>
      <c r="N34" s="2" t="s">
        <v>48</v>
      </c>
      <c r="O34" s="2" t="s">
        <v>24</v>
      </c>
      <c r="P34" s="4">
        <v>45201</v>
      </c>
      <c r="Q34" s="4">
        <v>45201</v>
      </c>
      <c r="R34" s="40">
        <v>646400</v>
      </c>
      <c r="S34" s="3">
        <v>676400</v>
      </c>
      <c r="T34" s="3">
        <v>128516</v>
      </c>
      <c r="U34" s="3">
        <v>804916</v>
      </c>
      <c r="V34" s="3">
        <v>19392</v>
      </c>
    </row>
    <row r="35" spans="1:22" ht="15.75" thickBot="1" x14ac:dyDescent="0.3">
      <c r="R35" s="22">
        <f>SUM(R2:R34)</f>
        <v>26431106.800000001</v>
      </c>
    </row>
    <row r="36" spans="1:22" ht="15.75" thickBot="1" x14ac:dyDescent="0.3">
      <c r="S36" s="57" t="s">
        <v>163</v>
      </c>
      <c r="T36" s="58"/>
      <c r="V36" s="43">
        <f>SUM(V2:V35)</f>
        <v>786147</v>
      </c>
    </row>
    <row r="37" spans="1:22" x14ac:dyDescent="0.25">
      <c r="S37" s="7" t="s">
        <v>164</v>
      </c>
      <c r="T37" s="8"/>
    </row>
    <row r="38" spans="1:22" x14ac:dyDescent="0.25">
      <c r="S38" s="5" t="s">
        <v>165</v>
      </c>
      <c r="T38" s="10">
        <f>R35+'PENDIENTES '!I4</f>
        <v>26521097.800000001</v>
      </c>
    </row>
    <row r="39" spans="1:22" x14ac:dyDescent="0.25">
      <c r="S39" s="5" t="s">
        <v>166</v>
      </c>
      <c r="T39" s="10">
        <f>R35</f>
        <v>26431106.800000001</v>
      </c>
    </row>
    <row r="40" spans="1:22" x14ac:dyDescent="0.25">
      <c r="S40" s="5" t="s">
        <v>389</v>
      </c>
      <c r="T40" s="10">
        <f>V36</f>
        <v>786147</v>
      </c>
    </row>
    <row r="41" spans="1:22" x14ac:dyDescent="0.25">
      <c r="S41" s="5" t="s">
        <v>170</v>
      </c>
      <c r="T41" s="10">
        <v>1230782</v>
      </c>
    </row>
    <row r="42" spans="1:22" ht="15.75" thickBot="1" x14ac:dyDescent="0.3">
      <c r="S42" s="9" t="s">
        <v>388</v>
      </c>
      <c r="T42" s="32">
        <f>T40+T41</f>
        <v>2016929</v>
      </c>
    </row>
  </sheetData>
  <autoFilter ref="A1:X1" xr:uid="{4F5AF65D-76E7-4317-9452-046F8C17C8CE}"/>
  <mergeCells count="1">
    <mergeCell ref="S36:T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0EA88-98BF-40B0-BCFD-1289ACBD5EF2}">
  <dimension ref="A1:W55"/>
  <sheetViews>
    <sheetView topLeftCell="A34" workbookViewId="0">
      <selection activeCell="V55" sqref="V55"/>
    </sheetView>
  </sheetViews>
  <sheetFormatPr baseColWidth="10" defaultRowHeight="15" x14ac:dyDescent="0.25"/>
  <cols>
    <col min="1" max="1" width="22.42578125" customWidth="1"/>
    <col min="2" max="2" width="40.7109375" customWidth="1"/>
    <col min="3" max="4" width="16" hidden="1" customWidth="1"/>
    <col min="5" max="14" width="11.5703125" hidden="1" customWidth="1"/>
    <col min="15" max="15" width="17.28515625" hidden="1" customWidth="1"/>
    <col min="16" max="16" width="0" hidden="1" customWidth="1"/>
    <col min="17" max="17" width="15.5703125" style="1" bestFit="1" customWidth="1"/>
    <col min="18" max="18" width="24" style="1" hidden="1" customWidth="1"/>
    <col min="19" max="19" width="15.7109375" style="1" bestFit="1" customWidth="1"/>
    <col min="20" max="20" width="43.85546875" style="1" bestFit="1" customWidth="1"/>
    <col min="21" max="22" width="15.5703125" style="1" bestFit="1" customWidth="1"/>
    <col min="23" max="23" width="15.7109375" customWidth="1"/>
  </cols>
  <sheetData>
    <row r="1" spans="1:23" s="44" customFormat="1" x14ac:dyDescent="0.25">
      <c r="A1" s="45" t="s">
        <v>0</v>
      </c>
      <c r="B1" s="45" t="s">
        <v>2</v>
      </c>
      <c r="C1" s="45" t="s">
        <v>3</v>
      </c>
      <c r="D1" s="45" t="s">
        <v>3</v>
      </c>
      <c r="E1" s="45" t="s">
        <v>391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45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26" t="s">
        <v>18</v>
      </c>
      <c r="T1" s="26" t="s">
        <v>19</v>
      </c>
      <c r="U1" s="26" t="s">
        <v>20</v>
      </c>
      <c r="V1" s="53" t="s">
        <v>21</v>
      </c>
      <c r="W1" s="45" t="s">
        <v>390</v>
      </c>
    </row>
    <row r="2" spans="1:23" x14ac:dyDescent="0.25">
      <c r="A2" s="2" t="s">
        <v>392</v>
      </c>
      <c r="B2" s="2" t="s">
        <v>393</v>
      </c>
      <c r="C2" s="2"/>
      <c r="D2" s="2"/>
      <c r="E2" s="2"/>
      <c r="F2" s="2" t="s">
        <v>394</v>
      </c>
      <c r="G2" s="2" t="s">
        <v>395</v>
      </c>
      <c r="H2" s="2">
        <v>3145381846</v>
      </c>
      <c r="I2" s="2" t="s">
        <v>36</v>
      </c>
      <c r="J2" s="2" t="s">
        <v>28</v>
      </c>
      <c r="K2" s="2" t="s">
        <v>37</v>
      </c>
      <c r="L2" s="2" t="s">
        <v>30</v>
      </c>
      <c r="M2" s="2" t="s">
        <v>31</v>
      </c>
      <c r="N2" s="2" t="s">
        <v>394</v>
      </c>
      <c r="O2" s="2" t="s">
        <v>48</v>
      </c>
      <c r="P2" s="2" t="s">
        <v>24</v>
      </c>
      <c r="Q2" s="4">
        <v>45259</v>
      </c>
      <c r="R2" s="4">
        <v>45259</v>
      </c>
      <c r="S2" s="3">
        <v>54000</v>
      </c>
      <c r="T2" s="3">
        <v>54000</v>
      </c>
      <c r="U2" s="3">
        <v>10260</v>
      </c>
      <c r="V2" s="54">
        <v>64260</v>
      </c>
      <c r="W2" s="3">
        <v>2052</v>
      </c>
    </row>
    <row r="3" spans="1:23" x14ac:dyDescent="0.25">
      <c r="A3" s="2" t="s">
        <v>396</v>
      </c>
      <c r="B3" s="2" t="s">
        <v>397</v>
      </c>
      <c r="C3" s="2">
        <v>40959</v>
      </c>
      <c r="D3" s="2">
        <v>40960</v>
      </c>
      <c r="E3" s="2"/>
      <c r="F3" s="2" t="s">
        <v>288</v>
      </c>
      <c r="G3" s="2" t="s">
        <v>398</v>
      </c>
      <c r="H3" s="2">
        <v>3003188481</v>
      </c>
      <c r="I3" s="2" t="s">
        <v>36</v>
      </c>
      <c r="J3" s="2" t="s">
        <v>28</v>
      </c>
      <c r="K3" s="2" t="s">
        <v>47</v>
      </c>
      <c r="L3" s="2" t="s">
        <v>30</v>
      </c>
      <c r="M3" s="2" t="s">
        <v>31</v>
      </c>
      <c r="N3" s="2" t="s">
        <v>288</v>
      </c>
      <c r="O3" s="2" t="s">
        <v>38</v>
      </c>
      <c r="P3" s="2" t="s">
        <v>24</v>
      </c>
      <c r="Q3" s="4">
        <v>45257</v>
      </c>
      <c r="R3" s="4">
        <v>45257</v>
      </c>
      <c r="S3" s="3">
        <v>18000</v>
      </c>
      <c r="T3" s="3">
        <v>18000</v>
      </c>
      <c r="U3" s="3">
        <v>3420</v>
      </c>
      <c r="V3" s="54">
        <v>21420</v>
      </c>
      <c r="W3" s="3">
        <v>684</v>
      </c>
    </row>
    <row r="4" spans="1:23" x14ac:dyDescent="0.25">
      <c r="A4" s="2" t="s">
        <v>399</v>
      </c>
      <c r="B4" s="2" t="s">
        <v>400</v>
      </c>
      <c r="C4" s="2"/>
      <c r="D4" s="2"/>
      <c r="E4" s="2"/>
      <c r="F4" s="2" t="s">
        <v>213</v>
      </c>
      <c r="G4" s="2" t="s">
        <v>401</v>
      </c>
      <c r="H4" s="2">
        <v>3148088145</v>
      </c>
      <c r="I4" s="2" t="s">
        <v>36</v>
      </c>
      <c r="J4" s="2" t="s">
        <v>28</v>
      </c>
      <c r="K4" s="2" t="s">
        <v>47</v>
      </c>
      <c r="L4" s="2" t="s">
        <v>30</v>
      </c>
      <c r="M4" s="2" t="s">
        <v>31</v>
      </c>
      <c r="N4" s="2" t="s">
        <v>213</v>
      </c>
      <c r="O4" s="2" t="s">
        <v>48</v>
      </c>
      <c r="P4" s="2" t="s">
        <v>24</v>
      </c>
      <c r="Q4" s="4">
        <v>45254</v>
      </c>
      <c r="R4" s="4">
        <v>45254</v>
      </c>
      <c r="S4" s="3">
        <v>33994</v>
      </c>
      <c r="T4" s="3">
        <v>33994</v>
      </c>
      <c r="U4" s="3">
        <v>6458.86</v>
      </c>
      <c r="V4" s="54">
        <v>40452.86</v>
      </c>
      <c r="W4" s="3">
        <v>1292</v>
      </c>
    </row>
    <row r="5" spans="1:23" x14ac:dyDescent="0.25">
      <c r="A5" s="2" t="s">
        <v>402</v>
      </c>
      <c r="B5" s="2" t="s">
        <v>403</v>
      </c>
      <c r="C5" s="2"/>
      <c r="D5" s="2"/>
      <c r="E5" s="2"/>
      <c r="F5" s="2" t="s">
        <v>25</v>
      </c>
      <c r="G5" s="2" t="s">
        <v>404</v>
      </c>
      <c r="H5" s="2">
        <v>3106350766</v>
      </c>
      <c r="I5" s="2" t="s">
        <v>36</v>
      </c>
      <c r="J5" s="2" t="s">
        <v>28</v>
      </c>
      <c r="K5" s="2" t="s">
        <v>37</v>
      </c>
      <c r="L5" s="2" t="s">
        <v>30</v>
      </c>
      <c r="M5" s="2" t="s">
        <v>31</v>
      </c>
      <c r="N5" s="2" t="s">
        <v>25</v>
      </c>
      <c r="O5" s="2" t="s">
        <v>48</v>
      </c>
      <c r="P5" s="2" t="s">
        <v>24</v>
      </c>
      <c r="Q5" s="4">
        <v>45253</v>
      </c>
      <c r="R5" s="4">
        <v>45253</v>
      </c>
      <c r="S5" s="3">
        <v>918000</v>
      </c>
      <c r="T5" s="3">
        <v>918000</v>
      </c>
      <c r="U5" s="3">
        <v>174420</v>
      </c>
      <c r="V5" s="54">
        <v>1092420</v>
      </c>
      <c r="W5" s="3">
        <v>30294</v>
      </c>
    </row>
    <row r="6" spans="1:23" x14ac:dyDescent="0.25">
      <c r="A6" s="2" t="s">
        <v>405</v>
      </c>
      <c r="B6" s="2" t="s">
        <v>406</v>
      </c>
      <c r="C6" s="2"/>
      <c r="D6" s="2"/>
      <c r="E6" s="2"/>
      <c r="F6" s="2" t="s">
        <v>407</v>
      </c>
      <c r="G6" s="2" t="s">
        <v>408</v>
      </c>
      <c r="H6" s="2">
        <v>3003439576</v>
      </c>
      <c r="I6" s="2" t="s">
        <v>36</v>
      </c>
      <c r="J6" s="2" t="s">
        <v>28</v>
      </c>
      <c r="K6" s="2" t="s">
        <v>37</v>
      </c>
      <c r="L6" s="2" t="s">
        <v>30</v>
      </c>
      <c r="M6" s="2" t="s">
        <v>31</v>
      </c>
      <c r="N6" s="2" t="s">
        <v>407</v>
      </c>
      <c r="O6" s="2" t="s">
        <v>48</v>
      </c>
      <c r="P6" s="2" t="s">
        <v>24</v>
      </c>
      <c r="Q6" s="4">
        <v>45253</v>
      </c>
      <c r="R6" s="4">
        <v>45253</v>
      </c>
      <c r="S6" s="3">
        <v>5646040</v>
      </c>
      <c r="T6" s="3">
        <v>5646040</v>
      </c>
      <c r="U6" s="3">
        <v>1072747.6000000001</v>
      </c>
      <c r="V6" s="54">
        <v>6718787.5999999996</v>
      </c>
      <c r="W6" s="3">
        <v>169381</v>
      </c>
    </row>
    <row r="7" spans="1:23" x14ac:dyDescent="0.25">
      <c r="A7" s="2" t="s">
        <v>409</v>
      </c>
      <c r="B7" s="2" t="s">
        <v>410</v>
      </c>
      <c r="C7" s="2">
        <v>40940</v>
      </c>
      <c r="D7" s="2">
        <v>40941</v>
      </c>
      <c r="E7" s="2"/>
      <c r="F7" s="2" t="s">
        <v>25</v>
      </c>
      <c r="G7" s="2" t="s">
        <v>411</v>
      </c>
      <c r="H7" s="2">
        <v>3102223257</v>
      </c>
      <c r="I7" s="2" t="s">
        <v>36</v>
      </c>
      <c r="J7" s="2" t="s">
        <v>28</v>
      </c>
      <c r="K7" s="2" t="s">
        <v>47</v>
      </c>
      <c r="L7" s="2" t="s">
        <v>30</v>
      </c>
      <c r="M7" s="2" t="s">
        <v>31</v>
      </c>
      <c r="N7" s="2" t="s">
        <v>25</v>
      </c>
      <c r="O7" s="2" t="s">
        <v>38</v>
      </c>
      <c r="P7" s="2" t="s">
        <v>24</v>
      </c>
      <c r="Q7" s="4">
        <v>45252</v>
      </c>
      <c r="R7" s="4">
        <v>45252</v>
      </c>
      <c r="S7" s="3">
        <v>784707</v>
      </c>
      <c r="T7" s="3">
        <v>784707</v>
      </c>
      <c r="U7" s="3">
        <v>149094.32999999999</v>
      </c>
      <c r="V7" s="54">
        <v>933801.33</v>
      </c>
      <c r="W7" s="3">
        <v>24326</v>
      </c>
    </row>
    <row r="8" spans="1:23" x14ac:dyDescent="0.25">
      <c r="A8" s="2" t="s">
        <v>412</v>
      </c>
      <c r="B8" s="2" t="s">
        <v>413</v>
      </c>
      <c r="C8" s="2"/>
      <c r="D8" s="2"/>
      <c r="E8" s="2"/>
      <c r="F8" s="2" t="s">
        <v>213</v>
      </c>
      <c r="G8" s="2" t="s">
        <v>414</v>
      </c>
      <c r="H8" s="2">
        <v>3117251761</v>
      </c>
      <c r="I8" s="2" t="s">
        <v>36</v>
      </c>
      <c r="J8" s="2" t="s">
        <v>28</v>
      </c>
      <c r="K8" s="2" t="s">
        <v>37</v>
      </c>
      <c r="L8" s="2" t="s">
        <v>30</v>
      </c>
      <c r="M8" s="2" t="s">
        <v>31</v>
      </c>
      <c r="N8" s="2" t="s">
        <v>213</v>
      </c>
      <c r="O8" s="2" t="s">
        <v>48</v>
      </c>
      <c r="P8" s="2" t="s">
        <v>24</v>
      </c>
      <c r="Q8" s="4">
        <v>45251</v>
      </c>
      <c r="R8" s="4">
        <v>45251</v>
      </c>
      <c r="S8" s="3">
        <v>33770000</v>
      </c>
      <c r="T8" s="3">
        <v>35400000</v>
      </c>
      <c r="U8" s="3">
        <v>6726000</v>
      </c>
      <c r="V8" s="54">
        <v>42126000</v>
      </c>
      <c r="W8" s="3">
        <v>817690</v>
      </c>
    </row>
    <row r="9" spans="1:23" x14ac:dyDescent="0.25">
      <c r="A9" s="2" t="s">
        <v>415</v>
      </c>
      <c r="B9" s="2" t="s">
        <v>416</v>
      </c>
      <c r="C9" s="2"/>
      <c r="D9" s="2"/>
      <c r="E9" s="2"/>
      <c r="F9" s="2" t="s">
        <v>417</v>
      </c>
      <c r="G9" s="2" t="s">
        <v>418</v>
      </c>
      <c r="H9" s="2">
        <v>3166298326</v>
      </c>
      <c r="I9" s="2" t="s">
        <v>36</v>
      </c>
      <c r="J9" s="2" t="s">
        <v>28</v>
      </c>
      <c r="K9" s="2" t="s">
        <v>47</v>
      </c>
      <c r="L9" s="2" t="s">
        <v>30</v>
      </c>
      <c r="M9" s="2" t="s">
        <v>31</v>
      </c>
      <c r="N9" s="2" t="s">
        <v>417</v>
      </c>
      <c r="O9" s="2" t="s">
        <v>38</v>
      </c>
      <c r="P9" s="2" t="s">
        <v>419</v>
      </c>
      <c r="Q9" s="4">
        <v>45250</v>
      </c>
      <c r="R9" s="4">
        <v>45254</v>
      </c>
      <c r="S9" s="3">
        <v>79968</v>
      </c>
      <c r="T9" s="3">
        <v>79968</v>
      </c>
      <c r="U9" s="3">
        <v>15193.9199999999</v>
      </c>
      <c r="V9" s="54">
        <v>95161.919999999998</v>
      </c>
      <c r="W9" s="3">
        <v>3049</v>
      </c>
    </row>
    <row r="10" spans="1:23" x14ac:dyDescent="0.25">
      <c r="A10" s="2" t="s">
        <v>420</v>
      </c>
      <c r="B10" s="2" t="s">
        <v>421</v>
      </c>
      <c r="C10" s="2"/>
      <c r="D10" s="2"/>
      <c r="E10" s="2"/>
      <c r="F10" s="2" t="s">
        <v>51</v>
      </c>
      <c r="G10" s="2" t="s">
        <v>422</v>
      </c>
      <c r="H10" s="2">
        <v>3123871180</v>
      </c>
      <c r="I10" s="2" t="s">
        <v>36</v>
      </c>
      <c r="J10" s="2" t="s">
        <v>28</v>
      </c>
      <c r="K10" s="2" t="s">
        <v>37</v>
      </c>
      <c r="L10" s="2" t="s">
        <v>30</v>
      </c>
      <c r="M10" s="2" t="s">
        <v>31</v>
      </c>
      <c r="N10" s="2" t="s">
        <v>51</v>
      </c>
      <c r="O10" s="2" t="s">
        <v>48</v>
      </c>
      <c r="P10" s="2" t="s">
        <v>24</v>
      </c>
      <c r="Q10" s="4">
        <v>45248</v>
      </c>
      <c r="R10" s="4">
        <v>45248</v>
      </c>
      <c r="S10" s="3">
        <v>1240000</v>
      </c>
      <c r="T10" s="3">
        <v>1240000</v>
      </c>
      <c r="U10" s="3">
        <v>235600</v>
      </c>
      <c r="V10" s="54">
        <v>1475600</v>
      </c>
      <c r="W10" s="3">
        <v>40920</v>
      </c>
    </row>
    <row r="11" spans="1:23" x14ac:dyDescent="0.25">
      <c r="A11" s="2" t="s">
        <v>423</v>
      </c>
      <c r="B11" s="2" t="s">
        <v>424</v>
      </c>
      <c r="C11" s="2">
        <v>40937</v>
      </c>
      <c r="D11" s="2">
        <v>40938</v>
      </c>
      <c r="E11" s="2"/>
      <c r="F11" s="2" t="s">
        <v>217</v>
      </c>
      <c r="G11" s="2" t="s">
        <v>425</v>
      </c>
      <c r="H11" s="2">
        <v>3134925126</v>
      </c>
      <c r="I11" s="2" t="s">
        <v>36</v>
      </c>
      <c r="J11" s="2" t="s">
        <v>28</v>
      </c>
      <c r="K11" s="2" t="s">
        <v>47</v>
      </c>
      <c r="L11" s="2" t="s">
        <v>30</v>
      </c>
      <c r="M11" s="2" t="s">
        <v>31</v>
      </c>
      <c r="N11" s="2" t="s">
        <v>217</v>
      </c>
      <c r="O11" s="2" t="s">
        <v>38</v>
      </c>
      <c r="P11" s="2" t="s">
        <v>24</v>
      </c>
      <c r="Q11" s="4">
        <v>45247</v>
      </c>
      <c r="R11" s="4">
        <v>45247</v>
      </c>
      <c r="S11" s="3">
        <v>30000</v>
      </c>
      <c r="T11" s="3">
        <v>30000</v>
      </c>
      <c r="U11" s="3">
        <v>5700</v>
      </c>
      <c r="V11" s="54">
        <v>35700</v>
      </c>
      <c r="W11" s="3">
        <v>1140</v>
      </c>
    </row>
    <row r="12" spans="1:23" x14ac:dyDescent="0.25">
      <c r="A12" s="2" t="s">
        <v>426</v>
      </c>
      <c r="B12" s="2" t="s">
        <v>427</v>
      </c>
      <c r="C12" s="2"/>
      <c r="D12" s="2"/>
      <c r="E12" s="2"/>
      <c r="F12" s="2" t="s">
        <v>265</v>
      </c>
      <c r="G12" s="2" t="s">
        <v>428</v>
      </c>
      <c r="H12" s="2">
        <v>3122586143</v>
      </c>
      <c r="I12" s="2" t="s">
        <v>36</v>
      </c>
      <c r="J12" s="2" t="s">
        <v>28</v>
      </c>
      <c r="K12" s="2" t="s">
        <v>37</v>
      </c>
      <c r="L12" s="2" t="s">
        <v>30</v>
      </c>
      <c r="M12" s="2" t="s">
        <v>31</v>
      </c>
      <c r="N12" s="2" t="s">
        <v>265</v>
      </c>
      <c r="O12" s="2" t="s">
        <v>48</v>
      </c>
      <c r="P12" s="2" t="s">
        <v>24</v>
      </c>
      <c r="Q12" s="4">
        <v>45247</v>
      </c>
      <c r="R12" s="4">
        <v>45247</v>
      </c>
      <c r="S12" s="3">
        <v>1155000</v>
      </c>
      <c r="T12" s="3">
        <v>1155000</v>
      </c>
      <c r="U12" s="3">
        <v>219450</v>
      </c>
      <c r="V12" s="54">
        <v>1374450</v>
      </c>
      <c r="W12" s="3">
        <v>43890</v>
      </c>
    </row>
    <row r="13" spans="1:23" x14ac:dyDescent="0.25">
      <c r="A13" s="2" t="s">
        <v>429</v>
      </c>
      <c r="B13" s="2" t="s">
        <v>430</v>
      </c>
      <c r="C13" s="2"/>
      <c r="D13" s="2"/>
      <c r="E13" s="2"/>
      <c r="F13" s="2" t="s">
        <v>431</v>
      </c>
      <c r="G13" s="2" t="s">
        <v>432</v>
      </c>
      <c r="H13" s="2">
        <v>3137397677</v>
      </c>
      <c r="I13" s="2" t="s">
        <v>36</v>
      </c>
      <c r="J13" s="2" t="s">
        <v>28</v>
      </c>
      <c r="K13" s="2" t="s">
        <v>37</v>
      </c>
      <c r="L13" s="2" t="s">
        <v>30</v>
      </c>
      <c r="M13" s="2" t="s">
        <v>31</v>
      </c>
      <c r="N13" s="2" t="s">
        <v>431</v>
      </c>
      <c r="O13" s="2" t="s">
        <v>48</v>
      </c>
      <c r="P13" s="2" t="s">
        <v>24</v>
      </c>
      <c r="Q13" s="4">
        <v>45246</v>
      </c>
      <c r="R13" s="4">
        <v>45254</v>
      </c>
      <c r="S13" s="3">
        <v>56000</v>
      </c>
      <c r="T13" s="3">
        <v>56000</v>
      </c>
      <c r="U13" s="3">
        <v>10640</v>
      </c>
      <c r="V13" s="54">
        <v>66640</v>
      </c>
      <c r="W13" s="3">
        <v>2128</v>
      </c>
    </row>
    <row r="14" spans="1:23" x14ac:dyDescent="0.25">
      <c r="A14" s="2" t="s">
        <v>433</v>
      </c>
      <c r="B14" s="2" t="s">
        <v>434</v>
      </c>
      <c r="C14" s="2"/>
      <c r="D14" s="2"/>
      <c r="E14" s="2"/>
      <c r="F14" s="2" t="s">
        <v>25</v>
      </c>
      <c r="G14" s="2" t="s">
        <v>435</v>
      </c>
      <c r="H14" s="2">
        <v>3105678673</v>
      </c>
      <c r="I14" s="2" t="s">
        <v>42</v>
      </c>
      <c r="J14" s="2" t="s">
        <v>28</v>
      </c>
      <c r="K14" s="2" t="s">
        <v>29</v>
      </c>
      <c r="L14" s="2" t="s">
        <v>30</v>
      </c>
      <c r="M14" s="2" t="s">
        <v>31</v>
      </c>
      <c r="N14" s="2" t="s">
        <v>25</v>
      </c>
      <c r="O14" s="2" t="s">
        <v>32</v>
      </c>
      <c r="P14" s="2" t="s">
        <v>24</v>
      </c>
      <c r="Q14" s="4">
        <v>45245</v>
      </c>
      <c r="R14" s="4">
        <v>45245</v>
      </c>
      <c r="S14" s="3">
        <v>39000</v>
      </c>
      <c r="T14" s="3">
        <v>39000</v>
      </c>
      <c r="U14" s="3">
        <v>7410</v>
      </c>
      <c r="V14" s="54">
        <v>46410</v>
      </c>
      <c r="W14" s="3">
        <v>1287</v>
      </c>
    </row>
    <row r="15" spans="1:23" x14ac:dyDescent="0.25">
      <c r="A15" s="2" t="s">
        <v>436</v>
      </c>
      <c r="B15" s="2" t="s">
        <v>437</v>
      </c>
      <c r="C15" s="2"/>
      <c r="D15" s="2"/>
      <c r="E15" s="2"/>
      <c r="F15" s="2" t="s">
        <v>25</v>
      </c>
      <c r="G15" s="2" t="s">
        <v>438</v>
      </c>
      <c r="H15" s="2">
        <v>3202262048</v>
      </c>
      <c r="I15" s="2" t="s">
        <v>36</v>
      </c>
      <c r="J15" s="2" t="s">
        <v>28</v>
      </c>
      <c r="K15" s="2" t="s">
        <v>47</v>
      </c>
      <c r="L15" s="2" t="s">
        <v>30</v>
      </c>
      <c r="M15" s="2" t="s">
        <v>31</v>
      </c>
      <c r="N15" s="2" t="s">
        <v>25</v>
      </c>
      <c r="O15" s="2" t="s">
        <v>48</v>
      </c>
      <c r="P15" s="2" t="s">
        <v>24</v>
      </c>
      <c r="Q15" s="4">
        <v>45245</v>
      </c>
      <c r="R15" s="4">
        <v>45245</v>
      </c>
      <c r="S15" s="3">
        <v>359921</v>
      </c>
      <c r="T15" s="3">
        <v>359921</v>
      </c>
      <c r="U15" s="3">
        <v>68384.990000000005</v>
      </c>
      <c r="V15" s="54">
        <v>428305.99</v>
      </c>
      <c r="W15" s="3">
        <v>11877</v>
      </c>
    </row>
    <row r="16" spans="1:23" x14ac:dyDescent="0.25">
      <c r="A16" s="2" t="s">
        <v>439</v>
      </c>
      <c r="B16" s="2" t="s">
        <v>440</v>
      </c>
      <c r="C16" s="2"/>
      <c r="D16" s="2"/>
      <c r="E16" s="2"/>
      <c r="F16" s="2" t="s">
        <v>213</v>
      </c>
      <c r="G16" s="2" t="s">
        <v>441</v>
      </c>
      <c r="H16" s="2">
        <v>3183916702</v>
      </c>
      <c r="I16" s="2" t="s">
        <v>36</v>
      </c>
      <c r="J16" s="2" t="s">
        <v>28</v>
      </c>
      <c r="K16" s="2" t="s">
        <v>37</v>
      </c>
      <c r="L16" s="2" t="s">
        <v>30</v>
      </c>
      <c r="M16" s="2" t="s">
        <v>31</v>
      </c>
      <c r="N16" s="2" t="s">
        <v>213</v>
      </c>
      <c r="O16" s="2" t="s">
        <v>48</v>
      </c>
      <c r="P16" s="2" t="s">
        <v>24</v>
      </c>
      <c r="Q16" s="4">
        <v>45245</v>
      </c>
      <c r="R16" s="4">
        <v>45245</v>
      </c>
      <c r="S16" s="3">
        <v>565000</v>
      </c>
      <c r="T16" s="3">
        <v>565000</v>
      </c>
      <c r="U16" s="3">
        <v>107350</v>
      </c>
      <c r="V16" s="54">
        <v>672350</v>
      </c>
      <c r="W16" s="3">
        <v>21470</v>
      </c>
    </row>
    <row r="17" spans="1:23" x14ac:dyDescent="0.25">
      <c r="A17" s="2" t="s">
        <v>442</v>
      </c>
      <c r="B17" s="2" t="s">
        <v>443</v>
      </c>
      <c r="C17" s="2"/>
      <c r="D17" s="2"/>
      <c r="E17" s="2"/>
      <c r="F17" s="2" t="s">
        <v>25</v>
      </c>
      <c r="G17" s="2" t="s">
        <v>444</v>
      </c>
      <c r="H17" s="2">
        <v>3144428993</v>
      </c>
      <c r="I17" s="2" t="s">
        <v>77</v>
      </c>
      <c r="J17" s="2" t="s">
        <v>28</v>
      </c>
      <c r="K17" s="2" t="s">
        <v>47</v>
      </c>
      <c r="L17" s="2" t="s">
        <v>30</v>
      </c>
      <c r="M17" s="2" t="s">
        <v>31</v>
      </c>
      <c r="N17" s="2" t="s">
        <v>25</v>
      </c>
      <c r="O17" s="2" t="s">
        <v>48</v>
      </c>
      <c r="P17" s="2" t="s">
        <v>24</v>
      </c>
      <c r="Q17" s="4">
        <v>45244</v>
      </c>
      <c r="R17" s="4">
        <v>45244</v>
      </c>
      <c r="S17" s="3">
        <v>1241646</v>
      </c>
      <c r="T17" s="3">
        <v>1271646</v>
      </c>
      <c r="U17" s="3">
        <v>241612.74</v>
      </c>
      <c r="V17" s="54">
        <v>1513258.74</v>
      </c>
      <c r="W17" s="3">
        <v>40974</v>
      </c>
    </row>
    <row r="18" spans="1:23" x14ac:dyDescent="0.25">
      <c r="A18" s="2" t="s">
        <v>445</v>
      </c>
      <c r="B18" s="2" t="s">
        <v>446</v>
      </c>
      <c r="C18" s="2"/>
      <c r="D18" s="2"/>
      <c r="E18" s="2"/>
      <c r="F18" s="2" t="s">
        <v>25</v>
      </c>
      <c r="G18" s="2" t="s">
        <v>447</v>
      </c>
      <c r="H18" s="2">
        <v>3002175987</v>
      </c>
      <c r="I18" s="2" t="s">
        <v>77</v>
      </c>
      <c r="J18" s="2" t="s">
        <v>119</v>
      </c>
      <c r="K18" s="2" t="s">
        <v>37</v>
      </c>
      <c r="L18" s="2" t="s">
        <v>30</v>
      </c>
      <c r="M18" s="2" t="s">
        <v>31</v>
      </c>
      <c r="N18" s="2" t="s">
        <v>25</v>
      </c>
      <c r="O18" s="2" t="s">
        <v>48</v>
      </c>
      <c r="P18" s="2" t="s">
        <v>24</v>
      </c>
      <c r="Q18" s="4">
        <v>45244</v>
      </c>
      <c r="R18" s="4">
        <v>45244</v>
      </c>
      <c r="S18" s="3">
        <v>2565000</v>
      </c>
      <c r="T18" s="3">
        <v>2565000</v>
      </c>
      <c r="U18" s="3">
        <v>487350</v>
      </c>
      <c r="V18" s="54">
        <v>3052350</v>
      </c>
      <c r="W18" s="3">
        <v>76950</v>
      </c>
    </row>
    <row r="19" spans="1:23" x14ac:dyDescent="0.25">
      <c r="A19" s="2" t="s">
        <v>448</v>
      </c>
      <c r="B19" s="2" t="s">
        <v>449</v>
      </c>
      <c r="C19" s="2"/>
      <c r="D19" s="2"/>
      <c r="E19" s="2"/>
      <c r="F19" s="2" t="s">
        <v>25</v>
      </c>
      <c r="G19" s="2" t="s">
        <v>450</v>
      </c>
      <c r="H19" s="2">
        <v>3204995420</v>
      </c>
      <c r="I19" s="2" t="s">
        <v>42</v>
      </c>
      <c r="J19" s="2" t="s">
        <v>28</v>
      </c>
      <c r="K19" s="2" t="s">
        <v>29</v>
      </c>
      <c r="L19" s="2" t="s">
        <v>30</v>
      </c>
      <c r="M19" s="2" t="s">
        <v>31</v>
      </c>
      <c r="N19" s="2" t="s">
        <v>25</v>
      </c>
      <c r="O19" s="2" t="s">
        <v>32</v>
      </c>
      <c r="P19" s="2" t="s">
        <v>24</v>
      </c>
      <c r="Q19" s="4">
        <v>45241</v>
      </c>
      <c r="R19" s="4">
        <v>45241</v>
      </c>
      <c r="S19" s="3">
        <v>207000</v>
      </c>
      <c r="T19" s="3">
        <v>207000</v>
      </c>
      <c r="U19" s="3">
        <v>39330</v>
      </c>
      <c r="V19" s="54">
        <v>246330</v>
      </c>
      <c r="W19" s="3">
        <v>6831</v>
      </c>
    </row>
    <row r="20" spans="1:23" x14ac:dyDescent="0.25">
      <c r="A20" s="2" t="s">
        <v>451</v>
      </c>
      <c r="B20" s="2" t="s">
        <v>244</v>
      </c>
      <c r="C20" s="2"/>
      <c r="D20" s="2"/>
      <c r="E20" s="2"/>
      <c r="F20" s="2" t="s">
        <v>245</v>
      </c>
      <c r="G20" s="2" t="s">
        <v>246</v>
      </c>
      <c r="H20" s="2">
        <v>3124507590</v>
      </c>
      <c r="I20" s="2" t="s">
        <v>36</v>
      </c>
      <c r="J20" s="2" t="s">
        <v>28</v>
      </c>
      <c r="K20" s="2" t="s">
        <v>37</v>
      </c>
      <c r="L20" s="2" t="s">
        <v>30</v>
      </c>
      <c r="M20" s="2" t="s">
        <v>31</v>
      </c>
      <c r="N20" s="2" t="s">
        <v>194</v>
      </c>
      <c r="O20" s="2" t="s">
        <v>48</v>
      </c>
      <c r="P20" s="2" t="s">
        <v>24</v>
      </c>
      <c r="Q20" s="4">
        <v>45241</v>
      </c>
      <c r="R20" s="4">
        <v>45241</v>
      </c>
      <c r="S20" s="3">
        <v>2076816</v>
      </c>
      <c r="T20" s="3">
        <v>2076816</v>
      </c>
      <c r="U20" s="3">
        <v>394595.04</v>
      </c>
      <c r="V20" s="54">
        <v>2471411.04</v>
      </c>
      <c r="W20" s="3">
        <v>68535</v>
      </c>
    </row>
    <row r="21" spans="1:23" x14ac:dyDescent="0.25">
      <c r="A21" s="2" t="s">
        <v>452</v>
      </c>
      <c r="B21" s="2" t="s">
        <v>453</v>
      </c>
      <c r="C21" s="2"/>
      <c r="D21" s="2"/>
      <c r="E21" s="2"/>
      <c r="F21" s="2" t="s">
        <v>25</v>
      </c>
      <c r="G21" s="2" t="s">
        <v>454</v>
      </c>
      <c r="H21" s="2">
        <v>3001718782</v>
      </c>
      <c r="I21" s="2" t="s">
        <v>36</v>
      </c>
      <c r="J21" s="2" t="s">
        <v>28</v>
      </c>
      <c r="K21" s="2" t="s">
        <v>37</v>
      </c>
      <c r="L21" s="2" t="s">
        <v>30</v>
      </c>
      <c r="M21" s="2" t="s">
        <v>31</v>
      </c>
      <c r="N21" s="2" t="s">
        <v>25</v>
      </c>
      <c r="O21" s="2" t="s">
        <v>48</v>
      </c>
      <c r="P21" s="2" t="s">
        <v>24</v>
      </c>
      <c r="Q21" s="4">
        <v>45240</v>
      </c>
      <c r="R21" s="4">
        <v>45240</v>
      </c>
      <c r="S21" s="3">
        <v>674000</v>
      </c>
      <c r="T21" s="3">
        <v>674000</v>
      </c>
      <c r="U21" s="3">
        <v>128060</v>
      </c>
      <c r="V21" s="54">
        <v>802060</v>
      </c>
      <c r="W21" s="3">
        <v>22248</v>
      </c>
    </row>
    <row r="22" spans="1:23" x14ac:dyDescent="0.25">
      <c r="A22" s="2" t="s">
        <v>455</v>
      </c>
      <c r="B22" s="2" t="s">
        <v>274</v>
      </c>
      <c r="C22" s="2"/>
      <c r="D22" s="2"/>
      <c r="E22" s="2"/>
      <c r="F22" s="2" t="s">
        <v>275</v>
      </c>
      <c r="G22" s="2" t="s">
        <v>456</v>
      </c>
      <c r="H22" s="2">
        <v>3103728059</v>
      </c>
      <c r="I22" s="2" t="s">
        <v>36</v>
      </c>
      <c r="J22" s="2" t="s">
        <v>28</v>
      </c>
      <c r="K22" s="2" t="s">
        <v>37</v>
      </c>
      <c r="L22" s="2" t="s">
        <v>30</v>
      </c>
      <c r="M22" s="2" t="s">
        <v>31</v>
      </c>
      <c r="N22" s="2" t="s">
        <v>275</v>
      </c>
      <c r="O22" s="2" t="s">
        <v>48</v>
      </c>
      <c r="P22" s="2" t="s">
        <v>24</v>
      </c>
      <c r="Q22" s="4">
        <v>45240</v>
      </c>
      <c r="R22" s="4">
        <v>45240</v>
      </c>
      <c r="S22" s="3">
        <v>473000</v>
      </c>
      <c r="T22" s="3">
        <v>473000</v>
      </c>
      <c r="U22" s="3">
        <v>89870</v>
      </c>
      <c r="V22" s="54">
        <v>562870</v>
      </c>
      <c r="W22" s="3">
        <v>15609</v>
      </c>
    </row>
    <row r="23" spans="1:23" x14ac:dyDescent="0.25">
      <c r="A23" s="2" t="s">
        <v>457</v>
      </c>
      <c r="B23" s="2" t="s">
        <v>458</v>
      </c>
      <c r="C23" s="2"/>
      <c r="D23" s="2"/>
      <c r="E23" s="2"/>
      <c r="F23" s="2" t="s">
        <v>25</v>
      </c>
      <c r="G23" s="2"/>
      <c r="H23" s="2">
        <v>3102331564</v>
      </c>
      <c r="I23" s="2" t="s">
        <v>42</v>
      </c>
      <c r="J23" s="2" t="s">
        <v>28</v>
      </c>
      <c r="K23" s="2" t="s">
        <v>43</v>
      </c>
      <c r="L23" s="2" t="s">
        <v>30</v>
      </c>
      <c r="M23" s="2" t="s">
        <v>31</v>
      </c>
      <c r="N23" s="2" t="s">
        <v>25</v>
      </c>
      <c r="O23" s="2" t="s">
        <v>48</v>
      </c>
      <c r="P23" s="2" t="s">
        <v>24</v>
      </c>
      <c r="Q23" s="4">
        <v>45239</v>
      </c>
      <c r="R23" s="4">
        <v>45239</v>
      </c>
      <c r="S23" s="3">
        <v>18000</v>
      </c>
      <c r="T23" s="3">
        <v>18000</v>
      </c>
      <c r="U23" s="3">
        <v>3420</v>
      </c>
      <c r="V23" s="54">
        <v>21420</v>
      </c>
      <c r="W23" s="3">
        <v>684</v>
      </c>
    </row>
    <row r="24" spans="1:23" x14ac:dyDescent="0.25">
      <c r="A24" s="2" t="s">
        <v>459</v>
      </c>
      <c r="B24" s="2" t="s">
        <v>460</v>
      </c>
      <c r="C24" s="2"/>
      <c r="D24" s="2"/>
      <c r="E24" s="2"/>
      <c r="F24" s="2" t="s">
        <v>25</v>
      </c>
      <c r="G24" s="2" t="s">
        <v>461</v>
      </c>
      <c r="H24" s="2">
        <v>3102331564</v>
      </c>
      <c r="I24" s="2" t="s">
        <v>42</v>
      </c>
      <c r="J24" s="2" t="s">
        <v>28</v>
      </c>
      <c r="K24" s="2" t="s">
        <v>43</v>
      </c>
      <c r="L24" s="2" t="s">
        <v>30</v>
      </c>
      <c r="M24" s="2" t="s">
        <v>31</v>
      </c>
      <c r="N24" s="2" t="s">
        <v>25</v>
      </c>
      <c r="O24" s="2" t="s">
        <v>32</v>
      </c>
      <c r="P24" s="2" t="s">
        <v>24</v>
      </c>
      <c r="Q24" s="4">
        <v>45239</v>
      </c>
      <c r="R24" s="4">
        <v>45239</v>
      </c>
      <c r="S24" s="3">
        <v>77000</v>
      </c>
      <c r="T24" s="3">
        <v>77000</v>
      </c>
      <c r="U24" s="3">
        <v>14630</v>
      </c>
      <c r="V24" s="54">
        <v>91630</v>
      </c>
      <c r="W24" s="3">
        <v>2926</v>
      </c>
    </row>
    <row r="25" spans="1:23" x14ac:dyDescent="0.25">
      <c r="A25" s="2" t="s">
        <v>462</v>
      </c>
      <c r="B25" s="2" t="s">
        <v>463</v>
      </c>
      <c r="C25" s="2"/>
      <c r="D25" s="2"/>
      <c r="E25" s="2"/>
      <c r="F25" s="2" t="s">
        <v>464</v>
      </c>
      <c r="G25" s="2" t="s">
        <v>465</v>
      </c>
      <c r="H25" s="2">
        <v>3185427659</v>
      </c>
      <c r="I25" s="2" t="s">
        <v>36</v>
      </c>
      <c r="J25" s="2" t="s">
        <v>28</v>
      </c>
      <c r="K25" s="2" t="s">
        <v>37</v>
      </c>
      <c r="L25" s="2" t="s">
        <v>30</v>
      </c>
      <c r="M25" s="2" t="s">
        <v>31</v>
      </c>
      <c r="N25" s="2" t="s">
        <v>464</v>
      </c>
      <c r="O25" s="2" t="s">
        <v>48</v>
      </c>
      <c r="P25" s="2" t="s">
        <v>24</v>
      </c>
      <c r="Q25" s="4">
        <v>45239</v>
      </c>
      <c r="R25" s="4">
        <v>45239</v>
      </c>
      <c r="S25" s="3">
        <v>164032</v>
      </c>
      <c r="T25" s="3">
        <v>164032</v>
      </c>
      <c r="U25" s="3">
        <v>31166.0799999999</v>
      </c>
      <c r="V25" s="54">
        <v>195198.07999999999</v>
      </c>
      <c r="W25" s="3">
        <v>6233</v>
      </c>
    </row>
    <row r="26" spans="1:23" x14ac:dyDescent="0.25">
      <c r="A26" s="2" t="s">
        <v>466</v>
      </c>
      <c r="B26" s="2" t="s">
        <v>467</v>
      </c>
      <c r="C26" s="2"/>
      <c r="D26" s="2"/>
      <c r="E26" s="2"/>
      <c r="F26" s="2" t="s">
        <v>468</v>
      </c>
      <c r="G26" s="2" t="s">
        <v>469</v>
      </c>
      <c r="H26" s="2">
        <v>3123152545</v>
      </c>
      <c r="I26" s="2" t="s">
        <v>36</v>
      </c>
      <c r="J26" s="2" t="s">
        <v>28</v>
      </c>
      <c r="K26" s="2" t="s">
        <v>37</v>
      </c>
      <c r="L26" s="2" t="s">
        <v>30</v>
      </c>
      <c r="M26" s="2" t="s">
        <v>31</v>
      </c>
      <c r="N26" s="2" t="s">
        <v>468</v>
      </c>
      <c r="O26" s="2" t="s">
        <v>48</v>
      </c>
      <c r="P26" s="2" t="s">
        <v>24</v>
      </c>
      <c r="Q26" s="4">
        <v>45238</v>
      </c>
      <c r="R26" s="4">
        <v>45238</v>
      </c>
      <c r="S26" s="3">
        <v>991500</v>
      </c>
      <c r="T26" s="3">
        <v>991500</v>
      </c>
      <c r="U26" s="3">
        <v>188385</v>
      </c>
      <c r="V26" s="54">
        <v>1179885</v>
      </c>
      <c r="W26" s="3">
        <v>32720</v>
      </c>
    </row>
    <row r="27" spans="1:23" x14ac:dyDescent="0.25">
      <c r="A27" s="2" t="s">
        <v>470</v>
      </c>
      <c r="B27" s="2" t="s">
        <v>471</v>
      </c>
      <c r="C27" s="2"/>
      <c r="D27" s="2"/>
      <c r="E27" s="2"/>
      <c r="F27" s="2" t="s">
        <v>161</v>
      </c>
      <c r="G27" s="2" t="s">
        <v>472</v>
      </c>
      <c r="H27" s="2">
        <v>3102568588</v>
      </c>
      <c r="I27" s="2" t="s">
        <v>42</v>
      </c>
      <c r="J27" s="2" t="s">
        <v>28</v>
      </c>
      <c r="K27" s="2" t="s">
        <v>37</v>
      </c>
      <c r="L27" s="2" t="s">
        <v>30</v>
      </c>
      <c r="M27" s="2" t="s">
        <v>31</v>
      </c>
      <c r="N27" s="2" t="s">
        <v>25</v>
      </c>
      <c r="O27" s="2" t="s">
        <v>48</v>
      </c>
      <c r="P27" s="2" t="s">
        <v>24</v>
      </c>
      <c r="Q27" s="4">
        <v>45238</v>
      </c>
      <c r="R27" s="4">
        <v>45245</v>
      </c>
      <c r="S27" s="3">
        <v>2850000</v>
      </c>
      <c r="T27" s="3">
        <v>2850000</v>
      </c>
      <c r="U27" s="3">
        <v>541500</v>
      </c>
      <c r="V27" s="54">
        <v>3391500</v>
      </c>
      <c r="W27" s="3">
        <v>85500</v>
      </c>
    </row>
    <row r="28" spans="1:23" x14ac:dyDescent="0.25">
      <c r="A28" s="2" t="s">
        <v>473</v>
      </c>
      <c r="B28" s="2" t="s">
        <v>471</v>
      </c>
      <c r="C28" s="2"/>
      <c r="D28" s="2"/>
      <c r="E28" s="2"/>
      <c r="F28" s="2" t="s">
        <v>161</v>
      </c>
      <c r="G28" s="2" t="s">
        <v>472</v>
      </c>
      <c r="H28" s="2">
        <v>3102568588</v>
      </c>
      <c r="I28" s="2" t="s">
        <v>36</v>
      </c>
      <c r="J28" s="2" t="s">
        <v>28</v>
      </c>
      <c r="K28" s="2" t="s">
        <v>37</v>
      </c>
      <c r="L28" s="2" t="s">
        <v>30</v>
      </c>
      <c r="M28" s="2" t="s">
        <v>31</v>
      </c>
      <c r="N28" s="2" t="s">
        <v>25</v>
      </c>
      <c r="O28" s="2" t="s">
        <v>48</v>
      </c>
      <c r="P28" s="2" t="s">
        <v>24</v>
      </c>
      <c r="Q28" s="4">
        <v>45238</v>
      </c>
      <c r="R28" s="4">
        <v>45239</v>
      </c>
      <c r="S28" s="3">
        <v>1900000</v>
      </c>
      <c r="T28" s="3">
        <v>1900000</v>
      </c>
      <c r="U28" s="3">
        <v>361000</v>
      </c>
      <c r="V28" s="54">
        <v>2261000</v>
      </c>
      <c r="W28" s="3">
        <v>57000</v>
      </c>
    </row>
    <row r="29" spans="1:23" x14ac:dyDescent="0.25">
      <c r="A29" s="2" t="s">
        <v>474</v>
      </c>
      <c r="B29" s="2" t="s">
        <v>475</v>
      </c>
      <c r="C29" s="2"/>
      <c r="D29" s="2"/>
      <c r="E29" s="2"/>
      <c r="F29" s="2" t="s">
        <v>213</v>
      </c>
      <c r="G29" s="2" t="s">
        <v>476</v>
      </c>
      <c r="H29" s="2">
        <v>3183916702</v>
      </c>
      <c r="I29" s="2" t="s">
        <v>36</v>
      </c>
      <c r="J29" s="2" t="s">
        <v>28</v>
      </c>
      <c r="K29" s="2" t="s">
        <v>37</v>
      </c>
      <c r="L29" s="2" t="s">
        <v>30</v>
      </c>
      <c r="M29" s="2" t="s">
        <v>31</v>
      </c>
      <c r="N29" s="2" t="s">
        <v>213</v>
      </c>
      <c r="O29" s="2" t="s">
        <v>48</v>
      </c>
      <c r="P29" s="2" t="s">
        <v>24</v>
      </c>
      <c r="Q29" s="4">
        <v>45238</v>
      </c>
      <c r="R29" s="4">
        <v>45238</v>
      </c>
      <c r="S29" s="3">
        <v>565000</v>
      </c>
      <c r="T29" s="3">
        <v>565000</v>
      </c>
      <c r="U29" s="3">
        <v>107350</v>
      </c>
      <c r="V29" s="54">
        <v>672350</v>
      </c>
      <c r="W29" s="3">
        <v>21470</v>
      </c>
    </row>
    <row r="30" spans="1:23" x14ac:dyDescent="0.25">
      <c r="A30" s="2" t="s">
        <v>477</v>
      </c>
      <c r="B30" s="2" t="s">
        <v>478</v>
      </c>
      <c r="C30" s="2"/>
      <c r="D30" s="2"/>
      <c r="E30" s="2"/>
      <c r="F30" s="2" t="s">
        <v>479</v>
      </c>
      <c r="G30" s="2" t="s">
        <v>480</v>
      </c>
      <c r="H30" s="2">
        <v>6057280717</v>
      </c>
      <c r="I30" s="2" t="s">
        <v>36</v>
      </c>
      <c r="J30" s="2" t="s">
        <v>28</v>
      </c>
      <c r="K30" s="2" t="s">
        <v>37</v>
      </c>
      <c r="L30" s="2" t="s">
        <v>30</v>
      </c>
      <c r="M30" s="2" t="s">
        <v>31</v>
      </c>
      <c r="N30" s="2" t="s">
        <v>479</v>
      </c>
      <c r="O30" s="2" t="s">
        <v>48</v>
      </c>
      <c r="P30" s="2" t="s">
        <v>24</v>
      </c>
      <c r="Q30" s="4">
        <v>45238</v>
      </c>
      <c r="R30" s="4">
        <v>45238</v>
      </c>
      <c r="S30" s="3">
        <v>51000</v>
      </c>
      <c r="T30" s="3">
        <v>51000</v>
      </c>
      <c r="U30" s="3">
        <v>9690</v>
      </c>
      <c r="V30" s="54">
        <v>60690</v>
      </c>
      <c r="W30" s="3">
        <v>1938</v>
      </c>
    </row>
    <row r="31" spans="1:23" x14ac:dyDescent="0.25">
      <c r="A31" s="2" t="s">
        <v>481</v>
      </c>
      <c r="B31" s="2" t="s">
        <v>482</v>
      </c>
      <c r="C31" s="2"/>
      <c r="D31" s="2"/>
      <c r="E31" s="2"/>
      <c r="F31" s="2" t="s">
        <v>25</v>
      </c>
      <c r="G31" s="2" t="s">
        <v>483</v>
      </c>
      <c r="H31" s="2">
        <v>3125896317</v>
      </c>
      <c r="I31" s="2" t="s">
        <v>36</v>
      </c>
      <c r="J31" s="2" t="s">
        <v>28</v>
      </c>
      <c r="K31" s="2" t="s">
        <v>37</v>
      </c>
      <c r="L31" s="2" t="s">
        <v>30</v>
      </c>
      <c r="M31" s="2" t="s">
        <v>31</v>
      </c>
      <c r="N31" s="2" t="s">
        <v>25</v>
      </c>
      <c r="O31" s="2" t="s">
        <v>48</v>
      </c>
      <c r="P31" s="2" t="s">
        <v>24</v>
      </c>
      <c r="Q31" s="4">
        <v>45237</v>
      </c>
      <c r="R31" s="4">
        <v>45238</v>
      </c>
      <c r="S31" s="3">
        <v>24000</v>
      </c>
      <c r="T31" s="3">
        <v>24000</v>
      </c>
      <c r="U31" s="3">
        <v>4560</v>
      </c>
      <c r="V31" s="54">
        <v>28560</v>
      </c>
      <c r="W31" s="3">
        <v>912</v>
      </c>
    </row>
    <row r="32" spans="1:23" x14ac:dyDescent="0.25">
      <c r="A32" s="2" t="s">
        <v>484</v>
      </c>
      <c r="B32" s="2" t="s">
        <v>485</v>
      </c>
      <c r="C32" s="2"/>
      <c r="D32" s="2"/>
      <c r="E32" s="2"/>
      <c r="F32" s="2" t="s">
        <v>210</v>
      </c>
      <c r="G32" s="2" t="s">
        <v>486</v>
      </c>
      <c r="H32" s="2">
        <v>3185433810</v>
      </c>
      <c r="I32" s="2" t="s">
        <v>36</v>
      </c>
      <c r="J32" s="2" t="s">
        <v>28</v>
      </c>
      <c r="K32" s="2" t="s">
        <v>37</v>
      </c>
      <c r="L32" s="2" t="s">
        <v>30</v>
      </c>
      <c r="M32" s="2" t="s">
        <v>31</v>
      </c>
      <c r="N32" s="2" t="s">
        <v>210</v>
      </c>
      <c r="O32" s="2" t="s">
        <v>48</v>
      </c>
      <c r="P32" s="2" t="s">
        <v>24</v>
      </c>
      <c r="Q32" s="4">
        <v>45237</v>
      </c>
      <c r="R32" s="4">
        <v>45237</v>
      </c>
      <c r="S32" s="3">
        <v>108000</v>
      </c>
      <c r="T32" s="3">
        <v>108000</v>
      </c>
      <c r="U32" s="3">
        <v>20520</v>
      </c>
      <c r="V32" s="54">
        <v>128520</v>
      </c>
      <c r="W32" s="3">
        <v>912</v>
      </c>
    </row>
    <row r="33" spans="1:23" x14ac:dyDescent="0.25">
      <c r="A33" s="2" t="s">
        <v>487</v>
      </c>
      <c r="B33" s="2" t="s">
        <v>488</v>
      </c>
      <c r="C33" s="2"/>
      <c r="D33" s="2"/>
      <c r="E33" s="2"/>
      <c r="F33" s="2" t="s">
        <v>489</v>
      </c>
      <c r="G33" s="2" t="s">
        <v>490</v>
      </c>
      <c r="H33" s="2">
        <v>3114240089</v>
      </c>
      <c r="I33" s="2" t="s">
        <v>36</v>
      </c>
      <c r="J33" s="2" t="s">
        <v>28</v>
      </c>
      <c r="K33" s="2" t="s">
        <v>37</v>
      </c>
      <c r="L33" s="2" t="s">
        <v>30</v>
      </c>
      <c r="M33" s="2" t="s">
        <v>31</v>
      </c>
      <c r="N33" s="2" t="s">
        <v>394</v>
      </c>
      <c r="O33" s="2" t="s">
        <v>48</v>
      </c>
      <c r="P33" s="2" t="s">
        <v>24</v>
      </c>
      <c r="Q33" s="4">
        <v>45237</v>
      </c>
      <c r="R33" s="4">
        <v>45237</v>
      </c>
      <c r="S33" s="3">
        <v>363000</v>
      </c>
      <c r="T33" s="3">
        <v>363000</v>
      </c>
      <c r="U33" s="3">
        <v>68970</v>
      </c>
      <c r="V33" s="54">
        <v>431970</v>
      </c>
      <c r="W33" s="3">
        <v>1584</v>
      </c>
    </row>
    <row r="34" spans="1:23" x14ac:dyDescent="0.25">
      <c r="A34" s="2" t="s">
        <v>491</v>
      </c>
      <c r="B34" s="2" t="s">
        <v>492</v>
      </c>
      <c r="C34" s="2"/>
      <c r="D34" s="2"/>
      <c r="E34" s="2"/>
      <c r="F34" s="2" t="s">
        <v>25</v>
      </c>
      <c r="G34" s="2" t="s">
        <v>493</v>
      </c>
      <c r="H34" s="2">
        <v>3167568747</v>
      </c>
      <c r="I34" s="2" t="s">
        <v>77</v>
      </c>
      <c r="J34" s="2" t="s">
        <v>28</v>
      </c>
      <c r="K34" s="2" t="s">
        <v>29</v>
      </c>
      <c r="L34" s="2" t="s">
        <v>30</v>
      </c>
      <c r="M34" s="2" t="s">
        <v>31</v>
      </c>
      <c r="N34" s="2" t="s">
        <v>25</v>
      </c>
      <c r="O34" s="2" t="s">
        <v>32</v>
      </c>
      <c r="P34" s="2" t="s">
        <v>24</v>
      </c>
      <c r="Q34" s="4">
        <v>45237</v>
      </c>
      <c r="R34" s="4">
        <v>45237</v>
      </c>
      <c r="S34" s="3">
        <v>371790</v>
      </c>
      <c r="T34" s="3">
        <v>401790</v>
      </c>
      <c r="U34" s="3">
        <v>76340.100000000006</v>
      </c>
      <c r="V34" s="54">
        <v>478130.1</v>
      </c>
      <c r="W34" s="3">
        <v>12269</v>
      </c>
    </row>
    <row r="35" spans="1:23" x14ac:dyDescent="0.25">
      <c r="A35" s="2" t="s">
        <v>494</v>
      </c>
      <c r="B35" s="2" t="s">
        <v>495</v>
      </c>
      <c r="C35" s="2"/>
      <c r="D35" s="2"/>
      <c r="E35" s="2"/>
      <c r="F35" s="2" t="s">
        <v>25</v>
      </c>
      <c r="G35" s="2" t="s">
        <v>496</v>
      </c>
      <c r="H35" s="2">
        <v>3116407136</v>
      </c>
      <c r="I35" s="2" t="s">
        <v>36</v>
      </c>
      <c r="J35" s="2" t="s">
        <v>28</v>
      </c>
      <c r="K35" s="2" t="s">
        <v>37</v>
      </c>
      <c r="L35" s="2" t="s">
        <v>30</v>
      </c>
      <c r="M35" s="2" t="s">
        <v>31</v>
      </c>
      <c r="N35" s="2" t="s">
        <v>25</v>
      </c>
      <c r="O35" s="2" t="s">
        <v>48</v>
      </c>
      <c r="P35" s="2" t="s">
        <v>24</v>
      </c>
      <c r="Q35" s="4">
        <v>45237</v>
      </c>
      <c r="R35" s="4">
        <v>45237</v>
      </c>
      <c r="S35" s="3">
        <v>1113000</v>
      </c>
      <c r="T35" s="3">
        <v>1113000</v>
      </c>
      <c r="U35" s="3">
        <v>211470</v>
      </c>
      <c r="V35" s="54">
        <v>1324470</v>
      </c>
      <c r="W35" s="3">
        <v>36729</v>
      </c>
    </row>
    <row r="36" spans="1:23" x14ac:dyDescent="0.25">
      <c r="A36" s="2" t="s">
        <v>497</v>
      </c>
      <c r="B36" s="2" t="s">
        <v>498</v>
      </c>
      <c r="C36" s="2"/>
      <c r="D36" s="2"/>
      <c r="E36" s="2"/>
      <c r="F36" s="2" t="s">
        <v>275</v>
      </c>
      <c r="G36" s="2" t="s">
        <v>499</v>
      </c>
      <c r="H36" s="2">
        <v>3168255891</v>
      </c>
      <c r="I36" s="2" t="s">
        <v>36</v>
      </c>
      <c r="J36" s="2" t="s">
        <v>28</v>
      </c>
      <c r="K36" s="2" t="s">
        <v>37</v>
      </c>
      <c r="L36" s="2" t="s">
        <v>30</v>
      </c>
      <c r="M36" s="2" t="s">
        <v>31</v>
      </c>
      <c r="N36" s="2" t="s">
        <v>275</v>
      </c>
      <c r="O36" s="2" t="s">
        <v>48</v>
      </c>
      <c r="P36" s="2" t="s">
        <v>24</v>
      </c>
      <c r="Q36" s="4">
        <v>45237</v>
      </c>
      <c r="R36" s="4">
        <v>45237</v>
      </c>
      <c r="S36" s="3">
        <v>979000</v>
      </c>
      <c r="T36" s="3">
        <v>979000</v>
      </c>
      <c r="U36" s="3">
        <v>186010</v>
      </c>
      <c r="V36" s="54">
        <v>1165010</v>
      </c>
      <c r="W36" s="3">
        <v>37202</v>
      </c>
    </row>
    <row r="37" spans="1:23" x14ac:dyDescent="0.25">
      <c r="A37" s="2" t="s">
        <v>500</v>
      </c>
      <c r="B37" s="2" t="s">
        <v>501</v>
      </c>
      <c r="C37" s="2">
        <v>40919</v>
      </c>
      <c r="D37" s="2">
        <v>40920</v>
      </c>
      <c r="E37" s="2"/>
      <c r="F37" s="2" t="s">
        <v>275</v>
      </c>
      <c r="G37" s="2" t="s">
        <v>502</v>
      </c>
      <c r="H37" s="2">
        <v>3128846462</v>
      </c>
      <c r="I37" s="2" t="s">
        <v>36</v>
      </c>
      <c r="J37" s="2" t="s">
        <v>28</v>
      </c>
      <c r="K37" s="2" t="s">
        <v>47</v>
      </c>
      <c r="L37" s="2" t="s">
        <v>30</v>
      </c>
      <c r="M37" s="2" t="s">
        <v>31</v>
      </c>
      <c r="N37" s="2" t="s">
        <v>275</v>
      </c>
      <c r="O37" s="2" t="s">
        <v>38</v>
      </c>
      <c r="P37" s="2" t="s">
        <v>24</v>
      </c>
      <c r="Q37" s="4">
        <v>45237</v>
      </c>
      <c r="R37" s="4">
        <v>45237</v>
      </c>
      <c r="S37" s="3">
        <v>270000</v>
      </c>
      <c r="T37" s="3">
        <v>270000</v>
      </c>
      <c r="U37" s="3">
        <v>51300</v>
      </c>
      <c r="V37" s="54">
        <v>321300</v>
      </c>
      <c r="W37" s="3">
        <v>10260</v>
      </c>
    </row>
    <row r="38" spans="1:23" x14ac:dyDescent="0.25">
      <c r="A38" s="2" t="s">
        <v>503</v>
      </c>
      <c r="B38" s="2" t="s">
        <v>363</v>
      </c>
      <c r="C38" s="2"/>
      <c r="D38" s="2"/>
      <c r="E38" s="2"/>
      <c r="F38" s="2" t="s">
        <v>365</v>
      </c>
      <c r="G38" s="2" t="s">
        <v>504</v>
      </c>
      <c r="H38" s="2">
        <v>3155890789</v>
      </c>
      <c r="I38" s="2" t="s">
        <v>36</v>
      </c>
      <c r="J38" s="2" t="s">
        <v>28</v>
      </c>
      <c r="K38" s="2" t="s">
        <v>37</v>
      </c>
      <c r="L38" s="2" t="s">
        <v>30</v>
      </c>
      <c r="M38" s="2" t="s">
        <v>31</v>
      </c>
      <c r="N38" s="2" t="s">
        <v>365</v>
      </c>
      <c r="O38" s="2" t="s">
        <v>82</v>
      </c>
      <c r="P38" s="2" t="s">
        <v>24</v>
      </c>
      <c r="Q38" s="4">
        <v>45233</v>
      </c>
      <c r="R38" s="4">
        <v>45233</v>
      </c>
      <c r="S38" s="3">
        <v>2634048</v>
      </c>
      <c r="T38" s="3">
        <v>2634048</v>
      </c>
      <c r="U38" s="3">
        <v>500469.12</v>
      </c>
      <c r="V38" s="54">
        <v>3134517.12</v>
      </c>
      <c r="W38" s="3">
        <v>73243</v>
      </c>
    </row>
    <row r="39" spans="1:23" x14ac:dyDescent="0.25">
      <c r="A39" s="2" t="s">
        <v>505</v>
      </c>
      <c r="B39" s="2" t="s">
        <v>506</v>
      </c>
      <c r="C39" s="2"/>
      <c r="D39" s="2"/>
      <c r="E39" s="2"/>
      <c r="F39" s="2" t="s">
        <v>213</v>
      </c>
      <c r="G39" s="2" t="s">
        <v>507</v>
      </c>
      <c r="H39" s="2">
        <v>3115407136</v>
      </c>
      <c r="I39" s="2" t="s">
        <v>36</v>
      </c>
      <c r="J39" s="2" t="s">
        <v>28</v>
      </c>
      <c r="K39" s="2" t="s">
        <v>37</v>
      </c>
      <c r="L39" s="2" t="s">
        <v>30</v>
      </c>
      <c r="M39" s="2" t="s">
        <v>31</v>
      </c>
      <c r="N39" s="2" t="s">
        <v>213</v>
      </c>
      <c r="O39" s="2" t="s">
        <v>48</v>
      </c>
      <c r="P39" s="2" t="s">
        <v>24</v>
      </c>
      <c r="Q39" s="4">
        <v>45233</v>
      </c>
      <c r="R39" s="4">
        <v>45254</v>
      </c>
      <c r="S39" s="3">
        <v>1113000</v>
      </c>
      <c r="T39" s="3">
        <v>1113000</v>
      </c>
      <c r="U39" s="3">
        <v>211470</v>
      </c>
      <c r="V39" s="54">
        <v>1324470</v>
      </c>
      <c r="W39" s="3">
        <v>36729</v>
      </c>
    </row>
    <row r="40" spans="1:23" x14ac:dyDescent="0.25">
      <c r="A40" s="2" t="s">
        <v>508</v>
      </c>
      <c r="B40" s="2" t="s">
        <v>509</v>
      </c>
      <c r="C40" s="2"/>
      <c r="D40" s="2"/>
      <c r="E40" s="2"/>
      <c r="F40" s="2" t="s">
        <v>25</v>
      </c>
      <c r="G40" s="2" t="s">
        <v>510</v>
      </c>
      <c r="H40" s="2">
        <v>3115328245</v>
      </c>
      <c r="I40" s="2" t="s">
        <v>77</v>
      </c>
      <c r="J40" s="2" t="s">
        <v>28</v>
      </c>
      <c r="K40" s="2" t="s">
        <v>37</v>
      </c>
      <c r="L40" s="2" t="s">
        <v>30</v>
      </c>
      <c r="M40" s="2" t="s">
        <v>31</v>
      </c>
      <c r="N40" s="2" t="s">
        <v>25</v>
      </c>
      <c r="O40" s="2" t="s">
        <v>48</v>
      </c>
      <c r="P40" s="2" t="s">
        <v>24</v>
      </c>
      <c r="Q40" s="4">
        <v>45232</v>
      </c>
      <c r="R40" s="4">
        <v>45232</v>
      </c>
      <c r="S40" s="3">
        <v>3240000</v>
      </c>
      <c r="T40" s="3">
        <v>3240000</v>
      </c>
      <c r="U40" s="3">
        <v>615600</v>
      </c>
      <c r="V40" s="54">
        <v>3855600</v>
      </c>
      <c r="W40" s="3">
        <v>97200</v>
      </c>
    </row>
    <row r="41" spans="1:23" x14ac:dyDescent="0.25">
      <c r="A41" s="2" t="s">
        <v>511</v>
      </c>
      <c r="B41" s="2" t="s">
        <v>512</v>
      </c>
      <c r="C41" s="2"/>
      <c r="D41" s="2"/>
      <c r="E41" s="2"/>
      <c r="F41" s="2" t="s">
        <v>513</v>
      </c>
      <c r="G41" s="2" t="s">
        <v>514</v>
      </c>
      <c r="H41" s="2">
        <v>3194309701</v>
      </c>
      <c r="I41" s="2" t="s">
        <v>36</v>
      </c>
      <c r="J41" s="2" t="s">
        <v>28</v>
      </c>
      <c r="K41" s="2" t="s">
        <v>37</v>
      </c>
      <c r="L41" s="2" t="s">
        <v>30</v>
      </c>
      <c r="M41" s="2" t="s">
        <v>31</v>
      </c>
      <c r="N41" s="2" t="s">
        <v>513</v>
      </c>
      <c r="O41" s="2" t="s">
        <v>48</v>
      </c>
      <c r="P41" s="2" t="s">
        <v>24</v>
      </c>
      <c r="Q41" s="4">
        <v>45232</v>
      </c>
      <c r="R41" s="4">
        <v>45232</v>
      </c>
      <c r="S41" s="3">
        <v>174000</v>
      </c>
      <c r="T41" s="3">
        <v>174000</v>
      </c>
      <c r="U41" s="3">
        <v>33060</v>
      </c>
      <c r="V41" s="54">
        <v>207060</v>
      </c>
      <c r="W41" s="3">
        <v>6612</v>
      </c>
    </row>
    <row r="42" spans="1:23" ht="15.75" thickBot="1" x14ac:dyDescent="0.3">
      <c r="A42" s="2" t="s">
        <v>515</v>
      </c>
      <c r="B42" s="2" t="s">
        <v>516</v>
      </c>
      <c r="C42" s="2"/>
      <c r="D42" s="2"/>
      <c r="E42" s="2"/>
      <c r="F42" s="2" t="s">
        <v>25</v>
      </c>
      <c r="G42" s="2" t="s">
        <v>517</v>
      </c>
      <c r="H42" s="2">
        <v>3107596989</v>
      </c>
      <c r="I42" s="2" t="s">
        <v>42</v>
      </c>
      <c r="J42" s="2" t="s">
        <v>28</v>
      </c>
      <c r="K42" s="2" t="s">
        <v>43</v>
      </c>
      <c r="L42" s="2" t="s">
        <v>30</v>
      </c>
      <c r="M42" s="2" t="s">
        <v>31</v>
      </c>
      <c r="N42" s="2" t="s">
        <v>25</v>
      </c>
      <c r="O42" s="2" t="s">
        <v>32</v>
      </c>
      <c r="P42" s="2" t="s">
        <v>24</v>
      </c>
      <c r="Q42" s="4">
        <v>45231</v>
      </c>
      <c r="R42" s="4">
        <v>45231</v>
      </c>
      <c r="S42" s="40">
        <v>18000</v>
      </c>
      <c r="T42" s="3">
        <v>18000</v>
      </c>
      <c r="U42" s="3">
        <v>3420</v>
      </c>
      <c r="V42" s="54">
        <v>21420</v>
      </c>
      <c r="W42" s="40">
        <v>684</v>
      </c>
    </row>
    <row r="43" spans="1:23" ht="15.75" thickBot="1" x14ac:dyDescent="0.3">
      <c r="S43" s="22">
        <f>SUM(S2:S42)</f>
        <v>69011462</v>
      </c>
      <c r="W43" s="55">
        <f>SUM(W2:W42)</f>
        <v>1925434</v>
      </c>
    </row>
    <row r="45" spans="1:23" ht="15.75" thickBot="1" x14ac:dyDescent="0.3"/>
    <row r="46" spans="1:23" ht="15.75" thickBot="1" x14ac:dyDescent="0.3">
      <c r="T46" s="57" t="s">
        <v>163</v>
      </c>
      <c r="U46" s="58"/>
    </row>
    <row r="47" spans="1:23" x14ac:dyDescent="0.25">
      <c r="T47" s="7" t="s">
        <v>164</v>
      </c>
      <c r="U47" s="48"/>
      <c r="V47" s="47"/>
    </row>
    <row r="48" spans="1:23" x14ac:dyDescent="0.25">
      <c r="T48" s="5" t="s">
        <v>165</v>
      </c>
      <c r="U48" s="10">
        <f>S43+'PENDIENTES '!I19</f>
        <v>86686778</v>
      </c>
      <c r="V48" s="47"/>
    </row>
    <row r="49" spans="20:21" x14ac:dyDescent="0.25">
      <c r="T49" s="5" t="s">
        <v>166</v>
      </c>
      <c r="U49" s="10">
        <f>+S43</f>
        <v>69011462</v>
      </c>
    </row>
    <row r="50" spans="20:21" x14ac:dyDescent="0.25">
      <c r="T50" s="52" t="s">
        <v>542</v>
      </c>
      <c r="U50" s="51">
        <f>W43+'PENDIENTES '!N20</f>
        <v>2175805</v>
      </c>
    </row>
    <row r="51" spans="20:21" x14ac:dyDescent="0.25">
      <c r="T51" s="5" t="s">
        <v>544</v>
      </c>
      <c r="U51" s="10"/>
    </row>
    <row r="52" spans="20:21" x14ac:dyDescent="0.25">
      <c r="T52" s="50" t="s">
        <v>545</v>
      </c>
      <c r="U52" s="49">
        <f>'PENDIENTES '!N3</f>
        <v>2970</v>
      </c>
    </row>
    <row r="53" spans="20:21" ht="15.75" thickBot="1" x14ac:dyDescent="0.3">
      <c r="T53" s="9" t="s">
        <v>388</v>
      </c>
      <c r="U53" s="32">
        <f>+U50+U52</f>
        <v>2178775</v>
      </c>
    </row>
    <row r="54" spans="20:21" x14ac:dyDescent="0.25">
      <c r="T54" s="1" t="s">
        <v>546</v>
      </c>
      <c r="U54" s="1">
        <v>27482</v>
      </c>
    </row>
    <row r="55" spans="20:21" x14ac:dyDescent="0.25">
      <c r="T55" s="1" t="s">
        <v>547</v>
      </c>
      <c r="U55" s="1">
        <f>U53-U54</f>
        <v>2151293</v>
      </c>
    </row>
  </sheetData>
  <mergeCells count="1">
    <mergeCell ref="T46:U4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"/>
  <sheetViews>
    <sheetView tabSelected="1" workbookViewId="0">
      <selection activeCell="C10" sqref="C10"/>
    </sheetView>
  </sheetViews>
  <sheetFormatPr baseColWidth="10" defaultRowHeight="15" x14ac:dyDescent="0.25"/>
  <cols>
    <col min="1" max="1" width="24" customWidth="1"/>
    <col min="2" max="2" width="48.7109375" bestFit="1" customWidth="1"/>
    <col min="4" max="4" width="19" hidden="1" customWidth="1"/>
    <col min="5" max="5" width="21.7109375" hidden="1" customWidth="1"/>
    <col min="6" max="8" width="0" hidden="1" customWidth="1"/>
    <col min="9" max="9" width="18.42578125" style="1" bestFit="1" customWidth="1"/>
    <col min="10" max="10" width="15.5703125" style="1" bestFit="1" customWidth="1"/>
    <col min="11" max="11" width="14.5703125" style="1" bestFit="1" customWidth="1"/>
    <col min="12" max="12" width="15.5703125" style="1" bestFit="1" customWidth="1"/>
    <col min="13" max="13" width="14.140625" bestFit="1" customWidth="1"/>
    <col min="14" max="14" width="14.5703125" bestFit="1" customWidth="1"/>
    <col min="15" max="15" width="13.140625" bestFit="1" customWidth="1"/>
    <col min="16" max="16" width="14.28515625" bestFit="1" customWidth="1"/>
    <col min="18" max="19" width="15.28515625" bestFit="1" customWidth="1"/>
    <col min="20" max="20" width="14.28515625" bestFit="1" customWidth="1"/>
    <col min="21" max="21" width="15.28515625" bestFit="1" customWidth="1"/>
  </cols>
  <sheetData>
    <row r="1" spans="1:16" x14ac:dyDescent="0.25">
      <c r="A1" s="59" t="s">
        <v>541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P1" s="11"/>
    </row>
    <row r="2" spans="1:16" x14ac:dyDescent="0.25">
      <c r="A2" s="24" t="s">
        <v>0</v>
      </c>
      <c r="B2" s="24" t="s">
        <v>2</v>
      </c>
      <c r="C2" s="24" t="s">
        <v>4</v>
      </c>
      <c r="D2" s="24" t="s">
        <v>8</v>
      </c>
      <c r="E2" s="24" t="s">
        <v>13</v>
      </c>
      <c r="F2" s="24" t="s">
        <v>14</v>
      </c>
      <c r="G2" s="24" t="s">
        <v>15</v>
      </c>
      <c r="H2" s="24" t="s">
        <v>16</v>
      </c>
      <c r="I2" s="25" t="s">
        <v>18</v>
      </c>
      <c r="J2" s="25" t="s">
        <v>19</v>
      </c>
      <c r="K2" s="25" t="s">
        <v>20</v>
      </c>
      <c r="L2" s="25" t="s">
        <v>21</v>
      </c>
      <c r="M2" s="24" t="s">
        <v>11</v>
      </c>
      <c r="N2" s="11"/>
    </row>
    <row r="3" spans="1:16" s="29" customFormat="1" ht="15.75" thickBot="1" x14ac:dyDescent="0.3">
      <c r="A3" s="27" t="s">
        <v>386</v>
      </c>
      <c r="B3" s="27" t="s">
        <v>387</v>
      </c>
      <c r="C3" s="27" t="s">
        <v>24</v>
      </c>
      <c r="D3" s="27"/>
      <c r="E3" s="27"/>
      <c r="F3" s="27"/>
      <c r="G3" s="27"/>
      <c r="H3" s="27"/>
      <c r="I3" s="28">
        <v>89991</v>
      </c>
      <c r="J3" s="28">
        <v>89991</v>
      </c>
      <c r="K3" s="28">
        <v>17098.29</v>
      </c>
      <c r="L3" s="28">
        <v>107089.29</v>
      </c>
      <c r="M3" s="27" t="s">
        <v>30</v>
      </c>
      <c r="N3" s="46">
        <v>2970</v>
      </c>
    </row>
    <row r="4" spans="1:16" ht="15.75" thickBot="1" x14ac:dyDescent="0.3">
      <c r="I4" s="22">
        <f>SUM(I3:I3)</f>
        <v>89991</v>
      </c>
    </row>
    <row r="6" spans="1:16" x14ac:dyDescent="0.25">
      <c r="N6" s="1"/>
    </row>
    <row r="7" spans="1:16" x14ac:dyDescent="0.25">
      <c r="A7" s="59" t="s">
        <v>543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P7" s="11"/>
    </row>
    <row r="8" spans="1:16" x14ac:dyDescent="0.25">
      <c r="A8" s="24" t="s">
        <v>0</v>
      </c>
      <c r="B8" s="24" t="s">
        <v>2</v>
      </c>
      <c r="C8" s="24" t="s">
        <v>4</v>
      </c>
      <c r="D8" s="24" t="s">
        <v>8</v>
      </c>
      <c r="E8" s="24" t="s">
        <v>13</v>
      </c>
      <c r="F8" s="24" t="s">
        <v>14</v>
      </c>
      <c r="G8" s="24" t="s">
        <v>15</v>
      </c>
      <c r="H8" s="24" t="s">
        <v>16</v>
      </c>
      <c r="I8" s="25" t="s">
        <v>18</v>
      </c>
      <c r="J8" s="25" t="s">
        <v>19</v>
      </c>
      <c r="K8" s="25" t="s">
        <v>20</v>
      </c>
      <c r="L8" s="25" t="s">
        <v>21</v>
      </c>
      <c r="M8" s="24" t="s">
        <v>11</v>
      </c>
      <c r="N8" s="11"/>
    </row>
    <row r="9" spans="1:16" x14ac:dyDescent="0.25">
      <c r="A9" s="2" t="s">
        <v>518</v>
      </c>
      <c r="B9" s="2" t="s">
        <v>519</v>
      </c>
      <c r="C9" s="2" t="s">
        <v>24</v>
      </c>
      <c r="D9" s="2" t="s">
        <v>25</v>
      </c>
      <c r="E9" s="2" t="s">
        <v>48</v>
      </c>
      <c r="F9" s="2" t="s">
        <v>24</v>
      </c>
      <c r="G9" s="2">
        <v>45260</v>
      </c>
      <c r="H9" s="2">
        <v>45260</v>
      </c>
      <c r="I9" s="3">
        <v>1590000</v>
      </c>
      <c r="J9" s="3">
        <v>1590000</v>
      </c>
      <c r="K9" s="3">
        <v>302100</v>
      </c>
      <c r="L9" s="3">
        <v>1892100</v>
      </c>
      <c r="M9" s="2" t="s">
        <v>171</v>
      </c>
    </row>
    <row r="10" spans="1:16" x14ac:dyDescent="0.25">
      <c r="A10" s="2" t="s">
        <v>520</v>
      </c>
      <c r="B10" s="2" t="s">
        <v>521</v>
      </c>
      <c r="C10" s="2" t="s">
        <v>24</v>
      </c>
      <c r="D10" s="2" t="s">
        <v>394</v>
      </c>
      <c r="E10" s="2" t="s">
        <v>48</v>
      </c>
      <c r="F10" s="2" t="s">
        <v>24</v>
      </c>
      <c r="G10" s="2">
        <v>45260</v>
      </c>
      <c r="H10" s="2">
        <v>45260</v>
      </c>
      <c r="I10" s="3">
        <v>968450</v>
      </c>
      <c r="J10" s="3">
        <v>1009517.00000001</v>
      </c>
      <c r="K10" s="3">
        <v>191808.23000000301</v>
      </c>
      <c r="L10" s="3">
        <v>1201325.23000002</v>
      </c>
      <c r="M10" s="2" t="s">
        <v>171</v>
      </c>
    </row>
    <row r="11" spans="1:16" x14ac:dyDescent="0.25">
      <c r="A11" s="2" t="s">
        <v>522</v>
      </c>
      <c r="B11" s="2" t="s">
        <v>523</v>
      </c>
      <c r="C11" s="2" t="s">
        <v>24</v>
      </c>
      <c r="D11" s="2" t="s">
        <v>524</v>
      </c>
      <c r="E11" s="2" t="s">
        <v>48</v>
      </c>
      <c r="F11" s="2" t="s">
        <v>24</v>
      </c>
      <c r="G11" s="2">
        <v>45259</v>
      </c>
      <c r="H11" s="2">
        <v>45259</v>
      </c>
      <c r="I11" s="3">
        <v>371790</v>
      </c>
      <c r="J11" s="3">
        <v>371790</v>
      </c>
      <c r="K11" s="3">
        <v>70640.100000000006</v>
      </c>
      <c r="L11" s="3">
        <v>442430.1</v>
      </c>
      <c r="M11" s="2" t="s">
        <v>171</v>
      </c>
      <c r="N11" s="36">
        <v>12269</v>
      </c>
    </row>
    <row r="12" spans="1:16" x14ac:dyDescent="0.25">
      <c r="A12" s="2" t="s">
        <v>525</v>
      </c>
      <c r="B12" s="2" t="s">
        <v>526</v>
      </c>
      <c r="C12" s="2" t="s">
        <v>24</v>
      </c>
      <c r="D12" s="2" t="s">
        <v>91</v>
      </c>
      <c r="E12" s="2" t="s">
        <v>82</v>
      </c>
      <c r="F12" s="2" t="s">
        <v>24</v>
      </c>
      <c r="G12" s="2">
        <v>45259</v>
      </c>
      <c r="H12" s="2">
        <v>45259</v>
      </c>
      <c r="I12" s="3">
        <v>1425000</v>
      </c>
      <c r="J12" s="3">
        <v>1425000</v>
      </c>
      <c r="K12" s="3">
        <v>270750</v>
      </c>
      <c r="L12" s="3">
        <v>1695750</v>
      </c>
      <c r="M12" s="2" t="s">
        <v>171</v>
      </c>
      <c r="N12" s="36">
        <v>47025</v>
      </c>
    </row>
    <row r="13" spans="1:16" x14ac:dyDescent="0.25">
      <c r="A13" s="2" t="s">
        <v>527</v>
      </c>
      <c r="B13" s="2" t="s">
        <v>528</v>
      </c>
      <c r="C13" s="2" t="s">
        <v>24</v>
      </c>
      <c r="D13" s="2" t="s">
        <v>394</v>
      </c>
      <c r="E13" s="2" t="s">
        <v>48</v>
      </c>
      <c r="F13" s="2" t="s">
        <v>24</v>
      </c>
      <c r="G13" s="2">
        <v>45259</v>
      </c>
      <c r="H13" s="2">
        <v>45265</v>
      </c>
      <c r="I13" s="3">
        <v>297942</v>
      </c>
      <c r="J13" s="3">
        <v>297942</v>
      </c>
      <c r="K13" s="3">
        <v>56608.98</v>
      </c>
      <c r="L13" s="3">
        <v>354550.98</v>
      </c>
      <c r="M13" s="2" t="s">
        <v>171</v>
      </c>
      <c r="N13" s="36">
        <v>9832</v>
      </c>
    </row>
    <row r="14" spans="1:16" x14ac:dyDescent="0.25">
      <c r="A14" s="2" t="s">
        <v>529</v>
      </c>
      <c r="B14" s="2" t="s">
        <v>530</v>
      </c>
      <c r="C14" s="2" t="s">
        <v>24</v>
      </c>
      <c r="D14" s="2" t="s">
        <v>531</v>
      </c>
      <c r="E14" s="2" t="s">
        <v>38</v>
      </c>
      <c r="F14" s="2" t="s">
        <v>24</v>
      </c>
      <c r="G14" s="2">
        <v>45257</v>
      </c>
      <c r="H14" s="2">
        <v>45257</v>
      </c>
      <c r="I14" s="3">
        <v>540000</v>
      </c>
      <c r="J14" s="3">
        <v>540000</v>
      </c>
      <c r="K14" s="3">
        <v>102600</v>
      </c>
      <c r="L14" s="3">
        <v>642600</v>
      </c>
      <c r="M14" s="2" t="s">
        <v>171</v>
      </c>
      <c r="N14" s="37">
        <v>16200</v>
      </c>
    </row>
    <row r="15" spans="1:16" x14ac:dyDescent="0.25">
      <c r="A15" s="2" t="s">
        <v>532</v>
      </c>
      <c r="B15" s="2" t="s">
        <v>533</v>
      </c>
      <c r="C15" s="2" t="s">
        <v>24</v>
      </c>
      <c r="D15" s="2" t="s">
        <v>51</v>
      </c>
      <c r="E15" s="2" t="s">
        <v>48</v>
      </c>
      <c r="F15" s="2" t="s">
        <v>24</v>
      </c>
      <c r="G15" s="2">
        <v>45254</v>
      </c>
      <c r="H15" s="2">
        <v>45258</v>
      </c>
      <c r="I15" s="3">
        <v>6017602</v>
      </c>
      <c r="J15" s="3">
        <v>6017602</v>
      </c>
      <c r="K15" s="3">
        <v>1143344.3799999999</v>
      </c>
      <c r="L15" s="3">
        <v>7160946.3799999999</v>
      </c>
      <c r="M15" s="2" t="s">
        <v>171</v>
      </c>
    </row>
    <row r="16" spans="1:16" x14ac:dyDescent="0.25">
      <c r="A16" s="2" t="s">
        <v>534</v>
      </c>
      <c r="B16" s="2" t="s">
        <v>133</v>
      </c>
      <c r="C16" s="2" t="s">
        <v>24</v>
      </c>
      <c r="D16" s="2" t="s">
        <v>25</v>
      </c>
      <c r="E16" s="2" t="s">
        <v>48</v>
      </c>
      <c r="F16" s="2" t="s">
        <v>24</v>
      </c>
      <c r="G16" s="2">
        <v>45253</v>
      </c>
      <c r="H16" s="2">
        <v>45260</v>
      </c>
      <c r="I16" s="3">
        <v>1515744</v>
      </c>
      <c r="J16" s="3">
        <v>1515744</v>
      </c>
      <c r="K16" s="3">
        <v>287991.36</v>
      </c>
      <c r="L16" s="3">
        <v>1803735.3599999901</v>
      </c>
      <c r="M16" s="2" t="s">
        <v>30</v>
      </c>
    </row>
    <row r="17" spans="1:14" x14ac:dyDescent="0.25">
      <c r="A17" s="2" t="s">
        <v>535</v>
      </c>
      <c r="B17" s="2" t="s">
        <v>536</v>
      </c>
      <c r="C17" s="2" t="s">
        <v>24</v>
      </c>
      <c r="D17" s="2" t="s">
        <v>537</v>
      </c>
      <c r="E17" s="2" t="s">
        <v>48</v>
      </c>
      <c r="F17" s="2" t="s">
        <v>24</v>
      </c>
      <c r="G17" s="2">
        <v>45245</v>
      </c>
      <c r="H17" s="2">
        <v>45247</v>
      </c>
      <c r="I17" s="3">
        <v>4560804</v>
      </c>
      <c r="J17" s="3">
        <v>4698804</v>
      </c>
      <c r="K17" s="3">
        <v>892772.76</v>
      </c>
      <c r="L17" s="3">
        <v>5591576.7599999998</v>
      </c>
      <c r="M17" s="2" t="s">
        <v>30</v>
      </c>
      <c r="N17" s="36">
        <v>153405</v>
      </c>
    </row>
    <row r="18" spans="1:14" ht="15.75" thickBot="1" x14ac:dyDescent="0.3">
      <c r="A18" s="2" t="s">
        <v>538</v>
      </c>
      <c r="B18" s="2" t="s">
        <v>539</v>
      </c>
      <c r="C18" s="2" t="s">
        <v>24</v>
      </c>
      <c r="D18" s="2" t="s">
        <v>540</v>
      </c>
      <c r="E18" s="2" t="s">
        <v>48</v>
      </c>
      <c r="F18" s="2" t="s">
        <v>24</v>
      </c>
      <c r="G18" s="2">
        <v>45238</v>
      </c>
      <c r="H18" s="2">
        <v>45254</v>
      </c>
      <c r="I18" s="3">
        <v>387984</v>
      </c>
      <c r="J18" s="3">
        <v>387984</v>
      </c>
      <c r="K18" s="3">
        <v>73716.960000000006</v>
      </c>
      <c r="L18" s="3">
        <v>461700.96</v>
      </c>
      <c r="M18" s="2" t="s">
        <v>171</v>
      </c>
      <c r="N18" s="37">
        <v>11640</v>
      </c>
    </row>
    <row r="19" spans="1:14" ht="15.75" thickBot="1" x14ac:dyDescent="0.3">
      <c r="I19" s="22">
        <f>SUM(I9:I18)</f>
        <v>17675316</v>
      </c>
    </row>
    <row r="20" spans="1:14" ht="15.75" thickBot="1" x14ac:dyDescent="0.3">
      <c r="N20" s="56">
        <f>SUM(N8:N18)</f>
        <v>250371</v>
      </c>
    </row>
  </sheetData>
  <mergeCells count="2">
    <mergeCell ref="A1:M1"/>
    <mergeCell ref="A7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SOFI COM DE JUL</vt:lpstr>
      <vt:lpstr>SOFI COM DE AGOS</vt:lpstr>
      <vt:lpstr>SOFI COM DE SEP</vt:lpstr>
      <vt:lpstr>SOFI COM DE OCT </vt:lpstr>
      <vt:lpstr>SOFI COM DE NOV 23</vt:lpstr>
      <vt:lpstr>PENDIENTES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CONTABILIDAD</dc:creator>
  <cp:lastModifiedBy>Grupo Escom Colombia</cp:lastModifiedBy>
  <cp:lastPrinted>2023-12-15T19:51:14Z</cp:lastPrinted>
  <dcterms:created xsi:type="dcterms:W3CDTF">2023-09-05T16:03:29Z</dcterms:created>
  <dcterms:modified xsi:type="dcterms:W3CDTF">2023-12-29T17:28:00Z</dcterms:modified>
</cp:coreProperties>
</file>