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edas" sheetId="1" r:id="rId4"/>
    <sheet state="visible" name="Motor" sheetId="2" r:id="rId5"/>
    <sheet state="visible" name="Cálculos" sheetId="3" r:id="rId6"/>
    <sheet state="visible" name="Propuestas" sheetId="4" r:id="rId7"/>
    <sheet state="visible" name="Selecciones" sheetId="5" r:id="rId8"/>
    <sheet state="visible" name="Hoja 8" sheetId="6" r:id="rId9"/>
    <sheet state="visible" name="Odometría" sheetId="7" r:id="rId10"/>
    <sheet state="visible" name="Recomendaciones y duda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0">
      <text>
        <t xml:space="preserve">Faltan dimensiones
	-Juan Manuel Zuleta Ceja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1">
      <text>
        <t xml:space="preserve">https://www.maderas20.com/wp-content/uploads/2016/09/MDF.pdf
	-Juan Manuel Zuleta Ceja</t>
      </text>
    </comment>
    <comment authorId="0" ref="C17">
      <text>
        <t xml:space="preserve">https://engineering.stackexchange.com/questions/31501/how-can-i-calculate-the-power-and-torque-required-for-the-motor-on-a-wheeled-rob
	-Juan Manuel Zuleta Ceja</t>
      </text>
    </comment>
  </commentList>
</comments>
</file>

<file path=xl/sharedStrings.xml><?xml version="1.0" encoding="utf-8"?>
<sst xmlns="http://schemas.openxmlformats.org/spreadsheetml/2006/main" count="305" uniqueCount="197">
  <si>
    <t>Criterios de desición</t>
  </si>
  <si>
    <t>Comparativa de las diferentes configuraciones</t>
  </si>
  <si>
    <t>Parámetros generales</t>
  </si>
  <si>
    <t>Parámetros técnicos</t>
  </si>
  <si>
    <t>Tipo de llanta</t>
  </si>
  <si>
    <t>Posible configuración de ruedas</t>
  </si>
  <si>
    <t>Número mínimo de ruedas</t>
  </si>
  <si>
    <t>DoF</t>
  </si>
  <si>
    <t>Complejidad de armado</t>
  </si>
  <si>
    <t>Sensibilidad a la superficie</t>
  </si>
  <si>
    <t>Sensibilidad a objetos en la superficie</t>
  </si>
  <si>
    <t>Mínimo diámetro requerido</t>
  </si>
  <si>
    <t>Carga Máxima</t>
  </si>
  <si>
    <t>Convencional</t>
  </si>
  <si>
    <t>2 o más ruedas</t>
  </si>
  <si>
    <t>Baja</t>
  </si>
  <si>
    <t>50,8 [mm]</t>
  </si>
  <si>
    <t>Up to 40-60 [kg]</t>
  </si>
  <si>
    <t>Rueda Giratoria</t>
  </si>
  <si>
    <t>2 (+1 DW). 3, 4 ruedas</t>
  </si>
  <si>
    <t>2 (+1 DW)</t>
  </si>
  <si>
    <t>Rueda Giratoria 2</t>
  </si>
  <si>
    <t>1 (es PC)</t>
  </si>
  <si>
    <t>1,2,3</t>
  </si>
  <si>
    <t>Alta</t>
  </si>
  <si>
    <t>25,4 [mm]</t>
  </si>
  <si>
    <t>15 [kg]</t>
  </si>
  <si>
    <t>Rueda omnidireccional</t>
  </si>
  <si>
    <t>3 o 4 ruedas</t>
  </si>
  <si>
    <t>Media</t>
  </si>
  <si>
    <t>101,6 [mm]</t>
  </si>
  <si>
    <t>2-30 [kg]</t>
  </si>
  <si>
    <t>Rueda Mecanum</t>
  </si>
  <si>
    <t>4 o más ruedas</t>
  </si>
  <si>
    <t>7-15 kg</t>
  </si>
  <si>
    <t>Cotizaciones</t>
  </si>
  <si>
    <t>Cotización 1</t>
  </si>
  <si>
    <t>Cotización 2</t>
  </si>
  <si>
    <t>Cotización 3</t>
  </si>
  <si>
    <t>Tipo</t>
  </si>
  <si>
    <t>Link</t>
  </si>
  <si>
    <t>Descripción</t>
  </si>
  <si>
    <t>Precio</t>
  </si>
  <si>
    <t>Sandorobotics</t>
  </si>
  <si>
    <t>Par de Llantas para Motorreductor de Plástico 65x26mm</t>
  </si>
  <si>
    <t>Amazon-DollaTek</t>
  </si>
  <si>
    <t>5 llantas con motorreductor incluido (Relación de transmisión de reducción: 1:48
Voltaje de funcionamiento: 3-6 V. )</t>
  </si>
  <si>
    <t>Kinetronica</t>
  </si>
  <si>
    <t>Par de Llantas para Motorreductor de Plástico 65x18mm</t>
  </si>
  <si>
    <t xml:space="preserve">Par de llantas hechas con plástico ABS y hule de alta tracción </t>
  </si>
  <si>
    <t>Giratoria</t>
  </si>
  <si>
    <t>UNIT</t>
  </si>
  <si>
    <t>Rueda Loca Nylon con 25mm Para Carrito</t>
  </si>
  <si>
    <t>Mercado Libre</t>
  </si>
  <si>
    <t>Rueda giratoria de metal de 1 1/2 pulg</t>
  </si>
  <si>
    <t>Rueda giratoria de plástico de 1 1/2 pulg Ligera y reduce mucho la fricción
incluye accesorios
Separadores de 1/16" y 1/8"
fabricado con plástico ABS</t>
  </si>
  <si>
    <t>Omnidireccional</t>
  </si>
  <si>
    <t xml:space="preserve">Diámetro: 1.5 puadas (38 mm)
Ancho: 23,4
Material del fuselaje: plástico
Peso neto: 20 g
Material del rodillo: plástico
Número de rodillos: 8
Carga: 2 kg </t>
  </si>
  <si>
    <t xml:space="preserve">Diámetro: 58
mm Diámetro interior: 16 mm.
material: caucho, plástico ABS
Carga: 3 kg
Diámetro del rodillo: 13 mm
Peso: 60g </t>
  </si>
  <si>
    <t xml:space="preserve">
    Diámetro de 2.75″
    14 rodillos por rueda
    Compatible con todos los ejes cuadrados VEX de 0,125″
    2 piezas por paquete</t>
  </si>
  <si>
    <t>Mecanum</t>
  </si>
  <si>
    <t xml:space="preserve">Material: Acrílico
Tamaño (Diámetro x H): aprox. 70 x 30 mm /2.75x1.18 puadas </t>
  </si>
  <si>
    <t>Conclusión</t>
  </si>
  <si>
    <t xml:space="preserve">Con ayuda de la comparativa se pudo observar que las ruedas que mejor se adaptan al prototipo de robot recoge pelotas de tenis son las convencionales, omnidireccionales y locas, debido a la que soportan mayor carga, su manufactura no es compleja por lo que los costos a comparación de las mecanum bajan significativamente, también soportan superficies más ásperas, como las canchas de tenis y son más resistentes que unas mecanum. Sin embargo, es necesario ver cuál es la combinación que soluciona mejor y con un menor costo la necesidad del robot. </t>
  </si>
  <si>
    <t>Propuesta</t>
  </si>
  <si>
    <t>Una configuración con dos llantas convencionales al frente y dos ruedas giratorias en la parte posterior</t>
  </si>
  <si>
    <t>Motorreductor</t>
  </si>
  <si>
    <t>Kinectronica</t>
  </si>
  <si>
    <t>Compacto y económico
reducción 180:1
80 rpm
2.1 kg-cm
Salida a eje tipo D
80mA sin carga
800mA con carga
Más información en:</t>
  </si>
  <si>
    <t xml:space="preserve">
    Voltaje de operación: 6V
        corriente sin carga: ≤200mA
        velocidad sin carga: 200 ± 10% rpm
    Voltaje de operación: 3V
        corriente sin carga: ≤150 mA
        velocidad sin carga: 90 ± 10% rpm
    Tamaño: 65 x 23 x 18 mm
    Peso: 80 gramos
    Relación de transmisión: 1:120
    Par Maximo: 800 gF x cm
    Forma de L o de angulo de recto (90°)</t>
  </si>
  <si>
    <t>Voltaje de alimentación mínimo: 3 V
Voltaje de alimentación máximo: 6 V
Corriente sin carga (3 V): 110 - 130mA
Corriente sin carga (6 V): 130 - 150mA
Velocidad sin carga (3 V): 125 RPM + / - 10 %
Velocidad sin carga (6 V): 230 RPM + / - 10 %
Relación de caja de cambios: 48: 1
Número de ejes: 2
Temperatura de operación mínima: -10 °C
Temperatura de operación máxima: 65 °C
Dimensiones: 42 mm X 22.7 mm X 47.8 mm
Forma: Recto
Material: Plástico
Color: Amarillo</t>
  </si>
  <si>
    <t>2 piezas</t>
  </si>
  <si>
    <t>Motor con reducción 100:1
37mm de diametro 57mm de largo.
Torque 16 kg-cm
corriente máxima 5A
500rpm @ 12V 100mA</t>
  </si>
  <si>
    <r>
      <rPr>
        <rFont val="Arial"/>
        <color theme="1"/>
      </rPr>
      <t xml:space="preserve">
    1</t>
    </r>
    <r>
      <rPr>
        <rFont val="Arial"/>
        <color theme="1"/>
        <sz val="8.0"/>
      </rPr>
      <t>000:1 @6V 14rpm 40mA sin carga. 5kg-cm 0.36A con carga
    298:1 @6V 100rpm 120mA sin carga. 5kg-cm 1.6A con carga
    298:1 @6V 45rpm 40mA sin carga. 2.9kg-cm 1.6A con carga
    250:1 @6V 120rpm 120mA sin carga. 4.3kg-cm 1.6A con carga
    210:1 @6V 140rpm 70mA sin carga. 3.6kg-cm 1.6A con carga
    100:1 @6V 320rpm 120mA sin carga. 2.2kg-cm 1.6A con carga
    75:1 @6V 400rpm 70mA sin carga. 1.6kg-cm 1.6A con carga
    50:1 @6V 625rpm 120mA sin carga. 1.1kg-cm 1.6A con carga
    30:1 @6V 1000rpm 120mA sin carga. 0.6kg-cm 1.6A con carga
    10:1 @6V 3000rpm 120mA sin carga. 0.3kg-cm 1.6A con carga
    10:1 @6V 1300rpm 40mA sin carga. 0.2kg-cm 0.36A con carga</t>
    </r>
  </si>
  <si>
    <t>$315 (varía según la reducción)</t>
  </si>
  <si>
    <t xml:space="preserve">Par de llantas hechas con plástico ABS y hule de alta tracción. 60 [mm] diámetro </t>
  </si>
  <si>
    <t>Rueda Loca Nylon con 25 [mm] Para Carrito</t>
  </si>
  <si>
    <t>Yo tengo una</t>
  </si>
  <si>
    <t>radio [m]</t>
  </si>
  <si>
    <t>W_robot [kg]</t>
  </si>
  <si>
    <t>W_pelota [kg]</t>
  </si>
  <si>
    <t>T=</t>
  </si>
  <si>
    <t>Nm</t>
  </si>
  <si>
    <t>W_carga [kg]</t>
  </si>
  <si>
    <t>Ncm</t>
  </si>
  <si>
    <t>Gravedad [m/s^2]</t>
  </si>
  <si>
    <t>kgcm</t>
  </si>
  <si>
    <t>Coeficiente de fircción dinámico [1]</t>
  </si>
  <si>
    <t># llantas con motor</t>
  </si>
  <si>
    <t>Densidad MDF (5.5 mm)</t>
  </si>
  <si>
    <t>kg/m^3</t>
  </si>
  <si>
    <t>Densidad MDF(3 mm)</t>
  </si>
  <si>
    <t>820 ± 50</t>
  </si>
  <si>
    <t xml:space="preserve">Estimación del peso </t>
  </si>
  <si>
    <t>Chasis</t>
  </si>
  <si>
    <t>kg</t>
  </si>
  <si>
    <t>Electrónica (incluída la batería)</t>
  </si>
  <si>
    <t>Pelotas</t>
  </si>
  <si>
    <t>Masa de respaldo</t>
  </si>
  <si>
    <t>Peso total</t>
  </si>
  <si>
    <t>Locomoción</t>
  </si>
  <si>
    <t xml:space="preserve">Diferencial </t>
  </si>
  <si>
    <t>Sincronizado</t>
  </si>
  <si>
    <t xml:space="preserve">Tipo carro </t>
  </si>
  <si>
    <t>Dirección deslizante</t>
  </si>
  <si>
    <t>Articulada</t>
  </si>
  <si>
    <t>Pivote</t>
  </si>
  <si>
    <t>Consta de dos ruedas impulsoras con actuadores independientes. Usulamente están al frente del robot en cada lado.</t>
  </si>
  <si>
    <t xml:space="preserve">Compuesto por tres a cuatro ruedas y dos motores uno para girar las ruedas y otro para rotar las ruedas y cambiar de dirección </t>
  </si>
  <si>
    <t>Cuenta con un par de ruedas conductoras y otro (o una en el caso del triciclo) par de ruedas conducidas. Las ruedas frontales conducidas unen las dos funciones (dirección y empuje) además de proveer de un radio de giro menor.</t>
  </si>
  <si>
    <t xml:space="preserve">Empleado en tanque y bulldozers. Ocupan llantas u oruga de que ambos lados impulsan al robot en diferentes sentidos, para así cambiarlo de dirección, haciendo que se delice. </t>
  </si>
  <si>
    <t xml:space="preserve">Similar al tipo carro o con la singularidad de que la dirección se controla mediante la deformación del chasis. </t>
  </si>
  <si>
    <t xml:space="preserve">Consta de dos partes 1) un chasis de 4 ruedas de un solo GDL (giro) y una plataforma giratoria que se alza o baja para llevar acabo el cambio de dirección girando la plataforma. </t>
  </si>
  <si>
    <t>El tipo de ruedas da lugar a otro tipo de locomoción, que consta de 3 o 4 llantas, todas actuadas cuya disposicón puede ser como las mostradas en la figura.</t>
  </si>
  <si>
    <t xml:space="preserve">Motores </t>
  </si>
  <si>
    <t xml:space="preserve"> 3 (para girar ruedas, rotar plataforma y subir y bajar) </t>
  </si>
  <si>
    <t>3 o 4 (depende de las llantas)</t>
  </si>
  <si>
    <t>No-holonómico</t>
  </si>
  <si>
    <t>Holonímico</t>
  </si>
  <si>
    <t>Holonómico</t>
  </si>
  <si>
    <t xml:space="preserve">Ventajas </t>
  </si>
  <si>
    <t>Simplicidad</t>
  </si>
  <si>
    <t xml:space="preserve">Control </t>
  </si>
  <si>
    <t>Simplicidad pero con gran control sobre el mecanismo de vuelta.</t>
  </si>
  <si>
    <t xml:space="preserve">Sistema de dirección implícito / Mejor tracción </t>
  </si>
  <si>
    <t>Control</t>
  </si>
  <si>
    <t>Desventajas</t>
  </si>
  <si>
    <t>Control (complicado ir en línea recta)</t>
  </si>
  <si>
    <t>Complejidad (mecanismo)</t>
  </si>
  <si>
    <t>Planeación de movimientos</t>
  </si>
  <si>
    <t xml:space="preserve">Control (línea recta)  / Odometría </t>
  </si>
  <si>
    <t>Versatilidad / Complejidad</t>
  </si>
  <si>
    <t>Control / Odometría</t>
  </si>
  <si>
    <t xml:space="preserve">Tipos de ruedas  </t>
  </si>
  <si>
    <t xml:space="preserve">Impulsora </t>
  </si>
  <si>
    <t xml:space="preserve">Convencional </t>
  </si>
  <si>
    <t>Libre</t>
  </si>
  <si>
    <t>De bola (mejor) / Loca</t>
  </si>
  <si>
    <t xml:space="preserve">Fuentes: </t>
  </si>
  <si>
    <t>Lab-Rats Course MIT</t>
  </si>
  <si>
    <t>Motores</t>
  </si>
  <si>
    <t>RPM</t>
  </si>
  <si>
    <t>Reducción</t>
  </si>
  <si>
    <t>Torque [Kg cm]</t>
  </si>
  <si>
    <t>Voltaje [V]</t>
  </si>
  <si>
    <t>Corriente [mA]</t>
  </si>
  <si>
    <t>Potencia [W]</t>
  </si>
  <si>
    <t>Peso [Kg]</t>
  </si>
  <si>
    <t>Proveedor</t>
  </si>
  <si>
    <t>Referencias</t>
  </si>
  <si>
    <t xml:space="preserve">Sin carga </t>
  </si>
  <si>
    <t>Máxima</t>
  </si>
  <si>
    <t>380:1</t>
  </si>
  <si>
    <t>Pololu</t>
  </si>
  <si>
    <t>298:1</t>
  </si>
  <si>
    <t>210:1</t>
  </si>
  <si>
    <t>Ag Electrónica</t>
  </si>
  <si>
    <t>Con Encoder</t>
  </si>
  <si>
    <t>20.4:1</t>
  </si>
  <si>
    <t>-</t>
  </si>
  <si>
    <t>99:1</t>
  </si>
  <si>
    <t>Kinetrónica</t>
  </si>
  <si>
    <t>34:1</t>
  </si>
  <si>
    <t>Llantas</t>
  </si>
  <si>
    <t>NOTAS</t>
  </si>
  <si>
    <t>Comentar problema de aspa</t>
  </si>
  <si>
    <t>Platicar necesidad de encoders</t>
  </si>
  <si>
    <t xml:space="preserve">Configuración </t>
  </si>
  <si>
    <t>Criterios</t>
  </si>
  <si>
    <t>LLantas</t>
  </si>
  <si>
    <t xml:space="preserve">Ponderación </t>
  </si>
  <si>
    <t xml:space="preserve">Complejidad del sistema de dirección </t>
  </si>
  <si>
    <t>Modificaciones en el chasis</t>
  </si>
  <si>
    <t>Es holónomo</t>
  </si>
  <si>
    <t>Facilidad de implmentar sensores odométricos</t>
  </si>
  <si>
    <t>Facilidad para planeación de movimientos</t>
  </si>
  <si>
    <t>Total</t>
  </si>
  <si>
    <t>Ponderación de 1 a 10. 10 siendo lo más importante</t>
  </si>
  <si>
    <t>1 a 5. 5 lo fácil</t>
  </si>
  <si>
    <t>Opciones con 95 o más de ponderación total</t>
  </si>
  <si>
    <t>Tipo carro</t>
  </si>
  <si>
    <t>Ocupa ruedas más resistentes</t>
  </si>
  <si>
    <t>Simple</t>
  </si>
  <si>
    <t xml:space="preserve">Ruedas con muchas piezas </t>
  </si>
  <si>
    <t>Ruedas más caras</t>
  </si>
  <si>
    <t>Microrreductor</t>
  </si>
  <si>
    <t>AG Electrónica</t>
  </si>
  <si>
    <t>Aspectos relevantes al comprar</t>
  </si>
  <si>
    <t>Preguntar si alguno de los integrantes cuenta con uno similar</t>
  </si>
  <si>
    <t xml:space="preserve">Verificar compatibilidad con llantas a comprar </t>
  </si>
  <si>
    <t>Para los motores revisar corriente, voltaje, par, reducción</t>
  </si>
  <si>
    <t xml:space="preserve">Conseguir el mejor precio </t>
  </si>
  <si>
    <t>Dudas</t>
  </si>
  <si>
    <t>Respuestas</t>
  </si>
  <si>
    <t>¿Cuál va a ser el peso del robot?</t>
  </si>
  <si>
    <t>5.5 kg</t>
  </si>
  <si>
    <t>% kg del peso total del vehículo + 0.6 kg de la pelotas almacenadas (0.06kg es lo que pesa cada una)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</si>
</sst>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Calibri"/>
    </font>
    <font>
      <b/>
      <sz val="9.0"/>
      <color theme="1"/>
      <name val="Arial"/>
    </font>
    <font/>
    <font>
      <sz val="9.0"/>
      <color theme="1"/>
      <name val="Arial"/>
    </font>
    <font>
      <sz val="15.0"/>
      <color theme="1"/>
      <name val="Arial"/>
    </font>
    <font>
      <u/>
      <color rgb="FF1155CC"/>
    </font>
    <font>
      <u/>
      <color rgb="FF1155CC"/>
    </font>
    <font>
      <u/>
      <color rgb="FF1155CC"/>
      <name val="Calibri"/>
    </font>
    <font>
      <u/>
      <color rgb="FF1155CC"/>
    </font>
    <font>
      <u/>
      <color rgb="FF1155CC"/>
    </font>
    <font>
      <u/>
      <color rgb="FF1155CC"/>
    </font>
    <font>
      <u/>
      <color rgb="FF1155CC"/>
      <name val="Calibri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b/>
      <color theme="1"/>
      <name val="Arial"/>
      <scheme val="minor"/>
    </font>
    <font>
      <color theme="0"/>
      <name val="Arial"/>
      <scheme val="minor"/>
    </font>
    <font>
      <u/>
      <color rgb="FF1155CC"/>
    </font>
    <font>
      <u/>
      <color rgb="FF1155CC"/>
    </font>
    <font>
      <u/>
      <color rgb="FF1155CC"/>
    </font>
    <font>
      <i/>
      <color theme="1"/>
      <name val="Arial"/>
      <scheme val="minor"/>
    </font>
  </fonts>
  <fills count="25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134F5C"/>
        <bgColor rgb="FF134F5C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2" fillId="3" fontId="3" numFmtId="0" xfId="0" applyAlignment="1" applyBorder="1" applyFill="1" applyFont="1">
      <alignment horizontal="center" shrinkToFit="0" wrapText="1"/>
    </xf>
    <xf borderId="3" fillId="0" fontId="4" numFmtId="0" xfId="0" applyBorder="1" applyFont="1"/>
    <xf borderId="4" fillId="0" fontId="4" numFmtId="0" xfId="0" applyBorder="1" applyFont="1"/>
    <xf borderId="2" fillId="4" fontId="3" numFmtId="0" xfId="0" applyAlignment="1" applyBorder="1" applyFill="1" applyFont="1">
      <alignment horizontal="center" shrinkToFit="0" wrapText="1"/>
    </xf>
    <xf borderId="2" fillId="5" fontId="3" numFmtId="0" xfId="0" applyAlignment="1" applyBorder="1" applyFill="1" applyFont="1">
      <alignment horizontal="center" shrinkToFit="0" wrapText="1"/>
    </xf>
    <xf borderId="0" fillId="0" fontId="2" numFmtId="0" xfId="0" applyAlignment="1" applyFont="1">
      <alignment vertical="bottom"/>
    </xf>
    <xf borderId="1" fillId="6" fontId="3" numFmtId="0" xfId="0" applyAlignment="1" applyBorder="1" applyFill="1" applyFont="1">
      <alignment horizontal="center" shrinkToFit="0" wrapText="1"/>
    </xf>
    <xf borderId="1" fillId="7" fontId="5" numFmtId="0" xfId="0" applyAlignment="1" applyBorder="1" applyFill="1" applyFont="1">
      <alignment horizontal="center" shrinkToFit="0" wrapText="1"/>
    </xf>
    <xf borderId="1" fillId="8" fontId="5" numFmtId="0" xfId="0" applyAlignment="1" applyBorder="1" applyFill="1" applyFont="1">
      <alignment horizontal="center" shrinkToFit="0" wrapText="1"/>
    </xf>
    <xf borderId="1" fillId="9" fontId="5" numFmtId="0" xfId="0" applyAlignment="1" applyBorder="1" applyFill="1" applyFont="1">
      <alignment horizontal="center" shrinkToFit="0" wrapText="1"/>
    </xf>
    <xf borderId="1" fillId="6" fontId="3" numFmtId="0" xfId="0" applyAlignment="1" applyBorder="1" applyFont="1">
      <alignment horizontal="center" shrinkToFit="0" vertical="top" wrapText="1"/>
    </xf>
    <xf borderId="1" fillId="7" fontId="6" numFmtId="0" xfId="0" applyAlignment="1" applyBorder="1" applyFont="1">
      <alignment horizontal="center" shrinkToFit="0" vertical="center" wrapText="1"/>
    </xf>
    <xf borderId="1" fillId="8" fontId="6" numFmtId="0" xfId="0" applyAlignment="1" applyBorder="1" applyFont="1">
      <alignment horizontal="center" shrinkToFit="0" vertical="center" wrapText="1"/>
    </xf>
    <xf borderId="1" fillId="9" fontId="6" numFmtId="0" xfId="0" applyAlignment="1" applyBorder="1" applyFont="1">
      <alignment horizontal="center" shrinkToFit="0" vertical="center" wrapText="1"/>
    </xf>
    <xf borderId="0" fillId="0" fontId="2" numFmtId="0" xfId="0" applyFont="1"/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horizontal="center" readingOrder="0"/>
    </xf>
    <xf borderId="0" fillId="12" fontId="1" numFmtId="0" xfId="0" applyAlignment="1" applyFill="1" applyFont="1">
      <alignment horizontal="center" readingOrder="0"/>
    </xf>
    <xf borderId="0" fillId="7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11" fontId="1" numFmtId="0" xfId="0" applyAlignment="1" applyFont="1">
      <alignment readingOrder="0"/>
    </xf>
    <xf borderId="0" fillId="12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top"/>
    </xf>
    <xf borderId="0" fillId="11" fontId="7" numFmtId="0" xfId="0" applyAlignment="1" applyFont="1">
      <alignment horizontal="center" readingOrder="0" vertical="center"/>
    </xf>
    <xf borderId="0" fillId="11" fontId="1" numFmtId="0" xfId="0" applyAlignment="1" applyFont="1">
      <alignment horizontal="center" readingOrder="0" shrinkToFit="0" vertical="center" wrapText="1"/>
    </xf>
    <xf borderId="0" fillId="11" fontId="1" numFmtId="164" xfId="0" applyAlignment="1" applyFont="1" applyNumberFormat="1">
      <alignment horizontal="center" readingOrder="0" vertical="center"/>
    </xf>
    <xf borderId="0" fillId="12" fontId="8" numFmtId="0" xfId="0" applyAlignment="1" applyFont="1">
      <alignment horizontal="center" readingOrder="0" vertical="center"/>
    </xf>
    <xf borderId="0" fillId="12" fontId="1" numFmtId="0" xfId="0" applyAlignment="1" applyFont="1">
      <alignment horizontal="center" readingOrder="0" shrinkToFit="0" vertical="center" wrapText="1"/>
    </xf>
    <xf borderId="0" fillId="12" fontId="1" numFmtId="164" xfId="0" applyAlignment="1" applyFont="1" applyNumberFormat="1">
      <alignment horizontal="center" readingOrder="0" vertical="center"/>
    </xf>
    <xf borderId="0" fillId="7" fontId="9" numFmtId="0" xfId="0" applyAlignment="1" applyFont="1">
      <alignment horizontal="center" readingOrder="0" vertical="center"/>
    </xf>
    <xf borderId="0" fillId="7" fontId="2" numFmtId="0" xfId="0" applyAlignment="1" applyFont="1">
      <alignment horizontal="center" vertical="center"/>
    </xf>
    <xf borderId="0" fillId="7" fontId="2" numFmtId="164" xfId="0" applyAlignment="1" applyFont="1" applyNumberFormat="1">
      <alignment horizontal="center" readingOrder="0" vertical="center"/>
    </xf>
    <xf borderId="0" fillId="12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12" fontId="2" numFmtId="0" xfId="0" applyAlignment="1" applyFont="1">
      <alignment horizontal="center" vertical="center"/>
    </xf>
    <xf borderId="0" fillId="0" fontId="2" numFmtId="0" xfId="0" applyAlignment="1" applyFont="1">
      <alignment readingOrder="0" vertical="top"/>
    </xf>
    <xf borderId="0" fillId="11" fontId="10" numFmtId="0" xfId="0" applyAlignment="1" applyFont="1">
      <alignment readingOrder="0"/>
    </xf>
    <xf borderId="0" fillId="12" fontId="2" numFmtId="164" xfId="0" applyAlignment="1" applyFont="1" applyNumberFormat="1">
      <alignment horizontal="center" readingOrder="0" vertical="center"/>
    </xf>
    <xf borderId="0" fillId="7" fontId="2" numFmtId="0" xfId="0" applyFont="1"/>
    <xf borderId="0" fillId="7" fontId="2" numFmtId="0" xfId="0" applyAlignment="1" applyFont="1">
      <alignment vertical="bottom"/>
    </xf>
    <xf borderId="0" fillId="11" fontId="11" numFmtId="0" xfId="0" applyAlignment="1" applyFont="1">
      <alignment readingOrder="0" shrinkToFit="0" vertical="center" wrapText="1"/>
    </xf>
    <xf borderId="0" fillId="11" fontId="1" numFmtId="0" xfId="0" applyAlignment="1" applyFont="1">
      <alignment readingOrder="0" shrinkToFit="0" vertical="center" wrapText="1"/>
    </xf>
    <xf borderId="0" fillId="11" fontId="1" numFmtId="164" xfId="0" applyAlignment="1" applyFont="1" applyNumberFormat="1">
      <alignment readingOrder="0" vertical="center"/>
    </xf>
    <xf borderId="0" fillId="12" fontId="12" numFmtId="0" xfId="0" applyAlignment="1" applyFont="1">
      <alignment readingOrder="0" vertical="center"/>
    </xf>
    <xf borderId="0" fillId="12" fontId="2" numFmtId="0" xfId="0" applyAlignment="1" applyFont="1">
      <alignment readingOrder="0" shrinkToFit="0" vertical="center" wrapText="1"/>
    </xf>
    <xf borderId="0" fillId="12" fontId="2" numFmtId="164" xfId="0" applyAlignment="1" applyFont="1" applyNumberFormat="1">
      <alignment readingOrder="0" vertical="center"/>
    </xf>
    <xf borderId="0" fillId="7" fontId="13" numFmtId="0" xfId="0" applyAlignment="1" applyFont="1">
      <alignment readingOrder="0" vertical="center"/>
    </xf>
    <xf borderId="0" fillId="7" fontId="2" numFmtId="0" xfId="0" applyAlignment="1" applyFont="1">
      <alignment readingOrder="0" shrinkToFit="0" vertical="center" wrapText="1"/>
    </xf>
    <xf borderId="0" fillId="7" fontId="2" numFmtId="164" xfId="0" applyAlignment="1" applyFont="1" applyNumberFormat="1">
      <alignment readingOrder="0" vertical="center"/>
    </xf>
    <xf borderId="0" fillId="11" fontId="14" numFmtId="0" xfId="0" applyAlignment="1" applyFont="1">
      <alignment readingOrder="0" vertical="center"/>
    </xf>
    <xf borderId="0" fillId="12" fontId="1" numFmtId="0" xfId="0" applyAlignment="1" applyFont="1">
      <alignment vertical="center"/>
    </xf>
    <xf borderId="0" fillId="12" fontId="2" numFmtId="0" xfId="0" applyAlignment="1" applyFont="1">
      <alignment vertical="center"/>
    </xf>
    <xf borderId="0" fillId="7" fontId="2" numFmtId="0" xfId="0" applyAlignment="1" applyFont="1">
      <alignment vertical="center"/>
    </xf>
    <xf borderId="0" fillId="13" fontId="2" numFmtId="0" xfId="0" applyAlignment="1" applyFill="1" applyFont="1">
      <alignment readingOrder="0"/>
    </xf>
    <xf borderId="0" fillId="0" fontId="3" numFmtId="0" xfId="0" applyAlignment="1" applyFont="1">
      <alignment horizontal="center" shrinkToFit="0" wrapText="1"/>
    </xf>
    <xf borderId="0" fillId="14" fontId="2" numFmtId="0" xfId="0" applyAlignment="1" applyFill="1" applyFont="1">
      <alignment horizontal="left" readingOrder="0" shrinkToFit="0" vertical="center" wrapText="1"/>
    </xf>
    <xf borderId="0" fillId="3" fontId="1" numFmtId="0" xfId="0" applyAlignment="1" applyFont="1">
      <alignment readingOrder="0"/>
    </xf>
    <xf borderId="0" fillId="7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vertical="center"/>
    </xf>
    <xf borderId="0" fillId="11" fontId="15" numFmtId="0" xfId="0" applyAlignment="1" applyFont="1">
      <alignment horizontal="center" readingOrder="0" shrinkToFit="0" vertical="center" wrapText="1"/>
    </xf>
    <xf borderId="0" fillId="11" fontId="1" numFmtId="164" xfId="0" applyAlignment="1" applyFont="1" applyNumberFormat="1">
      <alignment horizontal="center" readingOrder="0" shrinkToFit="0" vertical="center" wrapText="1"/>
    </xf>
    <xf borderId="0" fillId="12" fontId="1" numFmtId="0" xfId="0" applyAlignment="1" applyFont="1">
      <alignment horizontal="center" shrinkToFit="0" vertical="center" wrapText="1"/>
    </xf>
    <xf borderId="0" fillId="7" fontId="1" numFmtId="0" xfId="0" applyAlignment="1" applyFont="1">
      <alignment horizontal="center" shrinkToFit="0" vertical="center" wrapText="1"/>
    </xf>
    <xf borderId="0" fillId="7" fontId="1" numFmtId="0" xfId="0" applyFont="1"/>
    <xf borderId="0" fillId="12" fontId="16" numFmtId="0" xfId="0" applyAlignment="1" applyFont="1">
      <alignment horizontal="center" readingOrder="0" shrinkToFit="0" vertical="center" wrapText="1"/>
    </xf>
    <xf borderId="0" fillId="12" fontId="1" numFmtId="164" xfId="0" applyAlignment="1" applyFont="1" applyNumberFormat="1">
      <alignment horizontal="center" readingOrder="0" shrinkToFit="0" vertical="center" wrapText="1"/>
    </xf>
    <xf borderId="0" fillId="7" fontId="17" numFmtId="0" xfId="0" applyAlignment="1" applyFont="1">
      <alignment horizontal="center" readingOrder="0" shrinkToFit="0" vertical="center" wrapText="1"/>
    </xf>
    <xf borderId="0" fillId="7" fontId="1" numFmtId="164" xfId="0" applyAlignment="1" applyFont="1" applyNumberFormat="1">
      <alignment horizontal="center" readingOrder="0" vertical="center"/>
    </xf>
    <xf borderId="0" fillId="11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0" fillId="0" fontId="18" numFmtId="0" xfId="0" applyAlignment="1" applyFont="1">
      <alignment readingOrder="0"/>
    </xf>
    <xf borderId="0" fillId="15" fontId="19" numFmtId="0" xfId="0" applyAlignment="1" applyFill="1" applyFont="1">
      <alignment horizontal="center" readingOrder="0" vertical="top"/>
    </xf>
    <xf borderId="0" fillId="0" fontId="1" numFmtId="0" xfId="0" applyAlignment="1" applyFont="1">
      <alignment horizontal="center" vertical="top"/>
    </xf>
    <xf borderId="0" fillId="5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16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17" fontId="1" numFmtId="0" xfId="0" applyAlignment="1" applyFill="1" applyFont="1">
      <alignment horizontal="center" readingOrder="0"/>
    </xf>
    <xf borderId="0" fillId="18" fontId="1" numFmtId="0" xfId="0" applyAlignment="1" applyFill="1" applyFont="1">
      <alignment horizontal="center" readingOrder="0"/>
    </xf>
    <xf borderId="0" fillId="19" fontId="1" numFmtId="0" xfId="0" applyAlignment="1" applyFill="1" applyFont="1">
      <alignment horizontal="center" readingOrder="0"/>
    </xf>
    <xf borderId="0" fillId="20" fontId="1" numFmtId="0" xfId="0" applyAlignment="1" applyFill="1" applyFont="1">
      <alignment horizontal="center" readingOrder="0"/>
    </xf>
    <xf borderId="0" fillId="20" fontId="1" numFmtId="0" xfId="0" applyAlignment="1" applyFont="1">
      <alignment horizontal="center"/>
    </xf>
    <xf borderId="0" fillId="10" fontId="1" numFmtId="0" xfId="0" applyAlignment="1" applyFont="1">
      <alignment horizontal="center"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horizontal="center" readingOrder="0" vertical="center"/>
    </xf>
    <xf borderId="0" fillId="0" fontId="22" numFmtId="0" xfId="0" applyAlignment="1" applyFont="1">
      <alignment horizontal="center" readingOrder="0"/>
    </xf>
    <xf borderId="0" fillId="6" fontId="1" numFmtId="0" xfId="0" applyFont="1"/>
    <xf borderId="0" fillId="6" fontId="1" numFmtId="0" xfId="0" applyAlignment="1" applyFont="1">
      <alignment readingOrder="0" vertical="top"/>
    </xf>
    <xf borderId="0" fillId="6" fontId="1" numFmtId="0" xfId="0" applyAlignment="1" applyFont="1">
      <alignment horizontal="center" readingOrder="0"/>
    </xf>
    <xf borderId="0" fillId="6" fontId="1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 vertical="top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 readingOrder="0" shrinkToFit="0" vertical="center" wrapText="1"/>
    </xf>
    <xf borderId="0" fillId="21" fontId="1" numFmtId="0" xfId="0" applyAlignment="1" applyFill="1" applyFont="1">
      <alignment readingOrder="0"/>
    </xf>
    <xf borderId="0" fillId="2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23" fontId="1" numFmtId="0" xfId="0" applyAlignment="1" applyFill="1" applyFont="1">
      <alignment horizontal="center" readingOrder="0" vertical="center"/>
    </xf>
    <xf borderId="0" fillId="24" fontId="1" numFmtId="0" xfId="0" applyAlignment="1" applyFill="1" applyFont="1">
      <alignment readingOrder="0"/>
    </xf>
    <xf borderId="0" fillId="13" fontId="1" numFmtId="0" xfId="0" applyAlignment="1" applyFont="1">
      <alignment readingOrder="0"/>
    </xf>
    <xf borderId="0" fillId="16" fontId="1" numFmtId="0" xfId="0" applyAlignment="1" applyFont="1">
      <alignment readingOrder="0"/>
    </xf>
    <xf borderId="0" fillId="1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20.png"/><Relationship Id="rId10" Type="http://schemas.openxmlformats.org/officeDocument/2006/relationships/image" Target="../media/image6.png"/><Relationship Id="rId13" Type="http://schemas.openxmlformats.org/officeDocument/2006/relationships/image" Target="../media/image10.png"/><Relationship Id="rId12" Type="http://schemas.openxmlformats.org/officeDocument/2006/relationships/image" Target="../media/image14.png"/><Relationship Id="rId1" Type="http://schemas.openxmlformats.org/officeDocument/2006/relationships/image" Target="../media/image1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18.png"/><Relationship Id="rId9" Type="http://schemas.openxmlformats.org/officeDocument/2006/relationships/image" Target="../media/image11.png"/><Relationship Id="rId5" Type="http://schemas.openxmlformats.org/officeDocument/2006/relationships/image" Target="../media/image22.png"/><Relationship Id="rId6" Type="http://schemas.openxmlformats.org/officeDocument/2006/relationships/image" Target="../media/image17.png"/><Relationship Id="rId7" Type="http://schemas.openxmlformats.org/officeDocument/2006/relationships/image" Target="../media/image16.png"/><Relationship Id="rId8" Type="http://schemas.openxmlformats.org/officeDocument/2006/relationships/image" Target="../media/image8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1.png"/><Relationship Id="rId3" Type="http://schemas.openxmlformats.org/officeDocument/2006/relationships/image" Target="../media/image1.png"/><Relationship Id="rId4" Type="http://schemas.openxmlformats.org/officeDocument/2006/relationships/image" Target="../media/image7.png"/><Relationship Id="rId5" Type="http://schemas.openxmlformats.org/officeDocument/2006/relationships/image" Target="../media/image1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11.png"/><Relationship Id="rId3" Type="http://schemas.openxmlformats.org/officeDocument/2006/relationships/image" Target="../media/image9.png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25.png"/><Relationship Id="rId10" Type="http://schemas.openxmlformats.org/officeDocument/2006/relationships/image" Target="../media/image26.png"/><Relationship Id="rId1" Type="http://schemas.openxmlformats.org/officeDocument/2006/relationships/image" Target="../media/image23.png"/><Relationship Id="rId2" Type="http://schemas.openxmlformats.org/officeDocument/2006/relationships/image" Target="../media/image19.png"/><Relationship Id="rId3" Type="http://schemas.openxmlformats.org/officeDocument/2006/relationships/image" Target="../media/image2.png"/><Relationship Id="rId4" Type="http://schemas.openxmlformats.org/officeDocument/2006/relationships/image" Target="../media/image13.png"/><Relationship Id="rId9" Type="http://schemas.openxmlformats.org/officeDocument/2006/relationships/image" Target="../media/image27.png"/><Relationship Id="rId5" Type="http://schemas.openxmlformats.org/officeDocument/2006/relationships/image" Target="../media/image30.png"/><Relationship Id="rId6" Type="http://schemas.openxmlformats.org/officeDocument/2006/relationships/image" Target="../media/image24.png"/><Relationship Id="rId7" Type="http://schemas.openxmlformats.org/officeDocument/2006/relationships/image" Target="../media/image28.png"/><Relationship Id="rId8" Type="http://schemas.openxmlformats.org/officeDocument/2006/relationships/image" Target="../media/image29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400050</xdr:colOff>
      <xdr:row>6</xdr:row>
      <xdr:rowOff>247650</xdr:rowOff>
    </xdr:from>
    <xdr:ext cx="895350" cy="914400"/>
    <xdr:pic>
      <xdr:nvPicPr>
        <xdr:cNvPr id="0" name="image1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7</xdr:row>
      <xdr:rowOff>266700</xdr:rowOff>
    </xdr:from>
    <xdr:ext cx="1114425" cy="771525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447675</xdr:colOff>
      <xdr:row>9</xdr:row>
      <xdr:rowOff>228600</xdr:rowOff>
    </xdr:from>
    <xdr:ext cx="895350" cy="847725"/>
    <xdr:pic>
      <xdr:nvPicPr>
        <xdr:cNvPr id="0" name="image4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504825</xdr:colOff>
      <xdr:row>8</xdr:row>
      <xdr:rowOff>314325</xdr:rowOff>
    </xdr:from>
    <xdr:ext cx="781050" cy="771525"/>
    <xdr:pic>
      <xdr:nvPicPr>
        <xdr:cNvPr id="0" name="image18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10</xdr:row>
      <xdr:rowOff>276225</xdr:rowOff>
    </xdr:from>
    <xdr:ext cx="895350" cy="914400"/>
    <xdr:pic>
      <xdr:nvPicPr>
        <xdr:cNvPr id="0" name="image22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17</xdr:row>
      <xdr:rowOff>247650</xdr:rowOff>
    </xdr:from>
    <xdr:ext cx="695325" cy="695325"/>
    <xdr:pic>
      <xdr:nvPicPr>
        <xdr:cNvPr id="0" name="image17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18</xdr:row>
      <xdr:rowOff>228600</xdr:rowOff>
    </xdr:from>
    <xdr:ext cx="1457325" cy="771525"/>
    <xdr:pic>
      <xdr:nvPicPr>
        <xdr:cNvPr id="0" name="image16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19</xdr:row>
      <xdr:rowOff>76200</xdr:rowOff>
    </xdr:from>
    <xdr:ext cx="1381125" cy="1133475"/>
    <xdr:pic>
      <xdr:nvPicPr>
        <xdr:cNvPr id="0" name="image8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20</xdr:row>
      <xdr:rowOff>352425</xdr:rowOff>
    </xdr:from>
    <xdr:ext cx="1514475" cy="1190625"/>
    <xdr:pic>
      <xdr:nvPicPr>
        <xdr:cNvPr id="0" name="image11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22</xdr:row>
      <xdr:rowOff>400050</xdr:rowOff>
    </xdr:from>
    <xdr:ext cx="1381125" cy="1190625"/>
    <xdr:pic>
      <xdr:nvPicPr>
        <xdr:cNvPr id="0" name="image6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23</xdr:row>
      <xdr:rowOff>219075</xdr:rowOff>
    </xdr:from>
    <xdr:ext cx="1219200" cy="1133475"/>
    <xdr:pic>
      <xdr:nvPicPr>
        <xdr:cNvPr id="0" name="image20.pn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1543050</xdr:colOff>
      <xdr:row>38</xdr:row>
      <xdr:rowOff>95250</xdr:rowOff>
    </xdr:from>
    <xdr:ext cx="1876425" cy="1600200"/>
    <xdr:pic>
      <xdr:nvPicPr>
        <xdr:cNvPr id="0" name="image14.png" title="Imagen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190500</xdr:colOff>
      <xdr:row>21</xdr:row>
      <xdr:rowOff>228600</xdr:rowOff>
    </xdr:from>
    <xdr:ext cx="1314450" cy="1238250"/>
    <xdr:pic>
      <xdr:nvPicPr>
        <xdr:cNvPr id="0" name="image10.png" title="Imagen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3</xdr:row>
      <xdr:rowOff>190500</xdr:rowOff>
    </xdr:from>
    <xdr:ext cx="809625" cy="971550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209550</xdr:colOff>
      <xdr:row>4</xdr:row>
      <xdr:rowOff>647700</xdr:rowOff>
    </xdr:from>
    <xdr:ext cx="1171575" cy="885825"/>
    <xdr:pic>
      <xdr:nvPicPr>
        <xdr:cNvPr id="0" name="image2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5</xdr:row>
      <xdr:rowOff>295275</xdr:rowOff>
    </xdr:from>
    <xdr:ext cx="1457325" cy="97155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228600</xdr:colOff>
      <xdr:row>6</xdr:row>
      <xdr:rowOff>66675</xdr:rowOff>
    </xdr:from>
    <xdr:ext cx="1133475" cy="1085850"/>
    <xdr:pic>
      <xdr:nvPicPr>
        <xdr:cNvPr id="0" name="image7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7</xdr:row>
      <xdr:rowOff>152400</xdr:rowOff>
    </xdr:from>
    <xdr:ext cx="1514475" cy="1352550"/>
    <xdr:pic>
      <xdr:nvPicPr>
        <xdr:cNvPr id="0" name="image15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238125</xdr:colOff>
      <xdr:row>3</xdr:row>
      <xdr:rowOff>314325</xdr:rowOff>
    </xdr:from>
    <xdr:ext cx="1466850" cy="1219200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295275</xdr:colOff>
      <xdr:row>4</xdr:row>
      <xdr:rowOff>276225</xdr:rowOff>
    </xdr:from>
    <xdr:ext cx="1143000" cy="914400"/>
    <xdr:pic>
      <xdr:nvPicPr>
        <xdr:cNvPr id="0" name="image1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6</xdr:row>
      <xdr:rowOff>180975</xdr:rowOff>
    </xdr:from>
    <xdr:ext cx="3171825" cy="571500"/>
    <xdr:pic>
      <xdr:nvPicPr>
        <xdr:cNvPr id="0" name="image9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133350</xdr:colOff>
      <xdr:row>5</xdr:row>
      <xdr:rowOff>200025</xdr:rowOff>
    </xdr:from>
    <xdr:ext cx="1800225" cy="1885950"/>
    <xdr:pic>
      <xdr:nvPicPr>
        <xdr:cNvPr id="0" name="image2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342900</xdr:colOff>
      <xdr:row>5</xdr:row>
      <xdr:rowOff>257175</xdr:rowOff>
    </xdr:from>
    <xdr:ext cx="876300" cy="847725"/>
    <xdr:pic>
      <xdr:nvPicPr>
        <xdr:cNvPr id="0" name="image19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295275</xdr:colOff>
      <xdr:row>5</xdr:row>
      <xdr:rowOff>1190625</xdr:rowOff>
    </xdr:from>
    <xdr:ext cx="971550" cy="895350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5</xdr:row>
      <xdr:rowOff>361950</xdr:rowOff>
    </xdr:from>
    <xdr:ext cx="1171575" cy="1724025"/>
    <xdr:pic>
      <xdr:nvPicPr>
        <xdr:cNvPr id="0" name="image1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1428750</xdr:colOff>
      <xdr:row>5</xdr:row>
      <xdr:rowOff>361950</xdr:rowOff>
    </xdr:from>
    <xdr:ext cx="1038225" cy="1724025"/>
    <xdr:pic>
      <xdr:nvPicPr>
        <xdr:cNvPr id="0" name="image30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333375</xdr:colOff>
      <xdr:row>5</xdr:row>
      <xdr:rowOff>523875</xdr:rowOff>
    </xdr:from>
    <xdr:ext cx="2371725" cy="1247775"/>
    <xdr:pic>
      <xdr:nvPicPr>
        <xdr:cNvPr id="0" name="image24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352425</xdr:colOff>
      <xdr:row>5</xdr:row>
      <xdr:rowOff>257175</xdr:rowOff>
    </xdr:from>
    <xdr:ext cx="2228850" cy="1428750"/>
    <xdr:pic>
      <xdr:nvPicPr>
        <xdr:cNvPr id="0" name="image28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5</xdr:row>
      <xdr:rowOff>523875</xdr:rowOff>
    </xdr:from>
    <xdr:ext cx="2162175" cy="1019175"/>
    <xdr:pic>
      <xdr:nvPicPr>
        <xdr:cNvPr id="0" name="image29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180975</xdr:colOff>
      <xdr:row>5</xdr:row>
      <xdr:rowOff>638175</xdr:rowOff>
    </xdr:from>
    <xdr:ext cx="2705100" cy="1019175"/>
    <xdr:pic>
      <xdr:nvPicPr>
        <xdr:cNvPr id="0" name="image27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885825</xdr:colOff>
      <xdr:row>19</xdr:row>
      <xdr:rowOff>95250</xdr:rowOff>
    </xdr:from>
    <xdr:ext cx="1609725" cy="1019175"/>
    <xdr:pic>
      <xdr:nvPicPr>
        <xdr:cNvPr id="0" name="image26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923925</xdr:colOff>
      <xdr:row>26</xdr:row>
      <xdr:rowOff>95250</xdr:rowOff>
    </xdr:from>
    <xdr:ext cx="1533525" cy="1019175"/>
    <xdr:pic>
      <xdr:nvPicPr>
        <xdr:cNvPr id="0" name="image25.pn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6</xdr:row>
      <xdr:rowOff>66675</xdr:rowOff>
    </xdr:from>
    <xdr:ext cx="1609725" cy="1019175"/>
    <xdr:pic>
      <xdr:nvPicPr>
        <xdr:cNvPr id="0" name="image2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rticulo.mercadolibre.com.mx/MLM-880229758-ruedas-omni-de-90-38-mm-rueda-omnidireccional-de-_JM" TargetMode="External"/><Relationship Id="rId10" Type="http://schemas.openxmlformats.org/officeDocument/2006/relationships/hyperlink" Target="http://kinetroni.com/components/com_virtuemart/shop_image/product/rueda_loca_de_pl_51dc6d24c51d4.jpg" TargetMode="External"/><Relationship Id="rId13" Type="http://schemas.openxmlformats.org/officeDocument/2006/relationships/hyperlink" Target="https://sandorobotics.com/producto/276-1902/" TargetMode="External"/><Relationship Id="rId12" Type="http://schemas.openxmlformats.org/officeDocument/2006/relationships/hyperlink" Target="https://articulo.mercadolibre.com.mx/MLM-1355472427-2x-58mm-dia-ruedas-omnidireccionales-para-robot-tank-_J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andorobotics.com/producto/hs0376/" TargetMode="External"/><Relationship Id="rId3" Type="http://schemas.openxmlformats.org/officeDocument/2006/relationships/hyperlink" Target="https://www.amazon.com.mx/DollaTek-pl%C3%A1stico-inteligente-engranaje-Arduino/dp/B081JM5WN8/ref=sr_1_2?__mk_es_MX=%C3%85M%C3%85%C5%BD%C3%95%C3%91&amp;crid=3D7AFSDVGR2TV&amp;keywords=ruedas+robot&amp;qid=1649297449&amp;sprefix=ruedas+robot%2Caps%2C132&amp;sr=8-2" TargetMode="External"/><Relationship Id="rId4" Type="http://schemas.openxmlformats.org/officeDocument/2006/relationships/hyperlink" Target="http://kinetroni.com/index.php?page=shop.product_details&amp;category_id=20&amp;flypage=webempresa_details.tpl&amp;product_id=116&amp;option=com_virtuemart&amp;Itemid=70" TargetMode="External"/><Relationship Id="rId9" Type="http://schemas.openxmlformats.org/officeDocument/2006/relationships/hyperlink" Target="http://kinetroni.com/index.php?page=shop.product_details&amp;category_id=63&amp;flypage=webempresa_details.tpl&amp;product_id=261&amp;option=com_virtuemart&amp;Itemid=70&amp;vmcchk=1&amp;Itemid=70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articulo.mercadolibre.com.mx/MLM-961127457-rc-ruedas-omnidireccionales-70mm-accesorio-para-mecanum-rc-_JM" TargetMode="External"/><Relationship Id="rId16" Type="http://schemas.openxmlformats.org/officeDocument/2006/relationships/vmlDrawing" Target="../drawings/vmlDrawing1.vml"/><Relationship Id="rId5" Type="http://schemas.openxmlformats.org/officeDocument/2006/relationships/hyperlink" Target="https://sandorobotics.com/producto/hs0376/" TargetMode="External"/><Relationship Id="rId6" Type="http://schemas.openxmlformats.org/officeDocument/2006/relationships/hyperlink" Target="http://kinetroni.com/index.php?page=shop.product_details&amp;flypage=webempresa_details.tpl&amp;product_id=757&amp;category_id=20&amp;option=com_virtuemart&amp;Itemid=70" TargetMode="External"/><Relationship Id="rId7" Type="http://schemas.openxmlformats.org/officeDocument/2006/relationships/hyperlink" Target="https://uelectronics.com/producto/rueda-loca-nylon-con-25mm-para-carrito/" TargetMode="External"/><Relationship Id="rId8" Type="http://schemas.openxmlformats.org/officeDocument/2006/relationships/hyperlink" Target="https://articulo.mercadolibre.com.mx/MLM-932841508-rueda-loca-nylon-con-25mm-para-carrito-_J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kinetroni.com/index.php?page=shop.product_details&amp;flypage=webempresa_details.tpl&amp;product_id=140&amp;category_id=84&amp;option=com_virtuemart&amp;Itemid=70" TargetMode="External"/><Relationship Id="rId2" Type="http://schemas.openxmlformats.org/officeDocument/2006/relationships/hyperlink" Target="https://uelectronics.com/producto/motorreductor-3v-6v-escuadra-l-con-eje-de-metal/" TargetMode="External"/><Relationship Id="rId3" Type="http://schemas.openxmlformats.org/officeDocument/2006/relationships/hyperlink" Target="http://kinetroni.com/index.php?page=shop.product_details&amp;flypage=webempresa_details.tpl&amp;product_id=1008&amp;category_id=84&amp;option=com_virtuemart&amp;Itemid=70" TargetMode="External"/><Relationship Id="rId4" Type="http://schemas.openxmlformats.org/officeDocument/2006/relationships/hyperlink" Target="https://articulo.mercadolibre.com.mx/MLM-609407563-motorreductor-de-doble-eje-recto-_JM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articulo.mercadolibre.com.mx/MLM-791853297-2-piezas-motorreductor-recto-481-motor-2-ejes-carro-arduino-_JM" TargetMode="External"/><Relationship Id="rId6" Type="http://schemas.openxmlformats.org/officeDocument/2006/relationships/hyperlink" Target="http://kinetroni.com/index.php?page=shop.product_details&amp;flypage=webempresa_details.tpl&amp;product_id=1007&amp;category_id=84&amp;option=com_virtuemart&amp;Itemid=70" TargetMode="External"/><Relationship Id="rId7" Type="http://schemas.openxmlformats.org/officeDocument/2006/relationships/hyperlink" Target="http://kinetroni.com/components/com_virtuemart/shop_image/product/100_1_Metal_Gear_55a7df4f9646a.jpg" TargetMode="External"/><Relationship Id="rId8" Type="http://schemas.openxmlformats.org/officeDocument/2006/relationships/hyperlink" Target="http://kinetroni.com/index.php?page=shop.product_details&amp;flypage=webempresa_details.tpl&amp;product_id=141&amp;category_id=84&amp;option=com_virtuemart&amp;Itemid=7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kinetroni.com/index.php?page=shop.product_details&amp;flypage=webempresa_details.tpl&amp;product_id=757&amp;category_id=20&amp;option=com_virtuemart&amp;Itemid=70" TargetMode="External"/><Relationship Id="rId3" Type="http://schemas.openxmlformats.org/officeDocument/2006/relationships/hyperlink" Target="https://uelectronics.com/producto/rueda-loca-nylon-con-25mm-para-carrito/" TargetMode="External"/><Relationship Id="rId4" Type="http://schemas.openxmlformats.org/officeDocument/2006/relationships/hyperlink" Target="https://articulo.mercadolibre.com.mx/MLM-932841508-rueda-loca-nylon-con-25mm-para-carrito-_JM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roups.csail.mit.edu/drl/courses/cs54-2001s/roborats.html" TargetMode="External"/><Relationship Id="rId2" Type="http://schemas.openxmlformats.org/officeDocument/2006/relationships/hyperlink" Target="https://sandorobotics.com/producto/3069/" TargetMode="External"/><Relationship Id="rId3" Type="http://schemas.openxmlformats.org/officeDocument/2006/relationships/hyperlink" Target="https://www.pololu.com/product/4824" TargetMode="External"/><Relationship Id="rId4" Type="http://schemas.openxmlformats.org/officeDocument/2006/relationships/hyperlink" Target="https://www.agelectronica.com/detalle.php?p=OKY5022-5" TargetMode="External"/><Relationship Id="rId5" Type="http://schemas.openxmlformats.org/officeDocument/2006/relationships/hyperlink" Target="http://kinetroni.com/index.php?page=shop.product_details&amp;flypage=webempresa_details.tpl&amp;product_id=141&amp;category_id=84&amp;option=com_virtuemart&amp;Itemid=70&amp;vmcchk=1&amp;Itemid=70" TargetMode="External"/><Relationship Id="rId6" Type="http://schemas.openxmlformats.org/officeDocument/2006/relationships/hyperlink" Target="http://kinetroni.com/index.php?page=shop.product_details&amp;flypage=webempresa_details.tpl&amp;product_id=771&amp;category_id=84&amp;option=com_virtuemart&amp;Itemid=70&amp;vmcchk=1&amp;Itemid=70" TargetMode="External"/><Relationship Id="rId7" Type="http://schemas.openxmlformats.org/officeDocument/2006/relationships/hyperlink" Target="https://articulo.mercadolibre.com.mx/MLM-601188201-motor-cd-motorreductor-134-encoder-52-kgcm-110-rpm-6v-12v-_JM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</cols>
  <sheetData>
    <row r="3">
      <c r="B3" s="1" t="s">
        <v>0</v>
      </c>
    </row>
    <row r="5">
      <c r="B5" s="2"/>
      <c r="C5" s="3" t="s">
        <v>1</v>
      </c>
      <c r="D5" s="4"/>
      <c r="E5" s="5"/>
      <c r="F5" s="6" t="s">
        <v>2</v>
      </c>
      <c r="G5" s="4"/>
      <c r="H5" s="5"/>
      <c r="I5" s="7" t="s">
        <v>3</v>
      </c>
      <c r="J5" s="5"/>
      <c r="K5" s="8"/>
      <c r="L5" s="8"/>
    </row>
    <row r="6">
      <c r="B6" s="9" t="s">
        <v>4</v>
      </c>
      <c r="C6" s="10" t="s">
        <v>5</v>
      </c>
      <c r="D6" s="10" t="s">
        <v>6</v>
      </c>
      <c r="E6" s="10" t="s">
        <v>7</v>
      </c>
      <c r="F6" s="11" t="s">
        <v>8</v>
      </c>
      <c r="G6" s="11" t="s">
        <v>9</v>
      </c>
      <c r="H6" s="11" t="s">
        <v>10</v>
      </c>
      <c r="I6" s="12" t="s">
        <v>11</v>
      </c>
      <c r="J6" s="12" t="s">
        <v>12</v>
      </c>
      <c r="K6" s="8"/>
      <c r="L6" s="8"/>
    </row>
    <row r="7" ht="102.75" customHeight="1">
      <c r="B7" s="13" t="s">
        <v>13</v>
      </c>
      <c r="C7" s="14" t="s">
        <v>14</v>
      </c>
      <c r="D7" s="14">
        <v>2.0</v>
      </c>
      <c r="E7" s="14">
        <v>1.0</v>
      </c>
      <c r="F7" s="15" t="s">
        <v>15</v>
      </c>
      <c r="G7" s="15" t="s">
        <v>15</v>
      </c>
      <c r="H7" s="15" t="s">
        <v>15</v>
      </c>
      <c r="I7" s="16" t="s">
        <v>16</v>
      </c>
      <c r="J7" s="16" t="s">
        <v>17</v>
      </c>
      <c r="K7" s="8"/>
      <c r="L7" s="8"/>
    </row>
    <row r="8" ht="88.5" customHeight="1">
      <c r="B8" s="13" t="s">
        <v>18</v>
      </c>
      <c r="C8" s="14" t="s">
        <v>19</v>
      </c>
      <c r="D8" s="14" t="s">
        <v>20</v>
      </c>
      <c r="E8" s="14">
        <v>2.0</v>
      </c>
      <c r="F8" s="15" t="s">
        <v>15</v>
      </c>
      <c r="G8" s="15" t="s">
        <v>15</v>
      </c>
      <c r="H8" s="15" t="s">
        <v>15</v>
      </c>
      <c r="I8" s="16" t="s">
        <v>16</v>
      </c>
      <c r="J8" s="16" t="s">
        <v>17</v>
      </c>
      <c r="K8" s="8"/>
      <c r="L8" s="8"/>
    </row>
    <row r="9" ht="89.25" customHeight="1">
      <c r="B9" s="13" t="s">
        <v>21</v>
      </c>
      <c r="C9" s="14" t="s">
        <v>22</v>
      </c>
      <c r="D9" s="14" t="s">
        <v>22</v>
      </c>
      <c r="E9" s="14" t="s">
        <v>23</v>
      </c>
      <c r="F9" s="15" t="s">
        <v>15</v>
      </c>
      <c r="G9" s="15" t="s">
        <v>15</v>
      </c>
      <c r="H9" s="15" t="s">
        <v>24</v>
      </c>
      <c r="I9" s="16" t="s">
        <v>25</v>
      </c>
      <c r="J9" s="16" t="s">
        <v>26</v>
      </c>
      <c r="K9" s="8"/>
      <c r="L9" s="8"/>
    </row>
    <row r="10" ht="98.25" customHeight="1">
      <c r="B10" s="13" t="s">
        <v>27</v>
      </c>
      <c r="C10" s="14" t="s">
        <v>28</v>
      </c>
      <c r="D10" s="14">
        <v>3.0</v>
      </c>
      <c r="E10" s="14">
        <v>3.0</v>
      </c>
      <c r="F10" s="15" t="s">
        <v>29</v>
      </c>
      <c r="G10" s="15" t="s">
        <v>24</v>
      </c>
      <c r="H10" s="15" t="s">
        <v>24</v>
      </c>
      <c r="I10" s="16" t="s">
        <v>30</v>
      </c>
      <c r="J10" s="16" t="s">
        <v>31</v>
      </c>
      <c r="K10" s="8"/>
      <c r="L10" s="8"/>
    </row>
    <row r="11" ht="96.75" customHeight="1">
      <c r="B11" s="13" t="s">
        <v>32</v>
      </c>
      <c r="C11" s="14" t="s">
        <v>33</v>
      </c>
      <c r="D11" s="14">
        <v>4.0</v>
      </c>
      <c r="E11" s="14">
        <v>3.0</v>
      </c>
      <c r="F11" s="15" t="s">
        <v>24</v>
      </c>
      <c r="G11" s="15" t="s">
        <v>24</v>
      </c>
      <c r="H11" s="15" t="s">
        <v>24</v>
      </c>
      <c r="I11" s="16" t="s">
        <v>30</v>
      </c>
      <c r="J11" s="16" t="s">
        <v>34</v>
      </c>
      <c r="K11" s="8"/>
      <c r="L11" s="8"/>
    </row>
    <row r="12">
      <c r="B12" s="17"/>
      <c r="C12" s="17"/>
      <c r="D12" s="17"/>
      <c r="E12" s="17"/>
      <c r="F12" s="17"/>
      <c r="G12" s="17"/>
      <c r="H12" s="17"/>
      <c r="I12" s="17"/>
      <c r="J12" s="17"/>
      <c r="K12" s="8"/>
      <c r="L12" s="8"/>
    </row>
    <row r="13">
      <c r="I13" s="17"/>
      <c r="J13" s="17"/>
      <c r="K13" s="8"/>
      <c r="L13" s="8"/>
    </row>
    <row r="14">
      <c r="B14" s="18" t="s">
        <v>35</v>
      </c>
      <c r="I14" s="17"/>
      <c r="J14" s="17"/>
      <c r="K14" s="8"/>
      <c r="L14" s="8"/>
    </row>
    <row r="15">
      <c r="I15" s="17"/>
      <c r="J15" s="17"/>
      <c r="K15" s="8"/>
      <c r="L15" s="8"/>
    </row>
    <row r="16">
      <c r="B16" s="17"/>
      <c r="C16" s="19" t="s">
        <v>36</v>
      </c>
      <c r="F16" s="20" t="s">
        <v>37</v>
      </c>
      <c r="I16" s="21" t="s">
        <v>38</v>
      </c>
      <c r="L16" s="8"/>
    </row>
    <row r="17">
      <c r="B17" s="22" t="s">
        <v>39</v>
      </c>
      <c r="C17" s="23" t="s">
        <v>40</v>
      </c>
      <c r="D17" s="23" t="s">
        <v>41</v>
      </c>
      <c r="E17" s="23" t="s">
        <v>42</v>
      </c>
      <c r="F17" s="24" t="s">
        <v>40</v>
      </c>
      <c r="G17" s="24" t="s">
        <v>41</v>
      </c>
      <c r="H17" s="24" t="s">
        <v>42</v>
      </c>
      <c r="I17" s="25" t="s">
        <v>40</v>
      </c>
      <c r="J17" s="25" t="s">
        <v>41</v>
      </c>
      <c r="K17" s="25" t="s">
        <v>42</v>
      </c>
      <c r="L17" s="8"/>
    </row>
    <row r="18" ht="85.5" customHeight="1">
      <c r="A18" s="26"/>
      <c r="B18" s="27" t="s">
        <v>13</v>
      </c>
      <c r="C18" s="28" t="s">
        <v>43</v>
      </c>
      <c r="D18" s="29" t="s">
        <v>44</v>
      </c>
      <c r="E18" s="30">
        <v>60.0</v>
      </c>
      <c r="F18" s="31" t="s">
        <v>45</v>
      </c>
      <c r="G18" s="32" t="s">
        <v>46</v>
      </c>
      <c r="H18" s="33">
        <v>336.0</v>
      </c>
      <c r="I18" s="34" t="s">
        <v>47</v>
      </c>
      <c r="J18" s="35"/>
      <c r="K18" s="36">
        <v>25.0</v>
      </c>
      <c r="L18" s="8"/>
    </row>
    <row r="19" ht="93.75" customHeight="1">
      <c r="A19" s="26"/>
      <c r="B19" s="26"/>
      <c r="C19" s="28" t="s">
        <v>43</v>
      </c>
      <c r="D19" s="29" t="s">
        <v>48</v>
      </c>
      <c r="E19" s="30">
        <v>60.0</v>
      </c>
      <c r="F19" s="37"/>
      <c r="G19" s="37"/>
      <c r="H19" s="37"/>
      <c r="I19" s="35"/>
      <c r="J19" s="35"/>
      <c r="K19" s="35"/>
      <c r="L19" s="8"/>
    </row>
    <row r="20" ht="105.0" customHeight="1">
      <c r="A20" s="26"/>
      <c r="B20" s="38"/>
      <c r="C20" s="28" t="s">
        <v>47</v>
      </c>
      <c r="D20" s="29" t="s">
        <v>49</v>
      </c>
      <c r="E20" s="30">
        <v>50.0</v>
      </c>
      <c r="F20" s="37"/>
      <c r="G20" s="39"/>
      <c r="H20" s="39"/>
      <c r="I20" s="35"/>
      <c r="J20" s="35"/>
      <c r="K20" s="35"/>
      <c r="L20" s="8"/>
    </row>
    <row r="21" ht="132.75" customHeight="1">
      <c r="B21" s="40" t="s">
        <v>50</v>
      </c>
      <c r="C21" s="41" t="s">
        <v>51</v>
      </c>
      <c r="D21" s="29" t="s">
        <v>52</v>
      </c>
      <c r="E21" s="30">
        <v>28.0</v>
      </c>
      <c r="F21" s="31" t="s">
        <v>53</v>
      </c>
      <c r="G21" s="39"/>
      <c r="H21" s="42">
        <v>55.0</v>
      </c>
      <c r="I21" s="35"/>
      <c r="J21" s="43"/>
      <c r="K21" s="44"/>
      <c r="L21" s="8"/>
    </row>
    <row r="22" ht="132.75" customHeight="1">
      <c r="B22" s="40"/>
      <c r="C22" s="28" t="s">
        <v>47</v>
      </c>
      <c r="D22" s="29" t="s">
        <v>54</v>
      </c>
      <c r="E22" s="30">
        <v>60.0</v>
      </c>
      <c r="F22" s="31" t="s">
        <v>47</v>
      </c>
      <c r="G22" s="32" t="s">
        <v>55</v>
      </c>
      <c r="H22" s="42">
        <v>62.0</v>
      </c>
      <c r="I22" s="35"/>
      <c r="J22" s="43"/>
      <c r="K22" s="44"/>
      <c r="L22" s="8"/>
    </row>
    <row r="23" ht="150.0" customHeight="1">
      <c r="B23" s="40" t="s">
        <v>56</v>
      </c>
      <c r="C23" s="45" t="s">
        <v>53</v>
      </c>
      <c r="D23" s="46" t="s">
        <v>57</v>
      </c>
      <c r="E23" s="47">
        <v>312.0</v>
      </c>
      <c r="F23" s="48" t="s">
        <v>53</v>
      </c>
      <c r="G23" s="49" t="s">
        <v>58</v>
      </c>
      <c r="H23" s="50">
        <v>660.0</v>
      </c>
      <c r="I23" s="51" t="s">
        <v>43</v>
      </c>
      <c r="J23" s="52" t="s">
        <v>59</v>
      </c>
      <c r="K23" s="53">
        <v>680.0</v>
      </c>
      <c r="L23" s="8"/>
    </row>
    <row r="24" ht="128.25" customHeight="1">
      <c r="B24" s="40" t="s">
        <v>60</v>
      </c>
      <c r="C24" s="54" t="s">
        <v>53</v>
      </c>
      <c r="D24" s="46" t="s">
        <v>61</v>
      </c>
      <c r="E24" s="47">
        <v>349.0</v>
      </c>
      <c r="F24" s="55"/>
      <c r="G24" s="56"/>
      <c r="H24" s="56"/>
      <c r="I24" s="57"/>
      <c r="J24" s="57"/>
      <c r="K24" s="57"/>
      <c r="L24" s="8"/>
    </row>
    <row r="25">
      <c r="B25" s="17"/>
      <c r="G25" s="17"/>
      <c r="H25" s="17"/>
      <c r="I25" s="17"/>
      <c r="J25" s="17"/>
      <c r="K25" s="8"/>
      <c r="L25" s="8"/>
    </row>
    <row r="27">
      <c r="B27" s="58" t="s">
        <v>62</v>
      </c>
      <c r="C27" s="59"/>
      <c r="G27" s="17"/>
      <c r="H27" s="17"/>
    </row>
    <row r="28">
      <c r="B28" s="60" t="s">
        <v>63</v>
      </c>
    </row>
    <row r="36">
      <c r="B36" s="61" t="s">
        <v>64</v>
      </c>
    </row>
    <row r="37">
      <c r="B37" s="62" t="s">
        <v>65</v>
      </c>
    </row>
  </sheetData>
  <mergeCells count="9">
    <mergeCell ref="B28:H33"/>
    <mergeCell ref="B37:F38"/>
    <mergeCell ref="C5:E5"/>
    <mergeCell ref="F5:H5"/>
    <mergeCell ref="I5:J5"/>
    <mergeCell ref="C16:E16"/>
    <mergeCell ref="F16:H16"/>
    <mergeCell ref="I16:K16"/>
    <mergeCell ref="C27:F27"/>
  </mergeCells>
  <hyperlinks>
    <hyperlink r:id="rId2" ref="C18"/>
    <hyperlink r:id="rId3" ref="F18"/>
    <hyperlink r:id="rId4" ref="I18"/>
    <hyperlink r:id="rId5" ref="C19"/>
    <hyperlink r:id="rId6" ref="C20"/>
    <hyperlink r:id="rId7" ref="C21"/>
    <hyperlink r:id="rId8" location="position=7&amp;search_layout=grid&amp;type=item&amp;tracking_id=5a1ec831-9e11-44c1-b5d7-fcc28003b632" ref="F21"/>
    <hyperlink r:id="rId9" ref="C22"/>
    <hyperlink r:id="rId10" ref="F22"/>
    <hyperlink r:id="rId11" location="position=1&amp;search_layout=grid&amp;type=item&amp;tracking_id=ab376cd8-64ea-4e67-9955-5d773dc11fd6" ref="C23"/>
    <hyperlink r:id="rId12" location="position=13&amp;search_layout=grid&amp;type=item&amp;tracking_id=e02b4335-aee5-45d1-a269-4e0760ff9cd3" ref="F23"/>
    <hyperlink r:id="rId13" ref="I23"/>
    <hyperlink r:id="rId14" location="position=7&amp;search_layout=grid&amp;type=item&amp;tracking_id=71ff4cc2-26b5-4ea3-abc9-4bd5650d06d8" ref="C24"/>
  </hyperlinks>
  <drawing r:id="rId15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88"/>
    <col customWidth="1" min="4" max="4" width="26.88"/>
  </cols>
  <sheetData>
    <row r="2">
      <c r="C2" s="19" t="s">
        <v>36</v>
      </c>
      <c r="F2" s="20" t="s">
        <v>37</v>
      </c>
      <c r="I2" s="21" t="s">
        <v>38</v>
      </c>
    </row>
    <row r="3">
      <c r="B3" s="22" t="s">
        <v>66</v>
      </c>
      <c r="C3" s="23" t="s">
        <v>40</v>
      </c>
      <c r="D3" s="23" t="s">
        <v>41</v>
      </c>
      <c r="E3" s="23" t="s">
        <v>42</v>
      </c>
      <c r="F3" s="24" t="s">
        <v>40</v>
      </c>
      <c r="G3" s="24" t="s">
        <v>41</v>
      </c>
      <c r="H3" s="24" t="s">
        <v>42</v>
      </c>
      <c r="I3" s="25" t="s">
        <v>40</v>
      </c>
      <c r="J3" s="25" t="s">
        <v>41</v>
      </c>
      <c r="K3" s="25" t="s">
        <v>42</v>
      </c>
    </row>
    <row r="4" ht="117.75" customHeight="1">
      <c r="A4" s="63"/>
      <c r="B4" s="63"/>
      <c r="C4" s="64" t="s">
        <v>67</v>
      </c>
      <c r="D4" s="29" t="s">
        <v>68</v>
      </c>
      <c r="E4" s="65">
        <v>140.0</v>
      </c>
      <c r="F4" s="66"/>
      <c r="G4" s="66"/>
      <c r="H4" s="66"/>
      <c r="I4" s="67"/>
      <c r="J4" s="67"/>
      <c r="K4" s="68"/>
    </row>
    <row r="5" ht="182.25" customHeight="1">
      <c r="A5" s="63"/>
      <c r="B5" s="63"/>
      <c r="C5" s="64" t="s">
        <v>51</v>
      </c>
      <c r="D5" s="29" t="s">
        <v>69</v>
      </c>
      <c r="E5" s="65">
        <v>41.0</v>
      </c>
      <c r="F5" s="69" t="s">
        <v>47</v>
      </c>
      <c r="G5" s="66"/>
      <c r="H5" s="70">
        <v>65.0</v>
      </c>
      <c r="I5" s="67"/>
      <c r="J5" s="67"/>
      <c r="K5" s="68"/>
    </row>
    <row r="6">
      <c r="C6" s="64" t="s">
        <v>53</v>
      </c>
      <c r="D6" s="29" t="s">
        <v>70</v>
      </c>
      <c r="E6" s="65">
        <v>49.0</v>
      </c>
      <c r="F6" s="69" t="s">
        <v>53</v>
      </c>
      <c r="G6" s="32" t="s">
        <v>71</v>
      </c>
      <c r="H6" s="70">
        <v>67.0</v>
      </c>
      <c r="I6" s="71" t="s">
        <v>47</v>
      </c>
      <c r="J6" s="67"/>
      <c r="K6" s="72">
        <v>29.0</v>
      </c>
    </row>
    <row r="7" ht="131.25" customHeight="1">
      <c r="C7" s="64" t="s">
        <v>47</v>
      </c>
      <c r="D7" s="29" t="s">
        <v>72</v>
      </c>
      <c r="E7" s="65">
        <v>450.0</v>
      </c>
      <c r="F7" s="66"/>
      <c r="G7" s="66"/>
      <c r="H7" s="66"/>
      <c r="I7" s="67"/>
      <c r="J7" s="67"/>
      <c r="K7" s="68"/>
    </row>
    <row r="8" ht="210.0" customHeight="1">
      <c r="C8" s="64" t="s">
        <v>47</v>
      </c>
      <c r="D8" s="29" t="s">
        <v>73</v>
      </c>
      <c r="E8" s="29" t="s">
        <v>74</v>
      </c>
      <c r="F8" s="66"/>
      <c r="G8" s="66"/>
      <c r="H8" s="66"/>
      <c r="I8" s="67"/>
      <c r="J8" s="67"/>
      <c r="K8" s="68"/>
    </row>
    <row r="9">
      <c r="C9" s="73"/>
      <c r="D9" s="73"/>
      <c r="E9" s="73"/>
      <c r="F9" s="66"/>
      <c r="G9" s="66"/>
      <c r="H9" s="66"/>
      <c r="I9" s="67"/>
      <c r="J9" s="67"/>
      <c r="K9" s="68"/>
    </row>
    <row r="10">
      <c r="C10" s="73"/>
      <c r="D10" s="73"/>
      <c r="E10" s="73"/>
      <c r="F10" s="66"/>
      <c r="G10" s="66"/>
      <c r="H10" s="66"/>
      <c r="I10" s="67"/>
      <c r="J10" s="67"/>
      <c r="K10" s="68"/>
    </row>
    <row r="11">
      <c r="C11" s="73"/>
      <c r="D11" s="73"/>
      <c r="E11" s="73"/>
      <c r="F11" s="66"/>
      <c r="G11" s="66"/>
      <c r="H11" s="66"/>
      <c r="I11" s="67"/>
      <c r="J11" s="67"/>
      <c r="K11" s="68"/>
    </row>
    <row r="12">
      <c r="C12" s="73"/>
      <c r="D12" s="73"/>
      <c r="E12" s="73"/>
      <c r="F12" s="66"/>
      <c r="G12" s="66"/>
      <c r="H12" s="66"/>
      <c r="I12" s="67"/>
      <c r="J12" s="67"/>
      <c r="K12" s="68"/>
    </row>
    <row r="13">
      <c r="C13" s="73"/>
      <c r="D13" s="73"/>
      <c r="E13" s="73"/>
      <c r="F13" s="66"/>
      <c r="G13" s="66"/>
      <c r="H13" s="66"/>
      <c r="I13" s="67"/>
      <c r="J13" s="67"/>
      <c r="K13" s="68"/>
    </row>
    <row r="14">
      <c r="C14" s="73"/>
      <c r="D14" s="73"/>
      <c r="E14" s="73"/>
      <c r="F14" s="66"/>
      <c r="G14" s="66"/>
      <c r="H14" s="66"/>
      <c r="I14" s="67"/>
      <c r="J14" s="67"/>
      <c r="K14" s="68"/>
    </row>
    <row r="15">
      <c r="C15" s="73"/>
      <c r="D15" s="73"/>
      <c r="E15" s="73"/>
      <c r="F15" s="66"/>
      <c r="G15" s="66"/>
      <c r="H15" s="66"/>
      <c r="I15" s="67"/>
      <c r="J15" s="67"/>
      <c r="K15" s="68"/>
    </row>
    <row r="16">
      <c r="C16" s="73"/>
      <c r="D16" s="73"/>
      <c r="E16" s="73"/>
      <c r="F16" s="66"/>
      <c r="G16" s="66"/>
      <c r="H16" s="66"/>
      <c r="I16" s="67"/>
      <c r="J16" s="67"/>
      <c r="K16" s="68"/>
    </row>
    <row r="17">
      <c r="C17" s="73"/>
      <c r="D17" s="73"/>
      <c r="E17" s="73"/>
      <c r="F17" s="66"/>
      <c r="G17" s="66"/>
      <c r="H17" s="66"/>
      <c r="I17" s="67"/>
      <c r="J17" s="67"/>
      <c r="K17" s="68"/>
    </row>
    <row r="18">
      <c r="C18" s="73"/>
      <c r="D18" s="73"/>
      <c r="E18" s="73"/>
      <c r="F18" s="66"/>
      <c r="G18" s="66"/>
      <c r="H18" s="66"/>
      <c r="I18" s="67"/>
      <c r="J18" s="67"/>
      <c r="K18" s="68"/>
    </row>
    <row r="19">
      <c r="C19" s="73"/>
      <c r="D19" s="73"/>
      <c r="E19" s="73"/>
      <c r="F19" s="66"/>
      <c r="G19" s="66"/>
      <c r="H19" s="66"/>
      <c r="I19" s="67"/>
      <c r="J19" s="67"/>
      <c r="K19" s="68"/>
    </row>
    <row r="20">
      <c r="C20" s="73"/>
      <c r="D20" s="73"/>
      <c r="E20" s="73"/>
      <c r="F20" s="66"/>
      <c r="G20" s="66"/>
      <c r="H20" s="66"/>
      <c r="I20" s="67"/>
      <c r="J20" s="67"/>
      <c r="K20" s="68"/>
    </row>
    <row r="21">
      <c r="C21" s="73"/>
      <c r="D21" s="73"/>
      <c r="E21" s="73"/>
      <c r="F21" s="66"/>
      <c r="G21" s="66"/>
      <c r="H21" s="66"/>
      <c r="I21" s="67"/>
      <c r="J21" s="67"/>
      <c r="K21" s="68"/>
    </row>
    <row r="22">
      <c r="C22" s="73"/>
      <c r="D22" s="73"/>
      <c r="E22" s="73"/>
      <c r="F22" s="66"/>
      <c r="G22" s="66"/>
      <c r="H22" s="66"/>
      <c r="I22" s="67"/>
      <c r="J22" s="67"/>
      <c r="K22" s="68"/>
    </row>
    <row r="23">
      <c r="C23" s="73"/>
      <c r="D23" s="73"/>
      <c r="E23" s="73"/>
      <c r="F23" s="66"/>
      <c r="G23" s="66"/>
      <c r="H23" s="66"/>
      <c r="I23" s="67"/>
      <c r="J23" s="67"/>
      <c r="K23" s="68"/>
    </row>
    <row r="24">
      <c r="C24" s="73"/>
      <c r="D24" s="73"/>
      <c r="E24" s="73"/>
      <c r="F24" s="66"/>
      <c r="G24" s="66"/>
      <c r="H24" s="66"/>
      <c r="I24" s="67"/>
      <c r="J24" s="67"/>
      <c r="K24" s="68"/>
    </row>
    <row r="25">
      <c r="C25" s="73"/>
      <c r="D25" s="73"/>
      <c r="E25" s="73"/>
      <c r="F25" s="66"/>
      <c r="G25" s="66"/>
      <c r="H25" s="66"/>
      <c r="I25" s="67"/>
      <c r="J25" s="67"/>
      <c r="K25" s="68"/>
    </row>
    <row r="26">
      <c r="C26" s="74"/>
      <c r="D26" s="74"/>
      <c r="E26" s="74"/>
      <c r="F26" s="74"/>
      <c r="G26" s="74"/>
      <c r="H26" s="74"/>
      <c r="I26" s="74"/>
      <c r="J26" s="74"/>
    </row>
    <row r="27">
      <c r="C27" s="74"/>
      <c r="D27" s="74"/>
      <c r="E27" s="74"/>
      <c r="F27" s="74"/>
      <c r="G27" s="74"/>
      <c r="H27" s="74"/>
      <c r="I27" s="74"/>
      <c r="J27" s="74"/>
    </row>
    <row r="28">
      <c r="C28" s="74"/>
      <c r="D28" s="74"/>
      <c r="E28" s="74"/>
      <c r="F28" s="74"/>
      <c r="G28" s="74"/>
      <c r="H28" s="74"/>
      <c r="I28" s="74"/>
      <c r="J28" s="74"/>
    </row>
    <row r="29">
      <c r="C29" s="74"/>
      <c r="D29" s="74"/>
      <c r="E29" s="74"/>
      <c r="F29" s="74"/>
      <c r="G29" s="74"/>
      <c r="H29" s="74"/>
      <c r="I29" s="74"/>
      <c r="J29" s="74"/>
    </row>
    <row r="30">
      <c r="C30" s="74"/>
      <c r="D30" s="74"/>
      <c r="E30" s="74"/>
      <c r="F30" s="74"/>
      <c r="G30" s="74"/>
      <c r="H30" s="74"/>
      <c r="I30" s="74"/>
      <c r="J30" s="74"/>
    </row>
    <row r="31">
      <c r="C31" s="74"/>
      <c r="D31" s="74"/>
      <c r="E31" s="74"/>
      <c r="F31" s="74"/>
      <c r="G31" s="74"/>
      <c r="H31" s="74"/>
      <c r="I31" s="74"/>
      <c r="J31" s="74"/>
    </row>
    <row r="32">
      <c r="C32" s="74"/>
      <c r="D32" s="74"/>
      <c r="E32" s="74"/>
      <c r="F32" s="74"/>
      <c r="G32" s="74"/>
      <c r="H32" s="74"/>
      <c r="I32" s="74"/>
      <c r="J32" s="74"/>
    </row>
    <row r="33">
      <c r="C33" s="74"/>
      <c r="D33" s="74"/>
      <c r="E33" s="74"/>
      <c r="F33" s="74"/>
      <c r="G33" s="74"/>
      <c r="H33" s="74"/>
      <c r="I33" s="74"/>
      <c r="J33" s="74"/>
    </row>
    <row r="34">
      <c r="C34" s="74"/>
      <c r="D34" s="74"/>
      <c r="E34" s="74"/>
      <c r="F34" s="74"/>
      <c r="G34" s="74"/>
      <c r="H34" s="74"/>
      <c r="I34" s="74"/>
      <c r="J34" s="74"/>
    </row>
    <row r="35">
      <c r="C35" s="74"/>
      <c r="D35" s="74"/>
      <c r="E35" s="74"/>
      <c r="F35" s="74"/>
      <c r="G35" s="74"/>
      <c r="H35" s="74"/>
      <c r="I35" s="74"/>
      <c r="J35" s="74"/>
    </row>
    <row r="36">
      <c r="C36" s="74"/>
      <c r="D36" s="74"/>
      <c r="E36" s="74"/>
      <c r="F36" s="74"/>
      <c r="G36" s="74"/>
      <c r="H36" s="74"/>
      <c r="I36" s="74"/>
      <c r="J36" s="74"/>
    </row>
  </sheetData>
  <mergeCells count="3">
    <mergeCell ref="C2:E2"/>
    <mergeCell ref="F2:H2"/>
    <mergeCell ref="I2:K2"/>
  </mergeCells>
  <hyperlinks>
    <hyperlink r:id="rId1" ref="C4"/>
    <hyperlink r:id="rId2" ref="C5"/>
    <hyperlink r:id="rId3" ref="F5"/>
    <hyperlink r:id="rId4" location="position=4&amp;search_layout=grid&amp;type=item&amp;tracking_id=07919c4f-a8cf-4ea5-8538-e05ff2a9a1d1" ref="C6"/>
    <hyperlink r:id="rId5" location="position=2&amp;search_layout=grid&amp;type=item&amp;tracking_id=74827b6c-2833-4dfe-9ecc-ff48194cb261" ref="F6"/>
    <hyperlink r:id="rId6" ref="I6"/>
    <hyperlink r:id="rId7" ref="C7"/>
    <hyperlink r:id="rId8" ref="C8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75"/>
  </cols>
  <sheetData>
    <row r="4" ht="133.5" customHeight="1">
      <c r="B4" s="38"/>
      <c r="C4" s="28" t="s">
        <v>47</v>
      </c>
      <c r="D4" s="29" t="s">
        <v>75</v>
      </c>
      <c r="E4" s="30">
        <v>50.0</v>
      </c>
      <c r="F4" s="37"/>
      <c r="G4" s="39"/>
      <c r="H4" s="39"/>
      <c r="I4" s="75"/>
      <c r="J4" s="75"/>
      <c r="K4" s="75"/>
    </row>
    <row r="5" ht="98.25" customHeight="1">
      <c r="B5" s="40" t="s">
        <v>50</v>
      </c>
      <c r="C5" s="41" t="s">
        <v>51</v>
      </c>
      <c r="D5" s="29" t="s">
        <v>76</v>
      </c>
      <c r="E5" s="30">
        <v>28.0</v>
      </c>
      <c r="F5" s="31" t="s">
        <v>53</v>
      </c>
      <c r="G5" s="39"/>
      <c r="H5" s="42">
        <v>55.0</v>
      </c>
      <c r="I5" s="76" t="s">
        <v>77</v>
      </c>
      <c r="J5" s="17"/>
      <c r="K5" s="8"/>
    </row>
    <row r="12">
      <c r="B12" s="22" t="s">
        <v>78</v>
      </c>
      <c r="C12" s="22">
        <v>0.03</v>
      </c>
    </row>
    <row r="13">
      <c r="B13" s="22" t="s">
        <v>79</v>
      </c>
      <c r="C13" s="22">
        <v>3.0</v>
      </c>
    </row>
    <row r="14">
      <c r="B14" s="22" t="s">
        <v>80</v>
      </c>
      <c r="C14" s="22">
        <v>0.06</v>
      </c>
      <c r="E14" s="77" t="s">
        <v>81</v>
      </c>
      <c r="F14" s="78">
        <f>(C12*C31*C16*C17)/C18</f>
        <v>0.06895449</v>
      </c>
      <c r="G14" s="22" t="s">
        <v>82</v>
      </c>
    </row>
    <row r="15">
      <c r="B15" s="22" t="s">
        <v>83</v>
      </c>
      <c r="C15" s="22">
        <f>C14*10</f>
        <v>0.6</v>
      </c>
      <c r="F15" s="78">
        <f>F14*100</f>
        <v>6.895449</v>
      </c>
      <c r="G15" s="22" t="s">
        <v>84</v>
      </c>
    </row>
    <row r="16">
      <c r="B16" s="22" t="s">
        <v>85</v>
      </c>
      <c r="C16" s="22">
        <v>9.81</v>
      </c>
      <c r="F16" s="79">
        <v>0.703140114106244</v>
      </c>
      <c r="G16" s="22" t="s">
        <v>86</v>
      </c>
    </row>
    <row r="17">
      <c r="B17" s="22" t="s">
        <v>87</v>
      </c>
      <c r="C17" s="22">
        <v>0.1</v>
      </c>
    </row>
    <row r="18">
      <c r="B18" s="22" t="s">
        <v>88</v>
      </c>
      <c r="C18" s="22">
        <v>2.0</v>
      </c>
    </row>
    <row r="21">
      <c r="B21" s="22" t="s">
        <v>89</v>
      </c>
      <c r="C21" s="22">
        <v>830.0</v>
      </c>
      <c r="D21" s="22" t="s">
        <v>90</v>
      </c>
    </row>
    <row r="22">
      <c r="B22" s="22" t="s">
        <v>91</v>
      </c>
      <c r="C22" s="77" t="s">
        <v>92</v>
      </c>
      <c r="D22" s="22" t="s">
        <v>90</v>
      </c>
    </row>
    <row r="26">
      <c r="B26" s="22" t="s">
        <v>93</v>
      </c>
    </row>
    <row r="27">
      <c r="B27" s="22" t="s">
        <v>94</v>
      </c>
      <c r="C27" s="22">
        <v>2.336</v>
      </c>
      <c r="D27" s="80" t="s">
        <v>95</v>
      </c>
    </row>
    <row r="28">
      <c r="B28" s="22" t="s">
        <v>96</v>
      </c>
      <c r="C28" s="22">
        <v>0.75</v>
      </c>
    </row>
    <row r="29">
      <c r="B29" s="22" t="s">
        <v>97</v>
      </c>
      <c r="C29" s="22">
        <v>0.6</v>
      </c>
    </row>
    <row r="30">
      <c r="B30" s="22" t="s">
        <v>98</v>
      </c>
      <c r="C30" s="22">
        <v>1.0</v>
      </c>
    </row>
    <row r="31">
      <c r="B31" s="77" t="s">
        <v>99</v>
      </c>
      <c r="C31" s="81">
        <f>Sum(C27:C30)</f>
        <v>4.686</v>
      </c>
    </row>
  </sheetData>
  <mergeCells count="1">
    <mergeCell ref="D27:D31"/>
  </mergeCells>
  <hyperlinks>
    <hyperlink r:id="rId2" ref="C4"/>
    <hyperlink r:id="rId3" ref="C5"/>
    <hyperlink r:id="rId4" location="position=7&amp;search_layout=grid&amp;type=item&amp;tracking_id=5a1ec831-9e11-44c1-b5d7-fcc28003b632" ref="F5"/>
  </hyperlinks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88"/>
    <col customWidth="1" min="4" max="4" width="22.5"/>
    <col customWidth="1" min="5" max="5" width="34.63"/>
    <col customWidth="1" min="6" max="6" width="41.25"/>
    <col customWidth="1" min="7" max="7" width="37.5"/>
    <col customWidth="1" min="8" max="8" width="32.13"/>
    <col customWidth="1" min="9" max="9" width="41.5"/>
  </cols>
  <sheetData>
    <row r="4">
      <c r="B4" s="82" t="s">
        <v>100</v>
      </c>
    </row>
    <row r="6" ht="180.75" customHeight="1">
      <c r="C6" s="83" t="s">
        <v>101</v>
      </c>
      <c r="D6" s="83" t="s">
        <v>102</v>
      </c>
      <c r="E6" s="83" t="s">
        <v>103</v>
      </c>
      <c r="F6" s="83" t="s">
        <v>104</v>
      </c>
      <c r="G6" s="83" t="s">
        <v>105</v>
      </c>
      <c r="H6" s="83" t="s">
        <v>106</v>
      </c>
      <c r="I6" s="83" t="s">
        <v>56</v>
      </c>
      <c r="J6" s="84"/>
    </row>
    <row r="7" ht="87.75" customHeight="1">
      <c r="B7" s="85" t="s">
        <v>41</v>
      </c>
      <c r="C7" s="86" t="s">
        <v>107</v>
      </c>
      <c r="D7" s="87" t="s">
        <v>108</v>
      </c>
      <c r="E7" s="88" t="s">
        <v>109</v>
      </c>
      <c r="F7" s="88" t="s">
        <v>110</v>
      </c>
      <c r="G7" s="88" t="s">
        <v>111</v>
      </c>
      <c r="H7" s="89" t="s">
        <v>112</v>
      </c>
      <c r="I7" s="88" t="s">
        <v>113</v>
      </c>
    </row>
    <row r="8">
      <c r="B8" s="90" t="s">
        <v>114</v>
      </c>
      <c r="C8" s="79">
        <v>2.0</v>
      </c>
      <c r="D8" s="79">
        <v>2.0</v>
      </c>
      <c r="E8" s="79">
        <v>2.0</v>
      </c>
      <c r="F8" s="79">
        <v>2.0</v>
      </c>
      <c r="G8" s="79">
        <v>2.0</v>
      </c>
      <c r="H8" s="91" t="s">
        <v>115</v>
      </c>
      <c r="I8" s="79" t="s">
        <v>116</v>
      </c>
    </row>
    <row r="9">
      <c r="B9" s="92" t="s">
        <v>39</v>
      </c>
      <c r="C9" s="79" t="s">
        <v>117</v>
      </c>
      <c r="D9" s="79" t="s">
        <v>118</v>
      </c>
      <c r="E9" s="79" t="s">
        <v>117</v>
      </c>
      <c r="F9" s="79" t="s">
        <v>118</v>
      </c>
      <c r="G9" s="79" t="s">
        <v>117</v>
      </c>
      <c r="H9" s="79" t="s">
        <v>119</v>
      </c>
      <c r="I9" s="79" t="s">
        <v>119</v>
      </c>
    </row>
    <row r="10">
      <c r="B10" s="93" t="s">
        <v>120</v>
      </c>
      <c r="C10" s="79" t="s">
        <v>121</v>
      </c>
      <c r="D10" s="79" t="s">
        <v>122</v>
      </c>
      <c r="E10" s="91" t="s">
        <v>123</v>
      </c>
      <c r="F10" s="79" t="s">
        <v>124</v>
      </c>
      <c r="G10" s="91" t="s">
        <v>123</v>
      </c>
      <c r="H10" s="79" t="s">
        <v>125</v>
      </c>
      <c r="I10" s="79" t="s">
        <v>124</v>
      </c>
    </row>
    <row r="11">
      <c r="B11" s="94" t="s">
        <v>126</v>
      </c>
      <c r="C11" s="79" t="s">
        <v>127</v>
      </c>
      <c r="D11" s="79" t="s">
        <v>128</v>
      </c>
      <c r="E11" s="79" t="s">
        <v>129</v>
      </c>
      <c r="F11" s="79" t="s">
        <v>130</v>
      </c>
      <c r="G11" s="79" t="s">
        <v>129</v>
      </c>
      <c r="H11" s="79" t="s">
        <v>131</v>
      </c>
      <c r="I11" s="79" t="s">
        <v>132</v>
      </c>
    </row>
    <row r="12" ht="15.0" customHeight="1">
      <c r="B12" s="95" t="s">
        <v>133</v>
      </c>
      <c r="C12" s="95"/>
      <c r="D12" s="96"/>
      <c r="E12" s="96"/>
      <c r="F12" s="96"/>
      <c r="G12" s="96"/>
      <c r="H12" s="96"/>
      <c r="I12" s="96"/>
    </row>
    <row r="13">
      <c r="B13" s="97" t="s">
        <v>134</v>
      </c>
      <c r="C13" s="79" t="s">
        <v>135</v>
      </c>
      <c r="D13" s="78"/>
      <c r="E13" s="79" t="s">
        <v>135</v>
      </c>
      <c r="F13" s="78"/>
      <c r="G13" s="78"/>
      <c r="H13" s="78"/>
    </row>
    <row r="14">
      <c r="B14" s="97" t="s">
        <v>136</v>
      </c>
      <c r="C14" s="79" t="s">
        <v>137</v>
      </c>
      <c r="D14" s="78"/>
      <c r="E14" s="79" t="s">
        <v>137</v>
      </c>
      <c r="F14" s="78"/>
      <c r="G14" s="78"/>
      <c r="H14" s="78"/>
    </row>
    <row r="15">
      <c r="B15" s="22" t="s">
        <v>138</v>
      </c>
      <c r="C15" s="98" t="s">
        <v>139</v>
      </c>
    </row>
    <row r="19">
      <c r="B19" s="82" t="s">
        <v>140</v>
      </c>
      <c r="C19" s="22" t="s">
        <v>39</v>
      </c>
      <c r="D19" s="80" t="s">
        <v>141</v>
      </c>
      <c r="E19" s="80" t="s">
        <v>142</v>
      </c>
      <c r="F19" s="80" t="s">
        <v>143</v>
      </c>
      <c r="G19" s="80" t="s">
        <v>144</v>
      </c>
      <c r="H19" s="79" t="s">
        <v>145</v>
      </c>
      <c r="J19" s="80" t="s">
        <v>146</v>
      </c>
      <c r="K19" s="80" t="s">
        <v>147</v>
      </c>
      <c r="L19" s="80" t="s">
        <v>42</v>
      </c>
      <c r="M19" s="80" t="s">
        <v>148</v>
      </c>
      <c r="N19" s="80" t="s">
        <v>149</v>
      </c>
    </row>
    <row r="20">
      <c r="B20" s="27" t="s">
        <v>66</v>
      </c>
      <c r="H20" s="79" t="s">
        <v>150</v>
      </c>
      <c r="I20" s="79" t="s">
        <v>151</v>
      </c>
    </row>
    <row r="21">
      <c r="D21" s="79">
        <v>85.0</v>
      </c>
      <c r="E21" s="79" t="s">
        <v>152</v>
      </c>
      <c r="F21" s="79">
        <v>5.0</v>
      </c>
      <c r="G21" s="79">
        <v>6.0</v>
      </c>
      <c r="H21" s="79">
        <v>100.0</v>
      </c>
      <c r="I21" s="79">
        <v>1500.0</v>
      </c>
      <c r="J21" s="79">
        <v>1.1</v>
      </c>
      <c r="K21" s="22">
        <v>0.01</v>
      </c>
      <c r="L21" s="79">
        <v>500.0</v>
      </c>
      <c r="M21" s="99" t="s">
        <v>43</v>
      </c>
      <c r="N21" s="100" t="s">
        <v>153</v>
      </c>
    </row>
    <row r="22">
      <c r="D22" s="79">
        <v>100.0</v>
      </c>
      <c r="E22" s="79" t="s">
        <v>154</v>
      </c>
      <c r="F22" s="79">
        <v>3.4</v>
      </c>
      <c r="G22" s="79">
        <v>6.0</v>
      </c>
      <c r="H22" s="79">
        <v>100.0</v>
      </c>
      <c r="I22" s="79">
        <v>1500.0</v>
      </c>
      <c r="J22" s="79">
        <v>1.0</v>
      </c>
      <c r="K22" s="22">
        <v>0.01</v>
      </c>
      <c r="L22" s="79">
        <v>500.0</v>
      </c>
      <c r="N22" s="78"/>
    </row>
    <row r="23">
      <c r="D23" s="79">
        <v>150.0</v>
      </c>
      <c r="E23" s="79" t="s">
        <v>155</v>
      </c>
      <c r="F23" s="79">
        <v>3.0</v>
      </c>
      <c r="G23" s="79">
        <v>6.0</v>
      </c>
      <c r="H23" s="79">
        <v>70.0</v>
      </c>
      <c r="I23" s="79">
        <v>1600.0</v>
      </c>
      <c r="J23" s="79">
        <v>1.1</v>
      </c>
      <c r="K23" s="22">
        <v>0.01</v>
      </c>
      <c r="L23" s="79">
        <v>500.0</v>
      </c>
      <c r="N23" s="78"/>
    </row>
    <row r="24">
      <c r="D24" s="78"/>
      <c r="E24" s="78"/>
      <c r="F24" s="78"/>
      <c r="G24" s="78"/>
      <c r="H24" s="78"/>
      <c r="I24" s="78"/>
      <c r="J24" s="78"/>
      <c r="L24" s="79">
        <v>122.0</v>
      </c>
      <c r="M24" s="100" t="s">
        <v>156</v>
      </c>
      <c r="N24" s="78"/>
    </row>
    <row r="25">
      <c r="D25" s="78"/>
      <c r="E25" s="78"/>
      <c r="F25" s="78"/>
      <c r="G25" s="78"/>
      <c r="H25" s="78"/>
      <c r="I25" s="78"/>
      <c r="J25" s="78"/>
      <c r="L25" s="79">
        <v>315.0</v>
      </c>
      <c r="M25" s="100" t="s">
        <v>47</v>
      </c>
      <c r="N25" s="78"/>
    </row>
    <row r="26" ht="6.0" customHeight="1">
      <c r="A26" s="101"/>
      <c r="B26" s="102"/>
      <c r="C26" s="102"/>
      <c r="D26" s="103"/>
      <c r="E26" s="103"/>
      <c r="F26" s="103"/>
      <c r="G26" s="103"/>
      <c r="H26" s="103"/>
      <c r="I26" s="103"/>
      <c r="J26" s="104"/>
      <c r="K26" s="104"/>
      <c r="L26" s="103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>
      <c r="B27" s="27" t="s">
        <v>157</v>
      </c>
      <c r="D27" s="79">
        <v>500.0</v>
      </c>
      <c r="E27" s="79" t="s">
        <v>158</v>
      </c>
      <c r="F27" s="79">
        <v>6.0</v>
      </c>
      <c r="G27" s="79">
        <v>12.0</v>
      </c>
      <c r="H27" s="79">
        <v>300.0</v>
      </c>
      <c r="I27" s="79">
        <v>5600.0</v>
      </c>
      <c r="J27" s="22" t="s">
        <v>159</v>
      </c>
      <c r="K27" s="22">
        <v>0.098</v>
      </c>
      <c r="L27" s="79">
        <v>1250.0</v>
      </c>
    </row>
    <row r="28">
      <c r="D28" s="79">
        <v>99.0</v>
      </c>
      <c r="E28" s="79" t="s">
        <v>160</v>
      </c>
      <c r="F28" s="79">
        <v>15.0</v>
      </c>
      <c r="G28" s="79">
        <v>6.0</v>
      </c>
      <c r="H28" s="79">
        <v>420.0</v>
      </c>
      <c r="I28" s="79" t="s">
        <v>159</v>
      </c>
      <c r="J28" s="22">
        <v>3.9</v>
      </c>
      <c r="K28" s="22" t="s">
        <v>159</v>
      </c>
      <c r="L28" s="79">
        <v>400.0</v>
      </c>
      <c r="M28" s="98" t="s">
        <v>161</v>
      </c>
    </row>
    <row r="29">
      <c r="D29" s="79">
        <v>110.0</v>
      </c>
      <c r="E29" s="79" t="s">
        <v>162</v>
      </c>
      <c r="F29" s="79">
        <v>5.2</v>
      </c>
      <c r="G29" s="79">
        <v>6.0</v>
      </c>
      <c r="H29" s="79">
        <v>600.0</v>
      </c>
      <c r="I29" s="79">
        <v>1100.0</v>
      </c>
      <c r="J29" s="22">
        <v>3.1</v>
      </c>
      <c r="K29" s="22" t="s">
        <v>159</v>
      </c>
      <c r="L29" s="79">
        <v>550.0</v>
      </c>
      <c r="M29" s="98" t="s">
        <v>53</v>
      </c>
    </row>
    <row r="37">
      <c r="B37" s="82" t="s">
        <v>163</v>
      </c>
    </row>
    <row r="38">
      <c r="C38" s="22" t="s">
        <v>164</v>
      </c>
    </row>
    <row r="39">
      <c r="C39" s="22" t="s">
        <v>165</v>
      </c>
    </row>
    <row r="40">
      <c r="C40" s="22" t="s">
        <v>166</v>
      </c>
    </row>
  </sheetData>
  <mergeCells count="13">
    <mergeCell ref="L19:L20"/>
    <mergeCell ref="M19:M20"/>
    <mergeCell ref="N19:N20"/>
    <mergeCell ref="M21:M23"/>
    <mergeCell ref="B20:C25"/>
    <mergeCell ref="B27:C32"/>
    <mergeCell ref="D19:D20"/>
    <mergeCell ref="E19:E20"/>
    <mergeCell ref="F19:F20"/>
    <mergeCell ref="G19:G20"/>
    <mergeCell ref="H19:I19"/>
    <mergeCell ref="J19:J20"/>
    <mergeCell ref="K19:K20"/>
  </mergeCells>
  <hyperlinks>
    <hyperlink r:id="rId1" ref="C15"/>
    <hyperlink r:id="rId2" ref="M21"/>
    <hyperlink r:id="rId3" ref="N21"/>
    <hyperlink r:id="rId4" ref="M24"/>
    <hyperlink r:id="rId5" ref="M25"/>
    <hyperlink r:id="rId6" ref="M28"/>
    <hyperlink r:id="rId7" location="position=5&amp;search_layout=stack&amp;type=item&amp;tracking_id=197628e9-a354-4d44-9bde-bf8b6fa2e384" ref="M29"/>
  </hyperlink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20.25"/>
  </cols>
  <sheetData>
    <row r="4">
      <c r="D4" s="82" t="s">
        <v>167</v>
      </c>
      <c r="L4" s="22" t="s">
        <v>168</v>
      </c>
      <c r="M4" s="82" t="s">
        <v>140</v>
      </c>
      <c r="P4" s="22" t="s">
        <v>168</v>
      </c>
      <c r="Q4" s="82" t="s">
        <v>169</v>
      </c>
    </row>
    <row r="5">
      <c r="B5" s="105" t="s">
        <v>168</v>
      </c>
      <c r="C5" s="105" t="s">
        <v>170</v>
      </c>
      <c r="D5" s="83" t="s">
        <v>101</v>
      </c>
      <c r="E5" s="83" t="s">
        <v>102</v>
      </c>
      <c r="F5" s="83" t="s">
        <v>103</v>
      </c>
      <c r="G5" s="83" t="s">
        <v>104</v>
      </c>
      <c r="H5" s="83" t="s">
        <v>105</v>
      </c>
      <c r="I5" s="83" t="s">
        <v>106</v>
      </c>
      <c r="J5" s="83" t="s">
        <v>56</v>
      </c>
    </row>
    <row r="6">
      <c r="B6" s="106" t="s">
        <v>171</v>
      </c>
      <c r="C6" s="22">
        <v>4.0</v>
      </c>
      <c r="D6" s="22">
        <v>3.0</v>
      </c>
      <c r="E6" s="22">
        <v>1.0</v>
      </c>
      <c r="F6" s="107">
        <v>5.0</v>
      </c>
      <c r="G6" s="22">
        <v>4.0</v>
      </c>
      <c r="H6" s="22">
        <v>1.0</v>
      </c>
      <c r="I6" s="22">
        <v>1.0</v>
      </c>
      <c r="J6" s="108">
        <v>3.0</v>
      </c>
    </row>
    <row r="7">
      <c r="B7" s="106" t="s">
        <v>172</v>
      </c>
      <c r="C7" s="22">
        <v>3.0</v>
      </c>
      <c r="D7" s="22">
        <v>5.0</v>
      </c>
      <c r="E7" s="22">
        <v>2.0</v>
      </c>
      <c r="F7" s="107">
        <v>5.0</v>
      </c>
      <c r="G7" s="22">
        <v>2.0</v>
      </c>
      <c r="H7" s="22">
        <v>1.0</v>
      </c>
      <c r="I7" s="22">
        <v>1.0</v>
      </c>
      <c r="J7" s="108">
        <v>3.0</v>
      </c>
    </row>
    <row r="8">
      <c r="B8" s="106" t="s">
        <v>173</v>
      </c>
      <c r="C8" s="22">
        <v>7.0</v>
      </c>
      <c r="D8" s="22">
        <v>1.0</v>
      </c>
      <c r="E8" s="22">
        <v>5.0</v>
      </c>
      <c r="F8" s="107">
        <v>1.0</v>
      </c>
      <c r="G8" s="22">
        <v>5.0</v>
      </c>
      <c r="H8" s="22">
        <v>1.0</v>
      </c>
      <c r="I8" s="22">
        <v>5.0</v>
      </c>
      <c r="J8" s="108">
        <v>5.0</v>
      </c>
    </row>
    <row r="9">
      <c r="B9" s="106" t="s">
        <v>174</v>
      </c>
      <c r="C9" s="22">
        <v>9.0</v>
      </c>
      <c r="D9" s="22">
        <v>3.0</v>
      </c>
      <c r="E9" s="22">
        <v>2.0</v>
      </c>
      <c r="F9" s="107">
        <v>3.0</v>
      </c>
      <c r="G9" s="22">
        <v>1.0</v>
      </c>
      <c r="H9" s="22">
        <v>3.0</v>
      </c>
      <c r="I9" s="22">
        <v>3.0</v>
      </c>
      <c r="J9" s="109">
        <v>1.0</v>
      </c>
    </row>
    <row r="10">
      <c r="B10" s="106" t="s">
        <v>175</v>
      </c>
      <c r="C10" s="22">
        <v>10.0</v>
      </c>
      <c r="D10" s="22">
        <v>3.0</v>
      </c>
      <c r="E10" s="22">
        <v>3.0</v>
      </c>
      <c r="F10" s="107">
        <v>3.0</v>
      </c>
      <c r="G10" s="22">
        <v>2.0</v>
      </c>
      <c r="H10" s="22">
        <v>3.0</v>
      </c>
      <c r="I10" s="22">
        <v>1.0</v>
      </c>
      <c r="J10" s="110">
        <v>3.0</v>
      </c>
    </row>
    <row r="11">
      <c r="C11" s="22" t="s">
        <v>176</v>
      </c>
      <c r="D11" s="81">
        <f>C6*D6+C7*D7+C8*D8+C9*D9+C10*D10</f>
        <v>91</v>
      </c>
      <c r="E11" s="81">
        <f>C$6*E6+C$7*E7+C$8*E8+C$9*E9+C10*E10</f>
        <v>93</v>
      </c>
      <c r="F11" s="111">
        <f>C$6*F6+C$7*F7+C$8*F8+C$9*F9+C$10*F10</f>
        <v>99</v>
      </c>
      <c r="G11" s="81">
        <f>C$6*G6+C$7*G7+C$8*G8+C$9*G9+C$10*G10</f>
        <v>86</v>
      </c>
      <c r="H11" s="81">
        <f>C6*H6+C7*H7+C8*H8+C9*H9+C10*H10</f>
        <v>71</v>
      </c>
      <c r="I11" s="81">
        <f>C6*I6+C7*I7+C8*I8+C9*I9+C10*I10</f>
        <v>79</v>
      </c>
      <c r="J11" s="108">
        <f>C6*J6+C7*J7+C8*J8+C9*J9+C10*J10</f>
        <v>95</v>
      </c>
    </row>
    <row r="13">
      <c r="B13" s="106" t="s">
        <v>177</v>
      </c>
      <c r="D13" s="106" t="s">
        <v>178</v>
      </c>
    </row>
    <row r="16" ht="57.75" customHeight="1">
      <c r="D16" s="112" t="s">
        <v>179</v>
      </c>
      <c r="E16" s="80">
        <v>2.0</v>
      </c>
    </row>
    <row r="17" ht="57.75" customHeight="1"/>
    <row r="19">
      <c r="E19" s="113" t="s">
        <v>180</v>
      </c>
      <c r="F19" s="113" t="s">
        <v>56</v>
      </c>
    </row>
    <row r="20">
      <c r="D20" s="114" t="s">
        <v>120</v>
      </c>
      <c r="E20" s="87" t="s">
        <v>181</v>
      </c>
      <c r="F20" s="80" t="s">
        <v>119</v>
      </c>
    </row>
    <row r="21">
      <c r="E21" s="115" t="s">
        <v>182</v>
      </c>
      <c r="F21" s="87" t="s">
        <v>129</v>
      </c>
    </row>
    <row r="22">
      <c r="D22" s="116" t="s">
        <v>126</v>
      </c>
      <c r="E22" s="87" t="s">
        <v>117</v>
      </c>
      <c r="F22" s="87" t="s">
        <v>183</v>
      </c>
    </row>
    <row r="23">
      <c r="E23" s="87" t="s">
        <v>129</v>
      </c>
      <c r="F23" s="87" t="s">
        <v>184</v>
      </c>
    </row>
  </sheetData>
  <mergeCells count="2">
    <mergeCell ref="D20:D21"/>
    <mergeCell ref="D22:D2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D4" s="80" t="s">
        <v>141</v>
      </c>
      <c r="E4" s="80" t="s">
        <v>142</v>
      </c>
      <c r="F4" s="80" t="s">
        <v>143</v>
      </c>
      <c r="G4" s="80" t="s">
        <v>144</v>
      </c>
      <c r="H4" s="79" t="s">
        <v>145</v>
      </c>
      <c r="J4" s="80" t="s">
        <v>146</v>
      </c>
      <c r="K4" s="80" t="s">
        <v>42</v>
      </c>
      <c r="L4" s="80" t="s">
        <v>148</v>
      </c>
    </row>
    <row r="5">
      <c r="B5" s="22" t="s">
        <v>39</v>
      </c>
      <c r="H5" s="79" t="s">
        <v>150</v>
      </c>
      <c r="I5" s="79" t="s">
        <v>151</v>
      </c>
    </row>
    <row r="6">
      <c r="B6" s="27" t="s">
        <v>185</v>
      </c>
      <c r="D6" s="79">
        <v>85.0</v>
      </c>
      <c r="E6" s="79"/>
      <c r="F6" s="79">
        <v>5.0</v>
      </c>
      <c r="G6" s="79">
        <v>6.0</v>
      </c>
      <c r="H6" s="79">
        <v>100.0</v>
      </c>
      <c r="I6" s="79">
        <v>1500.0</v>
      </c>
      <c r="J6" s="79">
        <v>1.1</v>
      </c>
      <c r="K6" s="79">
        <v>500.0</v>
      </c>
      <c r="L6" s="80" t="s">
        <v>43</v>
      </c>
    </row>
    <row r="7">
      <c r="D7" s="79">
        <v>100.0</v>
      </c>
      <c r="E7" s="79" t="s">
        <v>154</v>
      </c>
      <c r="F7" s="79">
        <v>3.4</v>
      </c>
      <c r="G7" s="79">
        <v>6.0</v>
      </c>
      <c r="H7" s="79">
        <v>100.0</v>
      </c>
      <c r="I7" s="79">
        <v>1500.0</v>
      </c>
      <c r="J7" s="79">
        <v>1.0</v>
      </c>
      <c r="K7" s="79">
        <v>500.0</v>
      </c>
    </row>
    <row r="8">
      <c r="D8" s="79">
        <v>150.0</v>
      </c>
      <c r="E8" s="79" t="s">
        <v>155</v>
      </c>
      <c r="F8" s="79">
        <v>3.0</v>
      </c>
      <c r="G8" s="79">
        <v>6.0</v>
      </c>
      <c r="H8" s="79">
        <v>70.0</v>
      </c>
      <c r="I8" s="79">
        <v>1600.0</v>
      </c>
      <c r="J8" s="79">
        <v>1.1</v>
      </c>
      <c r="K8" s="79">
        <v>500.0</v>
      </c>
    </row>
    <row r="9">
      <c r="D9" s="78"/>
      <c r="E9" s="78"/>
      <c r="F9" s="78"/>
      <c r="G9" s="78"/>
      <c r="H9" s="78"/>
      <c r="I9" s="78"/>
      <c r="J9" s="78"/>
      <c r="K9" s="79">
        <v>122.0</v>
      </c>
      <c r="L9" s="22" t="s">
        <v>186</v>
      </c>
    </row>
    <row r="10">
      <c r="D10" s="78"/>
      <c r="E10" s="78"/>
      <c r="F10" s="78"/>
      <c r="G10" s="78"/>
      <c r="H10" s="78"/>
      <c r="I10" s="78"/>
      <c r="J10" s="78"/>
      <c r="K10" s="79">
        <v>315.0</v>
      </c>
      <c r="L10" s="22" t="s">
        <v>161</v>
      </c>
    </row>
    <row r="11">
      <c r="D11" s="78"/>
      <c r="E11" s="78"/>
      <c r="F11" s="78"/>
      <c r="G11" s="78"/>
      <c r="H11" s="78"/>
      <c r="I11" s="78"/>
      <c r="J11" s="78"/>
      <c r="K11" s="78"/>
    </row>
    <row r="12">
      <c r="D12" s="78"/>
      <c r="E12" s="78"/>
      <c r="F12" s="78"/>
      <c r="G12" s="78"/>
      <c r="H12" s="78"/>
      <c r="I12" s="78"/>
      <c r="J12" s="78"/>
      <c r="K12" s="78"/>
    </row>
    <row r="13">
      <c r="D13" s="78"/>
      <c r="E13" s="78"/>
      <c r="F13" s="78"/>
      <c r="G13" s="78"/>
      <c r="H13" s="78"/>
      <c r="I13" s="78"/>
      <c r="J13" s="78"/>
      <c r="K13" s="78"/>
    </row>
    <row r="14">
      <c r="D14" s="78"/>
      <c r="E14" s="78"/>
      <c r="F14" s="78"/>
      <c r="G14" s="78"/>
      <c r="H14" s="78"/>
      <c r="I14" s="78"/>
      <c r="J14" s="78"/>
      <c r="K14" s="78"/>
    </row>
    <row r="15">
      <c r="D15" s="78"/>
      <c r="E15" s="78"/>
      <c r="F15" s="78"/>
      <c r="G15" s="78"/>
      <c r="H15" s="78"/>
      <c r="I15" s="78"/>
      <c r="J15" s="78"/>
      <c r="K15" s="78"/>
    </row>
    <row r="16">
      <c r="D16" s="78"/>
      <c r="E16" s="78"/>
      <c r="F16" s="78"/>
      <c r="G16" s="78"/>
      <c r="H16" s="78"/>
      <c r="I16" s="78"/>
      <c r="J16" s="78"/>
      <c r="K16" s="78"/>
    </row>
    <row r="17">
      <c r="D17" s="78"/>
      <c r="E17" s="78"/>
      <c r="F17" s="78"/>
      <c r="G17" s="78"/>
      <c r="H17" s="78"/>
      <c r="I17" s="78"/>
      <c r="J17" s="78"/>
      <c r="K17" s="78"/>
    </row>
    <row r="18">
      <c r="D18" s="78"/>
      <c r="E18" s="78"/>
      <c r="F18" s="78"/>
      <c r="G18" s="78"/>
      <c r="H18" s="78"/>
      <c r="I18" s="78"/>
      <c r="J18" s="78"/>
      <c r="K18" s="78"/>
    </row>
    <row r="19">
      <c r="D19" s="78"/>
      <c r="E19" s="78"/>
      <c r="F19" s="78"/>
      <c r="G19" s="78"/>
      <c r="H19" s="78"/>
      <c r="I19" s="78"/>
      <c r="J19" s="78"/>
      <c r="K19" s="78"/>
    </row>
    <row r="20">
      <c r="D20" s="78"/>
      <c r="E20" s="78"/>
      <c r="F20" s="78"/>
      <c r="G20" s="78"/>
      <c r="H20" s="78"/>
      <c r="I20" s="78"/>
      <c r="J20" s="78"/>
      <c r="K20" s="78"/>
    </row>
    <row r="21">
      <c r="D21" s="78"/>
      <c r="E21" s="78"/>
      <c r="F21" s="78"/>
      <c r="G21" s="78"/>
      <c r="H21" s="78"/>
      <c r="I21" s="78"/>
      <c r="J21" s="78"/>
      <c r="K21" s="78"/>
    </row>
  </sheetData>
  <mergeCells count="12">
    <mergeCell ref="D4:D5"/>
    <mergeCell ref="B5:C5"/>
    <mergeCell ref="B6:C12"/>
    <mergeCell ref="B13:C19"/>
    <mergeCell ref="E4:E5"/>
    <mergeCell ref="F4:F5"/>
    <mergeCell ref="G4:G5"/>
    <mergeCell ref="H4:I4"/>
    <mergeCell ref="J4:J5"/>
    <mergeCell ref="K4:K5"/>
    <mergeCell ref="L4:L5"/>
    <mergeCell ref="L6:L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1.88"/>
    <col customWidth="1" min="3" max="3" width="45.25"/>
  </cols>
  <sheetData>
    <row r="3">
      <c r="C3" s="113" t="s">
        <v>187</v>
      </c>
    </row>
    <row r="4">
      <c r="B4" s="113">
        <v>0.0</v>
      </c>
      <c r="C4" s="117" t="s">
        <v>188</v>
      </c>
    </row>
    <row r="5">
      <c r="B5" s="113">
        <v>1.0</v>
      </c>
      <c r="C5" s="117" t="s">
        <v>189</v>
      </c>
    </row>
    <row r="6">
      <c r="B6" s="113">
        <v>2.0</v>
      </c>
      <c r="C6" s="117" t="s">
        <v>190</v>
      </c>
    </row>
    <row r="7">
      <c r="B7" s="113">
        <v>3.0</v>
      </c>
      <c r="C7" s="117" t="s">
        <v>191</v>
      </c>
    </row>
    <row r="9">
      <c r="C9" s="118" t="s">
        <v>192</v>
      </c>
      <c r="D9" s="119" t="s">
        <v>193</v>
      </c>
    </row>
    <row r="10">
      <c r="B10" s="118">
        <v>1.0</v>
      </c>
      <c r="C10" s="120" t="s">
        <v>194</v>
      </c>
      <c r="D10" s="25" t="s">
        <v>195</v>
      </c>
      <c r="E10" s="22" t="s">
        <v>196</v>
      </c>
    </row>
  </sheetData>
  <drawing r:id="rId1"/>
</worksheet>
</file>