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58f3f74ad6f64fa/Documentos/Estudios/Practica profesional/"/>
    </mc:Choice>
  </mc:AlternateContent>
  <xr:revisionPtr revIDLastSave="221" documentId="8_{7A5E283A-4CC2-4EA2-BDCE-74D722A0C058}" xr6:coauthVersionLast="47" xr6:coauthVersionMax="47" xr10:uidLastSave="{DC88711E-D2E8-48FC-9F47-BDAE74435892}"/>
  <bookViews>
    <workbookView xWindow="-120" yWindow="-120" windowWidth="29040" windowHeight="15720" activeTab="2" xr2:uid="{F46B0BEE-5C2F-4EB6-B39E-1AFC0A2E4D9B}"/>
  </bookViews>
  <sheets>
    <sheet name="TABLA" sheetId="1" r:id="rId1"/>
    <sheet name="TABLA DINAMICA" sheetId="2" r:id="rId2"/>
    <sheet name="GRAFICO" sheetId="3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D23" i="1"/>
  <c r="D22" i="1"/>
  <c r="C23" i="1"/>
  <c r="C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2" i="1"/>
  <c r="F4" i="1"/>
</calcChain>
</file>

<file path=xl/sharedStrings.xml><?xml version="1.0" encoding="utf-8"?>
<sst xmlns="http://schemas.openxmlformats.org/spreadsheetml/2006/main" count="43" uniqueCount="16">
  <si>
    <t>Fecha de Ingreso</t>
  </si>
  <si>
    <t>Tipo de Transporte</t>
  </si>
  <si>
    <t>Peso (Toneladas)</t>
  </si>
  <si>
    <t>Cantidad de transportes</t>
  </si>
  <si>
    <t>Pago de Peaje (USD)</t>
  </si>
  <si>
    <t>Camión</t>
  </si>
  <si>
    <t>Autobús</t>
  </si>
  <si>
    <t>Furgoneta</t>
  </si>
  <si>
    <t>Moto</t>
  </si>
  <si>
    <t>Automóvil</t>
  </si>
  <si>
    <t>Maximo</t>
  </si>
  <si>
    <t>Minimo</t>
  </si>
  <si>
    <t>Suma de Pago de Peaje (USD)</t>
  </si>
  <si>
    <t>Tipo de transporte</t>
  </si>
  <si>
    <t>Total</t>
  </si>
  <si>
    <t>Suma de Cantidad de transportes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</si>
</sst>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[Marco_Estudiante-Examen-Excel-PPL.xlsx]TABLA DINAMICA!TablaDinámica1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Total del pago de peajes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92D050">
              <a:alpha val="88000"/>
            </a:srgbClr>
          </a:solidFill>
          <a:ln>
            <a:solidFill>
              <a:schemeClr val="tx1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tx1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dLbl>
      </c:pivotFmt>
      <c:pivotFmt>
        <c:idx val="1"/>
        <c:spPr>
          <a:solidFill>
            <a:srgbClr val="92D050">
              <a:alpha val="88000"/>
            </a:srgbClr>
          </a:solidFill>
          <a:ln>
            <a:solidFill>
              <a:schemeClr val="tx1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tx1"/>
            </a:contourClr>
          </a:sp3d>
        </c:spPr>
        <c:dLbl>
          <c:idx val="0"/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dLbl>
      </c:pivotFmt>
      <c:pivotFmt>
        <c:idx val="2"/>
        <c:spPr>
          <a:solidFill>
            <a:srgbClr val="92D050">
              <a:alpha val="88000"/>
            </a:srgbClr>
          </a:solidFill>
          <a:ln>
            <a:solidFill>
              <a:schemeClr val="tx1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tx1"/>
            </a:contourClr>
          </a:sp3d>
        </c:spPr>
        <c:marker>
          <c:symbol val="none"/>
        </c:marker>
        <c:dLbl>
          <c:idx val="0"/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 DINAMICA'!$B$3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>
                <a:alpha val="88000"/>
              </a:srgbClr>
            </a:solidFill>
            <a:ln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tx1"/>
              </a:contourClr>
            </a:sp3d>
          </c:spPr>
          <c:invertIfNegative val="0"/>
          <c:dLbls>
            <c:spPr>
              <a:solidFill>
                <a:srgbClr val="156082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DINAMICA'!$A$4:$A$9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DINAMICA'!$B$4:$B$9</c:f>
              <c:numCache>
                <c:formatCode>"$"#,##0.00</c:formatCode>
                <c:ptCount val="5"/>
                <c:pt idx="0">
                  <c:v>108</c:v>
                </c:pt>
                <c:pt idx="1">
                  <c:v>24</c:v>
                </c:pt>
                <c:pt idx="2">
                  <c:v>232</c:v>
                </c:pt>
                <c:pt idx="3">
                  <c:v>86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B-4C25-99DE-F9B4CEBD09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07215263"/>
        <c:axId val="174176175"/>
        <c:axId val="0"/>
      </c:bar3DChart>
      <c:catAx>
        <c:axId val="60721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4176175"/>
        <c:crosses val="autoZero"/>
        <c:auto val="1"/>
        <c:lblAlgn val="ctr"/>
        <c:lblOffset val="100"/>
        <c:noMultiLvlLbl val="0"/>
      </c:catAx>
      <c:valAx>
        <c:axId val="174176175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60721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[Marco_Estudiante-Examen-Excel-PPL.xlsx]TABLA DINAMICA!TablaDinámica2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TIPOS DE TRANSPORTES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6"/>
            </a:solidFill>
            <a:round/>
          </a:ln>
          <a:effectLst>
            <a:glow rad="101600">
              <a:schemeClr val="accent3">
                <a:satMod val="175000"/>
                <a:alpha val="40000"/>
              </a:schemeClr>
            </a:glow>
            <a:outerShdw blurRad="63500" dist="38100" dir="3600000" algn="tl" rotWithShape="0">
              <a:schemeClr val="accent3">
                <a:lumMod val="60000"/>
                <a:lumOff val="40000"/>
                <a:alpha val="62000"/>
              </a:schemeClr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>
              <a:glow rad="101600">
                <a:schemeClr val="accent3">
                  <a:satMod val="175000"/>
                  <a:alpha val="40000"/>
                </a:schemeClr>
              </a:glow>
              <a:outerShdw blurRad="63500" dist="38100" dir="3600000" algn="tl" rotWithShape="0">
                <a:schemeClr val="accent3">
                  <a:lumMod val="60000"/>
                  <a:lumOff val="40000"/>
                  <a:alpha val="62000"/>
                </a:scheme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DINAMICA'!$B$16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glow rad="101600">
                <a:schemeClr val="accent3">
                  <a:satMod val="175000"/>
                  <a:alpha val="40000"/>
                </a:schemeClr>
              </a:glow>
              <a:outerShdw blurRad="63500" dist="38100" dir="3600000" algn="tl" rotWithShape="0">
                <a:schemeClr val="accent3">
                  <a:lumMod val="60000"/>
                  <a:lumOff val="40000"/>
                  <a:alpha val="62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>
                <a:glow rad="101600">
                  <a:schemeClr val="accent3">
                    <a:satMod val="175000"/>
                    <a:alpha val="40000"/>
                  </a:schemeClr>
                </a:glow>
                <a:outerShdw blurRad="63500" dist="38100" dir="3600000" algn="tl" rotWithShape="0">
                  <a:schemeClr val="accent3">
                    <a:lumMod val="60000"/>
                    <a:lumOff val="40000"/>
                    <a:alpha val="62000"/>
                  </a:schemeClr>
                </a:outerShdw>
              </a:effectLst>
            </c:spPr>
          </c:marker>
          <c:cat>
            <c:strRef>
              <c:f>'TABLA DINAMICA'!$A$17:$A$22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DINAMICA'!$B$17:$B$22</c:f>
              <c:numCache>
                <c:formatCode>General</c:formatCode>
                <c:ptCount val="5"/>
                <c:pt idx="0">
                  <c:v>29</c:v>
                </c:pt>
                <c:pt idx="1">
                  <c:v>50</c:v>
                </c:pt>
                <c:pt idx="2">
                  <c:v>57</c:v>
                </c:pt>
                <c:pt idx="3">
                  <c:v>41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D-46B5-8C76-87FBF321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dropLines>
        <c:marker val="1"/>
        <c:smooth val="0"/>
        <c:axId val="608960447"/>
        <c:axId val="608961887"/>
      </c:lineChart>
      <c:catAx>
        <c:axId val="60896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8961887"/>
        <c:crosses val="autoZero"/>
        <c:auto val="1"/>
        <c:lblAlgn val="ctr"/>
        <c:lblOffset val="100"/>
        <c:noMultiLvlLbl val="0"/>
      </c:catAx>
      <c:valAx>
        <c:axId val="60896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896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57150</xdr:rowOff>
    </xdr:from>
    <xdr:to>
      <xdr:col>6</xdr:col>
      <xdr:colOff>381000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3C94AD-2D50-4AE3-8DE5-CB3E9B846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17</xdr:row>
      <xdr:rowOff>19050</xdr:rowOff>
    </xdr:from>
    <xdr:to>
      <xdr:col>6</xdr:col>
      <xdr:colOff>381000</xdr:colOff>
      <xdr:row>31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D39A5F-465F-4B1E-BD94-36073E8AA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Castro Valdivia" refreshedDate="45432.760396064812" createdVersion="8" refreshedVersion="8" minRefreshableVersion="3" recordCount="20" xr:uid="{B857B046-EAE6-4330-BEA7-0FD6C82108C2}">
  <cacheSource type="worksheet">
    <worksheetSource ref="A1:E21" sheet="TABLA"/>
  </cacheSource>
  <cacheFields count="5">
    <cacheField name="Fecha de Ingreso" numFmtId="14">
      <sharedItems containsSemiMixedTypes="0" containsNonDate="0" containsDate="1" containsString="0" minDate="2024-01-01T00:00:00" maxDate="2024-01-21T00:00:00"/>
    </cacheField>
    <cacheField name="Tipo de Transporte" numFmtId="0">
      <sharedItems count="5">
        <s v="Camión"/>
        <s v="Autobús"/>
        <s v="Furgoneta"/>
        <s v="Moto"/>
        <s v="Automóvil"/>
      </sharedItems>
    </cacheField>
    <cacheField name="Peso (Toneladas)" numFmtId="0">
      <sharedItems containsSemiMixedTypes="0" containsString="0" containsNumber="1" minValue="0.5" maxValue="19.399999999999999"/>
    </cacheField>
    <cacheField name="Cantidad de transportes" numFmtId="0">
      <sharedItems containsSemiMixedTypes="0" containsString="0" containsNumber="1" containsInteger="1" minValue="3" maxValue="25" count="14">
        <n v="14"/>
        <n v="8"/>
        <n v="9"/>
        <n v="13"/>
        <n v="25"/>
        <n v="7"/>
        <n v="6"/>
        <n v="19"/>
        <n v="5"/>
        <n v="3"/>
        <n v="10"/>
        <n v="17"/>
        <n v="15"/>
        <n v="4"/>
      </sharedItems>
    </cacheField>
    <cacheField name="Pago de Peaje (USD)" numFmtId="0">
      <sharedItems containsSemiMixedTypes="0" containsString="0" containsNumber="1" containsInteger="1" minValue="5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4-01-01T00:00:00"/>
    <x v="0"/>
    <n v="15.3"/>
    <x v="0"/>
    <n v="30"/>
  </r>
  <r>
    <d v="2024-01-02T00:00:00"/>
    <x v="1"/>
    <n v="12.1"/>
    <x v="1"/>
    <n v="25"/>
  </r>
  <r>
    <d v="2024-01-03T00:00:00"/>
    <x v="0"/>
    <n v="16.5"/>
    <x v="2"/>
    <n v="32"/>
  </r>
  <r>
    <d v="2024-01-04T00:00:00"/>
    <x v="2"/>
    <n v="7.8"/>
    <x v="3"/>
    <n v="20"/>
  </r>
  <r>
    <d v="2024-01-05T00:00:00"/>
    <x v="3"/>
    <n v="0.5"/>
    <x v="4"/>
    <n v="5"/>
  </r>
  <r>
    <d v="2024-01-06T00:00:00"/>
    <x v="0"/>
    <n v="18.2"/>
    <x v="5"/>
    <n v="35"/>
  </r>
  <r>
    <d v="2024-01-07T00:00:00"/>
    <x v="1"/>
    <n v="14"/>
    <x v="6"/>
    <n v="28"/>
  </r>
  <r>
    <d v="2024-01-08T00:00:00"/>
    <x v="4"/>
    <n v="1.2"/>
    <x v="7"/>
    <n v="8"/>
  </r>
  <r>
    <d v="2024-01-09T00:00:00"/>
    <x v="0"/>
    <n v="19.399999999999999"/>
    <x v="8"/>
    <n v="37"/>
  </r>
  <r>
    <d v="2024-01-10T00:00:00"/>
    <x v="2"/>
    <n v="8.6"/>
    <x v="9"/>
    <n v="22"/>
  </r>
  <r>
    <d v="2024-01-11T00:00:00"/>
    <x v="0"/>
    <n v="17.3"/>
    <x v="2"/>
    <n v="33"/>
  </r>
  <r>
    <d v="2024-01-12T00:00:00"/>
    <x v="1"/>
    <n v="13.5"/>
    <x v="10"/>
    <n v="26"/>
  </r>
  <r>
    <d v="2024-01-13T00:00:00"/>
    <x v="3"/>
    <n v="0.6"/>
    <x v="5"/>
    <n v="6"/>
  </r>
  <r>
    <d v="2024-01-14T00:00:00"/>
    <x v="2"/>
    <n v="7.9"/>
    <x v="10"/>
    <n v="21"/>
  </r>
  <r>
    <d v="2024-01-15T00:00:00"/>
    <x v="4"/>
    <n v="1.1000000000000001"/>
    <x v="11"/>
    <n v="7"/>
  </r>
  <r>
    <d v="2024-01-16T00:00:00"/>
    <x v="0"/>
    <n v="16"/>
    <x v="2"/>
    <n v="31"/>
  </r>
  <r>
    <d v="2024-01-17T00:00:00"/>
    <x v="1"/>
    <n v="15"/>
    <x v="8"/>
    <n v="29"/>
  </r>
  <r>
    <d v="2024-01-18T00:00:00"/>
    <x v="2"/>
    <n v="8.1999999999999993"/>
    <x v="12"/>
    <n v="23"/>
  </r>
  <r>
    <d v="2024-01-19T00:00:00"/>
    <x v="4"/>
    <n v="1.3"/>
    <x v="0"/>
    <n v="9"/>
  </r>
  <r>
    <d v="2024-01-20T00:00:00"/>
    <x v="0"/>
    <n v="18"/>
    <x v="13"/>
    <n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54318-0C50-45CC-ADC6-A61B63034085}" name="TablaDinámica2" cacheId="5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chartFormat="40" rowHeaderCaption="Tipo de transporte">
  <location ref="A16:B22" firstHeaderRow="1" firstDataRow="1" firstDataCol="1"/>
  <pivotFields count="5">
    <pivotField numFmtId="14"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dataField="1" showAll="0">
      <items count="15">
        <item x="9"/>
        <item x="13"/>
        <item x="8"/>
        <item x="6"/>
        <item x="5"/>
        <item x="1"/>
        <item x="2"/>
        <item x="10"/>
        <item x="3"/>
        <item x="0"/>
        <item x="12"/>
        <item x="11"/>
        <item x="7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antidad de transportes" fld="3" baseField="0" baseItem="0"/>
  </dataFields>
  <chartFormats count="3"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821B6-724F-41CE-9700-4071C4E9D0BD}" name="TablaDinámica1" cacheId="5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chartFormat="17" rowHeaderCaption="Tipo de transporte">
  <location ref="A3:B9" firstHeaderRow="1" firstDataRow="1" firstDataCol="1"/>
  <pivotFields count="5">
    <pivotField numFmtId="14"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Pago de Peaje (USD)" fld="4" baseField="1" baseItem="1" numFmtId="176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7E599-F2C6-4112-9487-81AA957889CA}">
  <sheetPr>
    <tabColor rgb="FF00B050"/>
  </sheetPr>
  <dimension ref="A1:H23"/>
  <sheetViews>
    <sheetView zoomScale="93" zoomScaleNormal="93" workbookViewId="0">
      <selection sqref="A1:E21"/>
    </sheetView>
  </sheetViews>
  <sheetFormatPr baseColWidth="10" defaultRowHeight="15" x14ac:dyDescent="0.25"/>
  <cols>
    <col min="1" max="1" width="20.42578125" customWidth="1"/>
    <col min="2" max="2" width="20.7109375" customWidth="1"/>
    <col min="3" max="3" width="20.42578125" customWidth="1"/>
    <col min="4" max="4" width="25" customWidth="1"/>
    <col min="5" max="5" width="21.5703125" customWidth="1"/>
    <col min="8" max="8" width="11.85546875" bestFit="1" customWidth="1"/>
  </cols>
  <sheetData>
    <row r="1" spans="1:8" x14ac:dyDescent="0.25">
      <c r="A1" s="3" t="s">
        <v>0</v>
      </c>
      <c r="B1" s="3" t="s">
        <v>1</v>
      </c>
      <c r="C1" s="7" t="s">
        <v>2</v>
      </c>
      <c r="D1" s="8" t="s">
        <v>3</v>
      </c>
      <c r="E1" s="9" t="s">
        <v>4</v>
      </c>
      <c r="F1" s="5">
        <v>1</v>
      </c>
    </row>
    <row r="2" spans="1:8" x14ac:dyDescent="0.25">
      <c r="A2" s="4">
        <v>45292</v>
      </c>
      <c r="B2" s="3" t="s">
        <v>5</v>
      </c>
      <c r="C2" s="7">
        <v>15.3</v>
      </c>
      <c r="D2" s="8">
        <v>14</v>
      </c>
      <c r="E2" s="9">
        <v>30</v>
      </c>
      <c r="F2" s="6">
        <f>SUMPRODUCT($D$2:$E$21)/SUM($D$2:$D$21)</f>
        <v>3.2057416267942584</v>
      </c>
      <c r="G2" s="1"/>
      <c r="H2" s="2"/>
    </row>
    <row r="3" spans="1:8" x14ac:dyDescent="0.25">
      <c r="A3" s="4">
        <v>45293</v>
      </c>
      <c r="B3" s="3" t="s">
        <v>6</v>
      </c>
      <c r="C3" s="7">
        <v>12.1</v>
      </c>
      <c r="D3" s="8">
        <v>8</v>
      </c>
      <c r="E3" s="9">
        <v>25</v>
      </c>
      <c r="F3" s="6">
        <f>SUMPRODUCT(D3:E21)/SUM(D3:D21)</f>
        <v>3.2102564102564104</v>
      </c>
    </row>
    <row r="4" spans="1:8" x14ac:dyDescent="0.25">
      <c r="A4" s="4">
        <v>45294</v>
      </c>
      <c r="B4" s="3" t="s">
        <v>5</v>
      </c>
      <c r="C4" s="7">
        <v>16.5</v>
      </c>
      <c r="D4" s="8">
        <v>9</v>
      </c>
      <c r="E4" s="9">
        <v>32</v>
      </c>
      <c r="F4" s="6">
        <f>SUMPRODUCT(D4:E21)/SUM(D4:D21)</f>
        <v>3.1711229946524062</v>
      </c>
    </row>
    <row r="5" spans="1:8" x14ac:dyDescent="0.25">
      <c r="A5" s="4">
        <v>45295</v>
      </c>
      <c r="B5" s="3" t="s">
        <v>7</v>
      </c>
      <c r="C5" s="7">
        <v>7.8</v>
      </c>
      <c r="D5" s="8">
        <v>13</v>
      </c>
      <c r="E5" s="9">
        <v>20</v>
      </c>
      <c r="F5" s="6">
        <f>SUMPRODUCT(D5:E21)/SUM(D5:D21)</f>
        <v>3.101123595505618</v>
      </c>
    </row>
    <row r="6" spans="1:8" x14ac:dyDescent="0.25">
      <c r="A6" s="4">
        <v>45296</v>
      </c>
      <c r="B6" s="3" t="s">
        <v>8</v>
      </c>
      <c r="C6" s="7">
        <v>0.5</v>
      </c>
      <c r="D6" s="8">
        <v>25</v>
      </c>
      <c r="E6" s="9">
        <v>5</v>
      </c>
      <c r="F6" s="6">
        <f>SUMPRODUCT(D6:E21)/SUM(D6:D21)</f>
        <v>3.1454545454545455</v>
      </c>
    </row>
    <row r="7" spans="1:8" x14ac:dyDescent="0.25">
      <c r="A7" s="4">
        <v>45297</v>
      </c>
      <c r="B7" s="3" t="s">
        <v>5</v>
      </c>
      <c r="C7" s="7">
        <v>18.2</v>
      </c>
      <c r="D7" s="8">
        <v>7</v>
      </c>
      <c r="E7" s="9">
        <v>35</v>
      </c>
      <c r="F7" s="6">
        <f>SUMPRODUCT($D$7:$E$21)/SUM($D$7:$D$21)</f>
        <v>3.4928571428571429</v>
      </c>
    </row>
    <row r="8" spans="1:8" x14ac:dyDescent="0.25">
      <c r="A8" s="4">
        <v>45298</v>
      </c>
      <c r="B8" s="3" t="s">
        <v>6</v>
      </c>
      <c r="C8" s="7">
        <v>14</v>
      </c>
      <c r="D8" s="8">
        <v>6</v>
      </c>
      <c r="E8" s="9">
        <v>28</v>
      </c>
      <c r="F8" s="6">
        <f>SUMPRODUCT(D8:E21)/SUM(D8:D21)</f>
        <v>3.3609022556390977</v>
      </c>
    </row>
    <row r="9" spans="1:8" x14ac:dyDescent="0.25">
      <c r="A9" s="4">
        <v>45299</v>
      </c>
      <c r="B9" s="3" t="s">
        <v>9</v>
      </c>
      <c r="C9" s="7">
        <v>1.2</v>
      </c>
      <c r="D9" s="8">
        <v>19</v>
      </c>
      <c r="E9" s="9">
        <v>8</v>
      </c>
      <c r="F9" s="6">
        <f>SUMPRODUCT(D9:E21)/SUM(D9:D21)</f>
        <v>3.2519685039370079</v>
      </c>
    </row>
    <row r="10" spans="1:8" x14ac:dyDescent="0.25">
      <c r="A10" s="4">
        <v>45300</v>
      </c>
      <c r="B10" s="3" t="s">
        <v>5</v>
      </c>
      <c r="C10" s="7">
        <v>19.399999999999999</v>
      </c>
      <c r="D10" s="8">
        <v>5</v>
      </c>
      <c r="E10" s="9">
        <v>37</v>
      </c>
      <c r="F10" s="6">
        <f>SUMPRODUCT(D10:E21)/SUM(D10:D21)</f>
        <v>3.574074074074074</v>
      </c>
    </row>
    <row r="11" spans="1:8" x14ac:dyDescent="0.25">
      <c r="A11" s="4">
        <v>45301</v>
      </c>
      <c r="B11" s="3" t="s">
        <v>7</v>
      </c>
      <c r="C11" s="7">
        <v>8.6</v>
      </c>
      <c r="D11" s="8">
        <v>3</v>
      </c>
      <c r="E11" s="9">
        <v>22</v>
      </c>
      <c r="F11" s="6">
        <f>SUMPRODUCT(D11:E21)/SUM(D11:D21)</f>
        <v>3.3398058252427183</v>
      </c>
    </row>
    <row r="12" spans="1:8" x14ac:dyDescent="0.25">
      <c r="A12" s="4">
        <v>45302</v>
      </c>
      <c r="B12" s="3" t="s">
        <v>5</v>
      </c>
      <c r="C12" s="7">
        <v>17.3</v>
      </c>
      <c r="D12" s="8">
        <v>9</v>
      </c>
      <c r="E12" s="9">
        <v>33</v>
      </c>
      <c r="F12" s="6">
        <f>SUMPRODUCT($D$12:$E$21)/SUM($D$12:$D$21)</f>
        <v>3.19</v>
      </c>
    </row>
    <row r="13" spans="1:8" x14ac:dyDescent="0.25">
      <c r="A13" s="4">
        <v>45303</v>
      </c>
      <c r="B13" s="3" t="s">
        <v>6</v>
      </c>
      <c r="C13" s="7">
        <v>13.5</v>
      </c>
      <c r="D13" s="8">
        <v>10</v>
      </c>
      <c r="E13" s="9">
        <v>26</v>
      </c>
      <c r="F13" s="6">
        <f>SUMPRODUCT(D13:E21)/SUM(D13:D21)</f>
        <v>3.0439560439560438</v>
      </c>
    </row>
    <row r="14" spans="1:8" x14ac:dyDescent="0.25">
      <c r="A14" s="4">
        <v>45304</v>
      </c>
      <c r="B14" s="3" t="s">
        <v>8</v>
      </c>
      <c r="C14" s="7">
        <v>0.6</v>
      </c>
      <c r="D14" s="8">
        <v>7</v>
      </c>
      <c r="E14" s="9">
        <v>6</v>
      </c>
      <c r="F14" s="6">
        <f>SUMPRODUCT(D14:E21)/SUM(D14:D21)</f>
        <v>2.9753086419753085</v>
      </c>
    </row>
    <row r="15" spans="1:8" x14ac:dyDescent="0.25">
      <c r="A15" s="4">
        <v>45305</v>
      </c>
      <c r="B15" s="3" t="s">
        <v>7</v>
      </c>
      <c r="C15" s="7">
        <v>7.9</v>
      </c>
      <c r="D15" s="8">
        <v>10</v>
      </c>
      <c r="E15" s="9">
        <v>21</v>
      </c>
      <c r="F15" s="6">
        <f>SUMPRODUCT(D15:E21)/SUM(D15:D21)</f>
        <v>3.0810810810810811</v>
      </c>
    </row>
    <row r="16" spans="1:8" x14ac:dyDescent="0.25">
      <c r="A16" s="4">
        <v>45306</v>
      </c>
      <c r="B16" s="3" t="s">
        <v>9</v>
      </c>
      <c r="C16" s="7">
        <v>1.1000000000000001</v>
      </c>
      <c r="D16" s="8">
        <v>17</v>
      </c>
      <c r="E16" s="9">
        <v>7</v>
      </c>
      <c r="F16" s="6">
        <f>SUMPRODUCT(D16:E21)/SUM(D16:D21)</f>
        <v>3.078125</v>
      </c>
    </row>
    <row r="17" spans="1:6" x14ac:dyDescent="0.25">
      <c r="A17" s="4">
        <v>45307</v>
      </c>
      <c r="B17" s="3" t="s">
        <v>5</v>
      </c>
      <c r="C17" s="7">
        <v>16</v>
      </c>
      <c r="D17" s="8">
        <v>9</v>
      </c>
      <c r="E17" s="9">
        <v>31</v>
      </c>
      <c r="F17" s="6">
        <f>SUMPRODUCT($D$17:$E$21)/SUM($D$17:$D$21)</f>
        <v>3.6808510638297873</v>
      </c>
    </row>
    <row r="18" spans="1:6" x14ac:dyDescent="0.25">
      <c r="A18" s="4">
        <v>45308</v>
      </c>
      <c r="B18" s="3" t="s">
        <v>6</v>
      </c>
      <c r="C18" s="7">
        <v>15</v>
      </c>
      <c r="D18" s="8">
        <v>5</v>
      </c>
      <c r="E18" s="9">
        <v>29</v>
      </c>
      <c r="F18" s="6">
        <f>SUMPRODUCT(D18:E21)/SUM(D18:D21)</f>
        <v>3.5</v>
      </c>
    </row>
    <row r="19" spans="1:6" x14ac:dyDescent="0.25">
      <c r="A19" s="4">
        <v>45309</v>
      </c>
      <c r="B19" s="3" t="s">
        <v>7</v>
      </c>
      <c r="C19" s="7">
        <v>8.1999999999999993</v>
      </c>
      <c r="D19" s="8">
        <v>15</v>
      </c>
      <c r="E19" s="9">
        <v>23</v>
      </c>
      <c r="F19" s="6">
        <f>SUMPRODUCT(D19:E21)/SUM(D19:D21)</f>
        <v>3</v>
      </c>
    </row>
    <row r="20" spans="1:6" x14ac:dyDescent="0.25">
      <c r="A20" s="4">
        <v>45310</v>
      </c>
      <c r="B20" s="3" t="s">
        <v>9</v>
      </c>
      <c r="C20" s="7">
        <v>1.3</v>
      </c>
      <c r="D20" s="8">
        <v>14</v>
      </c>
      <c r="E20" s="9">
        <v>9</v>
      </c>
      <c r="F20" s="6">
        <f>SUMPRODUCT(D20:E21)/SUM(D20:D21)</f>
        <v>3.3888888888888888</v>
      </c>
    </row>
    <row r="21" spans="1:6" x14ac:dyDescent="0.25">
      <c r="A21" s="4">
        <v>45311</v>
      </c>
      <c r="B21" s="14" t="s">
        <v>5</v>
      </c>
      <c r="C21" s="7">
        <v>18</v>
      </c>
      <c r="D21" s="8">
        <v>4</v>
      </c>
      <c r="E21" s="9">
        <v>34</v>
      </c>
      <c r="F21" s="6">
        <f>SUMPRODUCT(D21:E21)/SUM(D21)</f>
        <v>9.5</v>
      </c>
    </row>
    <row r="22" spans="1:6" x14ac:dyDescent="0.25">
      <c r="A22" s="13"/>
      <c r="B22" s="16" t="s">
        <v>10</v>
      </c>
      <c r="C22" s="15">
        <f>MAX(C2:C21)</f>
        <v>19.399999999999999</v>
      </c>
      <c r="D22" s="10">
        <f>MAX(D2:D21)</f>
        <v>25</v>
      </c>
      <c r="E22" s="11">
        <f>MAX(E2:E21)</f>
        <v>37</v>
      </c>
    </row>
    <row r="23" spans="1:6" x14ac:dyDescent="0.25">
      <c r="A23" s="12"/>
      <c r="B23" s="16" t="s">
        <v>11</v>
      </c>
      <c r="C23" s="15">
        <f>MIN(C2:C21)</f>
        <v>0.5</v>
      </c>
      <c r="D23" s="10">
        <f>MIN(D2:D21)</f>
        <v>3</v>
      </c>
      <c r="E23" s="11">
        <f>MIN(E2:E21)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32F24-4917-4123-8866-1113DA0ADACD}">
  <sheetPr>
    <tabColor rgb="FFFFC000"/>
  </sheetPr>
  <dimension ref="A3:B22"/>
  <sheetViews>
    <sheetView workbookViewId="0">
      <selection activeCell="A16" sqref="A16:B21"/>
    </sheetView>
  </sheetViews>
  <sheetFormatPr baseColWidth="10" defaultRowHeight="15" x14ac:dyDescent="0.25"/>
  <cols>
    <col min="1" max="1" width="19.85546875" bestFit="1" customWidth="1"/>
    <col min="2" max="2" width="31.28515625" customWidth="1"/>
    <col min="3" max="8" width="2" bestFit="1" customWidth="1"/>
    <col min="9" max="15" width="3" bestFit="1" customWidth="1"/>
    <col min="16" max="16" width="12.5703125" bestFit="1" customWidth="1"/>
  </cols>
  <sheetData>
    <row r="3" spans="1:2" x14ac:dyDescent="0.25">
      <c r="A3" s="18" t="s">
        <v>13</v>
      </c>
      <c r="B3" t="s">
        <v>12</v>
      </c>
    </row>
    <row r="4" spans="1:2" x14ac:dyDescent="0.25">
      <c r="A4" s="19" t="s">
        <v>6</v>
      </c>
      <c r="B4" s="20">
        <v>108</v>
      </c>
    </row>
    <row r="5" spans="1:2" x14ac:dyDescent="0.25">
      <c r="A5" s="19" t="s">
        <v>9</v>
      </c>
      <c r="B5" s="20">
        <v>24</v>
      </c>
    </row>
    <row r="6" spans="1:2" x14ac:dyDescent="0.25">
      <c r="A6" s="19" t="s">
        <v>5</v>
      </c>
      <c r="B6" s="20">
        <v>232</v>
      </c>
    </row>
    <row r="7" spans="1:2" x14ac:dyDescent="0.25">
      <c r="A7" s="19" t="s">
        <v>7</v>
      </c>
      <c r="B7" s="20">
        <v>86</v>
      </c>
    </row>
    <row r="8" spans="1:2" x14ac:dyDescent="0.25">
      <c r="A8" s="19" t="s">
        <v>8</v>
      </c>
      <c r="B8" s="20">
        <v>11</v>
      </c>
    </row>
    <row r="9" spans="1:2" x14ac:dyDescent="0.25">
      <c r="A9" s="19" t="s">
        <v>14</v>
      </c>
      <c r="B9" s="20">
        <v>461</v>
      </c>
    </row>
    <row r="16" spans="1:2" x14ac:dyDescent="0.25">
      <c r="A16" s="18" t="s">
        <v>13</v>
      </c>
      <c r="B16" t="s">
        <v>15</v>
      </c>
    </row>
    <row r="17" spans="1:2" x14ac:dyDescent="0.25">
      <c r="A17" s="19" t="s">
        <v>6</v>
      </c>
      <c r="B17" s="17">
        <v>29</v>
      </c>
    </row>
    <row r="18" spans="1:2" x14ac:dyDescent="0.25">
      <c r="A18" s="19" t="s">
        <v>9</v>
      </c>
      <c r="B18" s="17">
        <v>50</v>
      </c>
    </row>
    <row r="19" spans="1:2" x14ac:dyDescent="0.25">
      <c r="A19" s="19" t="s">
        <v>5</v>
      </c>
      <c r="B19" s="17">
        <v>57</v>
      </c>
    </row>
    <row r="20" spans="1:2" x14ac:dyDescent="0.25">
      <c r="A20" s="19" t="s">
        <v>7</v>
      </c>
      <c r="B20" s="17">
        <v>41</v>
      </c>
    </row>
    <row r="21" spans="1:2" x14ac:dyDescent="0.25">
      <c r="A21" s="19" t="s">
        <v>8</v>
      </c>
      <c r="B21" s="17">
        <v>32</v>
      </c>
    </row>
    <row r="22" spans="1:2" x14ac:dyDescent="0.25">
      <c r="A22" s="19" t="s">
        <v>14</v>
      </c>
      <c r="B22" s="17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3CC3-7B7B-4AF5-BF71-BC7ECF57822C}">
  <sheetPr>
    <tabColor rgb="FF00B0F0"/>
  </sheetPr>
  <dimension ref="A1"/>
  <sheetViews>
    <sheetView tabSelected="1" workbookViewId="0">
      <selection activeCell="P20" sqref="P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</vt:lpstr>
      <vt:lpstr>TABLA DINAMICA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Castro Valdivia</dc:creator>
  <cp:lastModifiedBy>Marco Castro Valdivia</cp:lastModifiedBy>
  <dcterms:created xsi:type="dcterms:W3CDTF">2024-05-20T20:35:37Z</dcterms:created>
  <dcterms:modified xsi:type="dcterms:W3CDTF">2024-05-20T21:36:30Z</dcterms:modified>
</cp:coreProperties>
</file>