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GA" sheetId="1" r:id="rId4"/>
    <sheet state="visible" name="Cams Metrics" sheetId="2" r:id="rId5"/>
    <sheet state="visible" name="Transposed" sheetId="3" r:id="rId6"/>
    <sheet state="visible" name="CSP" sheetId="4" r:id="rId7"/>
    <sheet state="visible" name="EEGNet" sheetId="5" r:id="rId8"/>
    <sheet state="visible" name="KREEGNet" sheetId="6" r:id="rId9"/>
    <sheet state="visible" name="KCS-FCNet" sheetId="7" r:id="rId10"/>
    <sheet state="visible" name="KCS-FCNet RFF" sheetId="8" r:id="rId11"/>
    <sheet state="visible" name="DeepConvNet" sheetId="9" r:id="rId12"/>
    <sheet state="visible" name="ShallowConvNet" sheetId="10" r:id="rId13"/>
    <sheet state="visible" name="TCFusionNet" sheetId="11" r:id="rId14"/>
  </sheets>
  <definedNames/>
  <calcPr/>
</workbook>
</file>

<file path=xl/sharedStrings.xml><?xml version="1.0" encoding="utf-8"?>
<sst xmlns="http://schemas.openxmlformats.org/spreadsheetml/2006/main" count="930" uniqueCount="186">
  <si>
    <t>Paper</t>
  </si>
  <si>
    <t>Mean_acc</t>
  </si>
  <si>
    <t>Std_acc</t>
  </si>
  <si>
    <t>Mean_kappa</t>
  </si>
  <si>
    <t>Std_kappa</t>
  </si>
  <si>
    <t>Mean_auc</t>
  </si>
  <si>
    <t>Std_auc</t>
  </si>
  <si>
    <t>KREEGNet</t>
  </si>
  <si>
    <t>EEGNet</t>
  </si>
  <si>
    <t>DeepConvNet</t>
  </si>
  <si>
    <t>ShallowConvNet</t>
  </si>
  <si>
    <t>TCFusionNet</t>
  </si>
  <si>
    <t>KCS-FCNet</t>
  </si>
  <si>
    <t>KCS-FCNet RFF</t>
  </si>
  <si>
    <t>Mean_f1</t>
  </si>
  <si>
    <t>Std_f1</t>
  </si>
  <si>
    <t>Mean_f1_left</t>
  </si>
  <si>
    <t>Std_f1_left</t>
  </si>
  <si>
    <t>Mean_f1_right</t>
  </si>
  <si>
    <t>Std_f1_right</t>
  </si>
  <si>
    <t>Mean_recall</t>
  </si>
  <si>
    <t>Std_recall</t>
  </si>
  <si>
    <t>Mean_recall_left</t>
  </si>
  <si>
    <t>Std_recall_left</t>
  </si>
  <si>
    <t>Mean_recall_right</t>
  </si>
  <si>
    <t>Std_recall_right</t>
  </si>
  <si>
    <t>Mean_precision</t>
  </si>
  <si>
    <t>Std_precision</t>
  </si>
  <si>
    <t>Mean_precision_left</t>
  </si>
  <si>
    <t>Std_precision_left</t>
  </si>
  <si>
    <t>Mean_precision_right</t>
  </si>
  <si>
    <t>Std_precision_right</t>
  </si>
  <si>
    <t>Median Gain Class 0</t>
  </si>
  <si>
    <t>Std Gain Class 0</t>
  </si>
  <si>
    <t>Median Gain Class 1</t>
  </si>
  <si>
    <t>Std Gain Class 1</t>
  </si>
  <si>
    <t>Mean Gain</t>
  </si>
  <si>
    <t>Std Gain</t>
  </si>
  <si>
    <t/>
  </si>
  <si>
    <t>Median Drop Class 0</t>
  </si>
  <si>
    <t>Std Drop Class 0</t>
  </si>
  <si>
    <t>Median Drop Class 1</t>
  </si>
  <si>
    <t>Std Drop Class 1</t>
  </si>
  <si>
    <t>Mean Drop</t>
  </si>
  <si>
    <t>Std Drop</t>
  </si>
  <si>
    <t>Mean Coherency Class 0</t>
  </si>
  <si>
    <t>Std Coherency Class 0</t>
  </si>
  <si>
    <t>Mean Coherency Class 1</t>
  </si>
  <si>
    <t>Std Coherency Class 1</t>
  </si>
  <si>
    <t>Mean Coherency</t>
  </si>
  <si>
    <t>Std Coherency</t>
  </si>
  <si>
    <t>CSP</t>
  </si>
  <si>
    <t>Mean acc</t>
  </si>
  <si>
    <t>Std acc</t>
  </si>
  <si>
    <t>Mean kappa</t>
  </si>
  <si>
    <t>Std kappa</t>
  </si>
  <si>
    <t>Mean auc</t>
  </si>
  <si>
    <t>Std auc</t>
  </si>
  <si>
    <t>Mean f1 left</t>
  </si>
  <si>
    <t>Std f1 left</t>
  </si>
  <si>
    <t>Mean f1 right</t>
  </si>
  <si>
    <t>Std f1 right</t>
  </si>
  <si>
    <t>Mean f1</t>
  </si>
  <si>
    <t>Std f1</t>
  </si>
  <si>
    <t>Mean recall left</t>
  </si>
  <si>
    <t>Std recall left</t>
  </si>
  <si>
    <t>Mean recall right</t>
  </si>
  <si>
    <t>Std recall right</t>
  </si>
  <si>
    <t>Mean recall</t>
  </si>
  <si>
    <t>Std recall</t>
  </si>
  <si>
    <t>Mean precision left</t>
  </si>
  <si>
    <t>Std precision left</t>
  </si>
  <si>
    <t>Mean precision right</t>
  </si>
  <si>
    <t>Std precision right</t>
  </si>
  <si>
    <t>Mean precision</t>
  </si>
  <si>
    <t>Std precision</t>
  </si>
  <si>
    <t>Mean Accuracy</t>
  </si>
  <si>
    <t>Mean Kappa</t>
  </si>
  <si>
    <t>Mean AUC</t>
  </si>
  <si>
    <t>Sbj1</t>
  </si>
  <si>
    <t>Sbj2</t>
  </si>
  <si>
    <t>Sbj3</t>
  </si>
  <si>
    <t>Sbj4</t>
  </si>
  <si>
    <t>Sbj5</t>
  </si>
  <si>
    <t>Sbj6</t>
  </si>
  <si>
    <t>Sbj7</t>
  </si>
  <si>
    <t>Sbj8</t>
  </si>
  <si>
    <t>Sbj9</t>
  </si>
  <si>
    <t>Sbj10</t>
  </si>
  <si>
    <t>Sbj11</t>
  </si>
  <si>
    <t>Sbj12</t>
  </si>
  <si>
    <t>Sbj13</t>
  </si>
  <si>
    <t>Sbj14</t>
  </si>
  <si>
    <t>Sbj15</t>
  </si>
  <si>
    <t>Sbj16</t>
  </si>
  <si>
    <t>Sbj17</t>
  </si>
  <si>
    <t>Sbj18</t>
  </si>
  <si>
    <t>Sbj19</t>
  </si>
  <si>
    <t>Sbj20</t>
  </si>
  <si>
    <t>Sbj21</t>
  </si>
  <si>
    <t>Sbj22</t>
  </si>
  <si>
    <t>Sbj23</t>
  </si>
  <si>
    <t>Sbj24</t>
  </si>
  <si>
    <t>Sbj25</t>
  </si>
  <si>
    <t>Sbj26</t>
  </si>
  <si>
    <t>Sbj27</t>
  </si>
  <si>
    <t>Sbj28</t>
  </si>
  <si>
    <t>Sbj30</t>
  </si>
  <si>
    <t>Sbj31</t>
  </si>
  <si>
    <t>Sbj32</t>
  </si>
  <si>
    <t>Sbj33</t>
  </si>
  <si>
    <t>Sbj35</t>
  </si>
  <si>
    <t>Sbj36</t>
  </si>
  <si>
    <t>Sbj37</t>
  </si>
  <si>
    <t>Sbj38</t>
  </si>
  <si>
    <t>Sbj39</t>
  </si>
  <si>
    <t>Sbj40</t>
  </si>
  <si>
    <t>Sbj41</t>
  </si>
  <si>
    <t>Sbj42</t>
  </si>
  <si>
    <t>Sbj43</t>
  </si>
  <si>
    <t>Sbj44</t>
  </si>
  <si>
    <t>Sbj45</t>
  </si>
  <si>
    <t>Sbj46</t>
  </si>
  <si>
    <t>Sbj47</t>
  </si>
  <si>
    <t>Sbj48</t>
  </si>
  <si>
    <t>Sbj49</t>
  </si>
  <si>
    <t>Sbj50</t>
  </si>
  <si>
    <t>Sbj51</t>
  </si>
  <si>
    <t>Sbj52</t>
  </si>
  <si>
    <t>Average</t>
  </si>
  <si>
    <t>Median</t>
  </si>
  <si>
    <t>Mean Accuracy After</t>
  </si>
  <si>
    <t>Mean Gain Class 0</t>
  </si>
  <si>
    <t>Mean Gain Class 1</t>
  </si>
  <si>
    <t>Mean Drop Class 0</t>
  </si>
  <si>
    <t>Mean Drop Class 1</t>
  </si>
  <si>
    <t>Sbj 1</t>
  </si>
  <si>
    <t>Sbj 2</t>
  </si>
  <si>
    <t>Sbj 3</t>
  </si>
  <si>
    <t>Sbj 4</t>
  </si>
  <si>
    <t>Sbj 5</t>
  </si>
  <si>
    <t>Sbj 6</t>
  </si>
  <si>
    <t>Sbj 7</t>
  </si>
  <si>
    <t>Sbj 8</t>
  </si>
  <si>
    <t>Sbj 9</t>
  </si>
  <si>
    <t>Sbj 10</t>
  </si>
  <si>
    <t>Sbj 11</t>
  </si>
  <si>
    <t>Sbj 12</t>
  </si>
  <si>
    <t>Sbj 13</t>
  </si>
  <si>
    <t>Sbj 14</t>
  </si>
  <si>
    <t>Sbj 15</t>
  </si>
  <si>
    <t>Sbj 16</t>
  </si>
  <si>
    <t>Sbj 17</t>
  </si>
  <si>
    <t>Sbj 18</t>
  </si>
  <si>
    <t>Sbj 19</t>
  </si>
  <si>
    <t>Sbj 20</t>
  </si>
  <si>
    <t>Sbj 21</t>
  </si>
  <si>
    <t>Sbj 22</t>
  </si>
  <si>
    <t>Sbj 23</t>
  </si>
  <si>
    <t>Sbj 24</t>
  </si>
  <si>
    <t>Sbj 25</t>
  </si>
  <si>
    <t>Sbj 26</t>
  </si>
  <si>
    <t>Sbj 27</t>
  </si>
  <si>
    <t>Sbj 28</t>
  </si>
  <si>
    <t>Sbj 30</t>
  </si>
  <si>
    <t>Sbj 31</t>
  </si>
  <si>
    <t>Sbj 32</t>
  </si>
  <si>
    <t>Sbj 33</t>
  </si>
  <si>
    <t>Sbj 35</t>
  </si>
  <si>
    <t>Sbj 36</t>
  </si>
  <si>
    <t>Sbj 37</t>
  </si>
  <si>
    <t>Sbj 38</t>
  </si>
  <si>
    <t>Sbj 39</t>
  </si>
  <si>
    <t>Sbj 40</t>
  </si>
  <si>
    <t>Sbj 41</t>
  </si>
  <si>
    <t>Sbj 42</t>
  </si>
  <si>
    <t>Sbj 43</t>
  </si>
  <si>
    <t>Sbj 44</t>
  </si>
  <si>
    <t>Sbj 45</t>
  </si>
  <si>
    <t>Sbj 46</t>
  </si>
  <si>
    <t>Sbj 47</t>
  </si>
  <si>
    <t>Sbj 48</t>
  </si>
  <si>
    <t>Sbj 49</t>
  </si>
  <si>
    <t>Sbj 50</t>
  </si>
  <si>
    <t>Sbj 51</t>
  </si>
  <si>
    <t>Sbj 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</si>
</sst>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"/>
  </numFmts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3" numFmtId="10" xfId="0" applyAlignment="1" applyBorder="1" applyFont="1" applyNumberFormat="1">
      <alignment readingOrder="0"/>
    </xf>
    <xf borderId="1" fillId="3" fontId="2" numFmtId="0" xfId="0" applyAlignment="1" applyBorder="1" applyFill="1" applyFont="1">
      <alignment readingOrder="0"/>
    </xf>
    <xf borderId="1" fillId="3" fontId="3" numFmtId="10" xfId="0" applyAlignment="1" applyBorder="1" applyFont="1" applyNumberFormat="1">
      <alignment readingOrder="0"/>
    </xf>
    <xf borderId="1" fillId="4" fontId="2" numFmtId="0" xfId="0" applyAlignment="1" applyBorder="1" applyFill="1" applyFont="1">
      <alignment readingOrder="0"/>
    </xf>
    <xf borderId="1" fillId="4" fontId="3" numFmtId="10" xfId="0" applyAlignment="1" applyBorder="1" applyFont="1" applyNumberFormat="1">
      <alignment readingOrder="0"/>
    </xf>
    <xf borderId="1" fillId="4" fontId="3" numFmtId="9" xfId="0" applyAlignment="1" applyBorder="1" applyFont="1" applyNumberFormat="1">
      <alignment readingOrder="0"/>
    </xf>
    <xf borderId="1" fillId="5" fontId="2" numFmtId="0" xfId="0" applyAlignment="1" applyBorder="1" applyFill="1" applyFont="1">
      <alignment readingOrder="0"/>
    </xf>
    <xf borderId="1" fillId="5" fontId="3" numFmtId="10" xfId="0" applyAlignment="1" applyBorder="1" applyFont="1" applyNumberFormat="1">
      <alignment readingOrder="0"/>
    </xf>
    <xf borderId="1" fillId="6" fontId="2" numFmtId="0" xfId="0" applyAlignment="1" applyBorder="1" applyFill="1" applyFont="1">
      <alignment readingOrder="0"/>
    </xf>
    <xf borderId="1" fillId="6" fontId="3" numFmtId="10" xfId="0" applyAlignment="1" applyBorder="1" applyFont="1" applyNumberFormat="1">
      <alignment readingOrder="0"/>
    </xf>
    <xf borderId="1" fillId="6" fontId="3" numFmtId="9" xfId="0" applyAlignment="1" applyBorder="1" applyFont="1" applyNumberFormat="1">
      <alignment readingOrder="0"/>
    </xf>
    <xf borderId="1" fillId="7" fontId="2" numFmtId="0" xfId="0" applyAlignment="1" applyBorder="1" applyFill="1" applyFont="1">
      <alignment readingOrder="0"/>
    </xf>
    <xf borderId="1" fillId="7" fontId="3" numFmtId="10" xfId="0" applyAlignment="1" applyBorder="1" applyFont="1" applyNumberFormat="1">
      <alignment readingOrder="0"/>
    </xf>
    <xf borderId="1" fillId="8" fontId="2" numFmtId="0" xfId="0" applyAlignment="1" applyBorder="1" applyFill="1" applyFont="1">
      <alignment readingOrder="0"/>
    </xf>
    <xf borderId="1" fillId="8" fontId="3" numFmtId="10" xfId="0" applyAlignment="1" applyBorder="1" applyFont="1" applyNumberFormat="1">
      <alignment readingOrder="0"/>
    </xf>
    <xf borderId="0" fillId="9" fontId="2" numFmtId="0" xfId="0" applyFill="1" applyFont="1"/>
    <xf borderId="0" fillId="9" fontId="3" numFmtId="0" xfId="0" applyFont="1"/>
    <xf borderId="1" fillId="0" fontId="2" numFmtId="0" xfId="0" applyBorder="1" applyFont="1"/>
    <xf borderId="0" fillId="0" fontId="2" numFmtId="0" xfId="0" applyFont="1"/>
    <xf borderId="0" fillId="0" fontId="4" numFmtId="0" xfId="0" applyAlignment="1" applyFont="1">
      <alignment vertical="bottom"/>
    </xf>
    <xf borderId="1" fillId="2" fontId="5" numFmtId="0" xfId="0" applyAlignment="1" applyBorder="1" applyFont="1">
      <alignment readingOrder="0" vertical="bottom"/>
    </xf>
    <xf borderId="2" fillId="2" fontId="5" numFmtId="10" xfId="0" applyAlignment="1" applyBorder="1" applyFont="1" applyNumberFormat="1">
      <alignment horizontal="right" readingOrder="0" vertical="bottom"/>
    </xf>
    <xf borderId="1" fillId="2" fontId="2" numFmtId="10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1" fillId="3" fontId="2" numFmtId="10" xfId="0" applyAlignment="1" applyBorder="1" applyFont="1" applyNumberFormat="1">
      <alignment readingOrder="0"/>
    </xf>
    <xf borderId="1" fillId="4" fontId="2" numFmtId="10" xfId="0" applyAlignment="1" applyBorder="1" applyFont="1" applyNumberFormat="1">
      <alignment readingOrder="0"/>
    </xf>
    <xf borderId="1" fillId="4" fontId="2" numFmtId="10" xfId="0" applyBorder="1" applyFont="1" applyNumberFormat="1"/>
    <xf borderId="1" fillId="5" fontId="2" numFmtId="10" xfId="0" applyAlignment="1" applyBorder="1" applyFont="1" applyNumberFormat="1">
      <alignment readingOrder="0"/>
    </xf>
    <xf borderId="1" fillId="6" fontId="2" numFmtId="10" xfId="0" applyAlignment="1" applyBorder="1" applyFont="1" applyNumberFormat="1">
      <alignment readingOrder="0"/>
    </xf>
    <xf borderId="1" fillId="6" fontId="2" numFmtId="10" xfId="0" applyBorder="1" applyFont="1" applyNumberFormat="1"/>
    <xf borderId="1" fillId="7" fontId="2" numFmtId="10" xfId="0" applyAlignment="1" applyBorder="1" applyFont="1" applyNumberFormat="1">
      <alignment readingOrder="0"/>
    </xf>
    <xf borderId="1" fillId="8" fontId="2" numFmtId="10" xfId="0" applyAlignment="1" applyBorder="1" applyFont="1" applyNumberFormat="1">
      <alignment readingOrder="0"/>
    </xf>
    <xf borderId="1" fillId="2" fontId="2" numFmtId="4" xfId="0" applyAlignment="1" applyBorder="1" applyFont="1" applyNumberFormat="1">
      <alignment readingOrder="0"/>
    </xf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0" fillId="0" fontId="3" numFmtId="0" xfId="0" applyFont="1"/>
    <xf borderId="0" fillId="10" fontId="2" numFmtId="0" xfId="0" applyAlignment="1" applyFill="1" applyFont="1">
      <alignment readingOrder="0"/>
    </xf>
    <xf borderId="0" fillId="10" fontId="3" numFmtId="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10" fontId="3" numFmtId="0" xfId="0" applyFont="1"/>
    <xf borderId="0" fillId="10" fontId="3" numFmtId="0" xfId="0" applyAlignment="1" applyFont="1">
      <alignment readingOrder="0"/>
    </xf>
    <xf borderId="1" fillId="6" fontId="3" numFmtId="10" xfId="0" applyBorder="1" applyFont="1" applyNumberFormat="1"/>
    <xf borderId="1" fillId="4" fontId="3" numFmtId="10" xfId="0" applyBorder="1" applyFont="1" applyNumberFormat="1"/>
    <xf borderId="2" fillId="2" fontId="4" numFmtId="10" xfId="0" applyAlignment="1" applyBorder="1" applyFont="1" applyNumberFormat="1">
      <alignment horizontal="right" readingOrder="0" vertical="bottom"/>
    </xf>
    <xf borderId="1" fillId="2" fontId="6" numFmtId="164" xfId="0" applyAlignment="1" applyBorder="1" applyFont="1" applyNumberFormat="1">
      <alignment readingOrder="0"/>
    </xf>
    <xf borderId="1" fillId="3" fontId="6" numFmtId="164" xfId="0" applyBorder="1" applyFont="1" applyNumberFormat="1"/>
    <xf borderId="1" fillId="4" fontId="6" numFmtId="164" xfId="0" applyBorder="1" applyFont="1" applyNumberFormat="1"/>
    <xf borderId="1" fillId="5" fontId="6" numFmtId="164" xfId="0" applyBorder="1" applyFont="1" applyNumberFormat="1"/>
    <xf borderId="1" fillId="6" fontId="6" numFmtId="164" xfId="0" applyBorder="1" applyFont="1" applyNumberFormat="1"/>
    <xf borderId="1" fillId="7" fontId="6" numFmtId="164" xfId="0" applyAlignment="1" applyBorder="1" applyFont="1" applyNumberFormat="1">
      <alignment readingOrder="0"/>
    </xf>
    <xf borderId="1" fillId="8" fontId="6" numFmtId="164" xfId="0" applyAlignment="1" applyBorder="1" applyFont="1" applyNumberFormat="1">
      <alignment readingOrder="0"/>
    </xf>
    <xf borderId="1" fillId="3" fontId="6" numFmtId="164" xfId="0" applyAlignment="1" applyBorder="1" applyFont="1" applyNumberFormat="1">
      <alignment readingOrder="0"/>
    </xf>
    <xf borderId="1" fillId="5" fontId="6" numFmtId="164" xfId="0" applyAlignment="1" applyBorder="1" applyFont="1" applyNumberFormat="1">
      <alignment readingOrder="0"/>
    </xf>
    <xf borderId="0" fillId="0" fontId="3" numFmtId="10" xfId="0" applyAlignment="1" applyFont="1" applyNumberFormat="1">
      <alignment readingOrder="0"/>
    </xf>
    <xf borderId="1" fillId="0" fontId="3" numFmtId="165" xfId="0" applyAlignment="1" applyBorder="1" applyFont="1" applyNumberFormat="1">
      <alignment readingOrder="0"/>
    </xf>
    <xf borderId="1" fillId="11" fontId="2" numFmtId="0" xfId="0" applyAlignment="1" applyBorder="1" applyFill="1" applyFont="1">
      <alignment readingOrder="0"/>
    </xf>
    <xf borderId="1" fillId="11" fontId="3" numFmtId="165" xfId="0" applyAlignment="1" applyBorder="1" applyFont="1" applyNumberFormat="1">
      <alignment readingOrder="0"/>
    </xf>
    <xf borderId="1" fillId="4" fontId="6" numFmtId="4" xfId="0" applyAlignment="1" applyBorder="1" applyFont="1" applyNumberFormat="1">
      <alignment readingOrder="0"/>
    </xf>
    <xf borderId="0" fillId="0" fontId="3" numFmtId="0" xfId="0" applyFont="1"/>
    <xf borderId="1" fillId="6" fontId="6" numFmtId="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10" xfId="0" applyAlignment="1" applyBorder="1" applyFont="1" applyNumberFormat="1">
      <alignment readingOrder="0"/>
    </xf>
    <xf borderId="1" fillId="11" fontId="3" numFmtId="0" xfId="0" applyAlignment="1" applyBorder="1" applyFont="1">
      <alignment readingOrder="0"/>
    </xf>
    <xf borderId="1" fillId="11" fontId="3" numFmtId="10" xfId="0" applyAlignment="1" applyBorder="1" applyFont="1" applyNumberFormat="1">
      <alignment readingOrder="0"/>
    </xf>
    <xf borderId="1" fillId="4" fontId="6" numFmtId="10" xfId="0" applyAlignment="1" applyBorder="1" applyFont="1" applyNumberFormat="1">
      <alignment readingOrder="0"/>
    </xf>
    <xf borderId="1" fillId="6" fontId="6" numFmtId="10" xfId="0" applyAlignment="1" applyBorder="1" applyFont="1" applyNumberFormat="1">
      <alignment readingOrder="0"/>
    </xf>
    <xf borderId="1" fillId="0" fontId="3" numFmtId="0" xfId="0" applyBorder="1" applyFont="1"/>
    <xf borderId="1" fillId="0" fontId="6" numFmtId="165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1" fillId="0" fontId="6" numFmtId="10" xfId="0" applyAlignment="1" applyBorder="1" applyFont="1" applyNumberFormat="1">
      <alignment readingOrder="0"/>
    </xf>
    <xf borderId="1" fillId="11" fontId="6" numFmtId="165" xfId="0" applyAlignment="1" applyBorder="1" applyFont="1" applyNumberFormat="1">
      <alignment readingOrder="0"/>
    </xf>
    <xf borderId="1" fillId="11" fontId="6" numFmtId="0" xfId="0" applyAlignment="1" applyBorder="1" applyFont="1">
      <alignment readingOrder="0"/>
    </xf>
    <xf borderId="1" fillId="11" fontId="6" numFmtId="10" xfId="0" applyAlignment="1" applyBorder="1" applyFont="1" applyNumberFormat="1">
      <alignment readingOrder="0"/>
    </xf>
    <xf borderId="1" fillId="0" fontId="6" numFmtId="10" xfId="0" applyBorder="1" applyFont="1" applyNumberFormat="1"/>
    <xf borderId="1" fillId="11" fontId="6" numFmtId="10" xfId="0" applyBorder="1" applyFont="1" applyNumberFormat="1"/>
    <xf borderId="1" fillId="0" fontId="3" numFmtId="4" xfId="0" applyAlignment="1" applyBorder="1" applyFont="1" applyNumberFormat="1">
      <alignment readingOrder="0"/>
    </xf>
    <xf borderId="1" fillId="11" fontId="3" numFmtId="4" xfId="0" applyAlignment="1" applyBorder="1" applyFont="1" applyNumberFormat="1">
      <alignment readingOrder="0"/>
    </xf>
    <xf borderId="1" fillId="4" fontId="6" numFmtId="165" xfId="0" applyAlignment="1" applyBorder="1" applyFont="1" applyNumberFormat="1">
      <alignment readingOrder="0"/>
    </xf>
    <xf borderId="1" fillId="6" fontId="6" numFmtId="165" xfId="0" applyAlignment="1" applyBorder="1" applyFont="1" applyNumberFormat="1">
      <alignment readingOrder="0"/>
    </xf>
    <xf borderId="1" fillId="0" fontId="3" numFmtId="0" xfId="0" applyBorder="1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11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Drop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'Cams Metrics'!$B$10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'Cams Metrics'!$A$11:$A$16</c:f>
            </c:strRef>
          </c:cat>
          <c:val>
            <c:numRef>
              <c:f>'Cams Metrics'!$B$11:$B$16</c:f>
              <c:numCache/>
            </c:numRef>
          </c:val>
        </c:ser>
        <c:ser>
          <c:idx val="1"/>
          <c:order val="1"/>
          <c:tx>
            <c:strRef>
              <c:f>'Cams Metrics'!$D$10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'Cams Metrics'!$A$11:$A$16</c:f>
            </c:strRef>
          </c:cat>
          <c:val>
            <c:numRef>
              <c:f>'Cams Metrics'!$D$11:$D$16</c:f>
              <c:numCache/>
            </c:numRef>
          </c:val>
        </c:ser>
        <c:axId val="292808667"/>
        <c:axId val="404085506"/>
      </c:barChart>
      <c:catAx>
        <c:axId val="292808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085506"/>
      </c:catAx>
      <c:valAx>
        <c:axId val="404085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Median Drop Class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808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Gain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'Cams Metrics'!$B$1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'Cams Metrics'!$A$2:$A$7</c:f>
            </c:strRef>
          </c:cat>
          <c:val>
            <c:numRef>
              <c:f>'Cams Metrics'!$B$2:$B$7</c:f>
              <c:numCache/>
            </c:numRef>
          </c:val>
        </c:ser>
        <c:ser>
          <c:idx val="1"/>
          <c:order val="1"/>
          <c:tx>
            <c:strRef>
              <c:f>'Cams Metrics'!$D$1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'Cams Metrics'!$A$2:$A$7</c:f>
            </c:strRef>
          </c:cat>
          <c:val>
            <c:numRef>
              <c:f>'Cams Metrics'!$D$2:$D$7</c:f>
              <c:numCache/>
            </c:numRef>
          </c:val>
        </c:ser>
        <c:axId val="966393731"/>
        <c:axId val="1877557956"/>
      </c:barChart>
      <c:catAx>
        <c:axId val="966393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557956"/>
      </c:catAx>
      <c:valAx>
        <c:axId val="1877557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Median Gain Class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393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Coherency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'Cams Metrics'!$B$19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'Cams Metrics'!$A$20:$A$25</c:f>
            </c:strRef>
          </c:cat>
          <c:val>
            <c:numRef>
              <c:f>'Cams Metrics'!$B$20:$B$25</c:f>
              <c:numCache/>
            </c:numRef>
          </c:val>
        </c:ser>
        <c:ser>
          <c:idx val="1"/>
          <c:order val="1"/>
          <c:tx>
            <c:strRef>
              <c:f>'Cams Metrics'!$D$19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'Cams Metrics'!$A$20:$A$25</c:f>
            </c:strRef>
          </c:cat>
          <c:val>
            <c:numRef>
              <c:f>'Cams Metrics'!$D$20:$D$25</c:f>
              <c:numCache/>
            </c:numRef>
          </c:val>
        </c:ser>
        <c:axId val="1680622995"/>
        <c:axId val="1676162978"/>
      </c:barChart>
      <c:catAx>
        <c:axId val="1680622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162978"/>
      </c:catAx>
      <c:valAx>
        <c:axId val="1676162978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Coherency Class 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622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30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30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49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7" width="19.75"/>
    <col customWidth="1" min="8" max="8" width="16.13"/>
    <col customWidth="1" min="9" max="9" width="14.25"/>
    <col customWidth="1" min="10" max="10" width="16.13"/>
    <col customWidth="1" min="11" max="11" width="14.25"/>
    <col customWidth="1" min="12" max="12" width="10.0"/>
    <col customWidth="1" min="13" max="13" width="8.13"/>
    <col customWidth="1" min="14" max="14" width="16.5"/>
    <col customWidth="1" min="15" max="15" width="14.5"/>
    <col customWidth="1" min="16" max="16" width="16.5"/>
    <col customWidth="1" min="17" max="17" width="14.5"/>
    <col customWidth="1" min="18" max="18" width="10.38"/>
    <col customWidth="1" min="19" max="19" width="8.38"/>
    <col customWidth="1" min="20" max="20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>
        <v>0.779</v>
      </c>
      <c r="C2" s="4">
        <v>0.132</v>
      </c>
      <c r="D2" s="4">
        <v>0.557</v>
      </c>
      <c r="E2" s="4">
        <v>0.265</v>
      </c>
      <c r="F2" s="4">
        <v>0.825</v>
      </c>
      <c r="G2" s="4">
        <v>0.145</v>
      </c>
    </row>
    <row r="3">
      <c r="A3" s="5" t="s">
        <v>8</v>
      </c>
      <c r="B3" s="6">
        <v>0.744</v>
      </c>
      <c r="C3" s="6">
        <v>0.149</v>
      </c>
      <c r="D3" s="6">
        <v>0.486</v>
      </c>
      <c r="E3" s="6">
        <v>0.298</v>
      </c>
      <c r="F3" s="6">
        <v>0.796</v>
      </c>
      <c r="G3" s="6">
        <v>0.164</v>
      </c>
    </row>
    <row r="4">
      <c r="A4" s="7" t="s">
        <v>9</v>
      </c>
      <c r="B4" s="8">
        <v>0.619</v>
      </c>
      <c r="C4" s="8">
        <v>0.124</v>
      </c>
      <c r="D4" s="8">
        <v>0.236</v>
      </c>
      <c r="E4" s="8">
        <v>0.249</v>
      </c>
      <c r="F4" s="9">
        <v>0.66</v>
      </c>
      <c r="G4" s="9">
        <v>0.16</v>
      </c>
    </row>
    <row r="5">
      <c r="A5" s="10" t="s">
        <v>10</v>
      </c>
      <c r="B5" s="11">
        <v>0.725</v>
      </c>
      <c r="C5" s="11">
        <v>0.141</v>
      </c>
      <c r="D5" s="11">
        <v>0.446</v>
      </c>
      <c r="E5" s="11">
        <v>0.283</v>
      </c>
      <c r="F5" s="11">
        <v>0.779</v>
      </c>
      <c r="G5" s="11">
        <v>0.153</v>
      </c>
    </row>
    <row r="6">
      <c r="A6" s="12" t="s">
        <v>11</v>
      </c>
      <c r="B6" s="13">
        <v>0.739</v>
      </c>
      <c r="C6" s="13">
        <v>0.148</v>
      </c>
      <c r="D6" s="14">
        <v>0.48</v>
      </c>
      <c r="E6" s="14">
        <v>0.3</v>
      </c>
      <c r="F6" s="14">
        <v>0.8</v>
      </c>
      <c r="G6" s="13">
        <v>0.163</v>
      </c>
    </row>
    <row r="7">
      <c r="A7" s="15" t="s">
        <v>12</v>
      </c>
      <c r="B7" s="16">
        <v>0.741175973146039</v>
      </c>
      <c r="C7" s="16">
        <v>0.118118065549224</v>
      </c>
      <c r="D7" s="16">
        <v>0.480676745504142</v>
      </c>
      <c r="E7" s="16">
        <v>0.236799312512003</v>
      </c>
      <c r="F7" s="16">
        <v>0.80647758216693</v>
      </c>
      <c r="G7" s="16">
        <v>0.129179432334617</v>
      </c>
    </row>
    <row r="8">
      <c r="A8" s="17" t="s">
        <v>13</v>
      </c>
      <c r="B8" s="18">
        <v>0.6567177</v>
      </c>
      <c r="C8" s="18">
        <v>0.13224527</v>
      </c>
      <c r="D8" s="18">
        <v>0.69007881639802</v>
      </c>
      <c r="E8" s="18">
        <v>0.265386924764625</v>
      </c>
      <c r="F8" s="18">
        <v>0.704750054528374</v>
      </c>
      <c r="G8" s="18">
        <v>0.153975731282562</v>
      </c>
    </row>
    <row r="9">
      <c r="A9" s="19"/>
      <c r="B9" s="20"/>
      <c r="C9" s="20"/>
      <c r="D9" s="20"/>
      <c r="E9" s="20"/>
      <c r="F9" s="20"/>
      <c r="G9" s="20"/>
    </row>
    <row r="10">
      <c r="A10" s="21"/>
      <c r="B10" s="2" t="s">
        <v>14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</row>
    <row r="11">
      <c r="A11" s="3" t="s">
        <v>7</v>
      </c>
      <c r="B11" s="4">
        <f t="shared" ref="B11:C11" si="1">AVERAGE(D11,F11)</f>
        <v>0.77329</v>
      </c>
      <c r="C11" s="4">
        <f t="shared" si="1"/>
        <v>0.1393691698</v>
      </c>
      <c r="D11" s="4">
        <v>0.77108</v>
      </c>
      <c r="E11" s="4">
        <v>0.138257273226402</v>
      </c>
      <c r="F11" s="4">
        <v>0.7755</v>
      </c>
      <c r="G11" s="4">
        <v>0.140481066339916</v>
      </c>
    </row>
    <row r="12">
      <c r="A12" s="5" t="s">
        <v>8</v>
      </c>
      <c r="B12" s="6">
        <f t="shared" ref="B12:C12" si="2">AVERAGE(D12,F12)</f>
        <v>0.73848</v>
      </c>
      <c r="C12" s="6">
        <f t="shared" si="2"/>
        <v>0.1564239877</v>
      </c>
      <c r="D12" s="6">
        <v>0.732559999999999</v>
      </c>
      <c r="E12" s="6">
        <v>0.157966472392087</v>
      </c>
      <c r="F12" s="6">
        <v>0.7444</v>
      </c>
      <c r="G12" s="6">
        <v>0.154881503091879</v>
      </c>
    </row>
    <row r="13">
      <c r="A13" s="7" t="s">
        <v>9</v>
      </c>
      <c r="B13" s="8">
        <f t="shared" ref="B13:C13" si="3">AVERAGE(D13,F13)</f>
        <v>0.61257</v>
      </c>
      <c r="C13" s="8">
        <f t="shared" si="3"/>
        <v>0.133285679</v>
      </c>
      <c r="D13" s="8">
        <v>0.59454</v>
      </c>
      <c r="E13" s="8">
        <v>0.135692329923249</v>
      </c>
      <c r="F13" s="9">
        <v>0.630599999999999</v>
      </c>
      <c r="G13" s="9">
        <v>0.13087902811375</v>
      </c>
    </row>
    <row r="14">
      <c r="A14" s="10" t="s">
        <v>10</v>
      </c>
      <c r="B14" s="11">
        <f t="shared" ref="B14:C14" si="4">AVERAGE(D14,F14)</f>
        <v>0.72079</v>
      </c>
      <c r="C14" s="11">
        <f t="shared" si="4"/>
        <v>0.1453752616</v>
      </c>
      <c r="D14" s="11">
        <v>0.717719999999999</v>
      </c>
      <c r="E14" s="11">
        <v>0.14659768620275</v>
      </c>
      <c r="F14" s="11">
        <v>0.72386</v>
      </c>
      <c r="G14" s="11">
        <v>0.144152836947456</v>
      </c>
    </row>
    <row r="15">
      <c r="A15" s="12" t="s">
        <v>11</v>
      </c>
      <c r="B15" s="13">
        <f t="shared" ref="B15:C15" si="5">AVERAGE(D15,F15)</f>
        <v>0.73657</v>
      </c>
      <c r="C15" s="13">
        <f t="shared" si="5"/>
        <v>0.1500948009</v>
      </c>
      <c r="D15" s="13">
        <v>0.73366</v>
      </c>
      <c r="E15" s="13">
        <v>0.153277214223119</v>
      </c>
      <c r="F15" s="13">
        <v>0.739479999999999</v>
      </c>
      <c r="G15" s="13">
        <v>0.146912387496766</v>
      </c>
    </row>
    <row r="16">
      <c r="A16" s="15" t="s">
        <v>12</v>
      </c>
      <c r="B16" s="16">
        <f t="shared" ref="B16:C16" si="6">AVERAGE(D16,F16)</f>
        <v>0.9049344243</v>
      </c>
      <c r="C16" s="16">
        <f t="shared" si="6"/>
        <v>0.09082795691</v>
      </c>
      <c r="D16" s="16">
        <v>0.904934424268906</v>
      </c>
      <c r="E16" s="16">
        <v>0.090827956913181</v>
      </c>
      <c r="F16" s="16">
        <v>0.904934424268906</v>
      </c>
      <c r="G16" s="16">
        <v>0.090827956913181</v>
      </c>
    </row>
    <row r="17">
      <c r="A17" s="17" t="s">
        <v>13</v>
      </c>
      <c r="B17" s="18">
        <f t="shared" ref="B17:C17" si="7">AVERAGE(D17,F17)</f>
        <v>0.6516033492</v>
      </c>
      <c r="C17" s="18">
        <f t="shared" si="7"/>
        <v>0.1419720106</v>
      </c>
      <c r="D17" s="18">
        <v>0.645819648701825</v>
      </c>
      <c r="E17" s="18">
        <v>0.146475539684914</v>
      </c>
      <c r="F17" s="18">
        <v>0.657387049777649</v>
      </c>
      <c r="G17" s="18">
        <v>0.137468481607671</v>
      </c>
    </row>
    <row r="18">
      <c r="A18" s="19"/>
      <c r="B18" s="20"/>
      <c r="C18" s="20"/>
      <c r="D18" s="20"/>
      <c r="E18" s="20"/>
      <c r="F18" s="20"/>
      <c r="G18" s="20"/>
    </row>
    <row r="19">
      <c r="A19" s="21"/>
      <c r="B19" s="2" t="s">
        <v>20</v>
      </c>
      <c r="C19" s="2" t="s">
        <v>21</v>
      </c>
      <c r="D19" s="2" t="s">
        <v>22</v>
      </c>
      <c r="E19" s="2" t="s">
        <v>23</v>
      </c>
      <c r="F19" s="2" t="s">
        <v>24</v>
      </c>
      <c r="G19" s="2" t="s">
        <v>25</v>
      </c>
    </row>
    <row r="20">
      <c r="A20" s="3" t="s">
        <v>7</v>
      </c>
      <c r="B20" s="4">
        <f t="shared" ref="B20:C20" si="8">AVERAGE(D20,F20)</f>
        <v>0.7746</v>
      </c>
      <c r="C20" s="4">
        <f t="shared" si="8"/>
        <v>0.1466846233</v>
      </c>
      <c r="D20" s="4">
        <v>0.76584</v>
      </c>
      <c r="E20" s="4">
        <v>0.146280054689626</v>
      </c>
      <c r="F20" s="4">
        <v>0.78336</v>
      </c>
      <c r="G20" s="4">
        <v>0.147089191989078</v>
      </c>
    </row>
    <row r="21">
      <c r="A21" s="5" t="s">
        <v>8</v>
      </c>
      <c r="B21" s="6">
        <f t="shared" ref="B21:C21" si="9">AVERAGE(D21,F21)</f>
        <v>0.74102</v>
      </c>
      <c r="C21" s="6">
        <f t="shared" si="9"/>
        <v>0.162403422</v>
      </c>
      <c r="D21" s="6">
        <v>0.7243</v>
      </c>
      <c r="E21" s="6">
        <v>0.16615971232522</v>
      </c>
      <c r="F21" s="6">
        <v>0.757739999999999</v>
      </c>
      <c r="G21" s="6">
        <v>0.158647131710598</v>
      </c>
    </row>
    <row r="22">
      <c r="A22" s="7" t="s">
        <v>9</v>
      </c>
      <c r="B22" s="8">
        <f t="shared" ref="B22:C22" si="10">AVERAGE(D22,F22)</f>
        <v>0.62012</v>
      </c>
      <c r="C22" s="8">
        <f t="shared" si="10"/>
        <v>0.1590742617</v>
      </c>
      <c r="D22" s="8">
        <v>0.57478</v>
      </c>
      <c r="E22" s="8">
        <v>0.158021047965136</v>
      </c>
      <c r="F22" s="9">
        <v>0.66546</v>
      </c>
      <c r="G22" s="9">
        <v>0.160127475468765</v>
      </c>
    </row>
    <row r="23">
      <c r="A23" s="10" t="s">
        <v>10</v>
      </c>
      <c r="B23" s="11">
        <f t="shared" ref="B23:C23" si="11">AVERAGE(D23,F23)</f>
        <v>0.72282</v>
      </c>
      <c r="C23" s="11">
        <f t="shared" si="11"/>
        <v>0.1521441244</v>
      </c>
      <c r="D23" s="11">
        <v>0.71868</v>
      </c>
      <c r="E23" s="11">
        <v>0.160380228207843</v>
      </c>
      <c r="F23" s="11">
        <v>0.726959999999999</v>
      </c>
      <c r="G23" s="11">
        <v>0.143908020624286</v>
      </c>
    </row>
    <row r="24">
      <c r="A24" s="12" t="s">
        <v>11</v>
      </c>
      <c r="B24" s="13">
        <f t="shared" ref="B24:C24" si="12">AVERAGE(D24,F24)</f>
        <v>0.73813</v>
      </c>
      <c r="C24" s="13">
        <f t="shared" si="12"/>
        <v>0.1521404898</v>
      </c>
      <c r="D24" s="13">
        <v>0.73242</v>
      </c>
      <c r="E24" s="13">
        <v>0.159554014678415</v>
      </c>
      <c r="F24" s="13">
        <v>0.74384</v>
      </c>
      <c r="G24" s="13">
        <v>0.144726965006525</v>
      </c>
    </row>
    <row r="25">
      <c r="A25" s="15" t="s">
        <v>12</v>
      </c>
      <c r="B25" s="16">
        <f t="shared" ref="B25:C25" si="13">AVERAGE(D25,F25)</f>
        <v>0.9047938398</v>
      </c>
      <c r="C25" s="16">
        <f t="shared" si="13"/>
        <v>0.1041910677</v>
      </c>
      <c r="D25" s="16">
        <v>0.916380976952184</v>
      </c>
      <c r="E25" s="16">
        <v>0.0955504843669764</v>
      </c>
      <c r="F25" s="16">
        <v>0.893206702654071</v>
      </c>
      <c r="G25" s="16">
        <v>0.112831651107075</v>
      </c>
    </row>
    <row r="26">
      <c r="A26" s="17" t="s">
        <v>13</v>
      </c>
      <c r="B26" s="18">
        <f t="shared" ref="B26:C26" si="14">AVERAGE(D26,F26)</f>
        <v>0.6547366667</v>
      </c>
      <c r="C26" s="18">
        <f t="shared" si="14"/>
        <v>0.1645858708</v>
      </c>
      <c r="D26" s="18">
        <v>0.642767737027334</v>
      </c>
      <c r="E26" s="18">
        <v>0.171443499164562</v>
      </c>
      <c r="F26" s="18">
        <v>0.666705596450333</v>
      </c>
      <c r="G26" s="18">
        <v>0.157728242532369</v>
      </c>
    </row>
    <row r="27">
      <c r="A27" s="19"/>
      <c r="B27" s="20"/>
      <c r="C27" s="20"/>
      <c r="D27" s="20"/>
      <c r="E27" s="20"/>
      <c r="F27" s="20"/>
      <c r="G27" s="20"/>
    </row>
    <row r="28">
      <c r="A28" s="21"/>
      <c r="B28" s="2" t="s">
        <v>26</v>
      </c>
      <c r="C28" s="2" t="s">
        <v>27</v>
      </c>
      <c r="D28" s="2" t="s">
        <v>28</v>
      </c>
      <c r="E28" s="2" t="s">
        <v>29</v>
      </c>
      <c r="F28" s="2" t="s">
        <v>30</v>
      </c>
      <c r="G28" s="2" t="s">
        <v>31</v>
      </c>
    </row>
    <row r="29">
      <c r="A29" s="3" t="s">
        <v>7</v>
      </c>
      <c r="B29" s="4">
        <f t="shared" ref="B29:C29" si="15">AVERAGE(D29,F29)</f>
        <v>0.78077</v>
      </c>
      <c r="C29" s="4">
        <f t="shared" si="15"/>
        <v>0.1385637153</v>
      </c>
      <c r="D29" s="4">
        <v>0.786219999999999</v>
      </c>
      <c r="E29" s="4">
        <v>0.137083374630186</v>
      </c>
      <c r="F29" s="4">
        <v>0.77532</v>
      </c>
      <c r="G29" s="4">
        <v>0.140044055925269</v>
      </c>
    </row>
    <row r="30">
      <c r="A30" s="5" t="s">
        <v>8</v>
      </c>
      <c r="B30" s="6">
        <f t="shared" ref="B30:C30" si="16">AVERAGE(D30,F30)</f>
        <v>0.74593</v>
      </c>
      <c r="C30" s="6">
        <f t="shared" si="16"/>
        <v>0.1543996748</v>
      </c>
      <c r="D30" s="6">
        <v>0.7523</v>
      </c>
      <c r="E30" s="6">
        <v>0.15321282583387</v>
      </c>
      <c r="F30" s="6">
        <v>0.739559999999999</v>
      </c>
      <c r="G30" s="6">
        <v>0.155586523838023</v>
      </c>
    </row>
    <row r="31">
      <c r="A31" s="7" t="s">
        <v>9</v>
      </c>
      <c r="B31" s="8">
        <f t="shared" ref="B31:C31" si="17">AVERAGE(D31,F31)</f>
        <v>0.62975</v>
      </c>
      <c r="C31" s="8">
        <f t="shared" si="17"/>
        <v>0.13691382</v>
      </c>
      <c r="D31" s="8">
        <v>0.6422</v>
      </c>
      <c r="E31" s="8">
        <v>0.14508149434025</v>
      </c>
      <c r="F31" s="9">
        <v>0.6173</v>
      </c>
      <c r="G31" s="9">
        <v>0.128746145573372</v>
      </c>
    </row>
    <row r="32">
      <c r="A32" s="10" t="s">
        <v>10</v>
      </c>
      <c r="B32" s="11">
        <f t="shared" ref="B32:C32" si="18">AVERAGE(D32,F32)</f>
        <v>0.72814</v>
      </c>
      <c r="C32" s="11">
        <f t="shared" si="18"/>
        <v>0.1418503554</v>
      </c>
      <c r="D32" s="11">
        <v>0.7267</v>
      </c>
      <c r="E32" s="11">
        <v>0.134920458048436</v>
      </c>
      <c r="F32" s="11">
        <v>0.72958</v>
      </c>
      <c r="G32" s="11">
        <v>0.148780252721925</v>
      </c>
    </row>
    <row r="33">
      <c r="A33" s="12" t="s">
        <v>11</v>
      </c>
      <c r="B33" s="13">
        <f t="shared" ref="B33:C33" si="19">AVERAGE(D33,F33)</f>
        <v>0.74154</v>
      </c>
      <c r="C33" s="13">
        <f t="shared" si="19"/>
        <v>0.149948309</v>
      </c>
      <c r="D33" s="13">
        <v>0.74164</v>
      </c>
      <c r="E33" s="13">
        <v>0.148706120923114</v>
      </c>
      <c r="F33" s="13">
        <v>0.74144</v>
      </c>
      <c r="G33" s="13">
        <v>0.151190497055866</v>
      </c>
    </row>
    <row r="34">
      <c r="A34" s="15" t="s">
        <v>12</v>
      </c>
      <c r="B34" s="16">
        <f t="shared" ref="B34:C34" si="20">AVERAGE(D34,F34)</f>
        <v>0.9089992591</v>
      </c>
      <c r="C34" s="16">
        <f t="shared" si="20"/>
        <v>0.09641918805</v>
      </c>
      <c r="D34" s="16">
        <v>0.901113319954301</v>
      </c>
      <c r="E34" s="16">
        <v>0.0982222686447948</v>
      </c>
      <c r="F34" s="16">
        <v>0.916885198271912</v>
      </c>
      <c r="G34" s="16">
        <v>0.0946161074469731</v>
      </c>
    </row>
    <row r="35">
      <c r="A35" s="17" t="s">
        <v>13</v>
      </c>
      <c r="B35" s="18">
        <f t="shared" ref="B35:C35" si="21">AVERAGE(D35,F35)</f>
        <v>0.6598098224</v>
      </c>
      <c r="C35" s="18">
        <f t="shared" si="21"/>
        <v>0.1387634888</v>
      </c>
      <c r="D35" s="18">
        <v>0.660674539556951</v>
      </c>
      <c r="E35" s="18">
        <v>0.138450036387895</v>
      </c>
      <c r="F35" s="18">
        <v>0.658945105285458</v>
      </c>
      <c r="G35" s="18">
        <v>0.139076941124272</v>
      </c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3.88"/>
    <col customWidth="1" min="3" max="3" width="18.75"/>
    <col customWidth="1" min="4" max="4" width="11.5"/>
    <col customWidth="1" min="5" max="5" width="9.75"/>
    <col customWidth="1" min="6" max="6" width="21.25"/>
    <col customWidth="1" min="7" max="7" width="19.38"/>
    <col customWidth="1" min="8" max="8" width="21.25"/>
    <col customWidth="1" min="9" max="9" width="19.38"/>
    <col customWidth="1" min="10" max="10" width="16.25"/>
    <col customWidth="1" min="11" max="11" width="14.38"/>
    <col customWidth="1" min="12" max="12" width="16.25"/>
    <col customWidth="1" min="13" max="13" width="14.38"/>
    <col customWidth="1" min="14" max="14" width="16.25"/>
    <col customWidth="1" min="15" max="15" width="16.5"/>
    <col customWidth="1" min="16" max="16" width="14.63"/>
    <col customWidth="1" min="17" max="17" width="16.5"/>
    <col customWidth="1" min="18" max="18" width="14.63"/>
  </cols>
  <sheetData>
    <row r="1">
      <c r="B1" s="2" t="s">
        <v>76</v>
      </c>
      <c r="C1" s="2" t="s">
        <v>131</v>
      </c>
      <c r="D1" s="2" t="s">
        <v>77</v>
      </c>
      <c r="E1" s="2" t="s">
        <v>78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132</v>
      </c>
      <c r="K1" s="2" t="s">
        <v>33</v>
      </c>
      <c r="L1" s="2" t="s">
        <v>133</v>
      </c>
      <c r="M1" s="2" t="s">
        <v>35</v>
      </c>
      <c r="N1" s="2" t="s">
        <v>36</v>
      </c>
      <c r="O1" s="2" t="s">
        <v>134</v>
      </c>
      <c r="P1" s="2" t="s">
        <v>40</v>
      </c>
      <c r="Q1" s="2" t="s">
        <v>135</v>
      </c>
      <c r="R1" s="2" t="s">
        <v>42</v>
      </c>
    </row>
    <row r="2">
      <c r="A2" s="2" t="s">
        <v>79</v>
      </c>
      <c r="B2" s="81">
        <v>0.855</v>
      </c>
      <c r="C2" s="60">
        <v>1.0</v>
      </c>
      <c r="D2" s="66">
        <v>0.71</v>
      </c>
      <c r="E2" s="66">
        <v>0.944</v>
      </c>
      <c r="F2" s="66">
        <v>0.993</v>
      </c>
      <c r="G2" s="66">
        <v>0.018</v>
      </c>
      <c r="H2" s="66">
        <v>0.989</v>
      </c>
      <c r="I2" s="66">
        <v>0.011</v>
      </c>
      <c r="J2" s="67">
        <v>1.12783</v>
      </c>
      <c r="K2" s="67">
        <v>0.88154</v>
      </c>
      <c r="L2" s="67">
        <v>0.45909</v>
      </c>
      <c r="M2" s="67">
        <v>0.88154</v>
      </c>
      <c r="N2" s="67">
        <f t="shared" ref="N2:N53" si="1">AVERAGE(J2,L2)</f>
        <v>0.79346</v>
      </c>
      <c r="O2" s="67">
        <v>-1.14252</v>
      </c>
      <c r="P2" s="67">
        <v>1.54283</v>
      </c>
      <c r="Q2" s="67">
        <v>-0.65574</v>
      </c>
      <c r="R2" s="67">
        <v>1.54283</v>
      </c>
    </row>
    <row r="3">
      <c r="A3" s="61" t="s">
        <v>80</v>
      </c>
      <c r="B3" s="82">
        <v>0.485</v>
      </c>
      <c r="C3" s="62">
        <v>1.0</v>
      </c>
      <c r="D3" s="68">
        <v>-0.03</v>
      </c>
      <c r="E3" s="68">
        <v>0.506</v>
      </c>
      <c r="F3" s="68">
        <v>0.895</v>
      </c>
      <c r="G3" s="68">
        <v>0.137</v>
      </c>
      <c r="H3" s="68">
        <v>0.976</v>
      </c>
      <c r="I3" s="68">
        <v>0.043</v>
      </c>
      <c r="J3" s="69">
        <v>5.99198</v>
      </c>
      <c r="K3" s="69">
        <v>23.01007</v>
      </c>
      <c r="L3" s="69">
        <v>1.11212</v>
      </c>
      <c r="M3" s="69">
        <v>23.01007</v>
      </c>
      <c r="N3" s="69">
        <f t="shared" si="1"/>
        <v>3.55205</v>
      </c>
      <c r="O3" s="69">
        <v>-2.57108</v>
      </c>
      <c r="P3" s="69">
        <v>10.66106</v>
      </c>
      <c r="Q3" s="69">
        <v>-6.58778</v>
      </c>
      <c r="R3" s="69">
        <v>10.66106</v>
      </c>
    </row>
    <row r="4">
      <c r="A4" s="2" t="s">
        <v>81</v>
      </c>
      <c r="B4" s="81">
        <v>0.955</v>
      </c>
      <c r="C4" s="60">
        <v>1.0</v>
      </c>
      <c r="D4" s="66">
        <v>0.91</v>
      </c>
      <c r="E4" s="66">
        <v>0.986</v>
      </c>
      <c r="F4" s="66">
        <v>0.995</v>
      </c>
      <c r="G4" s="66">
        <v>0.009</v>
      </c>
      <c r="H4" s="66">
        <v>0.885</v>
      </c>
      <c r="I4" s="66">
        <v>0.263</v>
      </c>
      <c r="J4" s="67">
        <v>0.21103</v>
      </c>
      <c r="K4" s="67">
        <v>0.10261</v>
      </c>
      <c r="L4" s="67">
        <v>0.82942</v>
      </c>
      <c r="M4" s="67">
        <v>0.10261</v>
      </c>
      <c r="N4" s="67">
        <f t="shared" si="1"/>
        <v>0.520225</v>
      </c>
      <c r="O4" s="67">
        <v>-0.36303</v>
      </c>
      <c r="P4" s="67">
        <v>1.54991</v>
      </c>
      <c r="Q4" s="67">
        <v>-0.94161</v>
      </c>
      <c r="R4" s="67">
        <v>1.54991</v>
      </c>
    </row>
    <row r="5">
      <c r="A5" s="61" t="s">
        <v>82</v>
      </c>
      <c r="B5" s="82">
        <v>0.915</v>
      </c>
      <c r="C5" s="62">
        <v>1.0</v>
      </c>
      <c r="D5" s="68">
        <v>0.83</v>
      </c>
      <c r="E5" s="68">
        <v>0.975</v>
      </c>
      <c r="F5" s="68">
        <v>0.953</v>
      </c>
      <c r="G5" s="68">
        <v>0.082</v>
      </c>
      <c r="H5" s="68">
        <v>0.9</v>
      </c>
      <c r="I5" s="68">
        <v>0.237</v>
      </c>
      <c r="J5" s="69">
        <v>-0.01403</v>
      </c>
      <c r="K5" s="69">
        <v>0.17342</v>
      </c>
      <c r="L5" s="69">
        <v>1.24547</v>
      </c>
      <c r="M5" s="69">
        <v>0.17342</v>
      </c>
      <c r="N5" s="69">
        <f t="shared" si="1"/>
        <v>0.61572</v>
      </c>
      <c r="O5" s="69">
        <v>0.18954</v>
      </c>
      <c r="P5" s="69">
        <v>2.26006</v>
      </c>
      <c r="Q5" s="69">
        <v>-1.58008</v>
      </c>
      <c r="R5" s="69">
        <v>2.26006</v>
      </c>
    </row>
    <row r="6">
      <c r="A6" s="2" t="s">
        <v>83</v>
      </c>
      <c r="B6" s="81">
        <v>0.86</v>
      </c>
      <c r="C6" s="60">
        <v>1.0</v>
      </c>
      <c r="D6" s="66">
        <v>0.72</v>
      </c>
      <c r="E6" s="66">
        <v>0.942</v>
      </c>
      <c r="F6" s="66">
        <v>0.938</v>
      </c>
      <c r="G6" s="66">
        <v>0.168</v>
      </c>
      <c r="H6" s="66">
        <v>0.998</v>
      </c>
      <c r="I6" s="66">
        <v>0.004</v>
      </c>
      <c r="J6" s="67">
        <v>4.9525</v>
      </c>
      <c r="K6" s="67">
        <v>11.81724</v>
      </c>
      <c r="L6" s="67">
        <v>0.94277</v>
      </c>
      <c r="M6" s="67">
        <v>11.81724</v>
      </c>
      <c r="N6" s="67">
        <f t="shared" si="1"/>
        <v>2.947635</v>
      </c>
      <c r="O6" s="67">
        <v>-2.00515</v>
      </c>
      <c r="P6" s="67">
        <v>9.9157</v>
      </c>
      <c r="Q6" s="67">
        <v>-0.56777</v>
      </c>
      <c r="R6" s="67">
        <v>9.9157</v>
      </c>
    </row>
    <row r="7">
      <c r="A7" s="61" t="s">
        <v>84</v>
      </c>
      <c r="B7" s="82">
        <v>0.828</v>
      </c>
      <c r="C7" s="62">
        <v>1.0</v>
      </c>
      <c r="D7" s="68">
        <v>0.647</v>
      </c>
      <c r="E7" s="68">
        <v>0.933</v>
      </c>
      <c r="F7" s="68">
        <v>0.984</v>
      </c>
      <c r="G7" s="68">
        <v>0.016</v>
      </c>
      <c r="H7" s="68">
        <v>0.988</v>
      </c>
      <c r="I7" s="68">
        <v>0.025</v>
      </c>
      <c r="J7" s="69">
        <v>0.50373</v>
      </c>
      <c r="K7" s="69">
        <v>0.10888</v>
      </c>
      <c r="L7" s="69">
        <v>0.30572</v>
      </c>
      <c r="M7" s="69">
        <v>0.10888</v>
      </c>
      <c r="N7" s="69">
        <f t="shared" si="1"/>
        <v>0.404725</v>
      </c>
      <c r="O7" s="69">
        <v>-0.90148</v>
      </c>
      <c r="P7" s="69">
        <v>1.96182</v>
      </c>
      <c r="Q7" s="69">
        <v>-0.52645</v>
      </c>
      <c r="R7" s="69">
        <v>1.96182</v>
      </c>
    </row>
    <row r="8">
      <c r="A8" s="2" t="s">
        <v>85</v>
      </c>
      <c r="B8" s="81">
        <v>0.704</v>
      </c>
      <c r="C8" s="60">
        <v>0.979</v>
      </c>
      <c r="D8" s="66">
        <v>0.408</v>
      </c>
      <c r="E8" s="66">
        <v>0.73</v>
      </c>
      <c r="F8" s="66">
        <v>0.966</v>
      </c>
      <c r="G8" s="66">
        <v>0.063</v>
      </c>
      <c r="H8" s="66">
        <v>0.982</v>
      </c>
      <c r="I8" s="66">
        <v>0.022</v>
      </c>
      <c r="J8" s="67">
        <v>7.08705</v>
      </c>
      <c r="K8" s="67">
        <v>13.10214</v>
      </c>
      <c r="L8" s="67">
        <v>44.65556</v>
      </c>
      <c r="M8" s="67">
        <v>13.10214</v>
      </c>
      <c r="N8" s="67">
        <f t="shared" si="1"/>
        <v>25.871305</v>
      </c>
      <c r="O8" s="67">
        <v>-1.8673</v>
      </c>
      <c r="P8" s="67">
        <v>6.59271</v>
      </c>
      <c r="Q8" s="67">
        <v>-9.96708</v>
      </c>
      <c r="R8" s="67">
        <v>6.59271</v>
      </c>
    </row>
    <row r="9">
      <c r="A9" s="61" t="s">
        <v>86</v>
      </c>
      <c r="B9" s="82">
        <v>0.635</v>
      </c>
      <c r="C9" s="62">
        <v>1.0</v>
      </c>
      <c r="D9" s="68">
        <v>0.27</v>
      </c>
      <c r="E9" s="68">
        <v>0.679</v>
      </c>
      <c r="F9" s="68">
        <v>0.985</v>
      </c>
      <c r="G9" s="68">
        <v>0.019</v>
      </c>
      <c r="H9" s="68">
        <v>0.968</v>
      </c>
      <c r="I9" s="68">
        <v>0.08</v>
      </c>
      <c r="J9" s="69">
        <v>1.3743</v>
      </c>
      <c r="K9" s="69">
        <v>1.94509</v>
      </c>
      <c r="L9" s="69">
        <v>0.60884</v>
      </c>
      <c r="M9" s="69">
        <v>1.94509</v>
      </c>
      <c r="N9" s="69">
        <f t="shared" si="1"/>
        <v>0.99157</v>
      </c>
      <c r="O9" s="69">
        <v>-1.57542</v>
      </c>
      <c r="P9" s="69">
        <v>2.89384</v>
      </c>
      <c r="Q9" s="69">
        <v>-1.23922</v>
      </c>
      <c r="R9" s="69">
        <v>2.89384</v>
      </c>
    </row>
    <row r="10">
      <c r="A10" s="2" t="s">
        <v>87</v>
      </c>
      <c r="B10" s="81">
        <v>0.662</v>
      </c>
      <c r="C10" s="60">
        <v>1.0</v>
      </c>
      <c r="D10" s="66">
        <v>0.325</v>
      </c>
      <c r="E10" s="66">
        <v>0.712</v>
      </c>
      <c r="F10" s="66">
        <v>0.987</v>
      </c>
      <c r="G10" s="66">
        <v>0.021</v>
      </c>
      <c r="H10" s="66">
        <v>0.976</v>
      </c>
      <c r="I10" s="66">
        <v>0.035</v>
      </c>
      <c r="J10" s="67">
        <v>1.17961</v>
      </c>
      <c r="K10" s="67">
        <v>2.41579</v>
      </c>
      <c r="L10" s="67">
        <v>0.74712</v>
      </c>
      <c r="M10" s="67">
        <v>2.41579</v>
      </c>
      <c r="N10" s="67">
        <f t="shared" si="1"/>
        <v>0.963365</v>
      </c>
      <c r="O10" s="67">
        <v>-2.78108</v>
      </c>
      <c r="P10" s="67">
        <v>9.09624</v>
      </c>
      <c r="Q10" s="67">
        <v>-5.21727</v>
      </c>
      <c r="R10" s="67">
        <v>9.09624</v>
      </c>
    </row>
    <row r="11">
      <c r="A11" s="61" t="s">
        <v>88</v>
      </c>
      <c r="B11" s="82">
        <v>0.675</v>
      </c>
      <c r="C11" s="62">
        <v>1.0</v>
      </c>
      <c r="D11" s="68">
        <v>0.35</v>
      </c>
      <c r="E11" s="68">
        <v>0.76</v>
      </c>
      <c r="F11" s="68">
        <v>0.987</v>
      </c>
      <c r="G11" s="68">
        <v>0.024</v>
      </c>
      <c r="H11" s="68">
        <v>0.964</v>
      </c>
      <c r="I11" s="68">
        <v>0.069</v>
      </c>
      <c r="J11" s="69">
        <v>23.76702</v>
      </c>
      <c r="K11" s="69">
        <v>97.56539</v>
      </c>
      <c r="L11" s="69">
        <v>0.41753</v>
      </c>
      <c r="M11" s="69">
        <v>97.56539</v>
      </c>
      <c r="N11" s="69">
        <f t="shared" si="1"/>
        <v>12.092275</v>
      </c>
      <c r="O11" s="69">
        <v>-10.28742</v>
      </c>
      <c r="P11" s="69">
        <v>59.21355</v>
      </c>
      <c r="Q11" s="69">
        <v>-3.38797</v>
      </c>
      <c r="R11" s="69">
        <v>59.21355</v>
      </c>
    </row>
    <row r="12">
      <c r="A12" s="2" t="s">
        <v>89</v>
      </c>
      <c r="B12" s="81">
        <v>0.565</v>
      </c>
      <c r="C12" s="60">
        <v>1.0</v>
      </c>
      <c r="D12" s="66">
        <v>0.13</v>
      </c>
      <c r="E12" s="66">
        <v>0.629</v>
      </c>
      <c r="F12" s="66">
        <v>0.991</v>
      </c>
      <c r="G12" s="66">
        <v>0.012</v>
      </c>
      <c r="H12" s="66">
        <v>0.961</v>
      </c>
      <c r="I12" s="66">
        <v>0.063</v>
      </c>
      <c r="J12" s="67">
        <v>2.48943</v>
      </c>
      <c r="K12" s="67">
        <v>5.89477</v>
      </c>
      <c r="L12" s="67">
        <v>0.7044</v>
      </c>
      <c r="M12" s="67">
        <v>5.89477</v>
      </c>
      <c r="N12" s="67">
        <f t="shared" si="1"/>
        <v>1.596915</v>
      </c>
      <c r="O12" s="67">
        <v>-2.5053</v>
      </c>
      <c r="P12" s="67">
        <v>11.54037</v>
      </c>
      <c r="Q12" s="67">
        <v>-1.87327</v>
      </c>
      <c r="R12" s="67">
        <v>11.54037</v>
      </c>
    </row>
    <row r="13">
      <c r="A13" s="61" t="s">
        <v>90</v>
      </c>
      <c r="B13" s="82">
        <v>0.72</v>
      </c>
      <c r="C13" s="62">
        <v>0.971</v>
      </c>
      <c r="D13" s="68">
        <v>0.441</v>
      </c>
      <c r="E13" s="68">
        <v>0.791</v>
      </c>
      <c r="F13" s="68">
        <v>0.99</v>
      </c>
      <c r="G13" s="68">
        <v>0.009</v>
      </c>
      <c r="H13" s="68">
        <v>0.994</v>
      </c>
      <c r="I13" s="68">
        <v>0.006</v>
      </c>
      <c r="J13" s="69">
        <v>0.45524</v>
      </c>
      <c r="K13" s="69">
        <v>0.15597</v>
      </c>
      <c r="L13" s="69">
        <v>0.86573</v>
      </c>
      <c r="M13" s="69">
        <v>0.15597</v>
      </c>
      <c r="N13" s="69">
        <f t="shared" si="1"/>
        <v>0.660485</v>
      </c>
      <c r="O13" s="69">
        <v>-0.95012</v>
      </c>
      <c r="P13" s="69">
        <v>1.58042</v>
      </c>
      <c r="Q13" s="69">
        <v>-3.11725</v>
      </c>
      <c r="R13" s="69">
        <v>1.58042</v>
      </c>
    </row>
    <row r="14">
      <c r="A14" s="2" t="s">
        <v>91</v>
      </c>
      <c r="B14" s="81">
        <v>0.895</v>
      </c>
      <c r="C14" s="60">
        <v>1.0</v>
      </c>
      <c r="D14" s="66">
        <v>0.79</v>
      </c>
      <c r="E14" s="66">
        <v>0.958</v>
      </c>
      <c r="F14" s="66">
        <v>0.989</v>
      </c>
      <c r="G14" s="66">
        <v>0.024</v>
      </c>
      <c r="H14" s="66">
        <v>0.987</v>
      </c>
      <c r="I14" s="66">
        <v>0.018</v>
      </c>
      <c r="J14" s="67">
        <v>0.26068</v>
      </c>
      <c r="K14" s="67">
        <v>0.13971</v>
      </c>
      <c r="L14" s="67">
        <v>0.55391</v>
      </c>
      <c r="M14" s="67">
        <v>0.13971</v>
      </c>
      <c r="N14" s="67">
        <f t="shared" si="1"/>
        <v>0.407295</v>
      </c>
      <c r="O14" s="67">
        <v>-0.78109</v>
      </c>
      <c r="P14" s="67">
        <v>4.19705</v>
      </c>
      <c r="Q14" s="67">
        <v>-0.73082</v>
      </c>
      <c r="R14" s="67">
        <v>4.19705</v>
      </c>
    </row>
    <row r="15">
      <c r="A15" s="61" t="s">
        <v>92</v>
      </c>
      <c r="B15" s="82">
        <v>0.965</v>
      </c>
      <c r="C15" s="62">
        <v>1.0</v>
      </c>
      <c r="D15" s="68">
        <v>0.93</v>
      </c>
      <c r="E15" s="68">
        <v>0.997</v>
      </c>
      <c r="F15" s="68">
        <v>0.986</v>
      </c>
      <c r="G15" s="68">
        <v>0.025</v>
      </c>
      <c r="H15" s="68">
        <v>0.976</v>
      </c>
      <c r="I15" s="68">
        <v>0.033</v>
      </c>
      <c r="J15" s="69">
        <v>1.22768</v>
      </c>
      <c r="K15" s="69">
        <v>3.94006</v>
      </c>
      <c r="L15" s="69">
        <v>0.68641</v>
      </c>
      <c r="M15" s="69">
        <v>3.94006</v>
      </c>
      <c r="N15" s="69">
        <f t="shared" si="1"/>
        <v>0.957045</v>
      </c>
      <c r="O15" s="69">
        <v>-0.5337</v>
      </c>
      <c r="P15" s="69">
        <v>1.68082</v>
      </c>
      <c r="Q15" s="69">
        <v>-0.72117</v>
      </c>
      <c r="R15" s="69">
        <v>1.68082</v>
      </c>
    </row>
    <row r="16">
      <c r="A16" s="2" t="s">
        <v>93</v>
      </c>
      <c r="B16" s="81">
        <v>0.569</v>
      </c>
      <c r="C16" s="60">
        <v>1.0</v>
      </c>
      <c r="D16" s="66">
        <v>0.137</v>
      </c>
      <c r="E16" s="66">
        <v>0.591</v>
      </c>
      <c r="F16" s="66">
        <v>0.889</v>
      </c>
      <c r="G16" s="66">
        <v>0.179</v>
      </c>
      <c r="H16" s="66">
        <v>0.977</v>
      </c>
      <c r="I16" s="66">
        <v>0.027</v>
      </c>
      <c r="J16" s="67">
        <v>1.02453</v>
      </c>
      <c r="K16" s="67">
        <v>1.19543</v>
      </c>
      <c r="L16" s="67">
        <v>0.55839</v>
      </c>
      <c r="M16" s="67">
        <v>1.19543</v>
      </c>
      <c r="N16" s="67">
        <f t="shared" si="1"/>
        <v>0.79146</v>
      </c>
      <c r="O16" s="67">
        <v>-1.32925</v>
      </c>
      <c r="P16" s="67">
        <v>2.08242</v>
      </c>
      <c r="Q16" s="67">
        <v>-2.19302</v>
      </c>
      <c r="R16" s="67">
        <v>2.08242</v>
      </c>
    </row>
    <row r="17">
      <c r="A17" s="61" t="s">
        <v>94</v>
      </c>
      <c r="B17" s="82">
        <v>0.525</v>
      </c>
      <c r="C17" s="62">
        <v>1.0</v>
      </c>
      <c r="D17" s="68">
        <v>0.05</v>
      </c>
      <c r="E17" s="68">
        <v>0.568</v>
      </c>
      <c r="F17" s="68">
        <v>0.995</v>
      </c>
      <c r="G17" s="68">
        <v>0.005</v>
      </c>
      <c r="H17" s="68">
        <v>0.947</v>
      </c>
      <c r="I17" s="68">
        <v>0.111</v>
      </c>
      <c r="J17" s="69">
        <v>0.93594</v>
      </c>
      <c r="K17" s="69">
        <v>0.81814</v>
      </c>
      <c r="L17" s="69">
        <v>13.3253</v>
      </c>
      <c r="M17" s="69">
        <v>0.81814</v>
      </c>
      <c r="N17" s="69">
        <f t="shared" si="1"/>
        <v>7.13062</v>
      </c>
      <c r="O17" s="69">
        <v>-28.84636</v>
      </c>
      <c r="P17" s="69">
        <v>269.62009</v>
      </c>
      <c r="Q17" s="69">
        <v>-3.98832</v>
      </c>
      <c r="R17" s="69">
        <v>269.62009</v>
      </c>
    </row>
    <row r="18">
      <c r="A18" s="2" t="s">
        <v>95</v>
      </c>
      <c r="B18" s="81">
        <v>0.57</v>
      </c>
      <c r="C18" s="60">
        <v>1.0</v>
      </c>
      <c r="D18" s="66">
        <v>0.14</v>
      </c>
      <c r="E18" s="66">
        <v>0.616</v>
      </c>
      <c r="F18" s="66">
        <v>0.978</v>
      </c>
      <c r="G18" s="66">
        <v>0.025</v>
      </c>
      <c r="H18" s="66">
        <v>0.932</v>
      </c>
      <c r="I18" s="66">
        <v>0.139</v>
      </c>
      <c r="J18" s="67">
        <v>1.77627</v>
      </c>
      <c r="K18" s="67">
        <v>4.20433</v>
      </c>
      <c r="L18" s="67">
        <v>0.90863</v>
      </c>
      <c r="M18" s="67">
        <v>4.20433</v>
      </c>
      <c r="N18" s="67">
        <f t="shared" si="1"/>
        <v>1.34245</v>
      </c>
      <c r="O18" s="67">
        <v>-3.65938</v>
      </c>
      <c r="P18" s="67">
        <v>14.531</v>
      </c>
      <c r="Q18" s="67">
        <v>-11.93691</v>
      </c>
      <c r="R18" s="67">
        <v>14.531</v>
      </c>
    </row>
    <row r="19">
      <c r="A19" s="61" t="s">
        <v>96</v>
      </c>
      <c r="B19" s="82">
        <v>0.665</v>
      </c>
      <c r="C19" s="62">
        <v>1.0</v>
      </c>
      <c r="D19" s="68">
        <v>0.33</v>
      </c>
      <c r="E19" s="68">
        <v>0.74</v>
      </c>
      <c r="F19" s="68">
        <v>0.993</v>
      </c>
      <c r="G19" s="68">
        <v>0.012</v>
      </c>
      <c r="H19" s="68">
        <v>0.99</v>
      </c>
      <c r="I19" s="68">
        <v>0.013</v>
      </c>
      <c r="J19" s="69">
        <v>1.60992</v>
      </c>
      <c r="K19" s="69">
        <v>3.14051</v>
      </c>
      <c r="L19" s="69">
        <v>0.87522</v>
      </c>
      <c r="M19" s="69">
        <v>3.14051</v>
      </c>
      <c r="N19" s="69">
        <f t="shared" si="1"/>
        <v>1.24257</v>
      </c>
      <c r="O19" s="69">
        <v>-1.71676</v>
      </c>
      <c r="P19" s="69">
        <v>2.92473</v>
      </c>
      <c r="Q19" s="69">
        <v>-1.68734</v>
      </c>
      <c r="R19" s="69">
        <v>2.92473</v>
      </c>
    </row>
    <row r="20">
      <c r="A20" s="2" t="s">
        <v>97</v>
      </c>
      <c r="B20" s="81">
        <v>0.593</v>
      </c>
      <c r="C20" s="60">
        <v>1.0</v>
      </c>
      <c r="D20" s="66">
        <v>0.144</v>
      </c>
      <c r="E20" s="66">
        <v>0.54</v>
      </c>
      <c r="F20" s="66">
        <v>0.989</v>
      </c>
      <c r="G20" s="66">
        <v>0.026</v>
      </c>
      <c r="H20" s="66">
        <v>0.956</v>
      </c>
      <c r="I20" s="66">
        <v>0.084</v>
      </c>
      <c r="J20" s="67">
        <v>1.07597</v>
      </c>
      <c r="K20" s="67">
        <v>1.46043</v>
      </c>
      <c r="L20" s="67">
        <v>1.12126</v>
      </c>
      <c r="M20" s="67">
        <v>1.46043</v>
      </c>
      <c r="N20" s="67">
        <f t="shared" si="1"/>
        <v>1.098615</v>
      </c>
      <c r="O20" s="67">
        <v>-1.18974</v>
      </c>
      <c r="P20" s="67">
        <v>4.50556</v>
      </c>
      <c r="Q20" s="67">
        <v>-4.49848</v>
      </c>
      <c r="R20" s="67">
        <v>4.50556</v>
      </c>
    </row>
    <row r="21">
      <c r="A21" s="61" t="s">
        <v>98</v>
      </c>
      <c r="B21" s="82">
        <v>0.694</v>
      </c>
      <c r="C21" s="62">
        <v>1.0</v>
      </c>
      <c r="D21" s="68">
        <v>0.29</v>
      </c>
      <c r="E21" s="68">
        <v>0.685</v>
      </c>
      <c r="F21" s="68">
        <v>0.997</v>
      </c>
      <c r="G21" s="68">
        <v>0.003</v>
      </c>
      <c r="H21" s="68">
        <v>0.993</v>
      </c>
      <c r="I21" s="68">
        <v>0.014</v>
      </c>
      <c r="J21" s="69">
        <v>1.80755</v>
      </c>
      <c r="K21" s="69">
        <v>1.68727</v>
      </c>
      <c r="L21" s="69">
        <v>0.69551</v>
      </c>
      <c r="M21" s="69">
        <v>1.68727</v>
      </c>
      <c r="N21" s="69">
        <f t="shared" si="1"/>
        <v>1.25153</v>
      </c>
      <c r="O21" s="69">
        <v>-0.85082</v>
      </c>
      <c r="P21" s="69">
        <v>0.91277</v>
      </c>
      <c r="Q21" s="69">
        <v>-0.77215</v>
      </c>
      <c r="R21" s="69">
        <v>0.91277</v>
      </c>
    </row>
    <row r="22">
      <c r="A22" s="2" t="s">
        <v>99</v>
      </c>
      <c r="B22" s="81">
        <v>0.64</v>
      </c>
      <c r="C22" s="60">
        <v>1.0</v>
      </c>
      <c r="D22" s="66">
        <v>0.28</v>
      </c>
      <c r="E22" s="66">
        <v>0.7</v>
      </c>
      <c r="F22" s="66">
        <v>0.955</v>
      </c>
      <c r="G22" s="66">
        <v>0.057</v>
      </c>
      <c r="H22" s="66">
        <v>0.993</v>
      </c>
      <c r="I22" s="66">
        <v>0.006</v>
      </c>
      <c r="J22" s="67">
        <v>4.98145</v>
      </c>
      <c r="K22" s="67">
        <v>15.91095</v>
      </c>
      <c r="L22" s="67">
        <v>23.40007</v>
      </c>
      <c r="M22" s="67">
        <v>15.91095</v>
      </c>
      <c r="N22" s="67">
        <f t="shared" si="1"/>
        <v>14.19076</v>
      </c>
      <c r="O22" s="67">
        <v>-2.77464</v>
      </c>
      <c r="P22" s="67">
        <v>8.13148</v>
      </c>
      <c r="Q22" s="67">
        <v>-8.68645</v>
      </c>
      <c r="R22" s="67">
        <v>8.13148</v>
      </c>
    </row>
    <row r="23">
      <c r="A23" s="61" t="s">
        <v>100</v>
      </c>
      <c r="B23" s="82">
        <v>0.715</v>
      </c>
      <c r="C23" s="62">
        <v>1.0</v>
      </c>
      <c r="D23" s="68">
        <v>0.43</v>
      </c>
      <c r="E23" s="68">
        <v>0.775</v>
      </c>
      <c r="F23" s="68">
        <v>0.993</v>
      </c>
      <c r="G23" s="68">
        <v>0.007</v>
      </c>
      <c r="H23" s="68">
        <v>0.97</v>
      </c>
      <c r="I23" s="68">
        <v>0.047</v>
      </c>
      <c r="J23" s="69">
        <v>1.36636</v>
      </c>
      <c r="K23" s="69">
        <v>1.73215</v>
      </c>
      <c r="L23" s="69">
        <v>0.67363</v>
      </c>
      <c r="M23" s="69">
        <v>1.73215</v>
      </c>
      <c r="N23" s="69">
        <f t="shared" si="1"/>
        <v>1.019995</v>
      </c>
      <c r="O23" s="69">
        <v>-2.0114</v>
      </c>
      <c r="P23" s="69">
        <v>5.0107</v>
      </c>
      <c r="Q23" s="69">
        <v>-13.17851</v>
      </c>
      <c r="R23" s="69">
        <v>5.0107</v>
      </c>
    </row>
    <row r="24">
      <c r="A24" s="2" t="s">
        <v>101</v>
      </c>
      <c r="B24" s="81">
        <v>0.82</v>
      </c>
      <c r="C24" s="60">
        <v>0.975</v>
      </c>
      <c r="D24" s="66">
        <v>0.64</v>
      </c>
      <c r="E24" s="66">
        <v>0.876</v>
      </c>
      <c r="F24" s="66">
        <v>0.994</v>
      </c>
      <c r="G24" s="66">
        <v>0.006</v>
      </c>
      <c r="H24" s="66">
        <v>0.981</v>
      </c>
      <c r="I24" s="66">
        <v>0.03</v>
      </c>
      <c r="J24" s="67">
        <v>9.02072</v>
      </c>
      <c r="K24" s="67">
        <v>12.75436</v>
      </c>
      <c r="L24" s="67">
        <v>1.05493</v>
      </c>
      <c r="M24" s="67">
        <v>12.75436</v>
      </c>
      <c r="N24" s="67">
        <f t="shared" si="1"/>
        <v>5.037825</v>
      </c>
      <c r="O24" s="67">
        <v>-2.65525</v>
      </c>
      <c r="P24" s="67">
        <v>6.64555</v>
      </c>
      <c r="Q24" s="67">
        <v>-0.4256</v>
      </c>
      <c r="R24" s="67">
        <v>6.64555</v>
      </c>
    </row>
    <row r="25">
      <c r="A25" s="61" t="s">
        <v>102</v>
      </c>
      <c r="B25" s="82">
        <v>0.705</v>
      </c>
      <c r="C25" s="62">
        <v>0.975</v>
      </c>
      <c r="D25" s="68">
        <v>0.41</v>
      </c>
      <c r="E25" s="68">
        <v>0.742</v>
      </c>
      <c r="F25" s="68">
        <v>0.99</v>
      </c>
      <c r="G25" s="68">
        <v>0.01</v>
      </c>
      <c r="H25" s="68">
        <v>0.997</v>
      </c>
      <c r="I25" s="68">
        <v>0.002</v>
      </c>
      <c r="J25" s="69">
        <v>0.26056</v>
      </c>
      <c r="K25" s="69">
        <v>0.12455</v>
      </c>
      <c r="L25" s="69">
        <v>1.00054</v>
      </c>
      <c r="M25" s="69">
        <v>0.12455</v>
      </c>
      <c r="N25" s="69">
        <f t="shared" si="1"/>
        <v>0.63055</v>
      </c>
      <c r="O25" s="69">
        <v>-0.99785</v>
      </c>
      <c r="P25" s="69">
        <v>4.40423</v>
      </c>
      <c r="Q25" s="69">
        <v>-1.17126</v>
      </c>
      <c r="R25" s="69">
        <v>4.40423</v>
      </c>
    </row>
    <row r="26">
      <c r="A26" s="2" t="s">
        <v>103</v>
      </c>
      <c r="B26" s="81">
        <v>0.71</v>
      </c>
      <c r="C26" s="60">
        <v>1.0</v>
      </c>
      <c r="D26" s="66">
        <v>0.42</v>
      </c>
      <c r="E26" s="66">
        <v>0.761</v>
      </c>
      <c r="F26" s="66">
        <v>0.814</v>
      </c>
      <c r="G26" s="66">
        <v>0.294</v>
      </c>
      <c r="H26" s="66">
        <v>0.957</v>
      </c>
      <c r="I26" s="66">
        <v>0.154</v>
      </c>
      <c r="J26" s="67">
        <v>1.30355</v>
      </c>
      <c r="K26" s="67">
        <v>2.24365</v>
      </c>
      <c r="L26" s="67">
        <v>2.65235</v>
      </c>
      <c r="M26" s="67">
        <v>2.24365</v>
      </c>
      <c r="N26" s="67">
        <f t="shared" si="1"/>
        <v>1.97795</v>
      </c>
      <c r="O26" s="67">
        <v>-1.62103</v>
      </c>
      <c r="P26" s="67">
        <v>4.48401</v>
      </c>
      <c r="Q26" s="67">
        <v>-2.53464</v>
      </c>
      <c r="R26" s="67">
        <v>4.48401</v>
      </c>
    </row>
    <row r="27">
      <c r="A27" s="61" t="s">
        <v>104</v>
      </c>
      <c r="B27" s="82">
        <v>0.85</v>
      </c>
      <c r="C27" s="62">
        <v>1.0</v>
      </c>
      <c r="D27" s="68">
        <v>0.7</v>
      </c>
      <c r="E27" s="68">
        <v>0.898</v>
      </c>
      <c r="F27" s="68">
        <v>0.973</v>
      </c>
      <c r="G27" s="68">
        <v>0.036</v>
      </c>
      <c r="H27" s="68">
        <v>0.98</v>
      </c>
      <c r="I27" s="68">
        <v>0.042</v>
      </c>
      <c r="J27" s="69">
        <v>0.62884</v>
      </c>
      <c r="K27" s="69">
        <v>0.6879</v>
      </c>
      <c r="L27" s="69">
        <v>0.49521</v>
      </c>
      <c r="M27" s="69">
        <v>0.6879</v>
      </c>
      <c r="N27" s="69">
        <f t="shared" si="1"/>
        <v>0.562025</v>
      </c>
      <c r="O27" s="69">
        <v>-0.77948</v>
      </c>
      <c r="P27" s="69">
        <v>1.1291</v>
      </c>
      <c r="Q27" s="69">
        <v>-0.87826</v>
      </c>
      <c r="R27" s="69">
        <v>1.1291</v>
      </c>
    </row>
    <row r="28">
      <c r="A28" s="2" t="s">
        <v>105</v>
      </c>
      <c r="B28" s="81">
        <v>0.568</v>
      </c>
      <c r="C28" s="60">
        <v>1.0</v>
      </c>
      <c r="D28" s="66">
        <v>0.129</v>
      </c>
      <c r="E28" s="66">
        <v>0.622</v>
      </c>
      <c r="F28" s="66">
        <v>0.987</v>
      </c>
      <c r="G28" s="66">
        <v>0.018</v>
      </c>
      <c r="H28" s="66">
        <v>0.994</v>
      </c>
      <c r="I28" s="66">
        <v>0.008</v>
      </c>
      <c r="J28" s="67">
        <v>3.49265</v>
      </c>
      <c r="K28" s="67">
        <v>6.47005</v>
      </c>
      <c r="L28" s="67">
        <v>4.6303</v>
      </c>
      <c r="M28" s="67">
        <v>6.47005</v>
      </c>
      <c r="N28" s="67">
        <f t="shared" si="1"/>
        <v>4.061475</v>
      </c>
      <c r="O28" s="67">
        <v>-2.72078</v>
      </c>
      <c r="P28" s="67">
        <v>6.03641</v>
      </c>
      <c r="Q28" s="67">
        <v>-2.18735</v>
      </c>
      <c r="R28" s="67">
        <v>6.03641</v>
      </c>
    </row>
    <row r="29">
      <c r="A29" s="61" t="s">
        <v>106</v>
      </c>
      <c r="B29" s="82">
        <v>0.82</v>
      </c>
      <c r="C29" s="62">
        <v>1.0</v>
      </c>
      <c r="D29" s="68">
        <v>0.64</v>
      </c>
      <c r="E29" s="68">
        <v>0.901</v>
      </c>
      <c r="F29" s="68">
        <v>0.895</v>
      </c>
      <c r="G29" s="68">
        <v>0.136</v>
      </c>
      <c r="H29" s="68">
        <v>0.994</v>
      </c>
      <c r="I29" s="68">
        <v>0.011</v>
      </c>
      <c r="J29" s="69">
        <v>0.44969</v>
      </c>
      <c r="K29" s="69">
        <v>0.2109</v>
      </c>
      <c r="L29" s="69">
        <v>0.85402</v>
      </c>
      <c r="M29" s="69">
        <v>0.2109</v>
      </c>
      <c r="N29" s="69">
        <f t="shared" si="1"/>
        <v>0.651855</v>
      </c>
      <c r="O29" s="69">
        <v>-0.76703</v>
      </c>
      <c r="P29" s="69">
        <v>1.27023</v>
      </c>
      <c r="Q29" s="69">
        <v>-1.44862</v>
      </c>
      <c r="R29" s="69">
        <v>1.27023</v>
      </c>
    </row>
    <row r="30">
      <c r="A30" s="2" t="s">
        <v>107</v>
      </c>
      <c r="B30" s="81">
        <v>0.472</v>
      </c>
      <c r="C30" s="60">
        <v>0.96</v>
      </c>
      <c r="D30" s="66">
        <v>-0.061</v>
      </c>
      <c r="E30" s="66">
        <v>0.478</v>
      </c>
      <c r="F30" s="66">
        <v>0.996</v>
      </c>
      <c r="G30" s="66">
        <v>0.004</v>
      </c>
      <c r="H30" s="66">
        <v>0.992</v>
      </c>
      <c r="I30" s="66">
        <v>0.009</v>
      </c>
      <c r="J30" s="67">
        <v>0.45216</v>
      </c>
      <c r="K30" s="67">
        <v>0.50382</v>
      </c>
      <c r="L30" s="67">
        <v>0.71728</v>
      </c>
      <c r="M30" s="67">
        <v>0.50382</v>
      </c>
      <c r="N30" s="67">
        <f t="shared" si="1"/>
        <v>0.58472</v>
      </c>
      <c r="O30" s="67">
        <v>-1.26298</v>
      </c>
      <c r="P30" s="67">
        <v>3.70439</v>
      </c>
      <c r="Q30" s="67">
        <v>-1.49521</v>
      </c>
      <c r="R30" s="67">
        <v>3.70439</v>
      </c>
    </row>
    <row r="31">
      <c r="A31" s="61" t="s">
        <v>108</v>
      </c>
      <c r="B31" s="82">
        <v>0.765</v>
      </c>
      <c r="C31" s="62">
        <v>1.0</v>
      </c>
      <c r="D31" s="68">
        <v>0.53</v>
      </c>
      <c r="E31" s="68">
        <v>0.843</v>
      </c>
      <c r="F31" s="68">
        <v>0.982</v>
      </c>
      <c r="G31" s="68">
        <v>0.037</v>
      </c>
      <c r="H31" s="68">
        <v>0.947</v>
      </c>
      <c r="I31" s="68">
        <v>0.064</v>
      </c>
      <c r="J31" s="69">
        <v>1.03476</v>
      </c>
      <c r="K31" s="69">
        <v>0.81711</v>
      </c>
      <c r="L31" s="69">
        <v>2.72793</v>
      </c>
      <c r="M31" s="69">
        <v>0.81711</v>
      </c>
      <c r="N31" s="69">
        <f t="shared" si="1"/>
        <v>1.881345</v>
      </c>
      <c r="O31" s="69">
        <v>-1.5994</v>
      </c>
      <c r="P31" s="69">
        <v>2.92338</v>
      </c>
      <c r="Q31" s="69">
        <v>-1.97568</v>
      </c>
      <c r="R31" s="69">
        <v>2.92338</v>
      </c>
    </row>
    <row r="32">
      <c r="A32" s="2" t="s">
        <v>109</v>
      </c>
      <c r="B32" s="81">
        <v>0.55</v>
      </c>
      <c r="C32" s="60">
        <v>1.0</v>
      </c>
      <c r="D32" s="66">
        <v>0.1</v>
      </c>
      <c r="E32" s="66">
        <v>0.61</v>
      </c>
      <c r="F32" s="66">
        <v>0.992</v>
      </c>
      <c r="G32" s="66">
        <v>0.008</v>
      </c>
      <c r="H32" s="66">
        <v>0.986</v>
      </c>
      <c r="I32" s="66">
        <v>0.017</v>
      </c>
      <c r="J32" s="67">
        <v>2.46941</v>
      </c>
      <c r="K32" s="67">
        <v>5.75844</v>
      </c>
      <c r="L32" s="67">
        <v>0.55056</v>
      </c>
      <c r="M32" s="67">
        <v>5.75844</v>
      </c>
      <c r="N32" s="67">
        <f t="shared" si="1"/>
        <v>1.509985</v>
      </c>
      <c r="O32" s="67">
        <v>-2.27488</v>
      </c>
      <c r="P32" s="67">
        <v>5.59886</v>
      </c>
      <c r="Q32" s="67">
        <v>-1.62096</v>
      </c>
      <c r="R32" s="67">
        <v>5.59886</v>
      </c>
    </row>
    <row r="33">
      <c r="A33" s="61" t="s">
        <v>110</v>
      </c>
      <c r="B33" s="82">
        <v>0.55</v>
      </c>
      <c r="C33" s="62">
        <v>0.975</v>
      </c>
      <c r="D33" s="68">
        <v>0.1</v>
      </c>
      <c r="E33" s="68">
        <v>0.608</v>
      </c>
      <c r="F33" s="68">
        <v>0.995</v>
      </c>
      <c r="G33" s="68">
        <v>0.008</v>
      </c>
      <c r="H33" s="68">
        <v>0.99</v>
      </c>
      <c r="I33" s="68">
        <v>0.02</v>
      </c>
      <c r="J33" s="69">
        <v>1.1146</v>
      </c>
      <c r="K33" s="69">
        <v>1.53889</v>
      </c>
      <c r="L33" s="69">
        <v>0.41821</v>
      </c>
      <c r="M33" s="69">
        <v>1.53889</v>
      </c>
      <c r="N33" s="69">
        <f t="shared" si="1"/>
        <v>0.766405</v>
      </c>
      <c r="O33" s="69">
        <v>-1.95936</v>
      </c>
      <c r="P33" s="69">
        <v>3.59435</v>
      </c>
      <c r="Q33" s="69">
        <v>-1.07391</v>
      </c>
      <c r="R33" s="69">
        <v>3.59435</v>
      </c>
    </row>
    <row r="34">
      <c r="A34" s="2" t="s">
        <v>111</v>
      </c>
      <c r="B34" s="81">
        <v>0.89</v>
      </c>
      <c r="C34" s="60">
        <v>1.0</v>
      </c>
      <c r="D34" s="66">
        <v>0.78</v>
      </c>
      <c r="E34" s="66">
        <v>0.962</v>
      </c>
      <c r="F34" s="66">
        <v>0.986</v>
      </c>
      <c r="G34" s="66">
        <v>0.036</v>
      </c>
      <c r="H34" s="66">
        <v>0.972</v>
      </c>
      <c r="I34" s="66">
        <v>0.046</v>
      </c>
      <c r="J34" s="67">
        <v>0.28519</v>
      </c>
      <c r="K34" s="67">
        <v>0.18801</v>
      </c>
      <c r="L34" s="67">
        <v>0.5304</v>
      </c>
      <c r="M34" s="67">
        <v>0.18801</v>
      </c>
      <c r="N34" s="67">
        <f t="shared" si="1"/>
        <v>0.407795</v>
      </c>
      <c r="O34" s="67">
        <v>-0.44183</v>
      </c>
      <c r="P34" s="67">
        <v>0.96105</v>
      </c>
      <c r="Q34" s="67">
        <v>-0.67474</v>
      </c>
      <c r="R34" s="67">
        <v>0.96105</v>
      </c>
    </row>
    <row r="35">
      <c r="A35" s="61" t="s">
        <v>112</v>
      </c>
      <c r="B35" s="82">
        <v>0.718</v>
      </c>
      <c r="C35" s="62">
        <v>1.0</v>
      </c>
      <c r="D35" s="68">
        <v>0.438</v>
      </c>
      <c r="E35" s="68">
        <v>0.787</v>
      </c>
      <c r="F35" s="68">
        <v>0.987</v>
      </c>
      <c r="G35" s="68">
        <v>0.016</v>
      </c>
      <c r="H35" s="68">
        <v>0.937</v>
      </c>
      <c r="I35" s="68">
        <v>0.17</v>
      </c>
      <c r="J35" s="69">
        <v>3.11692</v>
      </c>
      <c r="K35" s="69">
        <v>6.16932</v>
      </c>
      <c r="L35" s="69">
        <v>1.43139</v>
      </c>
      <c r="M35" s="69">
        <v>6.16932</v>
      </c>
      <c r="N35" s="69">
        <f t="shared" si="1"/>
        <v>2.274155</v>
      </c>
      <c r="O35" s="69">
        <v>-1.87244</v>
      </c>
      <c r="P35" s="69">
        <v>3.14262</v>
      </c>
      <c r="Q35" s="69">
        <v>-2.84814</v>
      </c>
      <c r="R35" s="69">
        <v>3.14262</v>
      </c>
    </row>
    <row r="36">
      <c r="A36" s="2" t="s">
        <v>113</v>
      </c>
      <c r="B36" s="81">
        <v>0.83</v>
      </c>
      <c r="C36" s="60">
        <v>1.0</v>
      </c>
      <c r="D36" s="66">
        <v>0.66</v>
      </c>
      <c r="E36" s="66">
        <v>0.945</v>
      </c>
      <c r="F36" s="66">
        <v>0.988</v>
      </c>
      <c r="G36" s="66">
        <v>0.01</v>
      </c>
      <c r="H36" s="66">
        <v>0.987</v>
      </c>
      <c r="I36" s="66">
        <v>0.014</v>
      </c>
      <c r="J36" s="67">
        <v>0.38265</v>
      </c>
      <c r="K36" s="67">
        <v>0.11947</v>
      </c>
      <c r="L36" s="67">
        <v>0.35919</v>
      </c>
      <c r="M36" s="67">
        <v>0.11947</v>
      </c>
      <c r="N36" s="67">
        <f t="shared" si="1"/>
        <v>0.37092</v>
      </c>
      <c r="O36" s="67">
        <v>-0.54601</v>
      </c>
      <c r="P36" s="67">
        <v>0.53233</v>
      </c>
      <c r="Q36" s="67">
        <v>-0.578</v>
      </c>
      <c r="R36" s="67">
        <v>0.53233</v>
      </c>
    </row>
    <row r="37">
      <c r="A37" s="61" t="s">
        <v>114</v>
      </c>
      <c r="B37" s="82">
        <v>0.672</v>
      </c>
      <c r="C37" s="62">
        <v>1.0</v>
      </c>
      <c r="D37" s="68">
        <v>0.343</v>
      </c>
      <c r="E37" s="68">
        <v>0.711</v>
      </c>
      <c r="F37" s="68">
        <v>0.949</v>
      </c>
      <c r="G37" s="68">
        <v>0.061</v>
      </c>
      <c r="H37" s="68">
        <v>0.991</v>
      </c>
      <c r="I37" s="68">
        <v>0.012</v>
      </c>
      <c r="J37" s="69">
        <v>1.22815</v>
      </c>
      <c r="K37" s="69">
        <v>1.23665</v>
      </c>
      <c r="L37" s="69">
        <v>3.09984</v>
      </c>
      <c r="M37" s="69">
        <v>1.23665</v>
      </c>
      <c r="N37" s="69">
        <f t="shared" si="1"/>
        <v>2.163995</v>
      </c>
      <c r="O37" s="69">
        <v>-4.4461</v>
      </c>
      <c r="P37" s="69">
        <v>27.58279</v>
      </c>
      <c r="Q37" s="69">
        <v>-2.09586</v>
      </c>
      <c r="R37" s="69">
        <v>27.58279</v>
      </c>
    </row>
    <row r="38">
      <c r="A38" s="2" t="s">
        <v>115</v>
      </c>
      <c r="B38" s="81">
        <v>0.775</v>
      </c>
      <c r="C38" s="60">
        <v>1.0</v>
      </c>
      <c r="D38" s="66">
        <v>0.55</v>
      </c>
      <c r="E38" s="66">
        <v>0.82</v>
      </c>
      <c r="F38" s="66">
        <v>0.993</v>
      </c>
      <c r="G38" s="66">
        <v>0.009</v>
      </c>
      <c r="H38" s="66">
        <v>0.978</v>
      </c>
      <c r="I38" s="66">
        <v>0.051</v>
      </c>
      <c r="J38" s="67">
        <v>1.03805</v>
      </c>
      <c r="K38" s="67">
        <v>0.24215</v>
      </c>
      <c r="L38" s="67">
        <v>0.43467</v>
      </c>
      <c r="M38" s="67">
        <v>0.24215</v>
      </c>
      <c r="N38" s="67">
        <f t="shared" si="1"/>
        <v>0.73636</v>
      </c>
      <c r="O38" s="67">
        <v>-1.4695</v>
      </c>
      <c r="P38" s="67">
        <v>1.22668</v>
      </c>
      <c r="Q38" s="67">
        <v>-0.75948</v>
      </c>
      <c r="R38" s="67">
        <v>1.22668</v>
      </c>
    </row>
    <row r="39">
      <c r="A39" s="61" t="s">
        <v>116</v>
      </c>
      <c r="B39" s="82">
        <v>0.565</v>
      </c>
      <c r="C39" s="62">
        <v>1.0</v>
      </c>
      <c r="D39" s="68">
        <v>0.13</v>
      </c>
      <c r="E39" s="68">
        <v>0.604</v>
      </c>
      <c r="F39" s="68">
        <v>0.926</v>
      </c>
      <c r="G39" s="68">
        <v>0.145</v>
      </c>
      <c r="H39" s="68">
        <v>0.993</v>
      </c>
      <c r="I39" s="68">
        <v>0.01</v>
      </c>
      <c r="J39" s="69">
        <v>7.011</v>
      </c>
      <c r="K39" s="69">
        <v>13.97479</v>
      </c>
      <c r="L39" s="69">
        <v>0.5335</v>
      </c>
      <c r="M39" s="69">
        <v>13.97479</v>
      </c>
      <c r="N39" s="69">
        <f t="shared" si="1"/>
        <v>3.77225</v>
      </c>
      <c r="O39" s="69">
        <v>-3.49146</v>
      </c>
      <c r="P39" s="69">
        <v>9.51794</v>
      </c>
      <c r="Q39" s="69">
        <v>-1.64643</v>
      </c>
      <c r="R39" s="69">
        <v>9.51794</v>
      </c>
    </row>
    <row r="40">
      <c r="A40" s="2" t="s">
        <v>117</v>
      </c>
      <c r="B40" s="81">
        <v>0.79</v>
      </c>
      <c r="C40" s="60">
        <v>1.0</v>
      </c>
      <c r="D40" s="66">
        <v>0.58</v>
      </c>
      <c r="E40" s="66">
        <v>0.88</v>
      </c>
      <c r="F40" s="66">
        <v>0.975</v>
      </c>
      <c r="G40" s="66">
        <v>0.047</v>
      </c>
      <c r="H40" s="66">
        <v>0.98</v>
      </c>
      <c r="I40" s="66">
        <v>0.037</v>
      </c>
      <c r="J40" s="67">
        <v>0.86894</v>
      </c>
      <c r="K40" s="67">
        <v>0.2712</v>
      </c>
      <c r="L40" s="67">
        <v>0.3334</v>
      </c>
      <c r="M40" s="67">
        <v>0.2712</v>
      </c>
      <c r="N40" s="67">
        <f t="shared" si="1"/>
        <v>0.60117</v>
      </c>
      <c r="O40" s="67">
        <v>-1.71998</v>
      </c>
      <c r="P40" s="67">
        <v>3.7836</v>
      </c>
      <c r="Q40" s="67">
        <v>-0.27533</v>
      </c>
      <c r="R40" s="67">
        <v>3.7836</v>
      </c>
    </row>
    <row r="41">
      <c r="A41" s="61" t="s">
        <v>118</v>
      </c>
      <c r="B41" s="82">
        <v>0.605</v>
      </c>
      <c r="C41" s="62">
        <v>1.0</v>
      </c>
      <c r="D41" s="68">
        <v>0.21</v>
      </c>
      <c r="E41" s="68">
        <v>0.658</v>
      </c>
      <c r="F41" s="68">
        <v>0.965</v>
      </c>
      <c r="G41" s="68">
        <v>0.055</v>
      </c>
      <c r="H41" s="68">
        <v>0.966</v>
      </c>
      <c r="I41" s="68">
        <v>0.08</v>
      </c>
      <c r="J41" s="69">
        <v>0.97871</v>
      </c>
      <c r="K41" s="69">
        <v>1.12364</v>
      </c>
      <c r="L41" s="69">
        <v>1.76071</v>
      </c>
      <c r="M41" s="69">
        <v>1.12364</v>
      </c>
      <c r="N41" s="69">
        <f t="shared" si="1"/>
        <v>1.36971</v>
      </c>
      <c r="O41" s="69">
        <v>-2.45766</v>
      </c>
      <c r="P41" s="69">
        <v>8.45744</v>
      </c>
      <c r="Q41" s="69">
        <v>-1.89073</v>
      </c>
      <c r="R41" s="69">
        <v>8.45744</v>
      </c>
    </row>
    <row r="42">
      <c r="A42" s="2" t="s">
        <v>119</v>
      </c>
      <c r="B42" s="81">
        <v>0.965</v>
      </c>
      <c r="C42" s="60">
        <v>1.0</v>
      </c>
      <c r="D42" s="66">
        <v>0.93</v>
      </c>
      <c r="E42" s="66">
        <v>0.996</v>
      </c>
      <c r="F42" s="66">
        <v>0.986</v>
      </c>
      <c r="G42" s="66">
        <v>0.027</v>
      </c>
      <c r="H42" s="66">
        <v>0.987</v>
      </c>
      <c r="I42" s="66">
        <v>0.018</v>
      </c>
      <c r="J42" s="67">
        <v>0.38259</v>
      </c>
      <c r="K42" s="67">
        <v>0.1553</v>
      </c>
      <c r="L42" s="67">
        <v>0.45754</v>
      </c>
      <c r="M42" s="67">
        <v>0.1553</v>
      </c>
      <c r="N42" s="67">
        <f t="shared" si="1"/>
        <v>0.420065</v>
      </c>
      <c r="O42" s="67">
        <v>-0.48194</v>
      </c>
      <c r="P42" s="67">
        <v>0.22249</v>
      </c>
      <c r="Q42" s="67">
        <v>-0.59057</v>
      </c>
      <c r="R42" s="67">
        <v>0.22249</v>
      </c>
    </row>
    <row r="43">
      <c r="A43" s="61" t="s">
        <v>120</v>
      </c>
      <c r="B43" s="82">
        <v>0.915</v>
      </c>
      <c r="C43" s="62">
        <v>1.0</v>
      </c>
      <c r="D43" s="68">
        <v>0.83</v>
      </c>
      <c r="E43" s="68">
        <v>0.964</v>
      </c>
      <c r="F43" s="68">
        <v>0.977</v>
      </c>
      <c r="G43" s="68">
        <v>0.037</v>
      </c>
      <c r="H43" s="68">
        <v>0.995</v>
      </c>
      <c r="I43" s="68">
        <v>0.01</v>
      </c>
      <c r="J43" s="69">
        <v>0.52423</v>
      </c>
      <c r="K43" s="69">
        <v>0.18656</v>
      </c>
      <c r="L43" s="69">
        <v>0.44575</v>
      </c>
      <c r="M43" s="69">
        <v>0.18656</v>
      </c>
      <c r="N43" s="69">
        <f t="shared" si="1"/>
        <v>0.48499</v>
      </c>
      <c r="O43" s="69">
        <v>-0.56208</v>
      </c>
      <c r="P43" s="69">
        <v>0.46475</v>
      </c>
      <c r="Q43" s="69">
        <v>-0.54639</v>
      </c>
      <c r="R43" s="69">
        <v>0.46475</v>
      </c>
    </row>
    <row r="44">
      <c r="A44" s="2" t="s">
        <v>121</v>
      </c>
      <c r="B44" s="81">
        <v>0.595</v>
      </c>
      <c r="C44" s="60">
        <v>1.0</v>
      </c>
      <c r="D44" s="66">
        <v>0.19</v>
      </c>
      <c r="E44" s="66">
        <v>0.632</v>
      </c>
      <c r="F44" s="66">
        <v>0.994</v>
      </c>
      <c r="G44" s="66">
        <v>0.011</v>
      </c>
      <c r="H44" s="66">
        <v>0.996</v>
      </c>
      <c r="I44" s="66">
        <v>0.003</v>
      </c>
      <c r="J44" s="67">
        <v>1.37418</v>
      </c>
      <c r="K44" s="67">
        <v>2.12547</v>
      </c>
      <c r="L44" s="67">
        <v>0.59037</v>
      </c>
      <c r="M44" s="67">
        <v>2.12547</v>
      </c>
      <c r="N44" s="67">
        <f t="shared" si="1"/>
        <v>0.982275</v>
      </c>
      <c r="O44" s="67">
        <v>-1.45965</v>
      </c>
      <c r="P44" s="67">
        <v>2.98257</v>
      </c>
      <c r="Q44" s="67">
        <v>-1.1445</v>
      </c>
      <c r="R44" s="67">
        <v>2.98257</v>
      </c>
    </row>
    <row r="45">
      <c r="A45" s="61" t="s">
        <v>122</v>
      </c>
      <c r="B45" s="82">
        <v>0.775</v>
      </c>
      <c r="C45" s="62">
        <v>1.0</v>
      </c>
      <c r="D45" s="68">
        <v>0.55</v>
      </c>
      <c r="E45" s="68">
        <v>0.859</v>
      </c>
      <c r="F45" s="68">
        <v>0.964</v>
      </c>
      <c r="G45" s="68">
        <v>0.07</v>
      </c>
      <c r="H45" s="68">
        <v>0.882</v>
      </c>
      <c r="I45" s="68">
        <v>0.228</v>
      </c>
      <c r="J45" s="69">
        <v>2.12618</v>
      </c>
      <c r="K45" s="69">
        <v>3.2887</v>
      </c>
      <c r="L45" s="69">
        <v>1.23438</v>
      </c>
      <c r="M45" s="69">
        <v>3.2887</v>
      </c>
      <c r="N45" s="69">
        <f t="shared" si="1"/>
        <v>1.68028</v>
      </c>
      <c r="O45" s="69">
        <v>-1.63718</v>
      </c>
      <c r="P45" s="69">
        <v>2.14692</v>
      </c>
      <c r="Q45" s="69">
        <v>-1.24716</v>
      </c>
      <c r="R45" s="69">
        <v>2.14692</v>
      </c>
    </row>
    <row r="46">
      <c r="A46" s="2" t="s">
        <v>123</v>
      </c>
      <c r="B46" s="81">
        <v>0.846</v>
      </c>
      <c r="C46" s="60">
        <v>1.0</v>
      </c>
      <c r="D46" s="66">
        <v>0.693</v>
      </c>
      <c r="E46" s="66">
        <v>0.91</v>
      </c>
      <c r="F46" s="66">
        <v>0.952</v>
      </c>
      <c r="G46" s="66">
        <v>0.131</v>
      </c>
      <c r="H46" s="66">
        <v>0.995</v>
      </c>
      <c r="I46" s="66">
        <v>0.012</v>
      </c>
      <c r="J46" s="67">
        <v>1.3151</v>
      </c>
      <c r="K46" s="67">
        <v>1.99334</v>
      </c>
      <c r="L46" s="67">
        <v>0.66128</v>
      </c>
      <c r="M46" s="67">
        <v>1.99334</v>
      </c>
      <c r="N46" s="67">
        <f t="shared" si="1"/>
        <v>0.98819</v>
      </c>
      <c r="O46" s="67">
        <v>-1.16246</v>
      </c>
      <c r="P46" s="67">
        <v>1.28544</v>
      </c>
      <c r="Q46" s="67">
        <v>-1.46329</v>
      </c>
      <c r="R46" s="67">
        <v>1.28544</v>
      </c>
    </row>
    <row r="47">
      <c r="A47" s="61" t="s">
        <v>124</v>
      </c>
      <c r="B47" s="82">
        <v>0.885</v>
      </c>
      <c r="C47" s="62">
        <v>1.0</v>
      </c>
      <c r="D47" s="68">
        <v>0.77</v>
      </c>
      <c r="E47" s="68">
        <v>0.963</v>
      </c>
      <c r="F47" s="68">
        <v>0.946</v>
      </c>
      <c r="G47" s="68">
        <v>0.143</v>
      </c>
      <c r="H47" s="68">
        <v>0.712</v>
      </c>
      <c r="I47" s="68">
        <v>0.416</v>
      </c>
      <c r="J47" s="69">
        <v>0.10153</v>
      </c>
      <c r="K47" s="69">
        <v>0.35947</v>
      </c>
      <c r="L47" s="69">
        <v>1.98909</v>
      </c>
      <c r="M47" s="69">
        <v>0.35947</v>
      </c>
      <c r="N47" s="69">
        <f t="shared" si="1"/>
        <v>1.04531</v>
      </c>
      <c r="O47" s="69">
        <v>0.21658</v>
      </c>
      <c r="P47" s="69">
        <v>1.17165</v>
      </c>
      <c r="Q47" s="69">
        <v>-1.77185</v>
      </c>
      <c r="R47" s="69">
        <v>1.17165</v>
      </c>
    </row>
    <row r="48">
      <c r="A48" s="2" t="s">
        <v>125</v>
      </c>
      <c r="B48" s="81">
        <v>0.831</v>
      </c>
      <c r="C48" s="60">
        <v>0.949</v>
      </c>
      <c r="D48" s="66">
        <v>0.661</v>
      </c>
      <c r="E48" s="66">
        <v>0.912</v>
      </c>
      <c r="F48" s="66">
        <v>0.998</v>
      </c>
      <c r="G48" s="66">
        <v>0.002</v>
      </c>
      <c r="H48" s="66">
        <v>0.998</v>
      </c>
      <c r="I48" s="66">
        <v>0.002</v>
      </c>
      <c r="J48" s="67">
        <v>1.05037</v>
      </c>
      <c r="K48" s="67">
        <v>0.81521</v>
      </c>
      <c r="L48" s="67">
        <v>1.48274</v>
      </c>
      <c r="M48" s="67">
        <v>0.81521</v>
      </c>
      <c r="N48" s="67">
        <f t="shared" si="1"/>
        <v>1.266555</v>
      </c>
      <c r="O48" s="67">
        <v>-0.93668</v>
      </c>
      <c r="P48" s="67">
        <v>0.48847</v>
      </c>
      <c r="Q48" s="67">
        <v>-0.69135</v>
      </c>
      <c r="R48" s="67">
        <v>0.48847</v>
      </c>
    </row>
    <row r="49">
      <c r="A49" s="61" t="s">
        <v>126</v>
      </c>
      <c r="B49" s="82">
        <v>0.94</v>
      </c>
      <c r="C49" s="62">
        <v>1.0</v>
      </c>
      <c r="D49" s="68">
        <v>0.88</v>
      </c>
      <c r="E49" s="68">
        <v>0.985</v>
      </c>
      <c r="F49" s="68">
        <v>0.977</v>
      </c>
      <c r="G49" s="68">
        <v>0.028</v>
      </c>
      <c r="H49" s="68">
        <v>0.985</v>
      </c>
      <c r="I49" s="68">
        <v>0.026</v>
      </c>
      <c r="J49" s="69">
        <v>0.09287</v>
      </c>
      <c r="K49" s="69">
        <v>0.07553</v>
      </c>
      <c r="L49" s="69">
        <v>0.90044</v>
      </c>
      <c r="M49" s="69">
        <v>0.07553</v>
      </c>
      <c r="N49" s="69">
        <f t="shared" si="1"/>
        <v>0.496655</v>
      </c>
      <c r="O49" s="69">
        <v>-0.1077</v>
      </c>
      <c r="P49" s="69">
        <v>0.15695</v>
      </c>
      <c r="Q49" s="69">
        <v>-0.96365</v>
      </c>
      <c r="R49" s="69">
        <v>0.15695</v>
      </c>
    </row>
    <row r="50">
      <c r="A50" s="2" t="s">
        <v>127</v>
      </c>
      <c r="B50" s="81">
        <v>0.549</v>
      </c>
      <c r="C50" s="60">
        <v>1.0</v>
      </c>
      <c r="D50" s="66">
        <v>0.099</v>
      </c>
      <c r="E50" s="66">
        <v>0.588</v>
      </c>
      <c r="F50" s="66">
        <v>0.838</v>
      </c>
      <c r="G50" s="66">
        <v>0.245</v>
      </c>
      <c r="H50" s="66">
        <v>0.976</v>
      </c>
      <c r="I50" s="66">
        <v>0.035</v>
      </c>
      <c r="J50" s="67">
        <v>2.17993</v>
      </c>
      <c r="K50" s="67">
        <v>4.54931</v>
      </c>
      <c r="L50" s="67">
        <v>1.24045</v>
      </c>
      <c r="M50" s="67">
        <v>4.54931</v>
      </c>
      <c r="N50" s="67">
        <f t="shared" si="1"/>
        <v>1.71019</v>
      </c>
      <c r="O50" s="67">
        <v>-1.59364</v>
      </c>
      <c r="P50" s="67">
        <v>2.75079</v>
      </c>
      <c r="Q50" s="67">
        <v>-3.50951</v>
      </c>
      <c r="R50" s="67">
        <v>2.75079</v>
      </c>
    </row>
    <row r="51">
      <c r="A51" s="61" t="s">
        <v>128</v>
      </c>
      <c r="B51" s="82">
        <v>0.59</v>
      </c>
      <c r="C51" s="62">
        <v>0.95</v>
      </c>
      <c r="D51" s="68">
        <v>0.18</v>
      </c>
      <c r="E51" s="68">
        <v>0.663</v>
      </c>
      <c r="F51" s="68">
        <v>0.984</v>
      </c>
      <c r="G51" s="68">
        <v>0.01</v>
      </c>
      <c r="H51" s="68">
        <v>0.988</v>
      </c>
      <c r="I51" s="68">
        <v>0.008</v>
      </c>
      <c r="J51" s="69">
        <v>4.1157</v>
      </c>
      <c r="K51" s="69">
        <v>6.53168</v>
      </c>
      <c r="L51" s="69">
        <v>4.53937</v>
      </c>
      <c r="M51" s="69">
        <v>6.53168</v>
      </c>
      <c r="N51" s="69">
        <f t="shared" si="1"/>
        <v>4.327535</v>
      </c>
      <c r="O51" s="69">
        <v>-1.42382</v>
      </c>
      <c r="P51" s="69">
        <v>3.2996</v>
      </c>
      <c r="Q51" s="69">
        <v>-1.45856</v>
      </c>
      <c r="R51" s="69">
        <v>3.2996</v>
      </c>
    </row>
    <row r="52">
      <c r="A52" s="7" t="s">
        <v>129</v>
      </c>
      <c r="B52" s="63">
        <f t="shared" ref="B52:M52" si="2">AVERAGE(B2:B51)</f>
        <v>0.72472</v>
      </c>
      <c r="C52" s="83">
        <f t="shared" si="2"/>
        <v>0.99468</v>
      </c>
      <c r="D52" s="63">
        <f t="shared" si="2"/>
        <v>0.44628</v>
      </c>
      <c r="E52" s="63">
        <f t="shared" si="2"/>
        <v>0.7787</v>
      </c>
      <c r="F52" s="63">
        <f t="shared" si="2"/>
        <v>0.96862</v>
      </c>
      <c r="G52" s="63">
        <f t="shared" si="2"/>
        <v>0.05162</v>
      </c>
      <c r="H52" s="63">
        <f t="shared" si="2"/>
        <v>0.96876</v>
      </c>
      <c r="I52" s="63">
        <f t="shared" si="2"/>
        <v>0.0577</v>
      </c>
      <c r="J52" s="70">
        <f t="shared" si="2"/>
        <v>2.2718254</v>
      </c>
      <c r="K52" s="70">
        <f t="shared" si="2"/>
        <v>5.3183472</v>
      </c>
      <c r="L52" s="70">
        <f t="shared" si="2"/>
        <v>2.6563588</v>
      </c>
      <c r="M52" s="70">
        <f t="shared" si="2"/>
        <v>5.3183472</v>
      </c>
      <c r="N52" s="70">
        <f t="shared" si="1"/>
        <v>2.4640921</v>
      </c>
      <c r="O52" s="70">
        <f t="shared" ref="O52:R52" si="3">AVERAGE(O2:O51)</f>
        <v>-2.2537018</v>
      </c>
      <c r="P52" s="70">
        <f t="shared" si="3"/>
        <v>10.8473944</v>
      </c>
      <c r="Q52" s="70">
        <f t="shared" si="3"/>
        <v>-2.4604338</v>
      </c>
      <c r="R52" s="70">
        <f t="shared" si="3"/>
        <v>10.8473944</v>
      </c>
    </row>
    <row r="53">
      <c r="A53" s="12" t="s">
        <v>130</v>
      </c>
      <c r="B53" s="65">
        <f t="shared" ref="B53:M53" si="4">MEDIAN(B2:B51)</f>
        <v>0.7125</v>
      </c>
      <c r="C53" s="84">
        <f t="shared" si="4"/>
        <v>1</v>
      </c>
      <c r="D53" s="65">
        <f t="shared" si="4"/>
        <v>0.425</v>
      </c>
      <c r="E53" s="65">
        <f t="shared" si="4"/>
        <v>0.768</v>
      </c>
      <c r="F53" s="65">
        <f t="shared" si="4"/>
        <v>0.986</v>
      </c>
      <c r="G53" s="65">
        <f t="shared" si="4"/>
        <v>0.0245</v>
      </c>
      <c r="H53" s="65">
        <f t="shared" si="4"/>
        <v>0.9815</v>
      </c>
      <c r="I53" s="65">
        <f t="shared" si="4"/>
        <v>0.0265</v>
      </c>
      <c r="J53" s="71">
        <f t="shared" si="4"/>
        <v>1.15372</v>
      </c>
      <c r="K53" s="71">
        <f t="shared" si="4"/>
        <v>1.49966</v>
      </c>
      <c r="L53" s="71">
        <f t="shared" si="4"/>
        <v>0.84172</v>
      </c>
      <c r="M53" s="71">
        <f t="shared" si="4"/>
        <v>1.49966</v>
      </c>
      <c r="N53" s="71">
        <f t="shared" si="1"/>
        <v>0.99772</v>
      </c>
      <c r="O53" s="71">
        <f t="shared" ref="O53:R53" si="5">MEDIAN(O2:O51)</f>
        <v>-1.52246</v>
      </c>
      <c r="P53" s="71">
        <f t="shared" si="5"/>
        <v>3.062595</v>
      </c>
      <c r="Q53" s="71">
        <f t="shared" si="5"/>
        <v>-1.47925</v>
      </c>
      <c r="R53" s="71">
        <f t="shared" si="5"/>
        <v>3.062595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88"/>
    <col customWidth="1" min="2" max="2" width="13.88"/>
    <col customWidth="1" min="3" max="3" width="18.75"/>
    <col customWidth="1" min="4" max="4" width="11.5"/>
    <col customWidth="1" min="5" max="5" width="9.75"/>
    <col customWidth="1" min="6" max="6" width="21.25"/>
    <col customWidth="1" min="7" max="7" width="19.38"/>
    <col customWidth="1" min="8" max="8" width="21.25"/>
    <col customWidth="1" min="9" max="9" width="19.38"/>
    <col customWidth="1" min="10" max="10" width="16.25"/>
    <col customWidth="1" min="11" max="11" width="14.38"/>
    <col customWidth="1" min="12" max="12" width="16.25"/>
    <col customWidth="1" min="13" max="13" width="14.38"/>
    <col customWidth="1" min="14" max="14" width="16.25"/>
    <col customWidth="1" min="15" max="15" width="16.5"/>
    <col customWidth="1" min="16" max="16" width="14.63"/>
    <col customWidth="1" min="17" max="17" width="16.5"/>
    <col customWidth="1" min="18" max="18" width="14.63"/>
  </cols>
  <sheetData>
    <row r="1">
      <c r="B1" s="2" t="s">
        <v>76</v>
      </c>
      <c r="C1" s="2" t="s">
        <v>131</v>
      </c>
      <c r="D1" s="2" t="s">
        <v>77</v>
      </c>
      <c r="E1" s="2" t="s">
        <v>78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132</v>
      </c>
      <c r="K1" s="2" t="s">
        <v>33</v>
      </c>
      <c r="L1" s="2" t="s">
        <v>133</v>
      </c>
      <c r="M1" s="2" t="s">
        <v>35</v>
      </c>
      <c r="N1" s="2" t="s">
        <v>36</v>
      </c>
      <c r="O1" s="2" t="s">
        <v>134</v>
      </c>
      <c r="P1" s="2" t="s">
        <v>40</v>
      </c>
      <c r="Q1" s="2" t="s">
        <v>135</v>
      </c>
      <c r="R1" s="2" t="s">
        <v>42</v>
      </c>
      <c r="T1" s="27">
        <v>0.975</v>
      </c>
      <c r="U1" s="27">
        <v>0.975</v>
      </c>
      <c r="V1" s="27">
        <v>0.0</v>
      </c>
    </row>
    <row r="2">
      <c r="A2" s="2" t="s">
        <v>79</v>
      </c>
      <c r="B2" s="66">
        <v>0.865</v>
      </c>
      <c r="C2" s="60">
        <v>0.975</v>
      </c>
      <c r="D2" s="66">
        <v>0.73</v>
      </c>
      <c r="E2" s="66">
        <v>0.938</v>
      </c>
      <c r="F2" s="66">
        <v>0.996</v>
      </c>
      <c r="G2" s="66">
        <v>0.002</v>
      </c>
      <c r="H2" s="85">
        <v>0.993</v>
      </c>
      <c r="I2" s="85">
        <v>0.003</v>
      </c>
      <c r="J2" s="67">
        <v>0.0459</v>
      </c>
      <c r="K2" s="67">
        <v>0.07155</v>
      </c>
      <c r="L2" s="67">
        <v>0.08273</v>
      </c>
      <c r="M2" s="67">
        <v>0.07155</v>
      </c>
      <c r="N2" s="67">
        <f t="shared" ref="N2:N51" si="1">AVERAGE(J2,L2)</f>
        <v>0.064315</v>
      </c>
      <c r="O2" s="67">
        <v>-0.06116</v>
      </c>
      <c r="P2" s="67">
        <v>0.09833</v>
      </c>
      <c r="Q2" s="67">
        <v>-0.15414</v>
      </c>
      <c r="R2" s="67">
        <v>0.09833</v>
      </c>
      <c r="T2" s="27">
        <v>0.925</v>
      </c>
      <c r="U2" s="27">
        <v>0.925</v>
      </c>
      <c r="V2" s="27">
        <v>0.0</v>
      </c>
      <c r="Z2" s="86"/>
      <c r="AA2" s="87"/>
    </row>
    <row r="3">
      <c r="A3" s="61" t="s">
        <v>80</v>
      </c>
      <c r="B3" s="68">
        <v>0.48</v>
      </c>
      <c r="C3" s="62">
        <v>0.925</v>
      </c>
      <c r="D3" s="68">
        <v>-0.04</v>
      </c>
      <c r="E3" s="68">
        <v>0.491</v>
      </c>
      <c r="F3" s="68">
        <v>0.966</v>
      </c>
      <c r="G3" s="68">
        <v>0.016</v>
      </c>
      <c r="H3" s="88">
        <v>0.977</v>
      </c>
      <c r="I3" s="88">
        <v>0.012</v>
      </c>
      <c r="J3" s="69">
        <v>-0.02814</v>
      </c>
      <c r="K3" s="69">
        <v>0.23506</v>
      </c>
      <c r="L3" s="69">
        <v>0.1209</v>
      </c>
      <c r="M3" s="69">
        <v>0.23506</v>
      </c>
      <c r="N3" s="69">
        <f t="shared" si="1"/>
        <v>0.04638</v>
      </c>
      <c r="O3" s="69">
        <v>-0.00287</v>
      </c>
      <c r="P3" s="69">
        <v>0.39078</v>
      </c>
      <c r="Q3" s="69">
        <v>-0.1018</v>
      </c>
      <c r="R3" s="69">
        <v>0.39078</v>
      </c>
      <c r="T3" s="27">
        <v>1.0</v>
      </c>
      <c r="U3" s="27">
        <v>1.0</v>
      </c>
      <c r="V3" s="27">
        <v>0.0</v>
      </c>
      <c r="Z3" s="86"/>
      <c r="AA3" s="87"/>
    </row>
    <row r="4">
      <c r="A4" s="2" t="s">
        <v>81</v>
      </c>
      <c r="B4" s="66">
        <v>0.94</v>
      </c>
      <c r="C4" s="60">
        <v>1.0</v>
      </c>
      <c r="D4" s="66">
        <v>0.88</v>
      </c>
      <c r="E4" s="66">
        <v>0.996</v>
      </c>
      <c r="F4" s="66">
        <v>0.981</v>
      </c>
      <c r="G4" s="66">
        <v>0.004</v>
      </c>
      <c r="H4" s="85">
        <v>0.981</v>
      </c>
      <c r="I4" s="85">
        <v>0.006</v>
      </c>
      <c r="J4" s="67">
        <v>-0.01326</v>
      </c>
      <c r="K4" s="67">
        <v>0.08473</v>
      </c>
      <c r="L4" s="67">
        <v>0.06116</v>
      </c>
      <c r="M4" s="67">
        <v>0.08473</v>
      </c>
      <c r="N4" s="67">
        <f t="shared" si="1"/>
        <v>0.02395</v>
      </c>
      <c r="O4" s="67">
        <v>0.11016</v>
      </c>
      <c r="P4" s="67">
        <v>0.50323</v>
      </c>
      <c r="Q4" s="67">
        <v>-0.10267</v>
      </c>
      <c r="R4" s="67">
        <v>0.50323</v>
      </c>
      <c r="T4" s="27">
        <v>1.0</v>
      </c>
      <c r="U4" s="27">
        <v>1.0</v>
      </c>
      <c r="V4" s="27">
        <v>0.0</v>
      </c>
      <c r="Z4" s="86"/>
      <c r="AA4" s="87"/>
    </row>
    <row r="5">
      <c r="A5" s="61" t="s">
        <v>82</v>
      </c>
      <c r="B5" s="68">
        <v>0.92</v>
      </c>
      <c r="C5" s="62">
        <v>1.0</v>
      </c>
      <c r="D5" s="68">
        <v>0.84</v>
      </c>
      <c r="E5" s="68">
        <v>0.964</v>
      </c>
      <c r="F5" s="68">
        <v>0.994</v>
      </c>
      <c r="G5" s="68">
        <v>0.003</v>
      </c>
      <c r="H5" s="88">
        <v>0.996</v>
      </c>
      <c r="I5" s="88">
        <v>0.002</v>
      </c>
      <c r="J5" s="69">
        <v>-0.05654</v>
      </c>
      <c r="K5" s="69">
        <v>0.15037</v>
      </c>
      <c r="L5" s="69">
        <v>0.03091</v>
      </c>
      <c r="M5" s="69">
        <v>0.15037</v>
      </c>
      <c r="N5" s="69">
        <f t="shared" si="1"/>
        <v>-0.012815</v>
      </c>
      <c r="O5" s="69">
        <v>0.26527</v>
      </c>
      <c r="P5" s="69">
        <v>1.90316</v>
      </c>
      <c r="Q5" s="69">
        <v>-0.09677</v>
      </c>
      <c r="R5" s="69">
        <v>1.90316</v>
      </c>
      <c r="T5" s="27">
        <v>1.0</v>
      </c>
      <c r="U5" s="27">
        <v>1.0</v>
      </c>
      <c r="V5" s="27">
        <v>0.0</v>
      </c>
      <c r="Z5" s="86"/>
      <c r="AA5" s="87"/>
    </row>
    <row r="6">
      <c r="A6" s="2" t="s">
        <v>83</v>
      </c>
      <c r="B6" s="66">
        <v>0.91</v>
      </c>
      <c r="C6" s="60">
        <v>1.0</v>
      </c>
      <c r="D6" s="66">
        <v>0.82</v>
      </c>
      <c r="E6" s="66">
        <v>0.952</v>
      </c>
      <c r="F6" s="66">
        <v>0.996</v>
      </c>
      <c r="G6" s="66">
        <v>0.004</v>
      </c>
      <c r="H6" s="85">
        <v>0.997</v>
      </c>
      <c r="I6" s="85">
        <v>0.003</v>
      </c>
      <c r="J6" s="67">
        <v>0.20002</v>
      </c>
      <c r="K6" s="67">
        <v>0.21591</v>
      </c>
      <c r="L6" s="67">
        <v>-0.01341</v>
      </c>
      <c r="M6" s="67">
        <v>0.21591</v>
      </c>
      <c r="N6" s="67">
        <f t="shared" si="1"/>
        <v>0.093305</v>
      </c>
      <c r="O6" s="67">
        <v>-0.17289</v>
      </c>
      <c r="P6" s="67">
        <v>0.22755</v>
      </c>
      <c r="Q6" s="67">
        <v>-0.11483</v>
      </c>
      <c r="R6" s="67">
        <v>0.22755</v>
      </c>
      <c r="T6" s="27">
        <v>1.0</v>
      </c>
      <c r="U6" s="27">
        <v>1.0</v>
      </c>
      <c r="V6" s="27">
        <v>0.0</v>
      </c>
      <c r="Z6" s="86"/>
      <c r="AA6" s="87"/>
    </row>
    <row r="7">
      <c r="A7" s="61" t="s">
        <v>84</v>
      </c>
      <c r="B7" s="68">
        <v>0.817</v>
      </c>
      <c r="C7" s="62">
        <v>1.0</v>
      </c>
      <c r="D7" s="68">
        <v>0.633</v>
      </c>
      <c r="E7" s="68">
        <v>0.921</v>
      </c>
      <c r="F7" s="68">
        <v>0.996</v>
      </c>
      <c r="G7" s="68">
        <v>0.002</v>
      </c>
      <c r="H7" s="88">
        <v>0.998</v>
      </c>
      <c r="I7" s="88">
        <v>0.001</v>
      </c>
      <c r="J7" s="69">
        <v>0.18742</v>
      </c>
      <c r="K7" s="69">
        <v>0.09575</v>
      </c>
      <c r="L7" s="69">
        <v>0.07036</v>
      </c>
      <c r="M7" s="69">
        <v>0.09575</v>
      </c>
      <c r="N7" s="69">
        <f t="shared" si="1"/>
        <v>0.12889</v>
      </c>
      <c r="O7" s="69">
        <v>-0.15904</v>
      </c>
      <c r="P7" s="69">
        <v>0.14772</v>
      </c>
      <c r="Q7" s="69">
        <v>-0.06916</v>
      </c>
      <c r="R7" s="69">
        <v>0.14772</v>
      </c>
      <c r="T7" s="27">
        <v>0.667</v>
      </c>
      <c r="U7" s="27">
        <v>0.688</v>
      </c>
      <c r="V7" s="27">
        <v>0.021</v>
      </c>
      <c r="Z7" s="86"/>
      <c r="AA7" s="87"/>
    </row>
    <row r="8">
      <c r="A8" s="2" t="s">
        <v>85</v>
      </c>
      <c r="B8" s="66">
        <v>0.6</v>
      </c>
      <c r="C8" s="60">
        <v>0.688</v>
      </c>
      <c r="D8" s="66">
        <v>0.2</v>
      </c>
      <c r="E8" s="66">
        <v>0.632</v>
      </c>
      <c r="F8" s="66">
        <v>0.979</v>
      </c>
      <c r="G8" s="66">
        <v>0.01</v>
      </c>
      <c r="H8" s="85">
        <v>0.977</v>
      </c>
      <c r="I8" s="85">
        <v>0.011</v>
      </c>
      <c r="J8" s="67">
        <v>6.88133</v>
      </c>
      <c r="K8" s="67">
        <v>33.33042</v>
      </c>
      <c r="L8" s="67">
        <v>0.30709</v>
      </c>
      <c r="M8" s="67">
        <v>33.33042</v>
      </c>
      <c r="N8" s="67">
        <f t="shared" si="1"/>
        <v>3.59421</v>
      </c>
      <c r="O8" s="67">
        <v>-1.43313</v>
      </c>
      <c r="P8" s="67">
        <v>15.15221</v>
      </c>
      <c r="Q8" s="67">
        <v>-0.13822</v>
      </c>
      <c r="R8" s="67">
        <v>15.15221</v>
      </c>
      <c r="T8" s="27">
        <v>0.925</v>
      </c>
      <c r="U8" s="27">
        <v>0.925</v>
      </c>
      <c r="V8" s="27">
        <v>0.0</v>
      </c>
      <c r="Z8" s="86"/>
      <c r="AA8" s="87"/>
    </row>
    <row r="9">
      <c r="A9" s="61" t="s">
        <v>86</v>
      </c>
      <c r="B9" s="68">
        <v>0.58</v>
      </c>
      <c r="C9" s="62">
        <v>0.925</v>
      </c>
      <c r="D9" s="68">
        <v>0.16</v>
      </c>
      <c r="E9" s="68">
        <v>0.618</v>
      </c>
      <c r="F9" s="68">
        <v>0.987</v>
      </c>
      <c r="G9" s="68">
        <v>0.011</v>
      </c>
      <c r="H9" s="88">
        <v>0.991</v>
      </c>
      <c r="I9" s="88">
        <v>0.006</v>
      </c>
      <c r="J9" s="69">
        <v>0.17127</v>
      </c>
      <c r="K9" s="69">
        <v>0.14237</v>
      </c>
      <c r="L9" s="69">
        <v>0.03877</v>
      </c>
      <c r="M9" s="69">
        <v>0.14237</v>
      </c>
      <c r="N9" s="69">
        <f t="shared" si="1"/>
        <v>0.10502</v>
      </c>
      <c r="O9" s="69">
        <v>-0.14169</v>
      </c>
      <c r="P9" s="69">
        <v>0.27064</v>
      </c>
      <c r="Q9" s="69">
        <v>-0.27757</v>
      </c>
      <c r="R9" s="69">
        <v>0.27064</v>
      </c>
      <c r="T9" s="27">
        <v>0.938</v>
      </c>
      <c r="U9" s="27">
        <v>0.917</v>
      </c>
      <c r="V9" s="27">
        <v>-0.021</v>
      </c>
      <c r="Z9" s="86"/>
      <c r="AA9" s="87"/>
    </row>
    <row r="10">
      <c r="A10" s="2" t="s">
        <v>87</v>
      </c>
      <c r="B10" s="66">
        <v>0.729</v>
      </c>
      <c r="C10" s="60">
        <v>0.917</v>
      </c>
      <c r="D10" s="66">
        <v>0.458</v>
      </c>
      <c r="E10" s="66">
        <v>0.795</v>
      </c>
      <c r="F10" s="66">
        <v>0.996</v>
      </c>
      <c r="G10" s="66">
        <v>0.004</v>
      </c>
      <c r="H10" s="85">
        <v>0.994</v>
      </c>
      <c r="I10" s="85">
        <v>0.005</v>
      </c>
      <c r="J10" s="67">
        <v>0.04096</v>
      </c>
      <c r="K10" s="67">
        <v>0.83099</v>
      </c>
      <c r="L10" s="67">
        <v>0.07996</v>
      </c>
      <c r="M10" s="67">
        <v>0.83099</v>
      </c>
      <c r="N10" s="67">
        <f t="shared" si="1"/>
        <v>0.06046</v>
      </c>
      <c r="O10" s="67">
        <v>-0.00953</v>
      </c>
      <c r="P10" s="67">
        <v>0.41963</v>
      </c>
      <c r="Q10" s="67">
        <v>-0.28789</v>
      </c>
      <c r="R10" s="67">
        <v>0.41963</v>
      </c>
      <c r="T10" s="27">
        <v>1.0</v>
      </c>
      <c r="U10" s="27">
        <v>1.0</v>
      </c>
      <c r="V10" s="27">
        <v>0.0</v>
      </c>
      <c r="Z10" s="86"/>
      <c r="AA10" s="87"/>
    </row>
    <row r="11">
      <c r="A11" s="61" t="s">
        <v>88</v>
      </c>
      <c r="B11" s="68">
        <v>0.815</v>
      </c>
      <c r="C11" s="62">
        <v>1.0</v>
      </c>
      <c r="D11" s="68">
        <v>0.63</v>
      </c>
      <c r="E11" s="68">
        <v>0.892</v>
      </c>
      <c r="F11" s="68">
        <v>0.997</v>
      </c>
      <c r="G11" s="68">
        <v>0.003</v>
      </c>
      <c r="H11" s="88">
        <v>0.998</v>
      </c>
      <c r="I11" s="88">
        <v>0.002</v>
      </c>
      <c r="J11" s="69">
        <v>0.28113</v>
      </c>
      <c r="K11" s="69">
        <v>0.31958</v>
      </c>
      <c r="L11" s="69">
        <v>-0.13139</v>
      </c>
      <c r="M11" s="69">
        <v>0.31958</v>
      </c>
      <c r="N11" s="69">
        <f t="shared" si="1"/>
        <v>0.07487</v>
      </c>
      <c r="O11" s="69">
        <v>-0.32835</v>
      </c>
      <c r="P11" s="69">
        <v>0.39842</v>
      </c>
      <c r="Q11" s="69">
        <v>0.18029</v>
      </c>
      <c r="R11" s="69">
        <v>0.39842</v>
      </c>
      <c r="T11" s="27">
        <v>0.9</v>
      </c>
      <c r="U11" s="27">
        <v>0.875</v>
      </c>
      <c r="V11" s="27">
        <v>-0.025</v>
      </c>
      <c r="Z11" s="86"/>
      <c r="AA11" s="87"/>
    </row>
    <row r="12">
      <c r="A12" s="2" t="s">
        <v>89</v>
      </c>
      <c r="B12" s="66">
        <v>0.54</v>
      </c>
      <c r="C12" s="60">
        <v>0.875</v>
      </c>
      <c r="D12" s="66">
        <v>0.08</v>
      </c>
      <c r="E12" s="66">
        <v>0.578</v>
      </c>
      <c r="F12" s="66">
        <v>0.983</v>
      </c>
      <c r="G12" s="66">
        <v>0.011</v>
      </c>
      <c r="H12" s="85">
        <v>0.982</v>
      </c>
      <c r="I12" s="85">
        <v>0.009</v>
      </c>
      <c r="J12" s="67">
        <v>-3.00214</v>
      </c>
      <c r="K12" s="67">
        <v>11.79478</v>
      </c>
      <c r="L12" s="67">
        <v>0.2713</v>
      </c>
      <c r="M12" s="67">
        <v>11.79478</v>
      </c>
      <c r="N12" s="67">
        <f t="shared" si="1"/>
        <v>-1.36542</v>
      </c>
      <c r="O12" s="67">
        <v>1.68552</v>
      </c>
      <c r="P12" s="67">
        <v>9.35512</v>
      </c>
      <c r="Q12" s="67">
        <v>-0.38437</v>
      </c>
      <c r="R12" s="67">
        <v>9.35512</v>
      </c>
      <c r="T12" s="27">
        <v>0.971</v>
      </c>
      <c r="U12" s="27">
        <v>0.971</v>
      </c>
      <c r="V12" s="27">
        <v>0.0</v>
      </c>
      <c r="Z12" s="86"/>
      <c r="AA12" s="87"/>
    </row>
    <row r="13">
      <c r="A13" s="61" t="s">
        <v>90</v>
      </c>
      <c r="B13" s="68">
        <v>0.766</v>
      </c>
      <c r="C13" s="62">
        <v>0.971</v>
      </c>
      <c r="D13" s="68">
        <v>0.532</v>
      </c>
      <c r="E13" s="68">
        <v>0.83</v>
      </c>
      <c r="F13" s="68">
        <v>0.997</v>
      </c>
      <c r="G13" s="68">
        <v>0.002</v>
      </c>
      <c r="H13" s="88">
        <v>0.997</v>
      </c>
      <c r="I13" s="88">
        <v>0.002</v>
      </c>
      <c r="J13" s="69">
        <v>0.29551</v>
      </c>
      <c r="K13" s="69">
        <v>1.28611</v>
      </c>
      <c r="L13" s="69">
        <v>-0.87419</v>
      </c>
      <c r="M13" s="69">
        <v>1.28611</v>
      </c>
      <c r="N13" s="69">
        <f t="shared" si="1"/>
        <v>-0.28934</v>
      </c>
      <c r="O13" s="69">
        <v>0.05774</v>
      </c>
      <c r="P13" s="69">
        <v>0.78197</v>
      </c>
      <c r="Q13" s="69">
        <v>-0.81146</v>
      </c>
      <c r="R13" s="69">
        <v>0.78197</v>
      </c>
      <c r="T13" s="27">
        <v>1.0</v>
      </c>
      <c r="U13" s="27">
        <v>1.0</v>
      </c>
      <c r="V13" s="27">
        <v>0.0</v>
      </c>
      <c r="Z13" s="86"/>
      <c r="AA13" s="87"/>
    </row>
    <row r="14">
      <c r="A14" s="2" t="s">
        <v>91</v>
      </c>
      <c r="B14" s="66">
        <v>0.93</v>
      </c>
      <c r="C14" s="60">
        <v>1.0</v>
      </c>
      <c r="D14" s="66">
        <v>0.86</v>
      </c>
      <c r="E14" s="66">
        <v>0.975</v>
      </c>
      <c r="F14" s="66">
        <v>0.987</v>
      </c>
      <c r="G14" s="66">
        <v>0.01</v>
      </c>
      <c r="H14" s="85">
        <v>0.993</v>
      </c>
      <c r="I14" s="85">
        <v>0.005</v>
      </c>
      <c r="J14" s="67">
        <v>0.1096</v>
      </c>
      <c r="K14" s="67">
        <v>0.15433</v>
      </c>
      <c r="L14" s="67">
        <v>0.08979</v>
      </c>
      <c r="M14" s="67">
        <v>0.15433</v>
      </c>
      <c r="N14" s="67">
        <f t="shared" si="1"/>
        <v>0.099695</v>
      </c>
      <c r="O14" s="67">
        <v>-0.06248</v>
      </c>
      <c r="P14" s="67">
        <v>0.15303</v>
      </c>
      <c r="Q14" s="67">
        <v>-0.04173</v>
      </c>
      <c r="R14" s="67">
        <v>0.15303</v>
      </c>
      <c r="T14" s="27">
        <v>1.0</v>
      </c>
      <c r="U14" s="27">
        <v>1.0</v>
      </c>
      <c r="V14" s="27">
        <v>0.0</v>
      </c>
      <c r="Z14" s="86"/>
      <c r="AA14" s="87"/>
    </row>
    <row r="15">
      <c r="A15" s="61" t="s">
        <v>92</v>
      </c>
      <c r="B15" s="68">
        <v>0.965</v>
      </c>
      <c r="C15" s="62">
        <v>1.0</v>
      </c>
      <c r="D15" s="68">
        <v>0.93</v>
      </c>
      <c r="E15" s="68">
        <v>0.999</v>
      </c>
      <c r="F15" s="68">
        <v>0.997</v>
      </c>
      <c r="G15" s="68">
        <v>0.003</v>
      </c>
      <c r="H15" s="88">
        <v>0.998</v>
      </c>
      <c r="I15" s="88">
        <v>0.003</v>
      </c>
      <c r="J15" s="69">
        <v>-0.00683</v>
      </c>
      <c r="K15" s="69">
        <v>0.06612</v>
      </c>
      <c r="L15" s="69">
        <v>0.11804</v>
      </c>
      <c r="M15" s="69">
        <v>0.06612</v>
      </c>
      <c r="N15" s="69">
        <f t="shared" si="1"/>
        <v>0.055605</v>
      </c>
      <c r="O15" s="69">
        <v>-0.00273</v>
      </c>
      <c r="P15" s="69">
        <v>0.07745</v>
      </c>
      <c r="Q15" s="69">
        <v>-0.11211</v>
      </c>
      <c r="R15" s="69">
        <v>0.07745</v>
      </c>
      <c r="T15" s="27">
        <v>0.949</v>
      </c>
      <c r="U15" s="27">
        <v>0.949</v>
      </c>
      <c r="V15" s="27">
        <v>0.0</v>
      </c>
      <c r="Z15" s="86"/>
      <c r="AA15" s="87"/>
    </row>
    <row r="16">
      <c r="A16" s="2" t="s">
        <v>93</v>
      </c>
      <c r="B16" s="66">
        <v>0.754</v>
      </c>
      <c r="C16" s="60">
        <v>0.949</v>
      </c>
      <c r="D16" s="66">
        <v>0.507</v>
      </c>
      <c r="E16" s="66">
        <v>0.851</v>
      </c>
      <c r="F16" s="66">
        <v>0.99</v>
      </c>
      <c r="G16" s="66">
        <v>0.008</v>
      </c>
      <c r="H16" s="85">
        <v>0.989</v>
      </c>
      <c r="I16" s="85">
        <v>0.009</v>
      </c>
      <c r="J16" s="67">
        <v>0.0125</v>
      </c>
      <c r="K16" s="67">
        <v>0.16186</v>
      </c>
      <c r="L16" s="67">
        <v>-0.02248</v>
      </c>
      <c r="M16" s="67">
        <v>0.16186</v>
      </c>
      <c r="N16" s="67">
        <f t="shared" si="1"/>
        <v>-0.00499</v>
      </c>
      <c r="O16" s="67">
        <v>-0.11432</v>
      </c>
      <c r="P16" s="67">
        <v>0.55308</v>
      </c>
      <c r="Q16" s="67">
        <v>0.00221</v>
      </c>
      <c r="R16" s="67">
        <v>0.55308</v>
      </c>
      <c r="T16" s="27">
        <v>0.875</v>
      </c>
      <c r="U16" s="27">
        <v>0.875</v>
      </c>
      <c r="V16" s="27">
        <v>0.0</v>
      </c>
      <c r="Z16" s="86"/>
      <c r="AA16" s="87"/>
    </row>
    <row r="17">
      <c r="A17" s="61" t="s">
        <v>94</v>
      </c>
      <c r="B17" s="68">
        <v>0.505</v>
      </c>
      <c r="C17" s="62">
        <v>0.875</v>
      </c>
      <c r="D17" s="68">
        <v>0.01</v>
      </c>
      <c r="E17" s="68">
        <v>0.556</v>
      </c>
      <c r="F17" s="68">
        <v>0.93</v>
      </c>
      <c r="G17" s="68">
        <v>0.04</v>
      </c>
      <c r="H17" s="88">
        <v>0.919</v>
      </c>
      <c r="I17" s="88">
        <v>0.021</v>
      </c>
      <c r="J17" s="69">
        <v>0.28744</v>
      </c>
      <c r="K17" s="69">
        <v>0.28156</v>
      </c>
      <c r="L17" s="69">
        <v>-0.24201</v>
      </c>
      <c r="M17" s="69">
        <v>0.28156</v>
      </c>
      <c r="N17" s="69">
        <f t="shared" si="1"/>
        <v>0.022715</v>
      </c>
      <c r="O17" s="69">
        <v>-0.29883</v>
      </c>
      <c r="P17" s="69">
        <v>0.50537</v>
      </c>
      <c r="Q17" s="69">
        <v>4.24845</v>
      </c>
      <c r="R17" s="69">
        <v>0.50537</v>
      </c>
      <c r="T17" s="27">
        <v>0.975</v>
      </c>
      <c r="U17" s="27">
        <v>0.95</v>
      </c>
      <c r="V17" s="27">
        <v>-0.025</v>
      </c>
      <c r="Z17" s="86"/>
      <c r="AA17" s="87"/>
    </row>
    <row r="18">
      <c r="A18" s="2" t="s">
        <v>95</v>
      </c>
      <c r="B18" s="66">
        <v>0.555</v>
      </c>
      <c r="C18" s="60">
        <v>0.95</v>
      </c>
      <c r="D18" s="66">
        <v>0.11</v>
      </c>
      <c r="E18" s="66">
        <v>0.575</v>
      </c>
      <c r="F18" s="66">
        <v>0.994</v>
      </c>
      <c r="G18" s="66">
        <v>0.006</v>
      </c>
      <c r="H18" s="85">
        <v>0.995</v>
      </c>
      <c r="I18" s="85">
        <v>0.002</v>
      </c>
      <c r="J18" s="67">
        <v>-0.03398</v>
      </c>
      <c r="K18" s="67">
        <v>0.57727</v>
      </c>
      <c r="L18" s="67">
        <v>0.06208</v>
      </c>
      <c r="M18" s="67">
        <v>0.57727</v>
      </c>
      <c r="N18" s="67">
        <f t="shared" si="1"/>
        <v>0.01405</v>
      </c>
      <c r="O18" s="67">
        <v>0.53719</v>
      </c>
      <c r="P18" s="67">
        <v>4.07098</v>
      </c>
      <c r="Q18" s="67">
        <v>-0.41782</v>
      </c>
      <c r="R18" s="67">
        <v>4.07098</v>
      </c>
      <c r="T18" s="27">
        <v>0.75</v>
      </c>
      <c r="U18" s="27">
        <v>0.6</v>
      </c>
      <c r="V18" s="27">
        <v>-0.15</v>
      </c>
      <c r="Z18" s="86"/>
      <c r="AA18" s="87"/>
    </row>
    <row r="19">
      <c r="A19" s="61" t="s">
        <v>96</v>
      </c>
      <c r="B19" s="68">
        <v>0.67</v>
      </c>
      <c r="C19" s="62">
        <v>0.6</v>
      </c>
      <c r="D19" s="68">
        <v>0.34</v>
      </c>
      <c r="E19" s="68">
        <v>0.758</v>
      </c>
      <c r="F19" s="68">
        <v>0.988</v>
      </c>
      <c r="G19" s="68">
        <v>0.006</v>
      </c>
      <c r="H19" s="88">
        <v>0.99</v>
      </c>
      <c r="I19" s="88">
        <v>0.005</v>
      </c>
      <c r="J19" s="69">
        <v>-0.31038</v>
      </c>
      <c r="K19" s="69">
        <v>1.60261</v>
      </c>
      <c r="L19" s="69">
        <v>-0.15608</v>
      </c>
      <c r="M19" s="69">
        <v>1.60261</v>
      </c>
      <c r="N19" s="69">
        <f t="shared" si="1"/>
        <v>-0.23323</v>
      </c>
      <c r="O19" s="69">
        <v>0.04497</v>
      </c>
      <c r="P19" s="69">
        <v>0.89712</v>
      </c>
      <c r="Q19" s="69">
        <v>0.04814</v>
      </c>
      <c r="R19" s="69">
        <v>0.89712</v>
      </c>
      <c r="T19" s="27">
        <v>0.897</v>
      </c>
      <c r="U19" s="27">
        <v>0.828</v>
      </c>
      <c r="V19" s="27">
        <v>-0.069</v>
      </c>
      <c r="Y19" s="86"/>
      <c r="Z19" s="86"/>
      <c r="AA19" s="87"/>
    </row>
    <row r="20">
      <c r="A20" s="2" t="s">
        <v>97</v>
      </c>
      <c r="B20" s="66">
        <v>0.531</v>
      </c>
      <c r="C20" s="60">
        <v>0.828</v>
      </c>
      <c r="D20" s="66">
        <v>0.045</v>
      </c>
      <c r="E20" s="66">
        <v>0.506</v>
      </c>
      <c r="F20" s="66">
        <v>0.994</v>
      </c>
      <c r="G20" s="66">
        <v>0.005</v>
      </c>
      <c r="H20" s="85">
        <v>0.996</v>
      </c>
      <c r="I20" s="85">
        <v>0.003</v>
      </c>
      <c r="J20" s="67">
        <v>-0.1261</v>
      </c>
      <c r="K20" s="67">
        <v>0.7186</v>
      </c>
      <c r="L20" s="67">
        <v>0.04349</v>
      </c>
      <c r="M20" s="67">
        <v>0.7186</v>
      </c>
      <c r="N20" s="67">
        <f t="shared" si="1"/>
        <v>-0.041305</v>
      </c>
      <c r="O20" s="67">
        <v>-0.03818</v>
      </c>
      <c r="P20" s="67">
        <v>0.36366</v>
      </c>
      <c r="Q20" s="67">
        <v>-0.01612</v>
      </c>
      <c r="R20" s="67">
        <v>0.36366</v>
      </c>
      <c r="T20" s="27">
        <v>0.882</v>
      </c>
      <c r="U20" s="27">
        <v>0.882</v>
      </c>
      <c r="V20" s="27">
        <v>0.0</v>
      </c>
      <c r="Y20" s="86"/>
      <c r="Z20" s="86"/>
      <c r="AA20" s="87"/>
    </row>
    <row r="21">
      <c r="A21" s="61" t="s">
        <v>98</v>
      </c>
      <c r="B21" s="68">
        <v>0.588</v>
      </c>
      <c r="C21" s="62">
        <v>0.882</v>
      </c>
      <c r="D21" s="68">
        <v>0.074</v>
      </c>
      <c r="E21" s="68">
        <v>0.676</v>
      </c>
      <c r="F21" s="68">
        <v>0.996</v>
      </c>
      <c r="G21" s="68">
        <v>0.001</v>
      </c>
      <c r="H21" s="88">
        <v>0.993</v>
      </c>
      <c r="I21" s="88">
        <v>0.005</v>
      </c>
      <c r="J21" s="69">
        <v>-0.1842</v>
      </c>
      <c r="K21" s="69">
        <v>0.30048</v>
      </c>
      <c r="L21" s="69">
        <v>0.18051</v>
      </c>
      <c r="M21" s="69">
        <v>0.30048</v>
      </c>
      <c r="N21" s="69">
        <f t="shared" si="1"/>
        <v>-0.001845</v>
      </c>
      <c r="O21" s="69">
        <v>0.12709</v>
      </c>
      <c r="P21" s="69">
        <v>0.60764</v>
      </c>
      <c r="Q21" s="69">
        <v>-0.20604</v>
      </c>
      <c r="R21" s="69">
        <v>0.60764</v>
      </c>
      <c r="T21" s="27">
        <v>1.0</v>
      </c>
      <c r="U21" s="27">
        <v>1.0</v>
      </c>
      <c r="V21" s="27">
        <v>0.0</v>
      </c>
      <c r="Y21" s="86"/>
      <c r="Z21" s="86"/>
      <c r="AA21" s="87"/>
    </row>
    <row r="22">
      <c r="A22" s="2" t="s">
        <v>99</v>
      </c>
      <c r="B22" s="66">
        <v>0.83</v>
      </c>
      <c r="C22" s="60">
        <v>1.0</v>
      </c>
      <c r="D22" s="66">
        <v>0.66</v>
      </c>
      <c r="E22" s="66">
        <v>0.901</v>
      </c>
      <c r="F22" s="66">
        <v>0.996</v>
      </c>
      <c r="G22" s="66">
        <v>0.003</v>
      </c>
      <c r="H22" s="85">
        <v>0.998</v>
      </c>
      <c r="I22" s="85">
        <v>0.001</v>
      </c>
      <c r="J22" s="67">
        <v>-0.11282</v>
      </c>
      <c r="K22" s="67">
        <v>0.10496</v>
      </c>
      <c r="L22" s="67">
        <v>0.08176</v>
      </c>
      <c r="M22" s="67">
        <v>0.10496</v>
      </c>
      <c r="N22" s="67">
        <f t="shared" si="1"/>
        <v>-0.01553</v>
      </c>
      <c r="O22" s="67">
        <v>0.30081</v>
      </c>
      <c r="P22" s="67">
        <v>1.40589</v>
      </c>
      <c r="Q22" s="67">
        <v>-0.15113</v>
      </c>
      <c r="R22" s="67">
        <v>1.40589</v>
      </c>
      <c r="T22" s="27">
        <v>0.975</v>
      </c>
      <c r="U22" s="27">
        <v>0.975</v>
      </c>
      <c r="V22" s="27">
        <v>0.0</v>
      </c>
      <c r="Y22" s="86"/>
      <c r="Z22" s="86"/>
      <c r="AA22" s="87"/>
    </row>
    <row r="23">
      <c r="A23" s="61" t="s">
        <v>100</v>
      </c>
      <c r="B23" s="68">
        <v>0.7</v>
      </c>
      <c r="C23" s="62">
        <v>0.975</v>
      </c>
      <c r="D23" s="68">
        <v>0.4</v>
      </c>
      <c r="E23" s="68">
        <v>0.788</v>
      </c>
      <c r="F23" s="68">
        <v>0.977</v>
      </c>
      <c r="G23" s="68">
        <v>0.016</v>
      </c>
      <c r="H23" s="88">
        <v>0.94</v>
      </c>
      <c r="I23" s="88">
        <v>0.041</v>
      </c>
      <c r="J23" s="69">
        <v>0.56794</v>
      </c>
      <c r="K23" s="69">
        <v>2.06804</v>
      </c>
      <c r="L23" s="69">
        <v>-0.18537</v>
      </c>
      <c r="M23" s="69">
        <v>2.06804</v>
      </c>
      <c r="N23" s="69">
        <f t="shared" si="1"/>
        <v>0.191285</v>
      </c>
      <c r="O23" s="69">
        <v>-0.23833</v>
      </c>
      <c r="P23" s="69">
        <v>1.31763</v>
      </c>
      <c r="Q23" s="69">
        <v>0.07885</v>
      </c>
      <c r="R23" s="69">
        <v>1.31763</v>
      </c>
      <c r="T23" s="27">
        <v>1.0</v>
      </c>
      <c r="U23" s="27">
        <v>1.0</v>
      </c>
      <c r="V23" s="27">
        <v>0.0</v>
      </c>
      <c r="Y23" s="86"/>
      <c r="Z23" s="86"/>
      <c r="AA23" s="87"/>
    </row>
    <row r="24">
      <c r="A24" s="2" t="s">
        <v>101</v>
      </c>
      <c r="B24" s="66">
        <v>0.895</v>
      </c>
      <c r="C24" s="60">
        <v>1.0</v>
      </c>
      <c r="D24" s="66">
        <v>0.79</v>
      </c>
      <c r="E24" s="66">
        <v>0.97</v>
      </c>
      <c r="F24" s="66">
        <v>0.999</v>
      </c>
      <c r="G24" s="66">
        <v>0.001</v>
      </c>
      <c r="H24" s="85">
        <v>0.999</v>
      </c>
      <c r="I24" s="85">
        <v>0.001</v>
      </c>
      <c r="J24" s="67">
        <v>0.05587</v>
      </c>
      <c r="K24" s="67">
        <v>0.12763</v>
      </c>
      <c r="L24" s="67">
        <v>0.00111</v>
      </c>
      <c r="M24" s="67">
        <v>0.12763</v>
      </c>
      <c r="N24" s="67">
        <f t="shared" si="1"/>
        <v>0.02849</v>
      </c>
      <c r="O24" s="67">
        <v>-0.10643</v>
      </c>
      <c r="P24" s="67">
        <v>0.39958</v>
      </c>
      <c r="Q24" s="67">
        <v>0.39279</v>
      </c>
      <c r="R24" s="67">
        <v>0.39958</v>
      </c>
      <c r="T24" s="27">
        <v>0.975</v>
      </c>
      <c r="U24" s="27">
        <v>0.975</v>
      </c>
      <c r="V24" s="27">
        <v>0.0</v>
      </c>
      <c r="Y24" s="86"/>
      <c r="Z24" s="86"/>
      <c r="AA24" s="87"/>
    </row>
    <row r="25">
      <c r="A25" s="61" t="s">
        <v>102</v>
      </c>
      <c r="B25" s="68">
        <v>0.745</v>
      </c>
      <c r="C25" s="62">
        <v>0.975</v>
      </c>
      <c r="D25" s="68">
        <v>0.49</v>
      </c>
      <c r="E25" s="68">
        <v>0.801</v>
      </c>
      <c r="F25" s="68">
        <v>0.996</v>
      </c>
      <c r="G25" s="68">
        <v>0.005</v>
      </c>
      <c r="H25" s="88">
        <v>0.998</v>
      </c>
      <c r="I25" s="88">
        <v>0.001</v>
      </c>
      <c r="J25" s="69">
        <v>0.13665</v>
      </c>
      <c r="K25" s="69">
        <v>0.44658</v>
      </c>
      <c r="L25" s="69">
        <v>0.30315</v>
      </c>
      <c r="M25" s="69">
        <v>0.44658</v>
      </c>
      <c r="N25" s="69">
        <f t="shared" si="1"/>
        <v>0.2199</v>
      </c>
      <c r="O25" s="69">
        <v>-0.05957</v>
      </c>
      <c r="P25" s="69">
        <v>0.30165</v>
      </c>
      <c r="Q25" s="69">
        <v>-0.067</v>
      </c>
      <c r="R25" s="69">
        <v>0.30165</v>
      </c>
      <c r="T25" s="27">
        <v>0.95</v>
      </c>
      <c r="U25" s="27">
        <v>0.9</v>
      </c>
      <c r="V25" s="27">
        <v>-0.05</v>
      </c>
      <c r="Y25" s="86"/>
      <c r="Z25" s="86"/>
      <c r="AA25" s="87"/>
    </row>
    <row r="26">
      <c r="A26" s="2" t="s">
        <v>103</v>
      </c>
      <c r="B26" s="66">
        <v>0.725</v>
      </c>
      <c r="C26" s="60">
        <v>0.9</v>
      </c>
      <c r="D26" s="66">
        <v>0.45</v>
      </c>
      <c r="E26" s="66">
        <v>0.818</v>
      </c>
      <c r="F26" s="66">
        <v>0.983</v>
      </c>
      <c r="G26" s="66">
        <v>0.012</v>
      </c>
      <c r="H26" s="85">
        <v>0.986</v>
      </c>
      <c r="I26" s="85">
        <v>0.011</v>
      </c>
      <c r="J26" s="67">
        <v>-0.46733</v>
      </c>
      <c r="K26" s="67">
        <v>1.42439</v>
      </c>
      <c r="L26" s="67">
        <v>0.09257</v>
      </c>
      <c r="M26" s="67">
        <v>1.42439</v>
      </c>
      <c r="N26" s="67">
        <f t="shared" si="1"/>
        <v>-0.18738</v>
      </c>
      <c r="O26" s="67">
        <v>0.37969</v>
      </c>
      <c r="P26" s="67">
        <v>1.88715</v>
      </c>
      <c r="Q26" s="67">
        <v>-0.08324</v>
      </c>
      <c r="R26" s="67">
        <v>1.88715</v>
      </c>
      <c r="T26" s="27">
        <v>0.925</v>
      </c>
      <c r="U26" s="27">
        <v>0.95</v>
      </c>
      <c r="V26" s="27">
        <v>0.025</v>
      </c>
      <c r="Y26" s="86"/>
      <c r="Z26" s="86"/>
      <c r="AA26" s="87"/>
    </row>
    <row r="27">
      <c r="A27" s="61" t="s">
        <v>104</v>
      </c>
      <c r="B27" s="68">
        <v>0.87</v>
      </c>
      <c r="C27" s="62">
        <v>0.95</v>
      </c>
      <c r="D27" s="68">
        <v>0.74</v>
      </c>
      <c r="E27" s="68">
        <v>0.946</v>
      </c>
      <c r="F27" s="68">
        <v>0.997</v>
      </c>
      <c r="G27" s="68">
        <v>0.002</v>
      </c>
      <c r="H27" s="88">
        <v>0.995</v>
      </c>
      <c r="I27" s="88">
        <v>0.006</v>
      </c>
      <c r="J27" s="69">
        <v>1.68936</v>
      </c>
      <c r="K27" s="69">
        <v>6.57931</v>
      </c>
      <c r="L27" s="69">
        <v>0.02262</v>
      </c>
      <c r="M27" s="69">
        <v>6.57931</v>
      </c>
      <c r="N27" s="69">
        <f t="shared" si="1"/>
        <v>0.85599</v>
      </c>
      <c r="O27" s="69">
        <v>-0.39365</v>
      </c>
      <c r="P27" s="69">
        <v>3.01454</v>
      </c>
      <c r="Q27" s="69">
        <v>0.04332</v>
      </c>
      <c r="R27" s="69">
        <v>3.01454</v>
      </c>
      <c r="T27" s="27">
        <v>0.919</v>
      </c>
      <c r="U27" s="27">
        <v>0.919</v>
      </c>
      <c r="V27" s="27">
        <v>0.0</v>
      </c>
      <c r="Y27" s="86"/>
      <c r="Z27" s="86"/>
      <c r="AA27" s="87"/>
    </row>
    <row r="28">
      <c r="A28" s="2" t="s">
        <v>105</v>
      </c>
      <c r="B28" s="66">
        <v>0.514</v>
      </c>
      <c r="C28" s="60">
        <v>0.919</v>
      </c>
      <c r="D28" s="66">
        <v>0.023</v>
      </c>
      <c r="E28" s="66">
        <v>0.486</v>
      </c>
      <c r="F28" s="66">
        <v>0.998</v>
      </c>
      <c r="G28" s="66">
        <v>0.002</v>
      </c>
      <c r="H28" s="85">
        <v>0.999</v>
      </c>
      <c r="I28" s="85">
        <v>0.001</v>
      </c>
      <c r="J28" s="67">
        <v>-0.08219</v>
      </c>
      <c r="K28" s="67">
        <v>0.16056</v>
      </c>
      <c r="L28" s="67">
        <v>0.0514</v>
      </c>
      <c r="M28" s="67">
        <v>0.16056</v>
      </c>
      <c r="N28" s="67">
        <f t="shared" si="1"/>
        <v>-0.015395</v>
      </c>
      <c r="O28" s="67">
        <v>0.11569</v>
      </c>
      <c r="P28" s="67">
        <v>0.51509</v>
      </c>
      <c r="Q28" s="67">
        <v>-0.9151</v>
      </c>
      <c r="R28" s="67">
        <v>0.51509</v>
      </c>
      <c r="T28" s="27">
        <v>0.975</v>
      </c>
      <c r="U28" s="27">
        <v>0.95</v>
      </c>
      <c r="V28" s="27">
        <v>-0.025</v>
      </c>
      <c r="Y28" s="86"/>
      <c r="Z28" s="86"/>
      <c r="AA28" s="87"/>
    </row>
    <row r="29">
      <c r="A29" s="61" t="s">
        <v>106</v>
      </c>
      <c r="B29" s="68">
        <v>0.8</v>
      </c>
      <c r="C29" s="62">
        <v>0.95</v>
      </c>
      <c r="D29" s="68">
        <v>0.6</v>
      </c>
      <c r="E29" s="68">
        <v>0.906</v>
      </c>
      <c r="F29" s="68">
        <v>0.992</v>
      </c>
      <c r="G29" s="68">
        <v>0.008</v>
      </c>
      <c r="H29" s="88">
        <v>0.995</v>
      </c>
      <c r="I29" s="88">
        <v>0.003</v>
      </c>
      <c r="J29" s="69">
        <v>0.09659</v>
      </c>
      <c r="K29" s="69">
        <v>0.13584</v>
      </c>
      <c r="L29" s="69">
        <v>-0.02384</v>
      </c>
      <c r="M29" s="69">
        <v>0.13584</v>
      </c>
      <c r="N29" s="69">
        <f t="shared" si="1"/>
        <v>0.036375</v>
      </c>
      <c r="O29" s="69">
        <v>-100.60843</v>
      </c>
      <c r="P29" s="69">
        <v>993.66113</v>
      </c>
      <c r="Q29" s="69">
        <v>-0.04691</v>
      </c>
      <c r="R29" s="69">
        <v>993.66113</v>
      </c>
      <c r="T29" s="27">
        <v>0.72</v>
      </c>
      <c r="U29" s="27">
        <v>0.6</v>
      </c>
      <c r="V29" s="27">
        <v>-0.12</v>
      </c>
      <c r="Y29" s="86"/>
      <c r="Z29" s="86"/>
      <c r="AA29" s="87"/>
    </row>
    <row r="30">
      <c r="A30" s="2" t="s">
        <v>107</v>
      </c>
      <c r="B30" s="66">
        <v>0.584</v>
      </c>
      <c r="C30" s="60">
        <v>0.6</v>
      </c>
      <c r="D30" s="66">
        <v>0.168</v>
      </c>
      <c r="E30" s="66">
        <v>0.604</v>
      </c>
      <c r="F30" s="66">
        <v>0.995</v>
      </c>
      <c r="G30" s="66">
        <v>0.002</v>
      </c>
      <c r="H30" s="85">
        <v>0.994</v>
      </c>
      <c r="I30" s="85">
        <v>0.006</v>
      </c>
      <c r="J30" s="67">
        <v>-0.4125</v>
      </c>
      <c r="K30" s="67">
        <v>1.18847</v>
      </c>
      <c r="L30" s="67">
        <v>-0.39718</v>
      </c>
      <c r="M30" s="67">
        <v>1.18847</v>
      </c>
      <c r="N30" s="67">
        <f t="shared" si="1"/>
        <v>-0.40484</v>
      </c>
      <c r="O30" s="67">
        <v>0.0569</v>
      </c>
      <c r="P30" s="67">
        <v>0.6037</v>
      </c>
      <c r="Q30" s="67">
        <v>-0.01954</v>
      </c>
      <c r="R30" s="67">
        <v>0.6037</v>
      </c>
      <c r="T30" s="27">
        <v>0.8</v>
      </c>
      <c r="U30" s="27">
        <v>0.8</v>
      </c>
      <c r="V30" s="27">
        <v>0.0</v>
      </c>
      <c r="Y30" s="86"/>
      <c r="Z30" s="86"/>
      <c r="AA30" s="87"/>
    </row>
    <row r="31">
      <c r="A31" s="61" t="s">
        <v>108</v>
      </c>
      <c r="B31" s="68">
        <v>0.75</v>
      </c>
      <c r="C31" s="62">
        <v>0.8</v>
      </c>
      <c r="D31" s="68">
        <v>0.5</v>
      </c>
      <c r="E31" s="68">
        <v>0.829</v>
      </c>
      <c r="F31" s="68">
        <v>0.995</v>
      </c>
      <c r="G31" s="68">
        <v>0.003</v>
      </c>
      <c r="H31" s="88">
        <v>0.994</v>
      </c>
      <c r="I31" s="88">
        <v>0.004</v>
      </c>
      <c r="J31" s="69">
        <v>1.03343</v>
      </c>
      <c r="K31" s="69">
        <v>3.28903</v>
      </c>
      <c r="L31" s="69">
        <v>0.24702</v>
      </c>
      <c r="M31" s="69">
        <v>3.28903</v>
      </c>
      <c r="N31" s="69">
        <f t="shared" si="1"/>
        <v>0.640225</v>
      </c>
      <c r="O31" s="69">
        <v>-0.22537</v>
      </c>
      <c r="P31" s="69">
        <v>1.56019</v>
      </c>
      <c r="Q31" s="69">
        <v>-0.10991</v>
      </c>
      <c r="R31" s="69">
        <v>1.56019</v>
      </c>
      <c r="T31" s="27">
        <v>0.925</v>
      </c>
      <c r="U31" s="27">
        <v>0.9</v>
      </c>
      <c r="V31" s="27">
        <v>-0.025</v>
      </c>
      <c r="Y31" s="86"/>
      <c r="Z31" s="86"/>
      <c r="AA31" s="87"/>
    </row>
    <row r="32">
      <c r="A32" s="2" t="s">
        <v>109</v>
      </c>
      <c r="B32" s="66">
        <v>0.565</v>
      </c>
      <c r="C32" s="60">
        <v>0.9</v>
      </c>
      <c r="D32" s="66">
        <v>0.13</v>
      </c>
      <c r="E32" s="66">
        <v>0.57</v>
      </c>
      <c r="F32" s="66">
        <v>0.998</v>
      </c>
      <c r="G32" s="66">
        <v>0.001</v>
      </c>
      <c r="H32" s="85">
        <v>0.997</v>
      </c>
      <c r="I32" s="85">
        <v>0.001</v>
      </c>
      <c r="J32" s="67">
        <v>-0.36996</v>
      </c>
      <c r="K32" s="67">
        <v>0.61914</v>
      </c>
      <c r="L32" s="67">
        <v>0.84467</v>
      </c>
      <c r="M32" s="67">
        <v>0.61914</v>
      </c>
      <c r="N32" s="67">
        <f t="shared" si="1"/>
        <v>0.237355</v>
      </c>
      <c r="O32" s="67">
        <v>0.43751</v>
      </c>
      <c r="P32" s="67">
        <v>1.26649</v>
      </c>
      <c r="Q32" s="67">
        <v>-1.54021</v>
      </c>
      <c r="R32" s="67">
        <v>1.26649</v>
      </c>
      <c r="T32" s="27">
        <v>0.975</v>
      </c>
      <c r="U32" s="27">
        <v>0.975</v>
      </c>
      <c r="V32" s="27">
        <v>0.0</v>
      </c>
      <c r="Y32" s="86"/>
      <c r="Z32" s="86"/>
      <c r="AA32" s="87"/>
    </row>
    <row r="33">
      <c r="A33" s="61" t="s">
        <v>110</v>
      </c>
      <c r="B33" s="68">
        <v>0.575</v>
      </c>
      <c r="C33" s="62">
        <v>0.975</v>
      </c>
      <c r="D33" s="68">
        <v>0.15</v>
      </c>
      <c r="E33" s="68">
        <v>0.606</v>
      </c>
      <c r="F33" s="68">
        <v>0.996</v>
      </c>
      <c r="G33" s="68">
        <v>0.003</v>
      </c>
      <c r="H33" s="88">
        <v>0.997</v>
      </c>
      <c r="I33" s="88">
        <v>0.002</v>
      </c>
      <c r="J33" s="69">
        <v>0.12054</v>
      </c>
      <c r="K33" s="69">
        <v>0.14062</v>
      </c>
      <c r="L33" s="69">
        <v>-0.00154</v>
      </c>
      <c r="M33" s="69">
        <v>0.14062</v>
      </c>
      <c r="N33" s="69">
        <f t="shared" si="1"/>
        <v>0.0595</v>
      </c>
      <c r="O33" s="69">
        <v>-0.30647</v>
      </c>
      <c r="P33" s="69">
        <v>0.83954</v>
      </c>
      <c r="Q33" s="69">
        <v>-0.12097</v>
      </c>
      <c r="R33" s="69">
        <v>0.83954</v>
      </c>
      <c r="T33" s="27">
        <v>1.0</v>
      </c>
      <c r="U33" s="27">
        <v>0.975</v>
      </c>
      <c r="V33" s="27">
        <v>-0.025</v>
      </c>
      <c r="Y33" s="86"/>
      <c r="Z33" s="86"/>
      <c r="AA33" s="87"/>
    </row>
    <row r="34">
      <c r="A34" s="2" t="s">
        <v>111</v>
      </c>
      <c r="B34" s="66">
        <v>0.86</v>
      </c>
      <c r="C34" s="60">
        <v>0.975</v>
      </c>
      <c r="D34" s="66">
        <v>0.72</v>
      </c>
      <c r="E34" s="66">
        <v>0.944</v>
      </c>
      <c r="F34" s="66">
        <v>0.999</v>
      </c>
      <c r="G34" s="66">
        <v>0.001</v>
      </c>
      <c r="H34" s="85">
        <v>0.997</v>
      </c>
      <c r="I34" s="85">
        <v>0.002</v>
      </c>
      <c r="J34" s="67">
        <v>-0.13228</v>
      </c>
      <c r="K34" s="67">
        <v>0.53466</v>
      </c>
      <c r="L34" s="67">
        <v>0.19351</v>
      </c>
      <c r="M34" s="67">
        <v>0.53466</v>
      </c>
      <c r="N34" s="67">
        <f t="shared" si="1"/>
        <v>0.030615</v>
      </c>
      <c r="O34" s="67">
        <v>0.02782</v>
      </c>
      <c r="P34" s="67">
        <v>0.26732</v>
      </c>
      <c r="Q34" s="67">
        <v>-0.1425</v>
      </c>
      <c r="R34" s="67">
        <v>0.26732</v>
      </c>
      <c r="T34" s="27">
        <v>0.821</v>
      </c>
      <c r="U34" s="27">
        <v>0.769</v>
      </c>
      <c r="V34" s="27">
        <v>-0.051</v>
      </c>
      <c r="Y34" s="86"/>
      <c r="Z34" s="86"/>
      <c r="AA34" s="87"/>
    </row>
    <row r="35">
      <c r="A35" s="61" t="s">
        <v>112</v>
      </c>
      <c r="B35" s="68">
        <v>0.728</v>
      </c>
      <c r="C35" s="62">
        <v>0.769</v>
      </c>
      <c r="D35" s="68">
        <v>0.456</v>
      </c>
      <c r="E35" s="68">
        <v>0.813</v>
      </c>
      <c r="F35" s="68">
        <v>0.997</v>
      </c>
      <c r="G35" s="68">
        <v>0.002</v>
      </c>
      <c r="H35" s="88">
        <v>0.995</v>
      </c>
      <c r="I35" s="88">
        <v>0.004</v>
      </c>
      <c r="J35" s="69">
        <v>0.22235</v>
      </c>
      <c r="K35" s="69">
        <v>0.96511</v>
      </c>
      <c r="L35" s="69">
        <v>-0.13968</v>
      </c>
      <c r="M35" s="69">
        <v>0.96511</v>
      </c>
      <c r="N35" s="69">
        <f t="shared" si="1"/>
        <v>0.041335</v>
      </c>
      <c r="O35" s="69">
        <v>-0.05466</v>
      </c>
      <c r="P35" s="69">
        <v>0.44995</v>
      </c>
      <c r="Q35" s="69">
        <v>0.06283</v>
      </c>
      <c r="R35" s="69">
        <v>0.44995</v>
      </c>
      <c r="T35" s="27">
        <v>1.0</v>
      </c>
      <c r="U35" s="27">
        <v>0.975</v>
      </c>
      <c r="V35" s="27">
        <v>-0.025</v>
      </c>
      <c r="Y35" s="86"/>
      <c r="Z35" s="86"/>
      <c r="AA35" s="87"/>
    </row>
    <row r="36">
      <c r="A36" s="2" t="s">
        <v>113</v>
      </c>
      <c r="B36" s="66">
        <v>0.845</v>
      </c>
      <c r="C36" s="60">
        <v>0.975</v>
      </c>
      <c r="D36" s="66">
        <v>0.69</v>
      </c>
      <c r="E36" s="66">
        <v>0.931</v>
      </c>
      <c r="F36" s="66">
        <v>0.989</v>
      </c>
      <c r="G36" s="66">
        <v>0.006</v>
      </c>
      <c r="H36" s="85">
        <v>0.989</v>
      </c>
      <c r="I36" s="85">
        <v>0.005</v>
      </c>
      <c r="J36" s="67">
        <v>0.29086</v>
      </c>
      <c r="K36" s="67">
        <v>0.43325</v>
      </c>
      <c r="L36" s="67">
        <v>-0.13388</v>
      </c>
      <c r="M36" s="67">
        <v>0.43325</v>
      </c>
      <c r="N36" s="67">
        <f t="shared" si="1"/>
        <v>0.07849</v>
      </c>
      <c r="O36" s="67">
        <v>-0.29019</v>
      </c>
      <c r="P36" s="67">
        <v>1.18856</v>
      </c>
      <c r="Q36" s="67">
        <v>0.1442</v>
      </c>
      <c r="R36" s="67">
        <v>1.18856</v>
      </c>
      <c r="T36" s="27">
        <v>0.667</v>
      </c>
      <c r="U36" s="27">
        <v>0.615</v>
      </c>
      <c r="V36" s="27">
        <v>-0.051</v>
      </c>
      <c r="Y36" s="86"/>
      <c r="Z36" s="86"/>
      <c r="AA36" s="87"/>
    </row>
    <row r="37">
      <c r="A37" s="61" t="s">
        <v>114</v>
      </c>
      <c r="B37" s="68">
        <v>0.579</v>
      </c>
      <c r="C37" s="62">
        <v>0.615</v>
      </c>
      <c r="D37" s="68">
        <v>0.159</v>
      </c>
      <c r="E37" s="68">
        <v>0.607</v>
      </c>
      <c r="F37" s="68">
        <v>0.96</v>
      </c>
      <c r="G37" s="68">
        <v>0.02</v>
      </c>
      <c r="H37" s="88">
        <v>0.957</v>
      </c>
      <c r="I37" s="88">
        <v>0.018</v>
      </c>
      <c r="J37" s="69">
        <v>-1.27787</v>
      </c>
      <c r="K37" s="69">
        <v>1.37399</v>
      </c>
      <c r="L37" s="69">
        <v>2.11997</v>
      </c>
      <c r="M37" s="69">
        <v>1.37399</v>
      </c>
      <c r="N37" s="69">
        <f t="shared" si="1"/>
        <v>0.42105</v>
      </c>
      <c r="O37" s="69">
        <v>0.36887</v>
      </c>
      <c r="P37" s="69">
        <v>0.90052</v>
      </c>
      <c r="Q37" s="69">
        <v>-0.64655</v>
      </c>
      <c r="R37" s="69">
        <v>0.90052</v>
      </c>
      <c r="T37" s="27">
        <v>0.825</v>
      </c>
      <c r="U37" s="27">
        <v>0.825</v>
      </c>
      <c r="V37" s="27">
        <v>0.0</v>
      </c>
      <c r="Y37" s="86"/>
      <c r="Z37" s="86"/>
      <c r="AA37" s="87"/>
    </row>
    <row r="38">
      <c r="A38" s="2" t="s">
        <v>115</v>
      </c>
      <c r="B38" s="66">
        <v>0.72</v>
      </c>
      <c r="C38" s="60">
        <v>0.825</v>
      </c>
      <c r="D38" s="66">
        <v>0.44</v>
      </c>
      <c r="E38" s="66">
        <v>0.82</v>
      </c>
      <c r="F38" s="66">
        <v>0.993</v>
      </c>
      <c r="G38" s="66">
        <v>0.005</v>
      </c>
      <c r="H38" s="85">
        <v>0.995</v>
      </c>
      <c r="I38" s="85">
        <v>0.003</v>
      </c>
      <c r="J38" s="67">
        <v>-0.02101</v>
      </c>
      <c r="K38" s="67">
        <v>5.68444</v>
      </c>
      <c r="L38" s="67">
        <v>0.07314</v>
      </c>
      <c r="M38" s="67">
        <v>5.68444</v>
      </c>
      <c r="N38" s="67">
        <f t="shared" si="1"/>
        <v>0.026065</v>
      </c>
      <c r="O38" s="67">
        <v>-0.53014</v>
      </c>
      <c r="P38" s="67">
        <v>3.11138</v>
      </c>
      <c r="Q38" s="67">
        <v>0.03133</v>
      </c>
      <c r="R38" s="67">
        <v>3.11138</v>
      </c>
      <c r="T38" s="27">
        <v>0.925</v>
      </c>
      <c r="U38" s="27">
        <v>0.925</v>
      </c>
      <c r="V38" s="27">
        <v>0.0</v>
      </c>
      <c r="Y38" s="86"/>
      <c r="Z38" s="86"/>
      <c r="AA38" s="87"/>
    </row>
    <row r="39">
      <c r="A39" s="61" t="s">
        <v>116</v>
      </c>
      <c r="B39" s="68">
        <v>0.625</v>
      </c>
      <c r="C39" s="62">
        <v>0.925</v>
      </c>
      <c r="D39" s="68">
        <v>0.25</v>
      </c>
      <c r="E39" s="68">
        <v>0.67</v>
      </c>
      <c r="F39" s="68">
        <v>0.973</v>
      </c>
      <c r="G39" s="68">
        <v>0.023</v>
      </c>
      <c r="H39" s="88">
        <v>0.984</v>
      </c>
      <c r="I39" s="88">
        <v>0.012</v>
      </c>
      <c r="J39" s="69">
        <v>0.1087</v>
      </c>
      <c r="K39" s="69">
        <v>0.16951</v>
      </c>
      <c r="L39" s="69">
        <v>-0.13759</v>
      </c>
      <c r="M39" s="69">
        <v>0.16951</v>
      </c>
      <c r="N39" s="69">
        <f t="shared" si="1"/>
        <v>-0.014445</v>
      </c>
      <c r="O39" s="69">
        <v>-0.06028</v>
      </c>
      <c r="P39" s="69">
        <v>0.33609</v>
      </c>
      <c r="Q39" s="69">
        <v>-0.0405</v>
      </c>
      <c r="R39" s="69">
        <v>0.33609</v>
      </c>
      <c r="T39" s="27">
        <v>1.0</v>
      </c>
      <c r="U39" s="27">
        <v>1.0</v>
      </c>
      <c r="V39" s="27">
        <v>0.0</v>
      </c>
      <c r="Y39" s="86"/>
      <c r="Z39" s="86"/>
      <c r="AA39" s="87"/>
    </row>
    <row r="40">
      <c r="A40" s="2" t="s">
        <v>117</v>
      </c>
      <c r="B40" s="66">
        <v>0.92</v>
      </c>
      <c r="C40" s="60">
        <v>1.0</v>
      </c>
      <c r="D40" s="66">
        <v>0.84</v>
      </c>
      <c r="E40" s="66">
        <v>0.983</v>
      </c>
      <c r="F40" s="66">
        <v>0.994</v>
      </c>
      <c r="G40" s="66">
        <v>0.003</v>
      </c>
      <c r="H40" s="85">
        <v>0.996</v>
      </c>
      <c r="I40" s="85">
        <v>0.002</v>
      </c>
      <c r="J40" s="67">
        <v>0.1729</v>
      </c>
      <c r="K40" s="67">
        <v>0.13771</v>
      </c>
      <c r="L40" s="67">
        <v>-0.04422</v>
      </c>
      <c r="M40" s="67">
        <v>0.13771</v>
      </c>
      <c r="N40" s="67">
        <f t="shared" si="1"/>
        <v>0.06434</v>
      </c>
      <c r="O40" s="67">
        <v>-0.23398</v>
      </c>
      <c r="P40" s="67">
        <v>0.31868</v>
      </c>
      <c r="Q40" s="67">
        <v>0.07526</v>
      </c>
      <c r="R40" s="67">
        <v>0.31868</v>
      </c>
      <c r="T40" s="27">
        <v>0.95</v>
      </c>
      <c r="U40" s="27">
        <v>0.95</v>
      </c>
      <c r="V40" s="27">
        <v>0.0</v>
      </c>
      <c r="Y40" s="86"/>
      <c r="Z40" s="86"/>
      <c r="AA40" s="87"/>
    </row>
    <row r="41">
      <c r="A41" s="61" t="s">
        <v>118</v>
      </c>
      <c r="B41" s="68">
        <v>0.64</v>
      </c>
      <c r="C41" s="62">
        <v>0.95</v>
      </c>
      <c r="D41" s="68">
        <v>0.28</v>
      </c>
      <c r="E41" s="68">
        <v>0.708</v>
      </c>
      <c r="F41" s="68">
        <v>0.997</v>
      </c>
      <c r="G41" s="68">
        <v>0.001</v>
      </c>
      <c r="H41" s="88">
        <v>0.997</v>
      </c>
      <c r="I41" s="88">
        <v>0.005</v>
      </c>
      <c r="J41" s="69">
        <v>0.06806</v>
      </c>
      <c r="K41" s="69">
        <v>0.15208</v>
      </c>
      <c r="L41" s="69">
        <v>-0.03116</v>
      </c>
      <c r="M41" s="69">
        <v>0.15208</v>
      </c>
      <c r="N41" s="69">
        <f t="shared" si="1"/>
        <v>0.01845</v>
      </c>
      <c r="O41" s="69">
        <v>0.60507</v>
      </c>
      <c r="P41" s="69">
        <v>7.32774</v>
      </c>
      <c r="Q41" s="69">
        <v>0.01401</v>
      </c>
      <c r="R41" s="69">
        <v>7.32774</v>
      </c>
      <c r="T41" s="27">
        <v>1.0</v>
      </c>
      <c r="U41" s="27">
        <v>1.0</v>
      </c>
      <c r="V41" s="27">
        <v>0.0</v>
      </c>
      <c r="Y41" s="86"/>
      <c r="Z41" s="86"/>
      <c r="AA41" s="87"/>
    </row>
    <row r="42">
      <c r="A42" s="2" t="s">
        <v>119</v>
      </c>
      <c r="B42" s="66">
        <v>0.98</v>
      </c>
      <c r="C42" s="60">
        <v>1.0</v>
      </c>
      <c r="D42" s="66">
        <v>0.96</v>
      </c>
      <c r="E42" s="66">
        <v>0.999</v>
      </c>
      <c r="F42" s="66">
        <v>0.998</v>
      </c>
      <c r="G42" s="66">
        <v>0.002</v>
      </c>
      <c r="H42" s="85">
        <v>0.998</v>
      </c>
      <c r="I42" s="85">
        <v>0.002</v>
      </c>
      <c r="J42" s="67">
        <v>0.02879</v>
      </c>
      <c r="K42" s="67">
        <v>0.06952</v>
      </c>
      <c r="L42" s="67">
        <v>0.0807</v>
      </c>
      <c r="M42" s="67">
        <v>0.06952</v>
      </c>
      <c r="N42" s="67">
        <f t="shared" si="1"/>
        <v>0.054745</v>
      </c>
      <c r="O42" s="67">
        <v>-0.04716</v>
      </c>
      <c r="P42" s="67">
        <v>0.07984</v>
      </c>
      <c r="Q42" s="67">
        <v>-0.10333</v>
      </c>
      <c r="R42" s="67">
        <v>0.07984</v>
      </c>
      <c r="T42" s="27">
        <v>1.0</v>
      </c>
      <c r="U42" s="27">
        <v>1.0</v>
      </c>
      <c r="V42" s="27">
        <v>0.0</v>
      </c>
      <c r="Y42" s="86"/>
      <c r="Z42" s="86"/>
      <c r="AA42" s="87"/>
    </row>
    <row r="43">
      <c r="A43" s="61" t="s">
        <v>120</v>
      </c>
      <c r="B43" s="68">
        <v>0.87</v>
      </c>
      <c r="C43" s="62">
        <v>1.0</v>
      </c>
      <c r="D43" s="68">
        <v>0.74</v>
      </c>
      <c r="E43" s="68">
        <v>0.944</v>
      </c>
      <c r="F43" s="68">
        <v>0.995</v>
      </c>
      <c r="G43" s="68">
        <v>0.003</v>
      </c>
      <c r="H43" s="88">
        <v>0.996</v>
      </c>
      <c r="I43" s="88">
        <v>0.003</v>
      </c>
      <c r="J43" s="69">
        <v>-0.00648</v>
      </c>
      <c r="K43" s="69">
        <v>0.15315</v>
      </c>
      <c r="L43" s="69">
        <v>0.14164</v>
      </c>
      <c r="M43" s="69">
        <v>0.15315</v>
      </c>
      <c r="N43" s="69">
        <f t="shared" si="1"/>
        <v>0.06758</v>
      </c>
      <c r="O43" s="69">
        <v>0.03008</v>
      </c>
      <c r="P43" s="69">
        <v>0.2596</v>
      </c>
      <c r="Q43" s="69">
        <v>-0.21389</v>
      </c>
      <c r="R43" s="69">
        <v>0.2596</v>
      </c>
      <c r="T43" s="27">
        <v>0.975</v>
      </c>
      <c r="U43" s="27">
        <v>0.95</v>
      </c>
      <c r="V43" s="27">
        <v>-0.025</v>
      </c>
      <c r="Y43" s="86"/>
      <c r="Z43" s="86"/>
      <c r="AA43" s="87"/>
    </row>
    <row r="44">
      <c r="A44" s="2" t="s">
        <v>121</v>
      </c>
      <c r="B44" s="66">
        <v>0.645</v>
      </c>
      <c r="C44" s="60">
        <v>0.95</v>
      </c>
      <c r="D44" s="66">
        <v>0.29</v>
      </c>
      <c r="E44" s="66">
        <v>0.71</v>
      </c>
      <c r="F44" s="66">
        <v>0.991</v>
      </c>
      <c r="G44" s="66">
        <v>0.006</v>
      </c>
      <c r="H44" s="85">
        <v>0.996</v>
      </c>
      <c r="I44" s="85">
        <v>0.002</v>
      </c>
      <c r="J44" s="67">
        <v>1.2684</v>
      </c>
      <c r="K44" s="67">
        <v>5.0602</v>
      </c>
      <c r="L44" s="67">
        <v>-0.13348</v>
      </c>
      <c r="M44" s="67">
        <v>5.0602</v>
      </c>
      <c r="N44" s="67">
        <f t="shared" si="1"/>
        <v>0.56746</v>
      </c>
      <c r="O44" s="67">
        <v>-0.44927</v>
      </c>
      <c r="P44" s="67">
        <v>2.35315</v>
      </c>
      <c r="Q44" s="67">
        <v>0.32145</v>
      </c>
      <c r="R44" s="67">
        <v>2.35315</v>
      </c>
      <c r="T44" s="27">
        <v>0.833</v>
      </c>
      <c r="U44" s="27">
        <v>0.833</v>
      </c>
      <c r="V44" s="27">
        <v>0.0</v>
      </c>
      <c r="Y44" s="86"/>
      <c r="Z44" s="86"/>
      <c r="AA44" s="87"/>
    </row>
    <row r="45">
      <c r="A45" s="61" t="s">
        <v>122</v>
      </c>
      <c r="B45" s="68">
        <v>0.8</v>
      </c>
      <c r="C45" s="62">
        <v>0.833</v>
      </c>
      <c r="D45" s="68">
        <v>0.6</v>
      </c>
      <c r="E45" s="68">
        <v>0.885</v>
      </c>
      <c r="F45" s="68">
        <v>0.987</v>
      </c>
      <c r="G45" s="68">
        <v>0.01</v>
      </c>
      <c r="H45" s="88">
        <v>0.98</v>
      </c>
      <c r="I45" s="88">
        <v>0.018</v>
      </c>
      <c r="J45" s="69">
        <v>2.77565</v>
      </c>
      <c r="K45" s="69">
        <v>10.74764</v>
      </c>
      <c r="L45" s="69">
        <v>-0.44082</v>
      </c>
      <c r="M45" s="69">
        <v>10.74764</v>
      </c>
      <c r="N45" s="69">
        <f t="shared" si="1"/>
        <v>1.167415</v>
      </c>
      <c r="O45" s="69">
        <v>-0.50733</v>
      </c>
      <c r="P45" s="69">
        <v>4.97298</v>
      </c>
      <c r="Q45" s="69">
        <v>0.12254</v>
      </c>
      <c r="R45" s="69">
        <v>4.97298</v>
      </c>
      <c r="T45" s="27">
        <v>0.974</v>
      </c>
      <c r="U45" s="27">
        <v>0.974</v>
      </c>
      <c r="V45" s="27">
        <v>0.0</v>
      </c>
      <c r="Y45" s="86"/>
      <c r="Z45" s="86"/>
      <c r="AA45" s="87"/>
    </row>
    <row r="46">
      <c r="A46" s="2" t="s">
        <v>123</v>
      </c>
      <c r="B46" s="66">
        <v>0.841</v>
      </c>
      <c r="C46" s="60">
        <v>0.974</v>
      </c>
      <c r="D46" s="66">
        <v>0.682</v>
      </c>
      <c r="E46" s="66">
        <v>0.923</v>
      </c>
      <c r="F46" s="66">
        <v>0.993</v>
      </c>
      <c r="G46" s="66">
        <v>0.005</v>
      </c>
      <c r="H46" s="85">
        <v>0.998</v>
      </c>
      <c r="I46" s="85">
        <v>0.001</v>
      </c>
      <c r="J46" s="67">
        <v>0.31917</v>
      </c>
      <c r="K46" s="67">
        <v>0.58572</v>
      </c>
      <c r="L46" s="67">
        <v>-7.6E-4</v>
      </c>
      <c r="M46" s="67">
        <v>0.58572</v>
      </c>
      <c r="N46" s="67">
        <f t="shared" si="1"/>
        <v>0.159205</v>
      </c>
      <c r="O46" s="67">
        <v>-0.25192</v>
      </c>
      <c r="P46" s="67">
        <v>0.40839</v>
      </c>
      <c r="Q46" s="67">
        <v>0.04463</v>
      </c>
      <c r="R46" s="67">
        <v>0.40839</v>
      </c>
      <c r="T46" s="27">
        <v>1.0</v>
      </c>
      <c r="U46" s="27">
        <v>0.975</v>
      </c>
      <c r="V46" s="27">
        <v>-0.025</v>
      </c>
      <c r="Y46" s="86"/>
      <c r="Z46" s="86"/>
      <c r="AA46" s="87"/>
    </row>
    <row r="47">
      <c r="A47" s="61" t="s">
        <v>124</v>
      </c>
      <c r="B47" s="68">
        <v>0.95</v>
      </c>
      <c r="C47" s="62">
        <v>0.975</v>
      </c>
      <c r="D47" s="68">
        <v>0.9</v>
      </c>
      <c r="E47" s="68">
        <v>0.987</v>
      </c>
      <c r="F47" s="68">
        <v>0.958</v>
      </c>
      <c r="G47" s="68">
        <v>0.02</v>
      </c>
      <c r="H47" s="88">
        <v>0.96</v>
      </c>
      <c r="I47" s="88">
        <v>0.026</v>
      </c>
      <c r="J47" s="69">
        <v>0.03561</v>
      </c>
      <c r="K47" s="69">
        <v>0.41864</v>
      </c>
      <c r="L47" s="69">
        <v>0.00857</v>
      </c>
      <c r="M47" s="69">
        <v>0.41864</v>
      </c>
      <c r="N47" s="69">
        <f t="shared" si="1"/>
        <v>0.02209</v>
      </c>
      <c r="O47" s="69">
        <v>-0.00707</v>
      </c>
      <c r="P47" s="69">
        <v>0.43182</v>
      </c>
      <c r="Q47" s="69">
        <v>0.34002</v>
      </c>
      <c r="R47" s="69">
        <v>0.43182</v>
      </c>
      <c r="T47" s="27">
        <v>0.949</v>
      </c>
      <c r="U47" s="27">
        <v>0.949</v>
      </c>
      <c r="V47" s="27">
        <v>0.0</v>
      </c>
      <c r="Y47" s="86"/>
      <c r="Z47" s="86"/>
      <c r="AA47" s="87"/>
    </row>
    <row r="48">
      <c r="A48" s="2" t="s">
        <v>125</v>
      </c>
      <c r="B48" s="66">
        <v>0.856</v>
      </c>
      <c r="C48" s="60">
        <v>0.949</v>
      </c>
      <c r="D48" s="66">
        <v>0.712</v>
      </c>
      <c r="E48" s="66">
        <v>0.926</v>
      </c>
      <c r="F48" s="66">
        <v>0.996</v>
      </c>
      <c r="G48" s="66">
        <v>0.004</v>
      </c>
      <c r="H48" s="85">
        <v>0.997</v>
      </c>
      <c r="I48" s="85">
        <v>0.003</v>
      </c>
      <c r="J48" s="67">
        <v>0.29972</v>
      </c>
      <c r="K48" s="67">
        <v>0.75254</v>
      </c>
      <c r="L48" s="67">
        <v>0.58351</v>
      </c>
      <c r="M48" s="67">
        <v>0.75254</v>
      </c>
      <c r="N48" s="67">
        <f t="shared" si="1"/>
        <v>0.441615</v>
      </c>
      <c r="O48" s="67">
        <v>-0.08089</v>
      </c>
      <c r="P48" s="67">
        <v>0.40727</v>
      </c>
      <c r="Q48" s="67">
        <v>-0.17749</v>
      </c>
      <c r="R48" s="67">
        <v>0.40727</v>
      </c>
      <c r="T48" s="27">
        <v>0.95</v>
      </c>
      <c r="U48" s="27">
        <v>0.975</v>
      </c>
      <c r="V48" s="27">
        <v>0.025</v>
      </c>
      <c r="Y48" s="86"/>
      <c r="Z48" s="86"/>
      <c r="AA48" s="87"/>
    </row>
    <row r="49">
      <c r="A49" s="61" t="s">
        <v>126</v>
      </c>
      <c r="B49" s="68">
        <v>0.895</v>
      </c>
      <c r="C49" s="62">
        <v>0.975</v>
      </c>
      <c r="D49" s="68">
        <v>0.79</v>
      </c>
      <c r="E49" s="68">
        <v>0.965</v>
      </c>
      <c r="F49" s="68">
        <v>0.995</v>
      </c>
      <c r="G49" s="68">
        <v>0.003</v>
      </c>
      <c r="H49" s="88">
        <v>0.996</v>
      </c>
      <c r="I49" s="88">
        <v>0.004</v>
      </c>
      <c r="J49" s="69">
        <v>-0.22241</v>
      </c>
      <c r="K49" s="69">
        <v>0.14402</v>
      </c>
      <c r="L49" s="69">
        <v>2.12966</v>
      </c>
      <c r="M49" s="69">
        <v>0.14402</v>
      </c>
      <c r="N49" s="69">
        <f t="shared" si="1"/>
        <v>0.953625</v>
      </c>
      <c r="O49" s="69">
        <v>0.30849</v>
      </c>
      <c r="P49" s="69">
        <v>0.2425</v>
      </c>
      <c r="Q49" s="69">
        <v>-0.50916</v>
      </c>
      <c r="R49" s="69">
        <v>0.2425</v>
      </c>
      <c r="T49" s="27">
        <v>0.949</v>
      </c>
      <c r="U49" s="27">
        <v>0.949</v>
      </c>
      <c r="V49" s="27">
        <v>0.0</v>
      </c>
      <c r="Y49" s="86"/>
      <c r="Z49" s="86"/>
      <c r="AA49" s="87"/>
    </row>
    <row r="50">
      <c r="A50" s="2" t="s">
        <v>127</v>
      </c>
      <c r="B50" s="66">
        <v>0.528</v>
      </c>
      <c r="C50" s="60">
        <v>0.949</v>
      </c>
      <c r="D50" s="66">
        <v>0.054</v>
      </c>
      <c r="E50" s="66">
        <v>0.546</v>
      </c>
      <c r="F50" s="66">
        <v>0.997</v>
      </c>
      <c r="G50" s="66">
        <v>0.002</v>
      </c>
      <c r="H50" s="85">
        <v>0.997</v>
      </c>
      <c r="I50" s="85">
        <v>0.004</v>
      </c>
      <c r="J50" s="67">
        <v>-0.00813</v>
      </c>
      <c r="K50" s="67">
        <v>0.14769</v>
      </c>
      <c r="L50" s="67">
        <v>0.02885</v>
      </c>
      <c r="M50" s="67">
        <v>0.14769</v>
      </c>
      <c r="N50" s="67">
        <f t="shared" si="1"/>
        <v>0.01036</v>
      </c>
      <c r="O50" s="67">
        <v>0.01893</v>
      </c>
      <c r="P50" s="67">
        <v>0.32256</v>
      </c>
      <c r="Q50" s="67">
        <v>-0.04872</v>
      </c>
      <c r="R50" s="67">
        <v>0.32256</v>
      </c>
      <c r="T50" s="27">
        <v>0.975</v>
      </c>
      <c r="U50" s="27">
        <v>1.0</v>
      </c>
      <c r="V50" s="27">
        <v>0.025</v>
      </c>
      <c r="Y50" s="86"/>
      <c r="Z50" s="86"/>
      <c r="AA50" s="87"/>
    </row>
    <row r="51">
      <c r="A51" s="61" t="s">
        <v>128</v>
      </c>
      <c r="B51" s="68">
        <v>0.67</v>
      </c>
      <c r="C51" s="62">
        <v>1.0</v>
      </c>
      <c r="D51" s="68">
        <v>0.34</v>
      </c>
      <c r="E51" s="68">
        <v>0.735</v>
      </c>
      <c r="F51" s="68">
        <v>0.99</v>
      </c>
      <c r="G51" s="68">
        <v>0.005</v>
      </c>
      <c r="H51" s="88">
        <v>0.99</v>
      </c>
      <c r="I51" s="88">
        <v>0.005</v>
      </c>
      <c r="J51" s="69">
        <v>0.30215</v>
      </c>
      <c r="K51" s="69">
        <v>0.53253</v>
      </c>
      <c r="L51" s="69">
        <v>-0.07907</v>
      </c>
      <c r="M51" s="69">
        <v>0.53253</v>
      </c>
      <c r="N51" s="69">
        <f t="shared" si="1"/>
        <v>0.11154</v>
      </c>
      <c r="O51" s="69">
        <v>-0.15977</v>
      </c>
      <c r="P51" s="69">
        <v>0.34294</v>
      </c>
      <c r="Q51" s="69">
        <v>0.24352</v>
      </c>
      <c r="R51" s="69">
        <v>0.34294</v>
      </c>
      <c r="Y51" s="86"/>
      <c r="Z51" s="86"/>
      <c r="AA51" s="87"/>
    </row>
    <row r="52">
      <c r="A52" s="7" t="s">
        <v>129</v>
      </c>
      <c r="B52" s="63">
        <f t="shared" ref="B52:R52" si="2">AVERAGE(B2:B51)</f>
        <v>0.7393</v>
      </c>
      <c r="C52" s="63">
        <f t="shared" si="2"/>
        <v>0.91886</v>
      </c>
      <c r="D52" s="63">
        <f t="shared" si="2"/>
        <v>0.47606</v>
      </c>
      <c r="E52" s="63">
        <f t="shared" si="2"/>
        <v>0.79648</v>
      </c>
      <c r="F52" s="63">
        <f t="shared" si="2"/>
        <v>0.98936</v>
      </c>
      <c r="G52" s="63">
        <f t="shared" si="2"/>
        <v>0.0066</v>
      </c>
      <c r="H52" s="63">
        <f t="shared" si="2"/>
        <v>0.98928</v>
      </c>
      <c r="I52" s="63">
        <f t="shared" si="2"/>
        <v>0.00624</v>
      </c>
      <c r="J52" s="63">
        <f t="shared" si="2"/>
        <v>0.2246254</v>
      </c>
      <c r="K52" s="63">
        <f t="shared" si="2"/>
        <v>1.9353484</v>
      </c>
      <c r="L52" s="63">
        <f t="shared" si="2"/>
        <v>0.1074558</v>
      </c>
      <c r="M52" s="63">
        <f t="shared" si="2"/>
        <v>1.9353484</v>
      </c>
      <c r="N52" s="63">
        <f t="shared" si="2"/>
        <v>0.1660406</v>
      </c>
      <c r="O52" s="63">
        <f t="shared" si="2"/>
        <v>-2.0391662</v>
      </c>
      <c r="P52" s="63">
        <f t="shared" si="2"/>
        <v>21.3474192</v>
      </c>
      <c r="Q52" s="63">
        <f t="shared" si="2"/>
        <v>-0.0375002</v>
      </c>
      <c r="R52" s="63">
        <f t="shared" si="2"/>
        <v>21.3474192</v>
      </c>
    </row>
    <row r="53">
      <c r="A53" s="12" t="s">
        <v>130</v>
      </c>
      <c r="B53" s="65">
        <f t="shared" ref="B53:R53" si="3">MEDIAN(B2:B51)</f>
        <v>0.7475</v>
      </c>
      <c r="C53" s="65">
        <f t="shared" si="3"/>
        <v>0.95</v>
      </c>
      <c r="D53" s="65">
        <f t="shared" si="3"/>
        <v>0.495</v>
      </c>
      <c r="E53" s="65">
        <f t="shared" si="3"/>
        <v>0.8245</v>
      </c>
      <c r="F53" s="65">
        <f t="shared" si="3"/>
        <v>0.9945</v>
      </c>
      <c r="G53" s="65">
        <f t="shared" si="3"/>
        <v>0.004</v>
      </c>
      <c r="H53" s="65">
        <f t="shared" si="3"/>
        <v>0.995</v>
      </c>
      <c r="I53" s="65">
        <f t="shared" si="3"/>
        <v>0.004</v>
      </c>
      <c r="J53" s="71">
        <f t="shared" si="3"/>
        <v>0.050885</v>
      </c>
      <c r="K53" s="71">
        <f t="shared" si="3"/>
        <v>0.36911</v>
      </c>
      <c r="L53" s="71">
        <f t="shared" si="3"/>
        <v>0.04113</v>
      </c>
      <c r="M53" s="71">
        <f t="shared" si="3"/>
        <v>0.36911</v>
      </c>
      <c r="N53" s="65">
        <f t="shared" si="3"/>
        <v>0.055175</v>
      </c>
      <c r="O53" s="65">
        <f t="shared" si="3"/>
        <v>-0.057115</v>
      </c>
      <c r="P53" s="65">
        <f t="shared" si="3"/>
        <v>0.5043</v>
      </c>
      <c r="Q53" s="65">
        <f t="shared" si="3"/>
        <v>-0.0762</v>
      </c>
      <c r="R53" s="65">
        <f t="shared" si="3"/>
        <v>0.5043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1.13"/>
    <col customWidth="1" min="3" max="3" width="19.25"/>
    <col customWidth="1" min="4" max="4" width="21.13"/>
    <col customWidth="1" min="5" max="5" width="19.25"/>
    <col customWidth="1" min="6" max="6" width="15.0"/>
    <col customWidth="1" min="7" max="7" width="13.13"/>
  </cols>
  <sheetData>
    <row r="1"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>
      <c r="A2" s="24" t="s">
        <v>7</v>
      </c>
      <c r="B2" s="25">
        <v>0.427565</v>
      </c>
      <c r="C2" s="25">
        <v>0.9818100000000001</v>
      </c>
      <c r="D2" s="25">
        <v>0.38227500000000003</v>
      </c>
      <c r="E2" s="25">
        <v>0.9818100000000001</v>
      </c>
      <c r="F2" s="26">
        <f t="shared" ref="F2:G2" si="1">AVERAGE(B2,D2)</f>
        <v>0.40492</v>
      </c>
      <c r="G2" s="26">
        <f t="shared" si="1"/>
        <v>0.98181</v>
      </c>
      <c r="O2" s="27" t="s">
        <v>38</v>
      </c>
      <c r="P2" s="27" t="s">
        <v>38</v>
      </c>
      <c r="Q2" s="27" t="s">
        <v>38</v>
      </c>
      <c r="R2" s="27" t="s">
        <v>38</v>
      </c>
      <c r="S2" s="27" t="s">
        <v>38</v>
      </c>
    </row>
    <row r="3">
      <c r="A3" s="5" t="s">
        <v>8</v>
      </c>
      <c r="B3" s="28">
        <v>0.892755</v>
      </c>
      <c r="C3" s="28">
        <v>1.028145</v>
      </c>
      <c r="D3" s="28">
        <v>0.677255</v>
      </c>
      <c r="E3" s="28">
        <v>1.028145</v>
      </c>
      <c r="F3" s="28">
        <f t="shared" ref="F3:G3" si="2">AVERAGE(B3,D3)</f>
        <v>0.785005</v>
      </c>
      <c r="G3" s="28">
        <f t="shared" si="2"/>
        <v>1.028145</v>
      </c>
      <c r="O3" s="27" t="s">
        <v>38</v>
      </c>
      <c r="P3" s="27" t="s">
        <v>38</v>
      </c>
      <c r="Q3" s="27" t="s">
        <v>38</v>
      </c>
      <c r="R3" s="27" t="s">
        <v>38</v>
      </c>
      <c r="S3" s="27" t="s">
        <v>38</v>
      </c>
    </row>
    <row r="4">
      <c r="A4" s="7" t="s">
        <v>9</v>
      </c>
      <c r="B4" s="29">
        <v>2.255985</v>
      </c>
      <c r="C4" s="29">
        <v>2.6093849999999996</v>
      </c>
      <c r="D4" s="29">
        <v>1.94421</v>
      </c>
      <c r="E4" s="29">
        <v>2.6093849999999996</v>
      </c>
      <c r="F4" s="30">
        <f t="shared" ref="F4:G4" si="3">AVERAGE(B4,D4)</f>
        <v>2.1000975</v>
      </c>
      <c r="G4" s="30">
        <f t="shared" si="3"/>
        <v>2.609385</v>
      </c>
      <c r="O4" s="27" t="s">
        <v>38</v>
      </c>
      <c r="P4" s="27" t="s">
        <v>38</v>
      </c>
      <c r="Q4" s="27" t="s">
        <v>38</v>
      </c>
      <c r="R4" s="27" t="s">
        <v>38</v>
      </c>
      <c r="S4" s="27" t="s">
        <v>38</v>
      </c>
    </row>
    <row r="5">
      <c r="A5" s="10" t="s">
        <v>10</v>
      </c>
      <c r="B5" s="31">
        <v>1.15372</v>
      </c>
      <c r="C5" s="31">
        <v>1.49966</v>
      </c>
      <c r="D5" s="31">
        <v>0.84172</v>
      </c>
      <c r="E5" s="31">
        <v>1.49966</v>
      </c>
      <c r="F5" s="31">
        <f t="shared" ref="F5:G5" si="4">AVERAGE(B5,D5)</f>
        <v>0.99772</v>
      </c>
      <c r="G5" s="31">
        <f t="shared" si="4"/>
        <v>1.49966</v>
      </c>
      <c r="O5" s="27" t="s">
        <v>38</v>
      </c>
      <c r="P5" s="27" t="s">
        <v>38</v>
      </c>
      <c r="Q5" s="27" t="s">
        <v>38</v>
      </c>
      <c r="R5" s="27" t="s">
        <v>38</v>
      </c>
      <c r="S5" s="27" t="s">
        <v>38</v>
      </c>
    </row>
    <row r="6">
      <c r="A6" s="12" t="s">
        <v>11</v>
      </c>
      <c r="B6" s="32">
        <v>0.050885</v>
      </c>
      <c r="C6" s="32">
        <v>0.36911</v>
      </c>
      <c r="D6" s="32">
        <v>0.04113</v>
      </c>
      <c r="E6" s="32">
        <v>0.36911</v>
      </c>
      <c r="F6" s="33">
        <f t="shared" ref="F6:G6" si="5">AVERAGE(B6,D6)</f>
        <v>0.0460075</v>
      </c>
      <c r="G6" s="33">
        <f t="shared" si="5"/>
        <v>0.36911</v>
      </c>
      <c r="O6" s="27" t="s">
        <v>38</v>
      </c>
      <c r="P6" s="27" t="s">
        <v>38</v>
      </c>
      <c r="Q6" s="27" t="s">
        <v>38</v>
      </c>
      <c r="R6" s="27" t="s">
        <v>38</v>
      </c>
      <c r="S6" s="27" t="s">
        <v>38</v>
      </c>
    </row>
    <row r="7">
      <c r="A7" s="15" t="s">
        <v>12</v>
      </c>
      <c r="B7" s="34">
        <v>1.036225</v>
      </c>
      <c r="C7" s="34">
        <v>1.327195</v>
      </c>
      <c r="D7" s="34">
        <v>1.68925</v>
      </c>
      <c r="E7" s="34">
        <v>1.327195</v>
      </c>
      <c r="F7" s="34">
        <f t="shared" ref="F7:G7" si="6">AVERAGE(B7,D7)</f>
        <v>1.3627375</v>
      </c>
      <c r="G7" s="34">
        <f t="shared" si="6"/>
        <v>1.327195</v>
      </c>
      <c r="O7" s="27" t="s">
        <v>38</v>
      </c>
      <c r="P7" s="27" t="s">
        <v>38</v>
      </c>
      <c r="Q7" s="27" t="s">
        <v>38</v>
      </c>
      <c r="R7" s="27" t="s">
        <v>38</v>
      </c>
      <c r="S7" s="27" t="s">
        <v>38</v>
      </c>
    </row>
    <row r="8">
      <c r="A8" s="17" t="s">
        <v>13</v>
      </c>
      <c r="B8" s="35">
        <v>0.45282500000000003</v>
      </c>
      <c r="C8" s="35">
        <v>1.554395</v>
      </c>
      <c r="D8" s="35">
        <v>1.3297750000000002</v>
      </c>
      <c r="E8" s="35">
        <v>1.554395</v>
      </c>
      <c r="F8" s="35">
        <f t="shared" ref="F8:G8" si="7">AVERAGE(B8,D8)</f>
        <v>0.8913</v>
      </c>
      <c r="G8" s="35">
        <f t="shared" si="7"/>
        <v>1.554395</v>
      </c>
      <c r="O8" s="27" t="s">
        <v>38</v>
      </c>
      <c r="P8" s="27" t="s">
        <v>38</v>
      </c>
      <c r="Q8" s="27" t="s">
        <v>38</v>
      </c>
      <c r="R8" s="27" t="s">
        <v>38</v>
      </c>
      <c r="S8" s="27" t="s">
        <v>38</v>
      </c>
    </row>
    <row r="9">
      <c r="A9" s="19"/>
      <c r="B9" s="19"/>
      <c r="C9" s="19"/>
      <c r="D9" s="19"/>
      <c r="E9" s="19"/>
      <c r="F9" s="19"/>
      <c r="G9" s="19"/>
      <c r="O9" s="27" t="s">
        <v>38</v>
      </c>
      <c r="P9" s="27" t="s">
        <v>38</v>
      </c>
      <c r="Q9" s="27" t="s">
        <v>38</v>
      </c>
      <c r="R9" s="27" t="s">
        <v>38</v>
      </c>
      <c r="S9" s="27" t="s">
        <v>38</v>
      </c>
    </row>
    <row r="10">
      <c r="A10" s="21"/>
      <c r="B10" s="2" t="s">
        <v>39</v>
      </c>
      <c r="C10" s="2" t="s">
        <v>40</v>
      </c>
      <c r="D10" s="2" t="s">
        <v>41</v>
      </c>
      <c r="E10" s="2" t="s">
        <v>42</v>
      </c>
      <c r="F10" s="2" t="s">
        <v>43</v>
      </c>
      <c r="G10" s="2" t="s">
        <v>44</v>
      </c>
      <c r="O10" s="27" t="s">
        <v>38</v>
      </c>
      <c r="P10" s="27" t="s">
        <v>38</v>
      </c>
      <c r="Q10" s="27" t="s">
        <v>38</v>
      </c>
      <c r="R10" s="27" t="s">
        <v>38</v>
      </c>
      <c r="S10" s="27" t="s">
        <v>38</v>
      </c>
    </row>
    <row r="11">
      <c r="A11" s="24" t="s">
        <v>7</v>
      </c>
      <c r="B11" s="25">
        <v>-0.88526</v>
      </c>
      <c r="C11" s="25">
        <v>0.33098</v>
      </c>
      <c r="D11" s="25">
        <v>-0.85894</v>
      </c>
      <c r="E11" s="25">
        <v>0.33098</v>
      </c>
      <c r="F11" s="26">
        <f t="shared" ref="F11:G11" si="8">AVERAGE(B11,D11)</f>
        <v>-0.8721</v>
      </c>
      <c r="G11" s="26">
        <f t="shared" si="8"/>
        <v>0.33098</v>
      </c>
      <c r="O11" s="27" t="s">
        <v>38</v>
      </c>
      <c r="P11" s="27" t="s">
        <v>38</v>
      </c>
      <c r="Q11" s="27" t="s">
        <v>38</v>
      </c>
      <c r="R11" s="27" t="s">
        <v>38</v>
      </c>
      <c r="S11" s="27" t="s">
        <v>38</v>
      </c>
    </row>
    <row r="12">
      <c r="A12" s="5" t="s">
        <v>8</v>
      </c>
      <c r="B12" s="28">
        <v>-1.326905</v>
      </c>
      <c r="C12" s="28">
        <v>2.6984000000000004</v>
      </c>
      <c r="D12" s="28">
        <v>-0.797485</v>
      </c>
      <c r="E12" s="28">
        <v>2.6984000000000004</v>
      </c>
      <c r="F12" s="28">
        <f t="shared" ref="F12:G12" si="9">AVERAGE(B12,D12)</f>
        <v>-1.062195</v>
      </c>
      <c r="G12" s="28">
        <f t="shared" si="9"/>
        <v>2.6984</v>
      </c>
      <c r="O12" s="27" t="s">
        <v>38</v>
      </c>
      <c r="P12" s="27" t="s">
        <v>38</v>
      </c>
      <c r="Q12" s="27" t="s">
        <v>38</v>
      </c>
      <c r="R12" s="27" t="s">
        <v>38</v>
      </c>
      <c r="S12" s="27" t="s">
        <v>38</v>
      </c>
    </row>
    <row r="13">
      <c r="A13" s="7" t="s">
        <v>9</v>
      </c>
      <c r="B13" s="29">
        <v>-3.048695</v>
      </c>
      <c r="C13" s="29">
        <v>5.758685</v>
      </c>
      <c r="D13" s="29">
        <v>-2.55276</v>
      </c>
      <c r="E13" s="29">
        <v>5.758685</v>
      </c>
      <c r="F13" s="30">
        <f t="shared" ref="F13:G13" si="10">AVERAGE(B13,D13)</f>
        <v>-2.8007275</v>
      </c>
      <c r="G13" s="30">
        <f t="shared" si="10"/>
        <v>5.758685</v>
      </c>
      <c r="O13" s="27" t="s">
        <v>38</v>
      </c>
      <c r="P13" s="27" t="s">
        <v>38</v>
      </c>
      <c r="Q13" s="27" t="s">
        <v>38</v>
      </c>
      <c r="R13" s="27" t="s">
        <v>38</v>
      </c>
      <c r="S13" s="27" t="s">
        <v>38</v>
      </c>
    </row>
    <row r="14">
      <c r="A14" s="10" t="s">
        <v>10</v>
      </c>
      <c r="B14" s="31">
        <v>-1.5224600000000001</v>
      </c>
      <c r="C14" s="31">
        <v>3.062595</v>
      </c>
      <c r="D14" s="31">
        <v>-1.47925</v>
      </c>
      <c r="E14" s="31">
        <v>3.062595</v>
      </c>
      <c r="F14" s="31">
        <f t="shared" ref="F14:G14" si="11">AVERAGE(B14,D14)</f>
        <v>-1.500855</v>
      </c>
      <c r="G14" s="31">
        <f t="shared" si="11"/>
        <v>3.062595</v>
      </c>
      <c r="O14" s="27" t="s">
        <v>38</v>
      </c>
      <c r="P14" s="27" t="s">
        <v>38</v>
      </c>
      <c r="Q14" s="27" t="s">
        <v>38</v>
      </c>
      <c r="R14" s="27" t="s">
        <v>38</v>
      </c>
      <c r="S14" s="27" t="s">
        <v>38</v>
      </c>
    </row>
    <row r="15">
      <c r="A15" s="12" t="s">
        <v>11</v>
      </c>
      <c r="B15" s="32">
        <v>-0.057115</v>
      </c>
      <c r="C15" s="32">
        <v>0.5043</v>
      </c>
      <c r="D15" s="32">
        <v>-0.07619999999999999</v>
      </c>
      <c r="E15" s="32">
        <v>0.5043</v>
      </c>
      <c r="F15" s="33">
        <f t="shared" ref="F15:G15" si="12">AVERAGE(B15,D15)</f>
        <v>-0.0666575</v>
      </c>
      <c r="G15" s="33">
        <f t="shared" si="12"/>
        <v>0.5043</v>
      </c>
      <c r="O15" s="27" t="s">
        <v>38</v>
      </c>
      <c r="P15" s="27" t="s">
        <v>38</v>
      </c>
      <c r="Q15" s="27" t="s">
        <v>38</v>
      </c>
      <c r="R15" s="27" t="s">
        <v>38</v>
      </c>
      <c r="S15" s="27" t="s">
        <v>38</v>
      </c>
    </row>
    <row r="16">
      <c r="A16" s="15" t="s">
        <v>12</v>
      </c>
      <c r="B16" s="34">
        <v>-2.11896</v>
      </c>
      <c r="C16" s="34">
        <v>4.734525</v>
      </c>
      <c r="D16" s="34">
        <v>-2.624315</v>
      </c>
      <c r="E16" s="34">
        <v>4.734525</v>
      </c>
      <c r="F16" s="34">
        <f t="shared" ref="F16:G16" si="13">AVERAGE(B16,D16)</f>
        <v>-2.3716375</v>
      </c>
      <c r="G16" s="34">
        <f t="shared" si="13"/>
        <v>4.734525</v>
      </c>
      <c r="O16" s="27" t="s">
        <v>38</v>
      </c>
      <c r="P16" s="27" t="s">
        <v>38</v>
      </c>
      <c r="Q16" s="27" t="s">
        <v>38</v>
      </c>
      <c r="R16" s="27" t="s">
        <v>38</v>
      </c>
      <c r="S16" s="27" t="s">
        <v>38</v>
      </c>
    </row>
    <row r="17">
      <c r="A17" s="35" t="s">
        <v>13</v>
      </c>
      <c r="B17" s="35">
        <v>-0.45477999999999996</v>
      </c>
      <c r="C17" s="35">
        <v>1.4931299999999998</v>
      </c>
      <c r="D17" s="35">
        <v>-1.23787</v>
      </c>
      <c r="E17" s="35">
        <v>1.4931299999999998</v>
      </c>
      <c r="F17" s="35">
        <f t="shared" ref="F17:G17" si="14">AVERAGE(B17,D17)</f>
        <v>-0.846325</v>
      </c>
      <c r="G17" s="35">
        <f t="shared" si="14"/>
        <v>1.49313</v>
      </c>
      <c r="O17" s="27" t="s">
        <v>38</v>
      </c>
      <c r="P17" s="27" t="s">
        <v>38</v>
      </c>
      <c r="Q17" s="27" t="s">
        <v>38</v>
      </c>
      <c r="R17" s="27" t="s">
        <v>38</v>
      </c>
      <c r="S17" s="27" t="s">
        <v>38</v>
      </c>
    </row>
    <row r="18">
      <c r="A18" s="19"/>
      <c r="B18" s="19"/>
      <c r="C18" s="19"/>
      <c r="D18" s="19"/>
      <c r="E18" s="19"/>
      <c r="F18" s="19"/>
      <c r="G18" s="19"/>
      <c r="O18" s="27" t="s">
        <v>38</v>
      </c>
      <c r="P18" s="27" t="s">
        <v>38</v>
      </c>
      <c r="Q18" s="27" t="s">
        <v>38</v>
      </c>
      <c r="R18" s="27" t="s">
        <v>38</v>
      </c>
      <c r="S18" s="27" t="s">
        <v>38</v>
      </c>
    </row>
    <row r="19">
      <c r="A19" s="21"/>
      <c r="B19" s="2" t="s">
        <v>45</v>
      </c>
      <c r="C19" s="2" t="s">
        <v>46</v>
      </c>
      <c r="D19" s="2" t="s">
        <v>47</v>
      </c>
      <c r="E19" s="2" t="s">
        <v>48</v>
      </c>
      <c r="F19" s="2" t="s">
        <v>49</v>
      </c>
      <c r="G19" s="2" t="s">
        <v>50</v>
      </c>
      <c r="O19" s="27" t="s">
        <v>38</v>
      </c>
      <c r="P19" s="27" t="s">
        <v>38</v>
      </c>
      <c r="Q19" s="27" t="s">
        <v>38</v>
      </c>
      <c r="R19" s="27" t="s">
        <v>38</v>
      </c>
      <c r="S19" s="27" t="s">
        <v>38</v>
      </c>
    </row>
    <row r="20">
      <c r="A20" s="3" t="s">
        <v>7</v>
      </c>
      <c r="B20" s="36">
        <v>0.9721399999999997</v>
      </c>
      <c r="C20" s="36">
        <v>0.04771999999999999</v>
      </c>
      <c r="D20" s="36">
        <v>0.9739599999999998</v>
      </c>
      <c r="E20" s="36">
        <v>0.04871999999999999</v>
      </c>
      <c r="F20" s="36">
        <f t="shared" ref="F20:G20" si="15">AVERAGE(B20,D20)</f>
        <v>0.97305</v>
      </c>
      <c r="G20" s="36">
        <f t="shared" si="15"/>
        <v>0.04822</v>
      </c>
      <c r="O20" s="27" t="s">
        <v>38</v>
      </c>
      <c r="P20" s="27" t="s">
        <v>38</v>
      </c>
      <c r="Q20" s="27" t="s">
        <v>38</v>
      </c>
      <c r="R20" s="27" t="s">
        <v>38</v>
      </c>
      <c r="S20" s="27" t="s">
        <v>38</v>
      </c>
    </row>
    <row r="21">
      <c r="A21" s="5" t="s">
        <v>8</v>
      </c>
      <c r="B21" s="37">
        <v>0.9715199999999998</v>
      </c>
      <c r="C21" s="37">
        <v>0.048759999999999984</v>
      </c>
      <c r="D21" s="37">
        <v>0.9676999999999998</v>
      </c>
      <c r="E21" s="37">
        <v>0.05647999999999996</v>
      </c>
      <c r="F21" s="5">
        <f t="shared" ref="F21:G21" si="16">AVERAGE(B21,D21)</f>
        <v>0.96961</v>
      </c>
      <c r="G21" s="5">
        <f t="shared" si="16"/>
        <v>0.05262</v>
      </c>
      <c r="O21" s="27" t="s">
        <v>38</v>
      </c>
      <c r="P21" s="27" t="s">
        <v>38</v>
      </c>
      <c r="Q21" s="27" t="s">
        <v>38</v>
      </c>
      <c r="R21" s="27" t="s">
        <v>38</v>
      </c>
      <c r="S21" s="27" t="s">
        <v>38</v>
      </c>
    </row>
    <row r="22">
      <c r="A22" s="7" t="s">
        <v>9</v>
      </c>
      <c r="B22" s="38">
        <v>0.9706199999999998</v>
      </c>
      <c r="C22" s="38">
        <v>0.05305455028668559</v>
      </c>
      <c r="D22" s="38">
        <v>0.9676599999999997</v>
      </c>
      <c r="E22" s="38">
        <v>0.06182161302275033</v>
      </c>
      <c r="F22" s="38">
        <f t="shared" ref="F22:G22" si="17">AVERAGE(B22,D22)</f>
        <v>0.96914</v>
      </c>
      <c r="G22" s="38">
        <f t="shared" si="17"/>
        <v>0.05743808165</v>
      </c>
      <c r="O22" s="27" t="s">
        <v>38</v>
      </c>
      <c r="P22" s="27" t="s">
        <v>38</v>
      </c>
      <c r="Q22" s="27" t="s">
        <v>38</v>
      </c>
      <c r="R22" s="27" t="s">
        <v>38</v>
      </c>
      <c r="S22" s="27" t="s">
        <v>38</v>
      </c>
    </row>
    <row r="23">
      <c r="A23" s="10" t="s">
        <v>10</v>
      </c>
      <c r="B23" s="39">
        <v>0.9686199999999997</v>
      </c>
      <c r="C23" s="39">
        <v>0.05161999999999998</v>
      </c>
      <c r="D23" s="39">
        <v>0.9687599999999997</v>
      </c>
      <c r="E23" s="39">
        <v>0.05769999999999999</v>
      </c>
      <c r="F23" s="10">
        <f t="shared" ref="F23:G23" si="18">AVERAGE(B23,D23)</f>
        <v>0.96869</v>
      </c>
      <c r="G23" s="10">
        <f t="shared" si="18"/>
        <v>0.05466</v>
      </c>
      <c r="O23" s="27" t="s">
        <v>38</v>
      </c>
      <c r="P23" s="27" t="s">
        <v>38</v>
      </c>
      <c r="Q23" s="27" t="s">
        <v>38</v>
      </c>
      <c r="R23" s="27" t="s">
        <v>38</v>
      </c>
      <c r="S23" s="27" t="s">
        <v>38</v>
      </c>
    </row>
    <row r="24">
      <c r="A24" s="12" t="s">
        <v>11</v>
      </c>
      <c r="B24" s="40">
        <v>0.9893599999999999</v>
      </c>
      <c r="C24" s="40">
        <v>0.0066000000000000026</v>
      </c>
      <c r="D24" s="40">
        <v>0.9892799999999999</v>
      </c>
      <c r="E24" s="40">
        <v>0.0062400000000000025</v>
      </c>
      <c r="F24" s="40">
        <f t="shared" ref="F24:G24" si="19">AVERAGE(B24,D24)</f>
        <v>0.98932</v>
      </c>
      <c r="G24" s="40">
        <f t="shared" si="19"/>
        <v>0.00642</v>
      </c>
      <c r="O24" s="27" t="s">
        <v>38</v>
      </c>
      <c r="P24" s="27" t="s">
        <v>38</v>
      </c>
      <c r="Q24" s="27" t="s">
        <v>38</v>
      </c>
      <c r="R24" s="27" t="s">
        <v>38</v>
      </c>
      <c r="S24" s="27" t="s">
        <v>38</v>
      </c>
    </row>
    <row r="25">
      <c r="A25" s="15" t="s">
        <v>12</v>
      </c>
      <c r="B25" s="15">
        <v>0.7561600000000002</v>
      </c>
      <c r="C25" s="15">
        <v>0.18619999999999995</v>
      </c>
      <c r="D25" s="15">
        <v>0.7737199999999999</v>
      </c>
      <c r="E25" s="15">
        <v>0.18610000000000004</v>
      </c>
      <c r="F25" s="15">
        <f t="shared" ref="F25:G25" si="20">AVERAGE(B25,D25)</f>
        <v>0.76494</v>
      </c>
      <c r="G25" s="15">
        <f t="shared" si="20"/>
        <v>0.18615</v>
      </c>
      <c r="O25" s="27" t="s">
        <v>38</v>
      </c>
      <c r="P25" s="27" t="s">
        <v>38</v>
      </c>
      <c r="Q25" s="27" t="s">
        <v>38</v>
      </c>
      <c r="R25" s="27" t="s">
        <v>38</v>
      </c>
      <c r="S25" s="27" t="s">
        <v>38</v>
      </c>
    </row>
    <row r="26">
      <c r="A26" s="35" t="s">
        <v>13</v>
      </c>
      <c r="B26" s="17">
        <v>0.983</v>
      </c>
      <c r="C26" s="17">
        <v>0.016</v>
      </c>
      <c r="D26" s="17">
        <v>0.9824999999999999</v>
      </c>
      <c r="E26" s="17">
        <v>0.019</v>
      </c>
      <c r="F26" s="17">
        <f t="shared" ref="F26:G26" si="21">AVERAGE(B26,D26)</f>
        <v>0.98275</v>
      </c>
      <c r="G26" s="17">
        <f t="shared" si="21"/>
        <v>0.0175</v>
      </c>
      <c r="O26" s="27" t="s">
        <v>38</v>
      </c>
      <c r="P26" s="27" t="s">
        <v>38</v>
      </c>
      <c r="Q26" s="27" t="s">
        <v>38</v>
      </c>
      <c r="R26" s="27" t="s">
        <v>38</v>
      </c>
      <c r="S26" s="27" t="s">
        <v>38</v>
      </c>
    </row>
    <row r="27">
      <c r="A27" s="41"/>
      <c r="B27" s="41"/>
      <c r="C27" s="41"/>
      <c r="D27" s="41"/>
      <c r="E27" s="41"/>
      <c r="F27" s="41"/>
      <c r="G27" s="41"/>
      <c r="O27" s="27" t="s">
        <v>38</v>
      </c>
      <c r="P27" s="27" t="s">
        <v>38</v>
      </c>
      <c r="Q27" s="27" t="s">
        <v>38</v>
      </c>
      <c r="R27" s="27" t="s">
        <v>38</v>
      </c>
      <c r="S27" s="27" t="s">
        <v>38</v>
      </c>
    </row>
    <row r="28">
      <c r="O28" s="27" t="s">
        <v>38</v>
      </c>
      <c r="P28" s="27" t="s">
        <v>38</v>
      </c>
      <c r="Q28" s="27" t="s">
        <v>38</v>
      </c>
      <c r="R28" s="27" t="s">
        <v>38</v>
      </c>
      <c r="S28" s="27" t="s">
        <v>38</v>
      </c>
    </row>
    <row r="29">
      <c r="O29" s="27" t="s">
        <v>38</v>
      </c>
      <c r="P29" s="27" t="s">
        <v>38</v>
      </c>
      <c r="Q29" s="27" t="s">
        <v>38</v>
      </c>
      <c r="R29" s="27" t="s">
        <v>38</v>
      </c>
      <c r="S29" s="27" t="s">
        <v>38</v>
      </c>
    </row>
    <row r="30">
      <c r="A30" s="41"/>
      <c r="B30" s="41"/>
      <c r="C30" s="41"/>
      <c r="D30" s="41"/>
      <c r="E30" s="41"/>
      <c r="F30" s="41"/>
      <c r="G30" s="41"/>
      <c r="O30" s="27" t="s">
        <v>38</v>
      </c>
      <c r="P30" s="27" t="s">
        <v>38</v>
      </c>
      <c r="Q30" s="27" t="s">
        <v>38</v>
      </c>
      <c r="R30" s="27" t="s">
        <v>38</v>
      </c>
      <c r="S30" s="27" t="s">
        <v>38</v>
      </c>
    </row>
    <row r="31">
      <c r="A31" s="41"/>
      <c r="B31" s="41"/>
      <c r="C31" s="41"/>
      <c r="D31" s="41"/>
      <c r="E31" s="41"/>
      <c r="F31" s="41"/>
      <c r="G31" s="41"/>
      <c r="O31" s="27" t="s">
        <v>38</v>
      </c>
      <c r="P31" s="27" t="s">
        <v>38</v>
      </c>
      <c r="Q31" s="27" t="s">
        <v>38</v>
      </c>
      <c r="R31" s="27" t="s">
        <v>38</v>
      </c>
      <c r="S31" s="27" t="s">
        <v>38</v>
      </c>
    </row>
    <row r="32">
      <c r="A32" s="41"/>
      <c r="B32" s="41"/>
      <c r="C32" s="41"/>
      <c r="D32" s="41"/>
      <c r="E32" s="41"/>
      <c r="F32" s="41"/>
      <c r="G32" s="41"/>
      <c r="O32" s="27" t="s">
        <v>38</v>
      </c>
      <c r="P32" s="27" t="s">
        <v>38</v>
      </c>
      <c r="Q32" s="27" t="s">
        <v>38</v>
      </c>
      <c r="R32" s="27" t="s">
        <v>38</v>
      </c>
      <c r="S32" s="27" t="s">
        <v>38</v>
      </c>
    </row>
    <row r="33">
      <c r="A33" s="41"/>
      <c r="B33" s="41"/>
      <c r="C33" s="41"/>
      <c r="D33" s="41"/>
      <c r="E33" s="41"/>
      <c r="F33" s="41"/>
      <c r="G33" s="41"/>
      <c r="O33" s="27" t="s">
        <v>38</v>
      </c>
      <c r="P33" s="27" t="s">
        <v>38</v>
      </c>
      <c r="Q33" s="27" t="s">
        <v>38</v>
      </c>
      <c r="R33" s="27" t="s">
        <v>38</v>
      </c>
      <c r="S33" s="27" t="s">
        <v>38</v>
      </c>
    </row>
    <row r="34">
      <c r="A34" s="41"/>
      <c r="B34" s="41"/>
      <c r="C34" s="41"/>
      <c r="D34" s="41"/>
      <c r="E34" s="41"/>
      <c r="F34" s="41"/>
      <c r="G34" s="41"/>
      <c r="O34" s="27" t="s">
        <v>38</v>
      </c>
      <c r="P34" s="27" t="s">
        <v>38</v>
      </c>
      <c r="Q34" s="27" t="s">
        <v>38</v>
      </c>
      <c r="R34" s="27" t="s">
        <v>38</v>
      </c>
      <c r="S34" s="27" t="s">
        <v>38</v>
      </c>
    </row>
    <row r="35">
      <c r="O35" s="27" t="s">
        <v>38</v>
      </c>
      <c r="P35" s="27" t="s">
        <v>38</v>
      </c>
      <c r="Q35" s="27" t="s">
        <v>38</v>
      </c>
      <c r="R35" s="27" t="s">
        <v>38</v>
      </c>
      <c r="S35" s="27" t="s">
        <v>38</v>
      </c>
    </row>
    <row r="36">
      <c r="O36" s="27" t="s">
        <v>38</v>
      </c>
      <c r="P36" s="27" t="s">
        <v>38</v>
      </c>
      <c r="Q36" s="27" t="s">
        <v>38</v>
      </c>
      <c r="R36" s="27" t="s">
        <v>38</v>
      </c>
      <c r="S36" s="27" t="s">
        <v>38</v>
      </c>
    </row>
    <row r="37">
      <c r="O37" s="27" t="s">
        <v>38</v>
      </c>
      <c r="P37" s="27" t="s">
        <v>38</v>
      </c>
      <c r="Q37" s="27" t="s">
        <v>38</v>
      </c>
      <c r="R37" s="27" t="s">
        <v>38</v>
      </c>
      <c r="S37" s="27" t="s">
        <v>38</v>
      </c>
    </row>
    <row r="38">
      <c r="O38" s="27" t="s">
        <v>38</v>
      </c>
      <c r="P38" s="27" t="s">
        <v>38</v>
      </c>
      <c r="Q38" s="27" t="s">
        <v>38</v>
      </c>
      <c r="R38" s="27" t="s">
        <v>38</v>
      </c>
      <c r="S38" s="27" t="s">
        <v>38</v>
      </c>
    </row>
    <row r="39">
      <c r="O39" s="27" t="s">
        <v>38</v>
      </c>
      <c r="P39" s="27" t="s">
        <v>38</v>
      </c>
      <c r="Q39" s="27" t="s">
        <v>38</v>
      </c>
      <c r="R39" s="27" t="s">
        <v>38</v>
      </c>
      <c r="S39" s="27" t="s">
        <v>38</v>
      </c>
    </row>
    <row r="40">
      <c r="O40" s="27" t="s">
        <v>38</v>
      </c>
      <c r="P40" s="27" t="s">
        <v>38</v>
      </c>
      <c r="Q40" s="27" t="s">
        <v>38</v>
      </c>
      <c r="R40" s="27" t="s">
        <v>38</v>
      </c>
      <c r="S40" s="27" t="s">
        <v>38</v>
      </c>
    </row>
    <row r="41">
      <c r="O41" s="27" t="s">
        <v>38</v>
      </c>
      <c r="P41" s="27" t="s">
        <v>38</v>
      </c>
      <c r="Q41" s="27" t="s">
        <v>38</v>
      </c>
      <c r="R41" s="27" t="s">
        <v>38</v>
      </c>
      <c r="S41" s="27" t="s">
        <v>38</v>
      </c>
    </row>
    <row r="42">
      <c r="O42" s="27" t="s">
        <v>38</v>
      </c>
      <c r="P42" s="27" t="s">
        <v>38</v>
      </c>
      <c r="Q42" s="27" t="s">
        <v>38</v>
      </c>
      <c r="R42" s="27" t="s">
        <v>38</v>
      </c>
      <c r="S42" s="27" t="s">
        <v>38</v>
      </c>
    </row>
    <row r="43">
      <c r="O43" s="27" t="s">
        <v>38</v>
      </c>
      <c r="P43" s="27" t="s">
        <v>38</v>
      </c>
      <c r="Q43" s="27" t="s">
        <v>38</v>
      </c>
      <c r="R43" s="27" t="s">
        <v>38</v>
      </c>
      <c r="S43" s="27" t="s">
        <v>38</v>
      </c>
    </row>
    <row r="44">
      <c r="O44" s="27" t="s">
        <v>38</v>
      </c>
      <c r="P44" s="27" t="s">
        <v>38</v>
      </c>
      <c r="Q44" s="27" t="s">
        <v>38</v>
      </c>
      <c r="R44" s="27" t="s">
        <v>38</v>
      </c>
      <c r="S44" s="27" t="s">
        <v>38</v>
      </c>
    </row>
    <row r="45">
      <c r="O45" s="27" t="s">
        <v>38</v>
      </c>
      <c r="P45" s="27" t="s">
        <v>38</v>
      </c>
      <c r="Q45" s="27" t="s">
        <v>38</v>
      </c>
      <c r="R45" s="27" t="s">
        <v>38</v>
      </c>
      <c r="S45" s="27" t="s">
        <v>38</v>
      </c>
    </row>
    <row r="46">
      <c r="O46" s="27" t="s">
        <v>38</v>
      </c>
      <c r="P46" s="27" t="s">
        <v>38</v>
      </c>
      <c r="Q46" s="27" t="s">
        <v>38</v>
      </c>
      <c r="R46" s="27" t="s">
        <v>38</v>
      </c>
      <c r="S46" s="27" t="s">
        <v>38</v>
      </c>
    </row>
    <row r="47">
      <c r="O47" s="27" t="s">
        <v>38</v>
      </c>
      <c r="P47" s="27" t="s">
        <v>38</v>
      </c>
      <c r="Q47" s="27" t="s">
        <v>38</v>
      </c>
      <c r="R47" s="27" t="s">
        <v>38</v>
      </c>
      <c r="S47" s="27" t="s">
        <v>38</v>
      </c>
    </row>
    <row r="48">
      <c r="O48" s="27" t="s">
        <v>38</v>
      </c>
      <c r="P48" s="27" t="s">
        <v>38</v>
      </c>
      <c r="Q48" s="27" t="s">
        <v>38</v>
      </c>
      <c r="R48" s="27" t="s">
        <v>38</v>
      </c>
      <c r="S48" s="27" t="s">
        <v>38</v>
      </c>
    </row>
    <row r="49">
      <c r="O49" s="27" t="s">
        <v>38</v>
      </c>
      <c r="P49" s="27" t="s">
        <v>38</v>
      </c>
      <c r="Q49" s="27" t="s">
        <v>38</v>
      </c>
      <c r="R49" s="27" t="s">
        <v>38</v>
      </c>
      <c r="S49" s="27" t="s">
        <v>38</v>
      </c>
    </row>
    <row r="50">
      <c r="O50" s="27" t="s">
        <v>38</v>
      </c>
      <c r="P50" s="27" t="s">
        <v>38</v>
      </c>
      <c r="Q50" s="27" t="s">
        <v>38</v>
      </c>
      <c r="R50" s="27" t="s">
        <v>38</v>
      </c>
      <c r="S50" s="27" t="s">
        <v>38</v>
      </c>
    </row>
    <row r="51">
      <c r="O51" s="27" t="s">
        <v>38</v>
      </c>
      <c r="P51" s="27" t="s">
        <v>38</v>
      </c>
      <c r="Q51" s="27" t="s">
        <v>38</v>
      </c>
      <c r="R51" s="27" t="s">
        <v>38</v>
      </c>
      <c r="S51" s="27" t="s">
        <v>38</v>
      </c>
    </row>
    <row r="102"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</row>
    <row r="103"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</row>
    <row r="104"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</row>
    <row r="105"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</row>
    <row r="106"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</row>
    <row r="107"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</row>
    <row r="108"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</row>
    <row r="109"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</row>
    <row r="110"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</row>
    <row r="111"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</row>
    <row r="112"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</row>
    <row r="113"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</row>
    <row r="114"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</row>
    <row r="115"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</row>
    <row r="116"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</row>
    <row r="117"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</row>
    <row r="118"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</row>
    <row r="119"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</row>
    <row r="120"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</row>
    <row r="121"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</row>
    <row r="122"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</row>
    <row r="123"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</row>
    <row r="124"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</row>
    <row r="125"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</row>
    <row r="126"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</row>
    <row r="127"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</row>
    <row r="128"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</row>
    <row r="129"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</row>
    <row r="130"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</row>
    <row r="131"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</row>
    <row r="132"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</row>
    <row r="133"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</row>
    <row r="134"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</row>
    <row r="135"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</row>
    <row r="136"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</row>
    <row r="137"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</row>
    <row r="138"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</row>
    <row r="139"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</row>
    <row r="140"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</row>
    <row r="141"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</row>
    <row r="142"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</row>
    <row r="143"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</row>
    <row r="144"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</row>
    <row r="145"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</row>
    <row r="146"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</row>
    <row r="147"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</row>
    <row r="148"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</row>
    <row r="149"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</row>
    <row r="150"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</row>
    <row r="151"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</row>
    <row r="152"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</row>
    <row r="153"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</row>
    <row r="154"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</row>
    <row r="155"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</row>
    <row r="156"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</row>
    <row r="157"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</row>
    <row r="158"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</row>
    <row r="159"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</row>
    <row r="160"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</row>
    <row r="161"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</row>
    <row r="162"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</row>
    <row r="163"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</row>
    <row r="164"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</row>
    <row r="165"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</row>
    <row r="166"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</row>
    <row r="167"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</row>
    <row r="168"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</row>
    <row r="169"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</row>
    <row r="170"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</row>
    <row r="171"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</row>
    <row r="172"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</row>
    <row r="173"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</row>
    <row r="174"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</row>
    <row r="175"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</row>
    <row r="176"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</row>
    <row r="177"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</row>
    <row r="178"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</row>
    <row r="179"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</row>
    <row r="180"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</row>
    <row r="181"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</row>
    <row r="182"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</row>
    <row r="183"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</row>
    <row r="184"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</row>
    <row r="185"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</row>
    <row r="186"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</row>
    <row r="187"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</row>
    <row r="188"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</row>
    <row r="189"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</row>
    <row r="190"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</row>
    <row r="191"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</row>
    <row r="192"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</row>
    <row r="193"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</row>
    <row r="194"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</row>
    <row r="195"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</row>
    <row r="197"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</row>
    <row r="198"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</row>
    <row r="199"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</row>
    <row r="200"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</row>
    <row r="201"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</row>
    <row r="202"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</row>
    <row r="203"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</row>
    <row r="204"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</row>
    <row r="205"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</row>
    <row r="206"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</row>
    <row r="207"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</row>
    <row r="208"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</row>
    <row r="209"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</row>
    <row r="210"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</row>
    <row r="211"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</row>
    <row r="212"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</row>
    <row r="213"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</row>
    <row r="214"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</row>
    <row r="215"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</row>
    <row r="216"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</row>
    <row r="217"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</row>
    <row r="218"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</row>
    <row r="219"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</row>
    <row r="220"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</row>
    <row r="221"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</row>
    <row r="222"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</row>
    <row r="223"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</row>
    <row r="224"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</row>
    <row r="225"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  <col customWidth="1" min="2" max="7" width="19.75"/>
    <col customWidth="1" min="8" max="9" width="16.13"/>
    <col customWidth="1" min="10" max="10" width="14.25"/>
    <col customWidth="1" min="11" max="11" width="10.0"/>
    <col customWidth="1" min="12" max="12" width="8.13"/>
    <col customWidth="1" min="13" max="13" width="16.5"/>
    <col customWidth="1" min="14" max="14" width="14.5"/>
    <col customWidth="1" min="15" max="15" width="16.5"/>
    <col customWidth="1" min="16" max="16" width="14.5"/>
    <col customWidth="1" min="17" max="17" width="8.38"/>
    <col customWidth="1" min="18" max="18" width="14.38"/>
  </cols>
  <sheetData>
    <row r="1">
      <c r="A1" s="1"/>
      <c r="B1" s="3" t="s">
        <v>7</v>
      </c>
      <c r="C1" s="5" t="s">
        <v>8</v>
      </c>
      <c r="D1" s="7" t="s">
        <v>9</v>
      </c>
      <c r="E1" s="10" t="s">
        <v>10</v>
      </c>
      <c r="F1" s="12" t="s">
        <v>11</v>
      </c>
      <c r="G1" s="15" t="s">
        <v>12</v>
      </c>
      <c r="H1" s="17" t="s">
        <v>13</v>
      </c>
      <c r="I1" s="42" t="s">
        <v>51</v>
      </c>
    </row>
    <row r="2">
      <c r="A2" s="2" t="s">
        <v>52</v>
      </c>
      <c r="B2" s="4">
        <v>0.779</v>
      </c>
      <c r="C2" s="6">
        <v>0.744</v>
      </c>
      <c r="D2" s="8">
        <v>0.619</v>
      </c>
      <c r="E2" s="11">
        <v>0.725</v>
      </c>
      <c r="F2" s="13">
        <v>0.739</v>
      </c>
      <c r="G2" s="16">
        <v>0.741175973146039</v>
      </c>
      <c r="H2" s="18">
        <v>0.6567177</v>
      </c>
      <c r="I2" s="43">
        <v>0.6765916172344913</v>
      </c>
      <c r="J2" s="44"/>
      <c r="K2" s="44"/>
    </row>
    <row r="3">
      <c r="A3" s="2" t="s">
        <v>53</v>
      </c>
      <c r="B3" s="4">
        <v>0.132</v>
      </c>
      <c r="C3" s="6">
        <v>0.149</v>
      </c>
      <c r="D3" s="8">
        <v>0.124</v>
      </c>
      <c r="E3" s="11">
        <v>0.141</v>
      </c>
      <c r="F3" s="13">
        <v>0.148</v>
      </c>
      <c r="G3" s="16">
        <v>0.118118065549224</v>
      </c>
      <c r="H3" s="18">
        <v>0.13224527</v>
      </c>
      <c r="I3" s="45">
        <v>0.13812325814732912</v>
      </c>
    </row>
    <row r="4">
      <c r="A4" s="2" t="s">
        <v>54</v>
      </c>
      <c r="B4" s="4">
        <v>0.557</v>
      </c>
      <c r="C4" s="6">
        <v>0.486</v>
      </c>
      <c r="D4" s="8">
        <v>0.236</v>
      </c>
      <c r="E4" s="11">
        <v>0.446</v>
      </c>
      <c r="F4" s="14">
        <v>0.48</v>
      </c>
      <c r="G4" s="16">
        <v>0.480676745504142</v>
      </c>
      <c r="H4" s="18">
        <v>0.69007881639802</v>
      </c>
      <c r="I4" s="43">
        <v>0.34818660510196187</v>
      </c>
    </row>
    <row r="5">
      <c r="A5" s="2" t="s">
        <v>55</v>
      </c>
      <c r="B5" s="4">
        <v>0.265</v>
      </c>
      <c r="C5" s="6">
        <v>0.298</v>
      </c>
      <c r="D5" s="8">
        <v>0.249</v>
      </c>
      <c r="E5" s="11">
        <v>0.283</v>
      </c>
      <c r="F5" s="14">
        <v>0.3</v>
      </c>
      <c r="G5" s="16">
        <v>0.236799312512003</v>
      </c>
      <c r="H5" s="18">
        <v>0.265386924764625</v>
      </c>
      <c r="I5" s="45">
        <v>0.27865222527398026</v>
      </c>
    </row>
    <row r="6">
      <c r="A6" s="2" t="s">
        <v>56</v>
      </c>
      <c r="B6" s="4">
        <v>0.825</v>
      </c>
      <c r="C6" s="6">
        <v>0.796</v>
      </c>
      <c r="D6" s="9">
        <v>0.66</v>
      </c>
      <c r="E6" s="11">
        <v>0.779</v>
      </c>
      <c r="F6" s="14">
        <v>0.8</v>
      </c>
      <c r="G6" s="16">
        <v>0.80647758216693</v>
      </c>
      <c r="H6" s="18">
        <v>0.704750054528374</v>
      </c>
      <c r="I6" s="43">
        <v>0.6738938919499831</v>
      </c>
    </row>
    <row r="7">
      <c r="A7" s="2" t="s">
        <v>57</v>
      </c>
      <c r="B7" s="4">
        <v>0.145</v>
      </c>
      <c r="C7" s="6">
        <v>0.164</v>
      </c>
      <c r="D7" s="9">
        <v>0.16</v>
      </c>
      <c r="E7" s="11">
        <v>0.153</v>
      </c>
      <c r="F7" s="13">
        <v>0.163</v>
      </c>
      <c r="G7" s="16">
        <v>0.129179432334617</v>
      </c>
      <c r="H7" s="18">
        <v>0.153975731282562</v>
      </c>
      <c r="I7" s="45">
        <v>0.13945865912141317</v>
      </c>
    </row>
    <row r="8">
      <c r="A8" s="2" t="s">
        <v>58</v>
      </c>
      <c r="B8" s="4">
        <v>0.77108</v>
      </c>
      <c r="C8" s="6">
        <v>0.732559999999999</v>
      </c>
      <c r="D8" s="8">
        <v>0.59454</v>
      </c>
      <c r="E8" s="11">
        <v>0.717719999999999</v>
      </c>
      <c r="F8" s="13">
        <v>0.73366</v>
      </c>
      <c r="G8" s="16">
        <v>0.904934424268906</v>
      </c>
      <c r="H8" s="18">
        <v>0.645819648701825</v>
      </c>
      <c r="I8" s="46">
        <v>0.0</v>
      </c>
    </row>
    <row r="9">
      <c r="A9" s="2" t="s">
        <v>59</v>
      </c>
      <c r="B9" s="4">
        <v>0.138257273226402</v>
      </c>
      <c r="C9" s="6">
        <v>0.157966472392087</v>
      </c>
      <c r="D9" s="8">
        <v>0.135692329923249</v>
      </c>
      <c r="E9" s="11">
        <v>0.14659768620275</v>
      </c>
      <c r="F9" s="13">
        <v>0.153277214223119</v>
      </c>
      <c r="G9" s="16">
        <v>0.090827956913181</v>
      </c>
      <c r="H9" s="18">
        <v>0.146475539684914</v>
      </c>
      <c r="I9" s="46">
        <v>0.0</v>
      </c>
    </row>
    <row r="10">
      <c r="A10" s="2" t="s">
        <v>60</v>
      </c>
      <c r="B10" s="4">
        <v>0.7755</v>
      </c>
      <c r="C10" s="6">
        <v>0.7444</v>
      </c>
      <c r="D10" s="9">
        <v>0.630599999999999</v>
      </c>
      <c r="E10" s="11">
        <v>0.72386</v>
      </c>
      <c r="F10" s="13">
        <v>0.739479999999999</v>
      </c>
      <c r="G10" s="16">
        <v>0.904934424268906</v>
      </c>
      <c r="H10" s="18">
        <v>0.657387049777649</v>
      </c>
      <c r="I10" s="46">
        <v>0.0</v>
      </c>
    </row>
    <row r="11">
      <c r="A11" s="2" t="s">
        <v>61</v>
      </c>
      <c r="B11" s="4">
        <v>0.140481066339916</v>
      </c>
      <c r="C11" s="6">
        <v>0.154881503091879</v>
      </c>
      <c r="D11" s="9">
        <v>0.13087902811375</v>
      </c>
      <c r="E11" s="11">
        <v>0.144152836947456</v>
      </c>
      <c r="F11" s="13">
        <v>0.146912387496766</v>
      </c>
      <c r="G11" s="16">
        <v>0.090827956913181</v>
      </c>
      <c r="H11" s="18">
        <v>0.137468481607671</v>
      </c>
      <c r="I11" s="46">
        <v>0.0</v>
      </c>
    </row>
    <row r="12">
      <c r="A12" s="2" t="s">
        <v>62</v>
      </c>
      <c r="B12" s="4">
        <f t="shared" ref="B12:H12" si="1">AVERAGE(B8,B10)</f>
        <v>0.77329</v>
      </c>
      <c r="C12" s="6">
        <f t="shared" si="1"/>
        <v>0.73848</v>
      </c>
      <c r="D12" s="8">
        <f t="shared" si="1"/>
        <v>0.61257</v>
      </c>
      <c r="E12" s="11">
        <f t="shared" si="1"/>
        <v>0.72079</v>
      </c>
      <c r="F12" s="13">
        <f t="shared" si="1"/>
        <v>0.73657</v>
      </c>
      <c r="G12" s="16">
        <f t="shared" si="1"/>
        <v>0.9049344243</v>
      </c>
      <c r="H12" s="18">
        <f t="shared" si="1"/>
        <v>0.6516033492</v>
      </c>
      <c r="I12" s="46">
        <v>0.0</v>
      </c>
    </row>
    <row r="13">
      <c r="A13" s="2" t="s">
        <v>63</v>
      </c>
      <c r="B13" s="4">
        <f t="shared" ref="B13:H13" si="2">AVERAGE(B9,B11)</f>
        <v>0.1393691698</v>
      </c>
      <c r="C13" s="6">
        <f t="shared" si="2"/>
        <v>0.1564239877</v>
      </c>
      <c r="D13" s="8">
        <f t="shared" si="2"/>
        <v>0.133285679</v>
      </c>
      <c r="E13" s="11">
        <f t="shared" si="2"/>
        <v>0.1453752616</v>
      </c>
      <c r="F13" s="13">
        <f t="shared" si="2"/>
        <v>0.1500948009</v>
      </c>
      <c r="G13" s="16">
        <f t="shared" si="2"/>
        <v>0.09082795691</v>
      </c>
      <c r="H13" s="18">
        <f t="shared" si="2"/>
        <v>0.1419720106</v>
      </c>
      <c r="I13" s="46">
        <v>0.0</v>
      </c>
    </row>
    <row r="14">
      <c r="A14" s="2" t="s">
        <v>64</v>
      </c>
      <c r="B14" s="4">
        <v>0.76584</v>
      </c>
      <c r="C14" s="6">
        <v>0.7243</v>
      </c>
      <c r="D14" s="8">
        <v>0.57478</v>
      </c>
      <c r="E14" s="11">
        <v>0.71868</v>
      </c>
      <c r="F14" s="13">
        <v>0.73242</v>
      </c>
      <c r="G14" s="16">
        <v>0.916380976952184</v>
      </c>
      <c r="H14" s="18">
        <v>0.642767737027334</v>
      </c>
      <c r="I14" s="46">
        <v>0.0</v>
      </c>
    </row>
    <row r="15">
      <c r="A15" s="2" t="s">
        <v>65</v>
      </c>
      <c r="B15" s="4">
        <v>0.146280054689626</v>
      </c>
      <c r="C15" s="6">
        <v>0.16615971232522</v>
      </c>
      <c r="D15" s="8">
        <v>0.158021047965136</v>
      </c>
      <c r="E15" s="11">
        <v>0.160380228207843</v>
      </c>
      <c r="F15" s="13">
        <v>0.159554014678415</v>
      </c>
      <c r="G15" s="16">
        <v>0.0955504843669764</v>
      </c>
      <c r="H15" s="18">
        <v>0.171443499164562</v>
      </c>
      <c r="I15" s="46">
        <v>0.0</v>
      </c>
    </row>
    <row r="16">
      <c r="A16" s="2" t="s">
        <v>66</v>
      </c>
      <c r="B16" s="4">
        <v>0.78336</v>
      </c>
      <c r="C16" s="6">
        <v>0.757739999999999</v>
      </c>
      <c r="D16" s="9">
        <v>0.66546</v>
      </c>
      <c r="E16" s="11">
        <v>0.726959999999999</v>
      </c>
      <c r="F16" s="13">
        <v>0.74384</v>
      </c>
      <c r="G16" s="16">
        <v>0.893206702654071</v>
      </c>
      <c r="H16" s="18">
        <v>0.666705596450333</v>
      </c>
      <c r="I16" s="46">
        <v>0.0</v>
      </c>
    </row>
    <row r="17">
      <c r="A17" s="2" t="s">
        <v>67</v>
      </c>
      <c r="B17" s="4">
        <v>0.147089191989078</v>
      </c>
      <c r="C17" s="6">
        <v>0.158647131710598</v>
      </c>
      <c r="D17" s="9">
        <v>0.160127475468765</v>
      </c>
      <c r="E17" s="11">
        <v>0.143908020624286</v>
      </c>
      <c r="F17" s="13">
        <v>0.144726965006525</v>
      </c>
      <c r="G17" s="16">
        <v>0.112831651107075</v>
      </c>
      <c r="H17" s="18">
        <v>0.157728242532369</v>
      </c>
      <c r="I17" s="46">
        <v>0.0</v>
      </c>
    </row>
    <row r="18">
      <c r="A18" s="2" t="s">
        <v>68</v>
      </c>
      <c r="B18" s="4">
        <f t="shared" ref="B18:H18" si="3">AVERAGE(B14,B16)</f>
        <v>0.7746</v>
      </c>
      <c r="C18" s="6">
        <f t="shared" si="3"/>
        <v>0.74102</v>
      </c>
      <c r="D18" s="8">
        <f t="shared" si="3"/>
        <v>0.62012</v>
      </c>
      <c r="E18" s="11">
        <f t="shared" si="3"/>
        <v>0.72282</v>
      </c>
      <c r="F18" s="13">
        <f t="shared" si="3"/>
        <v>0.73813</v>
      </c>
      <c r="G18" s="16">
        <f t="shared" si="3"/>
        <v>0.9047938398</v>
      </c>
      <c r="H18" s="18">
        <f t="shared" si="3"/>
        <v>0.6547366667</v>
      </c>
      <c r="I18" s="46">
        <v>0.0</v>
      </c>
    </row>
    <row r="19">
      <c r="A19" s="2" t="s">
        <v>69</v>
      </c>
      <c r="B19" s="4">
        <f t="shared" ref="B19:H19" si="4">AVERAGE(B15,B17)</f>
        <v>0.1466846233</v>
      </c>
      <c r="C19" s="6">
        <f t="shared" si="4"/>
        <v>0.162403422</v>
      </c>
      <c r="D19" s="8">
        <f t="shared" si="4"/>
        <v>0.1590742617</v>
      </c>
      <c r="E19" s="11">
        <f t="shared" si="4"/>
        <v>0.1521441244</v>
      </c>
      <c r="F19" s="13">
        <f t="shared" si="4"/>
        <v>0.1521404898</v>
      </c>
      <c r="G19" s="16">
        <f t="shared" si="4"/>
        <v>0.1041910677</v>
      </c>
      <c r="H19" s="18">
        <f t="shared" si="4"/>
        <v>0.1645858708</v>
      </c>
      <c r="I19" s="46">
        <v>0.0</v>
      </c>
    </row>
    <row r="20">
      <c r="A20" s="2" t="s">
        <v>70</v>
      </c>
      <c r="B20" s="4">
        <v>0.786219999999999</v>
      </c>
      <c r="C20" s="6">
        <v>0.7523</v>
      </c>
      <c r="D20" s="8">
        <v>0.6422</v>
      </c>
      <c r="E20" s="11">
        <v>0.7267</v>
      </c>
      <c r="F20" s="13">
        <v>0.74164</v>
      </c>
      <c r="G20" s="16">
        <v>0.901113319954301</v>
      </c>
      <c r="H20" s="18">
        <v>0.660674539556951</v>
      </c>
      <c r="I20" s="46">
        <v>0.0</v>
      </c>
    </row>
    <row r="21">
      <c r="A21" s="2" t="s">
        <v>71</v>
      </c>
      <c r="B21" s="4">
        <v>0.137083374630186</v>
      </c>
      <c r="C21" s="6">
        <v>0.15321282583387</v>
      </c>
      <c r="D21" s="8">
        <v>0.14508149434025</v>
      </c>
      <c r="E21" s="11">
        <v>0.134920458048436</v>
      </c>
      <c r="F21" s="13">
        <v>0.148706120923114</v>
      </c>
      <c r="G21" s="16">
        <v>0.0982222686447948</v>
      </c>
      <c r="H21" s="18">
        <v>0.138450036387895</v>
      </c>
      <c r="I21" s="46">
        <v>0.0</v>
      </c>
    </row>
    <row r="22">
      <c r="A22" s="2" t="s">
        <v>72</v>
      </c>
      <c r="B22" s="4">
        <v>0.77532</v>
      </c>
      <c r="C22" s="6">
        <v>0.739559999999999</v>
      </c>
      <c r="D22" s="9">
        <v>0.6173</v>
      </c>
      <c r="E22" s="11">
        <v>0.72958</v>
      </c>
      <c r="F22" s="13">
        <v>0.74144</v>
      </c>
      <c r="G22" s="16">
        <v>0.916885198271912</v>
      </c>
      <c r="H22" s="18">
        <v>0.658945105285458</v>
      </c>
      <c r="I22" s="46">
        <v>0.0</v>
      </c>
    </row>
    <row r="23">
      <c r="A23" s="2" t="s">
        <v>73</v>
      </c>
      <c r="B23" s="4">
        <v>0.140044055925269</v>
      </c>
      <c r="C23" s="6">
        <v>0.155586523838023</v>
      </c>
      <c r="D23" s="9">
        <v>0.128746145573372</v>
      </c>
      <c r="E23" s="11">
        <v>0.148780252721925</v>
      </c>
      <c r="F23" s="13">
        <v>0.151190497055866</v>
      </c>
      <c r="G23" s="16">
        <v>0.0946161074469731</v>
      </c>
      <c r="H23" s="18">
        <v>0.139076941124272</v>
      </c>
      <c r="I23" s="46">
        <v>0.0</v>
      </c>
    </row>
    <row r="24">
      <c r="A24" s="2" t="s">
        <v>74</v>
      </c>
      <c r="B24" s="4">
        <f t="shared" ref="B24:H24" si="5">AVERAGE(B20,B22)</f>
        <v>0.78077</v>
      </c>
      <c r="C24" s="6">
        <f t="shared" si="5"/>
        <v>0.74593</v>
      </c>
      <c r="D24" s="8">
        <f t="shared" si="5"/>
        <v>0.62975</v>
      </c>
      <c r="E24" s="11">
        <f t="shared" si="5"/>
        <v>0.72814</v>
      </c>
      <c r="F24" s="13">
        <f t="shared" si="5"/>
        <v>0.74154</v>
      </c>
      <c r="G24" s="16">
        <f t="shared" si="5"/>
        <v>0.9089992591</v>
      </c>
      <c r="H24" s="18">
        <f t="shared" si="5"/>
        <v>0.6598098224</v>
      </c>
      <c r="I24" s="46">
        <v>0.0</v>
      </c>
    </row>
    <row r="25">
      <c r="A25" s="2" t="s">
        <v>75</v>
      </c>
      <c r="B25" s="4">
        <f t="shared" ref="B25:H25" si="6">AVERAGE(B21,B23)</f>
        <v>0.1385637153</v>
      </c>
      <c r="C25" s="6">
        <f t="shared" si="6"/>
        <v>0.1543996748</v>
      </c>
      <c r="D25" s="8">
        <f t="shared" si="6"/>
        <v>0.13691382</v>
      </c>
      <c r="E25" s="11">
        <f t="shared" si="6"/>
        <v>0.1418503554</v>
      </c>
      <c r="F25" s="13">
        <f t="shared" si="6"/>
        <v>0.149948309</v>
      </c>
      <c r="G25" s="16">
        <f t="shared" si="6"/>
        <v>0.09641918805</v>
      </c>
      <c r="H25" s="18">
        <f t="shared" si="6"/>
        <v>0.1387634888</v>
      </c>
      <c r="I25" s="46">
        <v>0.0</v>
      </c>
    </row>
    <row r="26">
      <c r="A26" s="2" t="s">
        <v>32</v>
      </c>
      <c r="B26" s="4">
        <v>0.427565</v>
      </c>
      <c r="C26" s="6">
        <v>0.892755</v>
      </c>
      <c r="D26" s="8">
        <v>2.255985</v>
      </c>
      <c r="E26" s="11">
        <v>1.15372</v>
      </c>
      <c r="F26" s="47">
        <v>0.050885</v>
      </c>
      <c r="G26" s="16">
        <v>1.036225</v>
      </c>
      <c r="H26" s="18">
        <v>0.45282500000000003</v>
      </c>
      <c r="I26" s="46">
        <v>0.0</v>
      </c>
    </row>
    <row r="27">
      <c r="A27" s="2" t="s">
        <v>33</v>
      </c>
      <c r="B27" s="4">
        <v>0.9818100000000001</v>
      </c>
      <c r="C27" s="6">
        <v>1.028145</v>
      </c>
      <c r="D27" s="8">
        <v>2.6093849999999996</v>
      </c>
      <c r="E27" s="11">
        <v>1.49966</v>
      </c>
      <c r="F27" s="47">
        <v>0.36911</v>
      </c>
      <c r="G27" s="16">
        <v>1.327195</v>
      </c>
      <c r="H27" s="18">
        <v>1.554395</v>
      </c>
      <c r="I27" s="46">
        <v>0.0</v>
      </c>
    </row>
    <row r="28">
      <c r="A28" s="2" t="s">
        <v>34</v>
      </c>
      <c r="B28" s="4">
        <v>0.38227500000000003</v>
      </c>
      <c r="C28" s="6">
        <v>0.677255</v>
      </c>
      <c r="D28" s="8">
        <v>1.94421</v>
      </c>
      <c r="E28" s="11">
        <v>0.84172</v>
      </c>
      <c r="F28" s="47">
        <v>0.04113</v>
      </c>
      <c r="G28" s="16">
        <v>1.68925</v>
      </c>
      <c r="H28" s="18">
        <v>1.3297750000000002</v>
      </c>
      <c r="I28" s="46">
        <v>0.0</v>
      </c>
    </row>
    <row r="29">
      <c r="A29" s="2" t="s">
        <v>35</v>
      </c>
      <c r="B29" s="4">
        <v>0.9818100000000001</v>
      </c>
      <c r="C29" s="6">
        <v>1.028145</v>
      </c>
      <c r="D29" s="8">
        <v>2.6093849999999996</v>
      </c>
      <c r="E29" s="11">
        <v>1.49966</v>
      </c>
      <c r="F29" s="47">
        <v>0.36911</v>
      </c>
      <c r="G29" s="16">
        <v>1.327195</v>
      </c>
      <c r="H29" s="18">
        <v>1.554395</v>
      </c>
      <c r="I29" s="46">
        <v>0.0</v>
      </c>
    </row>
    <row r="30">
      <c r="A30" s="2" t="s">
        <v>36</v>
      </c>
      <c r="B30" s="4">
        <f t="shared" ref="B30:H30" si="7">AVERAGE(B26,B28)</f>
        <v>0.40492</v>
      </c>
      <c r="C30" s="6">
        <f t="shared" si="7"/>
        <v>0.785005</v>
      </c>
      <c r="D30" s="48">
        <f t="shared" si="7"/>
        <v>2.1000975</v>
      </c>
      <c r="E30" s="11">
        <f t="shared" si="7"/>
        <v>0.99772</v>
      </c>
      <c r="F30" s="47">
        <f t="shared" si="7"/>
        <v>0.0460075</v>
      </c>
      <c r="G30" s="16">
        <f t="shared" si="7"/>
        <v>1.3627375</v>
      </c>
      <c r="H30" s="18">
        <f t="shared" si="7"/>
        <v>0.8913</v>
      </c>
      <c r="I30" s="46">
        <v>0.0</v>
      </c>
    </row>
    <row r="31">
      <c r="A31" s="2" t="s">
        <v>37</v>
      </c>
      <c r="B31" s="4">
        <f t="shared" ref="B31:H31" si="8">AVERAGE(B27,B29)</f>
        <v>0.98181</v>
      </c>
      <c r="C31" s="6">
        <f t="shared" si="8"/>
        <v>1.028145</v>
      </c>
      <c r="D31" s="48">
        <f t="shared" si="8"/>
        <v>2.609385</v>
      </c>
      <c r="E31" s="11">
        <f t="shared" si="8"/>
        <v>1.49966</v>
      </c>
      <c r="F31" s="47">
        <f t="shared" si="8"/>
        <v>0.36911</v>
      </c>
      <c r="G31" s="16">
        <f t="shared" si="8"/>
        <v>1.327195</v>
      </c>
      <c r="H31" s="18">
        <f t="shared" si="8"/>
        <v>1.554395</v>
      </c>
      <c r="I31" s="46">
        <v>0.0</v>
      </c>
    </row>
    <row r="32">
      <c r="A32" s="2" t="s">
        <v>39</v>
      </c>
      <c r="B32" s="49">
        <v>-0.88526</v>
      </c>
      <c r="C32" s="6">
        <v>-1.326905</v>
      </c>
      <c r="D32" s="8">
        <v>-3.048695</v>
      </c>
      <c r="E32" s="11">
        <v>-1.5224600000000001</v>
      </c>
      <c r="F32" s="13">
        <v>-0.057115</v>
      </c>
      <c r="G32" s="16">
        <v>-2.11896</v>
      </c>
      <c r="H32" s="18">
        <v>-0.45477999999999996</v>
      </c>
      <c r="I32" s="46">
        <v>0.0</v>
      </c>
    </row>
    <row r="33">
      <c r="A33" s="2" t="s">
        <v>40</v>
      </c>
      <c r="B33" s="49">
        <v>0.33098</v>
      </c>
      <c r="C33" s="6">
        <v>2.6984000000000004</v>
      </c>
      <c r="D33" s="8">
        <v>5.758685</v>
      </c>
      <c r="E33" s="11">
        <v>3.062595</v>
      </c>
      <c r="F33" s="13">
        <v>0.5043</v>
      </c>
      <c r="G33" s="16">
        <v>4.734525</v>
      </c>
      <c r="H33" s="18">
        <v>1.4931299999999998</v>
      </c>
      <c r="I33" s="46">
        <v>0.0</v>
      </c>
    </row>
    <row r="34">
      <c r="A34" s="2" t="s">
        <v>41</v>
      </c>
      <c r="B34" s="49">
        <v>-0.85894</v>
      </c>
      <c r="C34" s="6">
        <v>-0.797485</v>
      </c>
      <c r="D34" s="8">
        <v>-2.55276</v>
      </c>
      <c r="E34" s="11">
        <v>-1.47925</v>
      </c>
      <c r="F34" s="13">
        <v>-0.07619999999999999</v>
      </c>
      <c r="G34" s="16">
        <v>-2.624315</v>
      </c>
      <c r="H34" s="18">
        <v>-1.23787</v>
      </c>
      <c r="I34" s="46">
        <v>0.0</v>
      </c>
    </row>
    <row r="35">
      <c r="A35" s="2" t="s">
        <v>42</v>
      </c>
      <c r="B35" s="49">
        <v>0.33098</v>
      </c>
      <c r="C35" s="6">
        <v>2.6984000000000004</v>
      </c>
      <c r="D35" s="8">
        <v>5.758685</v>
      </c>
      <c r="E35" s="11">
        <v>3.062595</v>
      </c>
      <c r="F35" s="13">
        <v>0.5043</v>
      </c>
      <c r="G35" s="16">
        <v>4.734525</v>
      </c>
      <c r="H35" s="18">
        <v>1.4931299999999998</v>
      </c>
      <c r="I35" s="46">
        <v>0.0</v>
      </c>
    </row>
    <row r="36">
      <c r="A36" s="2" t="s">
        <v>43</v>
      </c>
      <c r="B36" s="4">
        <f t="shared" ref="B36:H36" si="9">AVERAGE(B32,B34)</f>
        <v>-0.8721</v>
      </c>
      <c r="C36" s="6">
        <f t="shared" si="9"/>
        <v>-1.062195</v>
      </c>
      <c r="D36" s="48">
        <f t="shared" si="9"/>
        <v>-2.8007275</v>
      </c>
      <c r="E36" s="11">
        <f t="shared" si="9"/>
        <v>-1.500855</v>
      </c>
      <c r="F36" s="47">
        <f t="shared" si="9"/>
        <v>-0.0666575</v>
      </c>
      <c r="G36" s="16">
        <f t="shared" si="9"/>
        <v>-2.3716375</v>
      </c>
      <c r="H36" s="18">
        <f t="shared" si="9"/>
        <v>-0.846325</v>
      </c>
      <c r="I36" s="46">
        <v>0.0</v>
      </c>
    </row>
    <row r="37">
      <c r="A37" s="2" t="s">
        <v>44</v>
      </c>
      <c r="B37" s="4">
        <f t="shared" ref="B37:H37" si="10">AVERAGE(B33,B35)</f>
        <v>0.33098</v>
      </c>
      <c r="C37" s="6">
        <f t="shared" si="10"/>
        <v>2.6984</v>
      </c>
      <c r="D37" s="48">
        <f t="shared" si="10"/>
        <v>5.758685</v>
      </c>
      <c r="E37" s="11">
        <f t="shared" si="10"/>
        <v>3.062595</v>
      </c>
      <c r="F37" s="47">
        <f t="shared" si="10"/>
        <v>0.5043</v>
      </c>
      <c r="G37" s="16">
        <f t="shared" si="10"/>
        <v>4.734525</v>
      </c>
      <c r="H37" s="18">
        <f t="shared" si="10"/>
        <v>1.49313</v>
      </c>
      <c r="I37" s="46">
        <v>0.0</v>
      </c>
    </row>
    <row r="38">
      <c r="A38" s="2" t="s">
        <v>45</v>
      </c>
      <c r="B38" s="50">
        <v>0.9721399999999997</v>
      </c>
      <c r="C38" s="51">
        <v>0.9715199999999998</v>
      </c>
      <c r="D38" s="52">
        <v>0.9706199999999998</v>
      </c>
      <c r="E38" s="53">
        <v>0.9686199999999997</v>
      </c>
      <c r="F38" s="54">
        <v>0.9893599999999999</v>
      </c>
      <c r="G38" s="55">
        <v>0.7561600000000002</v>
      </c>
      <c r="H38" s="56">
        <v>0.983</v>
      </c>
      <c r="I38" s="46">
        <v>0.0</v>
      </c>
    </row>
    <row r="39">
      <c r="A39" s="2" t="s">
        <v>46</v>
      </c>
      <c r="B39" s="50">
        <v>0.04771999999999999</v>
      </c>
      <c r="C39" s="51">
        <v>0.048759999999999984</v>
      </c>
      <c r="D39" s="52">
        <v>0.05305455028668559</v>
      </c>
      <c r="E39" s="53">
        <v>0.05161999999999998</v>
      </c>
      <c r="F39" s="54">
        <v>0.0066000000000000026</v>
      </c>
      <c r="G39" s="55">
        <v>0.18619999999999995</v>
      </c>
      <c r="H39" s="56">
        <v>0.016</v>
      </c>
      <c r="I39" s="46">
        <v>0.0</v>
      </c>
    </row>
    <row r="40">
      <c r="A40" s="2" t="s">
        <v>47</v>
      </c>
      <c r="B40" s="50">
        <v>0.9739599999999998</v>
      </c>
      <c r="C40" s="51">
        <v>0.9676999999999998</v>
      </c>
      <c r="D40" s="52">
        <v>0.9676599999999997</v>
      </c>
      <c r="E40" s="53">
        <v>0.9687599999999997</v>
      </c>
      <c r="F40" s="54">
        <v>0.9892799999999999</v>
      </c>
      <c r="G40" s="55">
        <v>0.7737199999999999</v>
      </c>
      <c r="H40" s="56">
        <v>0.9824999999999999</v>
      </c>
      <c r="I40" s="46">
        <v>0.0</v>
      </c>
    </row>
    <row r="41">
      <c r="A41" s="2" t="s">
        <v>48</v>
      </c>
      <c r="B41" s="50">
        <v>0.04871999999999999</v>
      </c>
      <c r="C41" s="51">
        <v>0.05647999999999996</v>
      </c>
      <c r="D41" s="52">
        <v>0.06182161302275033</v>
      </c>
      <c r="E41" s="53">
        <v>0.05769999999999999</v>
      </c>
      <c r="F41" s="54">
        <v>0.0062400000000000025</v>
      </c>
      <c r="G41" s="55">
        <v>0.18610000000000004</v>
      </c>
      <c r="H41" s="56">
        <v>0.019</v>
      </c>
      <c r="I41" s="46">
        <v>0.0</v>
      </c>
    </row>
    <row r="42">
      <c r="A42" s="2" t="s">
        <v>49</v>
      </c>
      <c r="B42" s="50">
        <f t="shared" ref="B42:H42" si="11">AVERAGE(B38,B40)</f>
        <v>0.97305</v>
      </c>
      <c r="C42" s="57">
        <f t="shared" si="11"/>
        <v>0.96961</v>
      </c>
      <c r="D42" s="52">
        <f t="shared" si="11"/>
        <v>0.96914</v>
      </c>
      <c r="E42" s="58">
        <f t="shared" si="11"/>
        <v>0.96869</v>
      </c>
      <c r="F42" s="54">
        <f t="shared" si="11"/>
        <v>0.98932</v>
      </c>
      <c r="G42" s="55">
        <f t="shared" si="11"/>
        <v>0.76494</v>
      </c>
      <c r="H42" s="56">
        <f t="shared" si="11"/>
        <v>0.98275</v>
      </c>
      <c r="I42" s="46">
        <v>0.0</v>
      </c>
    </row>
    <row r="43">
      <c r="A43" s="2" t="s">
        <v>50</v>
      </c>
      <c r="B43" s="50">
        <f t="shared" ref="B43:H43" si="12">AVERAGE(B39,B41)</f>
        <v>0.04822</v>
      </c>
      <c r="C43" s="57">
        <f t="shared" si="12"/>
        <v>0.05262</v>
      </c>
      <c r="D43" s="52">
        <f t="shared" si="12"/>
        <v>0.05743808165</v>
      </c>
      <c r="E43" s="58">
        <f t="shared" si="12"/>
        <v>0.05466</v>
      </c>
      <c r="F43" s="54">
        <f t="shared" si="12"/>
        <v>0.00642</v>
      </c>
      <c r="G43" s="55">
        <f t="shared" si="12"/>
        <v>0.18615</v>
      </c>
      <c r="H43" s="56">
        <f t="shared" si="12"/>
        <v>0.0175</v>
      </c>
      <c r="I43" s="46">
        <v>0.0</v>
      </c>
    </row>
    <row r="44">
      <c r="B44" s="59"/>
      <c r="C44" s="59"/>
      <c r="D44" s="59"/>
      <c r="E44" s="5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88"/>
    <col customWidth="1" min="2" max="2" width="13.88"/>
    <col customWidth="1" min="3" max="3" width="11.5"/>
    <col customWidth="1" min="4" max="4" width="9.75"/>
  </cols>
  <sheetData>
    <row r="1">
      <c r="B1" s="2" t="s">
        <v>76</v>
      </c>
      <c r="C1" s="2" t="s">
        <v>77</v>
      </c>
      <c r="D1" s="2" t="s">
        <v>78</v>
      </c>
    </row>
    <row r="2">
      <c r="A2" s="2" t="s">
        <v>79</v>
      </c>
      <c r="B2" s="60">
        <v>0.7245</v>
      </c>
      <c r="C2" s="60">
        <v>0.449</v>
      </c>
      <c r="D2" s="60">
        <v>0.724499999999999</v>
      </c>
    </row>
    <row r="3">
      <c r="A3" s="61" t="s">
        <v>80</v>
      </c>
      <c r="B3" s="62">
        <v>0.597499999999999</v>
      </c>
      <c r="C3" s="62">
        <v>0.195</v>
      </c>
      <c r="D3" s="62">
        <v>0.5975</v>
      </c>
    </row>
    <row r="4">
      <c r="A4" s="2" t="s">
        <v>81</v>
      </c>
      <c r="B4" s="60">
        <v>0.954</v>
      </c>
      <c r="C4" s="60">
        <v>0.908</v>
      </c>
      <c r="D4" s="60">
        <v>0.954</v>
      </c>
    </row>
    <row r="5">
      <c r="A5" s="61" t="s">
        <v>82</v>
      </c>
      <c r="B5" s="62">
        <v>0.85</v>
      </c>
      <c r="C5" s="62">
        <v>0.7</v>
      </c>
      <c r="D5" s="62">
        <v>0.85</v>
      </c>
    </row>
    <row r="6">
      <c r="A6" s="2" t="s">
        <v>83</v>
      </c>
      <c r="B6" s="60">
        <v>0.733</v>
      </c>
      <c r="C6" s="60">
        <v>0.466</v>
      </c>
      <c r="D6" s="60">
        <v>0.732999999999999</v>
      </c>
    </row>
    <row r="7">
      <c r="A7" s="61" t="s">
        <v>84</v>
      </c>
      <c r="B7" s="62">
        <v>0.695</v>
      </c>
      <c r="C7" s="62">
        <v>0.371699734156552</v>
      </c>
      <c r="D7" s="62">
        <v>0.684125</v>
      </c>
    </row>
    <row r="8">
      <c r="A8" s="2" t="s">
        <v>85</v>
      </c>
      <c r="B8" s="60">
        <v>0.53875</v>
      </c>
      <c r="C8" s="60">
        <v>0.0774999999999999</v>
      </c>
      <c r="D8" s="60">
        <v>0.53875</v>
      </c>
    </row>
    <row r="9">
      <c r="A9" s="61" t="s">
        <v>86</v>
      </c>
      <c r="B9" s="62">
        <v>0.5415</v>
      </c>
      <c r="C9" s="62">
        <v>0.0829999999999999</v>
      </c>
      <c r="D9" s="62">
        <v>0.5415</v>
      </c>
    </row>
    <row r="10">
      <c r="A10" s="2" t="s">
        <v>87</v>
      </c>
      <c r="B10" s="60">
        <v>0.583333333333333</v>
      </c>
      <c r="C10" s="60">
        <v>0.166666666666666</v>
      </c>
      <c r="D10" s="60">
        <v>0.583333333333333</v>
      </c>
    </row>
    <row r="11">
      <c r="A11" s="61" t="s">
        <v>88</v>
      </c>
      <c r="B11" s="62">
        <v>0.663</v>
      </c>
      <c r="C11" s="62">
        <v>0.325999999999999</v>
      </c>
      <c r="D11" s="62">
        <v>0.663</v>
      </c>
    </row>
    <row r="12">
      <c r="A12" s="2" t="s">
        <v>89</v>
      </c>
      <c r="B12" s="60">
        <v>0.583</v>
      </c>
      <c r="C12" s="60">
        <v>0.165999999999999</v>
      </c>
      <c r="D12" s="60">
        <v>0.583</v>
      </c>
    </row>
    <row r="13">
      <c r="A13" s="61" t="s">
        <v>90</v>
      </c>
      <c r="B13" s="62">
        <v>0.643999999999999</v>
      </c>
      <c r="C13" s="62">
        <v>0.286822032093681</v>
      </c>
      <c r="D13" s="62">
        <v>0.643366013071895</v>
      </c>
    </row>
    <row r="14">
      <c r="A14" s="2" t="s">
        <v>91</v>
      </c>
      <c r="B14" s="60">
        <v>0.8355</v>
      </c>
      <c r="C14" s="60">
        <v>0.671</v>
      </c>
      <c r="D14" s="60">
        <v>0.8355</v>
      </c>
    </row>
    <row r="15">
      <c r="A15" s="61" t="s">
        <v>92</v>
      </c>
      <c r="B15" s="62">
        <v>0.9705</v>
      </c>
      <c r="C15" s="62">
        <v>0.940999999999999</v>
      </c>
      <c r="D15" s="62">
        <v>0.9705</v>
      </c>
    </row>
    <row r="16">
      <c r="A16" s="2" t="s">
        <v>93</v>
      </c>
      <c r="B16" s="60">
        <v>0.642051282051282</v>
      </c>
      <c r="C16" s="60">
        <v>0.283124781901907</v>
      </c>
      <c r="D16" s="60">
        <v>0.641473684210526</v>
      </c>
    </row>
    <row r="17">
      <c r="A17" s="61" t="s">
        <v>94</v>
      </c>
      <c r="B17" s="62">
        <v>0.5325</v>
      </c>
      <c r="C17" s="62">
        <v>0.065</v>
      </c>
      <c r="D17" s="62">
        <v>0.5325</v>
      </c>
    </row>
    <row r="18">
      <c r="A18" s="2" t="s">
        <v>95</v>
      </c>
      <c r="B18" s="60">
        <v>0.5035</v>
      </c>
      <c r="C18" s="60">
        <v>0.00699999999999998</v>
      </c>
      <c r="D18" s="60">
        <v>0.5035</v>
      </c>
    </row>
    <row r="19">
      <c r="A19" s="61" t="s">
        <v>96</v>
      </c>
      <c r="B19" s="62">
        <v>0.58</v>
      </c>
      <c r="C19" s="62">
        <v>0.159999999999999</v>
      </c>
      <c r="D19" s="62">
        <v>0.579999999999999</v>
      </c>
    </row>
    <row r="20">
      <c r="A20" s="2" t="s">
        <v>97</v>
      </c>
      <c r="B20" s="60">
        <v>0.579310344827586</v>
      </c>
      <c r="C20" s="60">
        <v>0.114353153069259</v>
      </c>
      <c r="D20" s="60">
        <v>0.555</v>
      </c>
    </row>
    <row r="21">
      <c r="A21" s="61" t="s">
        <v>98</v>
      </c>
      <c r="B21" s="62">
        <v>0.657647058823529</v>
      </c>
      <c r="C21" s="62">
        <v>0.123603122044807</v>
      </c>
      <c r="D21" s="62">
        <v>0.555151515151515</v>
      </c>
    </row>
    <row r="22">
      <c r="A22" s="2" t="s">
        <v>99</v>
      </c>
      <c r="B22" s="60">
        <v>0.685999999999999</v>
      </c>
      <c r="C22" s="60">
        <v>0.372</v>
      </c>
      <c r="D22" s="60">
        <v>0.686</v>
      </c>
    </row>
    <row r="23">
      <c r="A23" s="61" t="s">
        <v>100</v>
      </c>
      <c r="B23" s="62">
        <v>0.683</v>
      </c>
      <c r="C23" s="62">
        <v>0.366</v>
      </c>
      <c r="D23" s="62">
        <v>0.683</v>
      </c>
    </row>
    <row r="24">
      <c r="A24" s="2" t="s">
        <v>101</v>
      </c>
      <c r="B24" s="60">
        <v>0.86</v>
      </c>
      <c r="C24" s="60">
        <v>0.72</v>
      </c>
      <c r="D24" s="60">
        <v>0.86</v>
      </c>
    </row>
    <row r="25">
      <c r="A25" s="61" t="s">
        <v>102</v>
      </c>
      <c r="B25" s="62">
        <v>0.592</v>
      </c>
      <c r="C25" s="62">
        <v>0.184</v>
      </c>
      <c r="D25" s="62">
        <v>0.592</v>
      </c>
    </row>
    <row r="26">
      <c r="A26" s="2" t="s">
        <v>103</v>
      </c>
      <c r="B26" s="60">
        <v>0.606499999999999</v>
      </c>
      <c r="C26" s="60">
        <v>0.213</v>
      </c>
      <c r="D26" s="60">
        <v>0.606499999999999</v>
      </c>
    </row>
    <row r="27">
      <c r="A27" s="61" t="s">
        <v>104</v>
      </c>
      <c r="B27" s="62">
        <v>0.8285</v>
      </c>
      <c r="C27" s="62">
        <v>0.657</v>
      </c>
      <c r="D27" s="62">
        <v>0.8285</v>
      </c>
    </row>
    <row r="28">
      <c r="A28" s="2" t="s">
        <v>105</v>
      </c>
      <c r="B28" s="60">
        <v>0.492432432432432</v>
      </c>
      <c r="C28" s="60">
        <v>-0.0138874883765857</v>
      </c>
      <c r="D28" s="60">
        <v>0.493304093567251</v>
      </c>
    </row>
    <row r="29">
      <c r="A29" s="61" t="s">
        <v>106</v>
      </c>
      <c r="B29" s="62">
        <v>0.611999999999999</v>
      </c>
      <c r="C29" s="62">
        <v>0.224</v>
      </c>
      <c r="D29" s="62">
        <v>0.611999999999999</v>
      </c>
    </row>
    <row r="30">
      <c r="A30" s="2" t="s">
        <v>107</v>
      </c>
      <c r="B30" s="60">
        <v>0.5608</v>
      </c>
      <c r="C30" s="60">
        <v>0.124093336397287</v>
      </c>
      <c r="D30" s="60">
        <v>0.562243589743589</v>
      </c>
    </row>
    <row r="31">
      <c r="A31" s="61" t="s">
        <v>108</v>
      </c>
      <c r="B31" s="62">
        <v>0.644</v>
      </c>
      <c r="C31" s="62">
        <v>0.288</v>
      </c>
      <c r="D31" s="62">
        <v>0.644</v>
      </c>
    </row>
    <row r="32">
      <c r="A32" s="2" t="s">
        <v>109</v>
      </c>
      <c r="B32" s="60">
        <v>0.5135</v>
      </c>
      <c r="C32" s="60">
        <v>0.0269999999999999</v>
      </c>
      <c r="D32" s="60">
        <v>0.5135</v>
      </c>
    </row>
    <row r="33">
      <c r="A33" s="61" t="s">
        <v>110</v>
      </c>
      <c r="B33" s="62">
        <v>0.581</v>
      </c>
      <c r="C33" s="62">
        <v>0.161999999999999</v>
      </c>
      <c r="D33" s="62">
        <v>0.581</v>
      </c>
    </row>
    <row r="34">
      <c r="A34" s="2" t="s">
        <v>111</v>
      </c>
      <c r="B34" s="60">
        <v>0.783</v>
      </c>
      <c r="C34" s="60">
        <v>0.566</v>
      </c>
      <c r="D34" s="60">
        <v>0.783</v>
      </c>
    </row>
    <row r="35">
      <c r="A35" s="61" t="s">
        <v>112</v>
      </c>
      <c r="B35" s="62">
        <v>0.661538461538461</v>
      </c>
      <c r="C35" s="62">
        <v>0.323153222158318</v>
      </c>
      <c r="D35" s="62">
        <v>0.661552631578947</v>
      </c>
    </row>
    <row r="36">
      <c r="A36" s="2" t="s">
        <v>113</v>
      </c>
      <c r="B36" s="60">
        <v>0.701999999999999</v>
      </c>
      <c r="C36" s="60">
        <v>0.404</v>
      </c>
      <c r="D36" s="60">
        <v>0.702</v>
      </c>
    </row>
    <row r="37">
      <c r="A37" s="61" t="s">
        <v>114</v>
      </c>
      <c r="B37" s="62">
        <v>0.523589743589743</v>
      </c>
      <c r="C37" s="62">
        <v>0.0468443938632361</v>
      </c>
      <c r="D37" s="62">
        <v>0.523447368421052</v>
      </c>
    </row>
    <row r="38">
      <c r="A38" s="2" t="s">
        <v>115</v>
      </c>
      <c r="B38" s="60">
        <v>0.6655</v>
      </c>
      <c r="C38" s="60">
        <v>0.331</v>
      </c>
      <c r="D38" s="60">
        <v>0.6655</v>
      </c>
    </row>
    <row r="39">
      <c r="A39" s="61" t="s">
        <v>116</v>
      </c>
      <c r="B39" s="62">
        <v>0.4895</v>
      </c>
      <c r="C39" s="62">
        <v>-0.021</v>
      </c>
      <c r="D39" s="62">
        <v>0.4895</v>
      </c>
    </row>
    <row r="40">
      <c r="A40" s="2" t="s">
        <v>117</v>
      </c>
      <c r="B40" s="60">
        <v>0.8925</v>
      </c>
      <c r="C40" s="60">
        <v>0.784999999999999</v>
      </c>
      <c r="D40" s="60">
        <v>0.892499999999999</v>
      </c>
    </row>
    <row r="41">
      <c r="A41" s="61" t="s">
        <v>118</v>
      </c>
      <c r="B41" s="62">
        <v>0.5475</v>
      </c>
      <c r="C41" s="62">
        <v>0.0949999999999999</v>
      </c>
      <c r="D41" s="62">
        <v>0.5475</v>
      </c>
    </row>
    <row r="42">
      <c r="A42" s="2" t="s">
        <v>119</v>
      </c>
      <c r="B42" s="60">
        <v>0.981</v>
      </c>
      <c r="C42" s="60">
        <v>0.962</v>
      </c>
      <c r="D42" s="60">
        <v>0.981</v>
      </c>
    </row>
    <row r="43">
      <c r="A43" s="61" t="s">
        <v>120</v>
      </c>
      <c r="B43" s="62">
        <v>0.786999999999999</v>
      </c>
      <c r="C43" s="62">
        <v>0.574</v>
      </c>
      <c r="D43" s="62">
        <v>0.787</v>
      </c>
    </row>
    <row r="44">
      <c r="A44" s="2" t="s">
        <v>121</v>
      </c>
      <c r="B44" s="60">
        <v>0.511</v>
      </c>
      <c r="C44" s="60">
        <v>0.022</v>
      </c>
      <c r="D44" s="60">
        <v>0.511</v>
      </c>
    </row>
    <row r="45">
      <c r="A45" s="61" t="s">
        <v>122</v>
      </c>
      <c r="B45" s="62">
        <v>0.8525</v>
      </c>
      <c r="C45" s="62">
        <v>0.704999999999999</v>
      </c>
      <c r="D45" s="62">
        <v>0.8525</v>
      </c>
    </row>
    <row r="46">
      <c r="A46" s="2" t="s">
        <v>123</v>
      </c>
      <c r="B46" s="60">
        <v>0.652307692307692</v>
      </c>
      <c r="C46" s="60">
        <v>0.306709369492134</v>
      </c>
      <c r="D46" s="60">
        <v>0.653868421052631</v>
      </c>
    </row>
    <row r="47">
      <c r="A47" s="61" t="s">
        <v>124</v>
      </c>
      <c r="B47" s="62">
        <v>0.891</v>
      </c>
      <c r="C47" s="62">
        <v>0.782</v>
      </c>
      <c r="D47" s="62">
        <v>0.891</v>
      </c>
    </row>
    <row r="48">
      <c r="A48" s="2" t="s">
        <v>125</v>
      </c>
      <c r="B48" s="60">
        <v>0.774871794871794</v>
      </c>
      <c r="C48" s="60">
        <v>0.54937971837152</v>
      </c>
      <c r="D48" s="60">
        <v>0.774447368421052</v>
      </c>
    </row>
    <row r="49">
      <c r="A49" s="61" t="s">
        <v>126</v>
      </c>
      <c r="B49" s="62">
        <v>0.877999999999999</v>
      </c>
      <c r="C49" s="62">
        <v>0.756</v>
      </c>
      <c r="D49" s="62">
        <v>0.877999999999999</v>
      </c>
    </row>
    <row r="50">
      <c r="A50" s="2" t="s">
        <v>127</v>
      </c>
      <c r="B50" s="60">
        <v>0.517948717948717</v>
      </c>
      <c r="C50" s="60">
        <v>0.0372682132593242</v>
      </c>
      <c r="D50" s="60">
        <v>0.518631578947368</v>
      </c>
    </row>
    <row r="51">
      <c r="A51" s="61" t="s">
        <v>128</v>
      </c>
      <c r="B51" s="62">
        <v>0.6505</v>
      </c>
      <c r="C51" s="62">
        <v>0.301</v>
      </c>
      <c r="D51" s="62">
        <v>0.6505</v>
      </c>
    </row>
    <row r="52">
      <c r="A52" s="7" t="s">
        <v>129</v>
      </c>
      <c r="B52" s="63">
        <f t="shared" ref="B52:D52" si="1">AVERAGE(B2:B51)</f>
        <v>0.6765916172</v>
      </c>
      <c r="C52" s="63">
        <f t="shared" si="1"/>
        <v>0.3481866051</v>
      </c>
      <c r="D52" s="63">
        <f t="shared" si="1"/>
        <v>0.6738938919</v>
      </c>
      <c r="E52" s="64">
        <f t="shared" ref="E52:G52" si="2">STDEV(B2:B51)</f>
        <v>0.1381232581</v>
      </c>
      <c r="F52" s="64">
        <f t="shared" si="2"/>
        <v>0.2786522253</v>
      </c>
      <c r="G52" s="64">
        <f t="shared" si="2"/>
        <v>0.1394586591</v>
      </c>
      <c r="J52" s="27"/>
      <c r="L52" s="27"/>
      <c r="M52" s="27"/>
      <c r="N52" s="27"/>
    </row>
    <row r="53">
      <c r="A53" s="12" t="s">
        <v>130</v>
      </c>
      <c r="B53" s="65">
        <f t="shared" ref="B53:D53" si="3">MEDIAN(B2:B51)</f>
        <v>0.6514038462</v>
      </c>
      <c r="C53" s="65">
        <f t="shared" si="3"/>
        <v>0.2945</v>
      </c>
      <c r="D53" s="65">
        <f t="shared" si="3"/>
        <v>0.64725</v>
      </c>
      <c r="J53" s="27"/>
      <c r="L53" s="27"/>
      <c r="M53" s="27"/>
      <c r="N53" s="27"/>
    </row>
    <row r="54">
      <c r="J54" s="27"/>
      <c r="L54" s="27"/>
      <c r="M54" s="27"/>
      <c r="N54" s="27"/>
    </row>
    <row r="55">
      <c r="E55" s="64">
        <v>0.13812325814732912</v>
      </c>
      <c r="F55" s="64">
        <v>0.27865222527398026</v>
      </c>
      <c r="G55" s="64">
        <v>0.13945865912141317</v>
      </c>
      <c r="J55" s="27"/>
      <c r="L55" s="27"/>
      <c r="M55" s="27"/>
      <c r="N55" s="27"/>
    </row>
    <row r="56">
      <c r="J56" s="27"/>
      <c r="L56" s="27"/>
      <c r="M56" s="27"/>
      <c r="N56" s="27"/>
    </row>
    <row r="57">
      <c r="J57" s="27"/>
      <c r="L57" s="27"/>
      <c r="M57" s="27"/>
      <c r="N57" s="27"/>
    </row>
    <row r="58">
      <c r="J58" s="27"/>
      <c r="L58" s="27"/>
      <c r="M58" s="27"/>
      <c r="N58" s="27"/>
    </row>
    <row r="59">
      <c r="J59" s="27"/>
      <c r="L59" s="27"/>
      <c r="M59" s="27"/>
      <c r="N59" s="27"/>
    </row>
    <row r="60">
      <c r="J60" s="27"/>
      <c r="L60" s="27"/>
      <c r="M60" s="27"/>
      <c r="N60" s="27"/>
    </row>
    <row r="61">
      <c r="J61" s="27"/>
      <c r="L61" s="27"/>
      <c r="M61" s="27"/>
      <c r="N61" s="27"/>
    </row>
    <row r="62">
      <c r="J62" s="27"/>
      <c r="L62" s="27"/>
      <c r="M62" s="27"/>
      <c r="N62" s="27"/>
    </row>
    <row r="63">
      <c r="J63" s="27"/>
      <c r="L63" s="27"/>
      <c r="M63" s="27"/>
      <c r="N63" s="27"/>
    </row>
    <row r="64">
      <c r="J64" s="27"/>
      <c r="L64" s="27"/>
      <c r="M64" s="27"/>
      <c r="N64" s="27"/>
    </row>
    <row r="65">
      <c r="J65" s="27"/>
      <c r="L65" s="27"/>
      <c r="M65" s="27"/>
      <c r="N65" s="27"/>
    </row>
    <row r="66">
      <c r="J66" s="27"/>
      <c r="L66" s="27"/>
      <c r="M66" s="27"/>
      <c r="N66" s="27"/>
    </row>
    <row r="67">
      <c r="J67" s="27"/>
      <c r="L67" s="27"/>
      <c r="M67" s="27"/>
      <c r="N67" s="27"/>
    </row>
    <row r="68">
      <c r="J68" s="27"/>
      <c r="L68" s="27"/>
      <c r="M68" s="27"/>
      <c r="N68" s="27"/>
    </row>
    <row r="69">
      <c r="J69" s="27"/>
      <c r="L69" s="27"/>
      <c r="M69" s="27"/>
      <c r="N69" s="27"/>
    </row>
    <row r="70">
      <c r="J70" s="27"/>
      <c r="L70" s="27"/>
      <c r="M70" s="27"/>
      <c r="N70" s="27"/>
    </row>
    <row r="71">
      <c r="J71" s="27"/>
      <c r="L71" s="27"/>
      <c r="M71" s="27"/>
      <c r="N71" s="27"/>
    </row>
    <row r="72">
      <c r="J72" s="27"/>
      <c r="L72" s="27"/>
      <c r="M72" s="27"/>
      <c r="N72" s="27"/>
    </row>
    <row r="73">
      <c r="J73" s="27"/>
      <c r="L73" s="27"/>
      <c r="M73" s="27"/>
      <c r="N73" s="27"/>
    </row>
    <row r="74">
      <c r="J74" s="27"/>
      <c r="L74" s="27"/>
      <c r="M74" s="27"/>
      <c r="N74" s="27"/>
    </row>
    <row r="75">
      <c r="J75" s="27"/>
      <c r="L75" s="27"/>
      <c r="M75" s="27"/>
      <c r="N75" s="27"/>
    </row>
    <row r="76">
      <c r="J76" s="27"/>
      <c r="L76" s="27"/>
      <c r="M76" s="27"/>
      <c r="N76" s="27"/>
    </row>
    <row r="77">
      <c r="J77" s="27"/>
      <c r="L77" s="27"/>
      <c r="M77" s="27"/>
      <c r="N77" s="27"/>
    </row>
    <row r="78">
      <c r="J78" s="27"/>
      <c r="L78" s="27"/>
      <c r="M78" s="27"/>
      <c r="N78" s="27"/>
    </row>
    <row r="79">
      <c r="J79" s="27"/>
      <c r="L79" s="27"/>
      <c r="M79" s="27"/>
      <c r="N79" s="27"/>
    </row>
    <row r="80">
      <c r="J80" s="27"/>
      <c r="L80" s="27"/>
      <c r="M80" s="27"/>
      <c r="N80" s="27"/>
    </row>
    <row r="81">
      <c r="J81" s="27"/>
      <c r="L81" s="27"/>
      <c r="M81" s="27"/>
      <c r="N81" s="27"/>
    </row>
    <row r="82">
      <c r="J82" s="27"/>
      <c r="L82" s="27"/>
      <c r="M82" s="27"/>
      <c r="N82" s="27"/>
    </row>
    <row r="83">
      <c r="J83" s="27"/>
      <c r="L83" s="27"/>
      <c r="M83" s="27"/>
      <c r="N83" s="27"/>
    </row>
    <row r="84">
      <c r="J84" s="27"/>
      <c r="L84" s="27"/>
      <c r="M84" s="27"/>
      <c r="N84" s="27"/>
    </row>
    <row r="85">
      <c r="J85" s="27"/>
      <c r="L85" s="27"/>
      <c r="M85" s="27"/>
      <c r="N85" s="27"/>
    </row>
    <row r="86">
      <c r="J86" s="27"/>
      <c r="L86" s="27"/>
      <c r="M86" s="27"/>
      <c r="N86" s="27"/>
    </row>
    <row r="87">
      <c r="J87" s="27"/>
      <c r="L87" s="27"/>
      <c r="M87" s="27"/>
      <c r="N87" s="27"/>
    </row>
    <row r="88">
      <c r="J88" s="27"/>
      <c r="L88" s="27"/>
      <c r="M88" s="27"/>
      <c r="N88" s="27"/>
    </row>
    <row r="89">
      <c r="J89" s="27"/>
      <c r="L89" s="27"/>
      <c r="M89" s="27"/>
      <c r="N89" s="27"/>
    </row>
    <row r="90">
      <c r="J90" s="27"/>
      <c r="L90" s="27"/>
      <c r="M90" s="27"/>
      <c r="N90" s="27"/>
    </row>
    <row r="91">
      <c r="J91" s="27"/>
      <c r="L91" s="27"/>
      <c r="M91" s="27"/>
      <c r="N91" s="27"/>
    </row>
    <row r="92">
      <c r="J92" s="27"/>
      <c r="L92" s="27"/>
      <c r="M92" s="27"/>
      <c r="N92" s="27"/>
    </row>
    <row r="93">
      <c r="J93" s="27"/>
      <c r="L93" s="27"/>
      <c r="M93" s="27"/>
      <c r="N93" s="27"/>
    </row>
    <row r="94">
      <c r="J94" s="27"/>
      <c r="L94" s="27"/>
      <c r="M94" s="27"/>
      <c r="N94" s="27"/>
    </row>
    <row r="95">
      <c r="J95" s="27"/>
      <c r="L95" s="27"/>
      <c r="M95" s="27"/>
      <c r="N95" s="27"/>
    </row>
    <row r="96">
      <c r="J96" s="27"/>
      <c r="L96" s="27"/>
      <c r="M96" s="27"/>
      <c r="N96" s="27"/>
    </row>
    <row r="97">
      <c r="J97" s="27"/>
      <c r="L97" s="27"/>
      <c r="M97" s="27"/>
      <c r="N97" s="27"/>
    </row>
    <row r="98">
      <c r="J98" s="27"/>
      <c r="L98" s="27"/>
      <c r="M98" s="27"/>
      <c r="N98" s="27"/>
    </row>
    <row r="99">
      <c r="J99" s="27"/>
      <c r="L99" s="27"/>
      <c r="M99" s="27"/>
      <c r="N99" s="27"/>
    </row>
    <row r="100">
      <c r="J100" s="27"/>
      <c r="L100" s="27"/>
      <c r="M100" s="27"/>
      <c r="N100" s="27"/>
    </row>
    <row r="101">
      <c r="J101" s="27"/>
      <c r="L101" s="27"/>
      <c r="M101" s="27"/>
      <c r="N101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88"/>
    <col customWidth="1" min="2" max="2" width="13.88"/>
    <col customWidth="1" min="3" max="3" width="18.75"/>
    <col customWidth="1" min="4" max="4" width="11.5"/>
    <col customWidth="1" min="5" max="5" width="9.75"/>
    <col customWidth="1" min="6" max="6" width="21.25"/>
    <col customWidth="1" min="7" max="7" width="19.38"/>
    <col customWidth="1" min="8" max="8" width="21.25"/>
    <col customWidth="1" min="9" max="9" width="19.38"/>
    <col customWidth="1" min="10" max="10" width="16.25"/>
    <col customWidth="1" min="11" max="11" width="14.38"/>
    <col customWidth="1" min="12" max="12" width="16.25"/>
    <col customWidth="1" min="13" max="13" width="14.38"/>
    <col customWidth="1" min="14" max="14" width="16.25"/>
    <col customWidth="1" min="15" max="15" width="16.5"/>
    <col customWidth="1" min="16" max="16" width="14.63"/>
    <col customWidth="1" min="17" max="17" width="16.5"/>
    <col customWidth="1" min="18" max="18" width="14.63"/>
  </cols>
  <sheetData>
    <row r="1">
      <c r="B1" s="2" t="s">
        <v>76</v>
      </c>
      <c r="C1" s="2" t="s">
        <v>131</v>
      </c>
      <c r="D1" s="2" t="s">
        <v>77</v>
      </c>
      <c r="E1" s="2" t="s">
        <v>78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132</v>
      </c>
      <c r="K1" s="2" t="s">
        <v>33</v>
      </c>
      <c r="L1" s="2" t="s">
        <v>133</v>
      </c>
      <c r="M1" s="2" t="s">
        <v>35</v>
      </c>
      <c r="N1" s="2" t="s">
        <v>36</v>
      </c>
      <c r="O1" s="2" t="s">
        <v>134</v>
      </c>
      <c r="P1" s="2" t="s">
        <v>40</v>
      </c>
      <c r="Q1" s="2" t="s">
        <v>135</v>
      </c>
      <c r="R1" s="2" t="s">
        <v>42</v>
      </c>
    </row>
    <row r="2">
      <c r="A2" s="2" t="s">
        <v>79</v>
      </c>
      <c r="B2" s="66">
        <v>0.845</v>
      </c>
      <c r="C2" s="60">
        <v>1.0</v>
      </c>
      <c r="D2" s="66">
        <v>0.69</v>
      </c>
      <c r="E2" s="66">
        <v>0.933</v>
      </c>
      <c r="F2" s="66">
        <v>0.997</v>
      </c>
      <c r="G2" s="66">
        <v>0.007</v>
      </c>
      <c r="H2" s="66">
        <v>0.99</v>
      </c>
      <c r="I2" s="66">
        <v>0.02</v>
      </c>
      <c r="J2" s="67">
        <v>4.59408</v>
      </c>
      <c r="K2" s="67">
        <v>8.50601</v>
      </c>
      <c r="L2" s="67">
        <v>1.1416</v>
      </c>
      <c r="M2" s="67">
        <v>8.50601</v>
      </c>
      <c r="N2" s="67">
        <f t="shared" ref="N2:N53" si="1">AVERAGE(J2,L2)</f>
        <v>2.86784</v>
      </c>
      <c r="O2" s="67">
        <v>-2.87082</v>
      </c>
      <c r="P2" s="67">
        <v>5.14896</v>
      </c>
      <c r="Q2" s="67">
        <v>-0.77913</v>
      </c>
      <c r="R2" s="67">
        <v>5.14896</v>
      </c>
    </row>
    <row r="3">
      <c r="A3" s="61" t="s">
        <v>80</v>
      </c>
      <c r="B3" s="68">
        <v>0.535</v>
      </c>
      <c r="C3" s="62">
        <v>0.8</v>
      </c>
      <c r="D3" s="68">
        <v>0.07</v>
      </c>
      <c r="E3" s="68">
        <v>0.562</v>
      </c>
      <c r="F3" s="68">
        <v>0.963</v>
      </c>
      <c r="G3" s="68">
        <v>0.053</v>
      </c>
      <c r="H3" s="68">
        <v>0.906</v>
      </c>
      <c r="I3" s="68">
        <v>0.159</v>
      </c>
      <c r="J3" s="69">
        <v>7.68041</v>
      </c>
      <c r="K3" s="69">
        <v>17.43078</v>
      </c>
      <c r="L3" s="69">
        <v>2.05626</v>
      </c>
      <c r="M3" s="69">
        <v>17.43078</v>
      </c>
      <c r="N3" s="69">
        <f t="shared" si="1"/>
        <v>4.868335</v>
      </c>
      <c r="O3" s="69">
        <v>-2.15315</v>
      </c>
      <c r="P3" s="69">
        <v>8.29343</v>
      </c>
      <c r="Q3" s="69">
        <v>-0.67716</v>
      </c>
      <c r="R3" s="69">
        <v>8.29343</v>
      </c>
    </row>
    <row r="4">
      <c r="A4" s="2" t="s">
        <v>81</v>
      </c>
      <c r="B4" s="66">
        <v>0.96</v>
      </c>
      <c r="C4" s="60">
        <v>0.675</v>
      </c>
      <c r="D4" s="66">
        <v>0.92</v>
      </c>
      <c r="E4" s="66">
        <v>0.994</v>
      </c>
      <c r="F4" s="66">
        <v>0.997</v>
      </c>
      <c r="G4" s="66">
        <v>0.008</v>
      </c>
      <c r="H4" s="66">
        <v>0.976</v>
      </c>
      <c r="I4" s="66">
        <v>0.073</v>
      </c>
      <c r="J4" s="67">
        <v>-1.54167</v>
      </c>
      <c r="K4" s="67">
        <v>0.95623</v>
      </c>
      <c r="L4" s="67">
        <v>-0.12353</v>
      </c>
      <c r="M4" s="67">
        <v>0.95623</v>
      </c>
      <c r="N4" s="67">
        <f t="shared" si="1"/>
        <v>-0.8326</v>
      </c>
      <c r="O4" s="67">
        <v>1.18235</v>
      </c>
      <c r="P4" s="67">
        <v>0.6502</v>
      </c>
      <c r="Q4" s="67">
        <v>0.19576</v>
      </c>
      <c r="R4" s="67">
        <v>0.6502</v>
      </c>
    </row>
    <row r="5">
      <c r="A5" s="61" t="s">
        <v>82</v>
      </c>
      <c r="B5" s="68">
        <v>0.955</v>
      </c>
      <c r="C5" s="62">
        <v>0.875</v>
      </c>
      <c r="D5" s="68">
        <v>0.91</v>
      </c>
      <c r="E5" s="68">
        <v>0.991</v>
      </c>
      <c r="F5" s="68">
        <v>0.924</v>
      </c>
      <c r="G5" s="68">
        <v>0.123</v>
      </c>
      <c r="H5" s="68">
        <v>0.957</v>
      </c>
      <c r="I5" s="68">
        <v>0.096</v>
      </c>
      <c r="J5" s="69">
        <v>-0.37654</v>
      </c>
      <c r="K5" s="69">
        <v>0.91701</v>
      </c>
      <c r="L5" s="69">
        <v>2.34752</v>
      </c>
      <c r="M5" s="69">
        <v>0.91701</v>
      </c>
      <c r="N5" s="69">
        <f t="shared" si="1"/>
        <v>0.98549</v>
      </c>
      <c r="O5" s="69">
        <v>1.17448</v>
      </c>
      <c r="P5" s="69">
        <v>1.35052</v>
      </c>
      <c r="Q5" s="69">
        <v>-1.43205</v>
      </c>
      <c r="R5" s="69">
        <v>1.35052</v>
      </c>
    </row>
    <row r="6">
      <c r="A6" s="2" t="s">
        <v>83</v>
      </c>
      <c r="B6" s="66">
        <v>0.885</v>
      </c>
      <c r="C6" s="60">
        <v>0.95</v>
      </c>
      <c r="D6" s="66">
        <v>0.77</v>
      </c>
      <c r="E6" s="66">
        <v>0.95</v>
      </c>
      <c r="F6" s="66">
        <v>0.949</v>
      </c>
      <c r="G6" s="66">
        <v>0.125</v>
      </c>
      <c r="H6" s="66">
        <v>0.928</v>
      </c>
      <c r="I6" s="66">
        <v>0.104</v>
      </c>
      <c r="J6" s="67">
        <v>0.81085</v>
      </c>
      <c r="K6" s="67">
        <v>0.81951</v>
      </c>
      <c r="L6" s="67">
        <v>1.04226</v>
      </c>
      <c r="M6" s="67">
        <v>0.81951</v>
      </c>
      <c r="N6" s="67">
        <f t="shared" si="1"/>
        <v>0.926555</v>
      </c>
      <c r="O6" s="67">
        <v>-1.06354</v>
      </c>
      <c r="P6" s="67">
        <v>0.62477</v>
      </c>
      <c r="Q6" s="67">
        <v>-0.95366</v>
      </c>
      <c r="R6" s="67">
        <v>0.62477</v>
      </c>
    </row>
    <row r="7">
      <c r="A7" s="61" t="s">
        <v>84</v>
      </c>
      <c r="B7" s="68">
        <v>0.85</v>
      </c>
      <c r="C7" s="62">
        <v>0.972</v>
      </c>
      <c r="D7" s="68">
        <v>0.698</v>
      </c>
      <c r="E7" s="68">
        <v>0.928</v>
      </c>
      <c r="F7" s="68">
        <v>0.976</v>
      </c>
      <c r="G7" s="68">
        <v>0.046</v>
      </c>
      <c r="H7" s="68">
        <v>0.99</v>
      </c>
      <c r="I7" s="68">
        <v>0.018</v>
      </c>
      <c r="J7" s="69">
        <v>1.86116</v>
      </c>
      <c r="K7" s="69">
        <v>0.98729</v>
      </c>
      <c r="L7" s="69">
        <v>-0.27374</v>
      </c>
      <c r="M7" s="69">
        <v>0.98729</v>
      </c>
      <c r="N7" s="69">
        <f t="shared" si="1"/>
        <v>0.79371</v>
      </c>
      <c r="O7" s="69">
        <v>-1.59175</v>
      </c>
      <c r="P7" s="69">
        <v>1.06458</v>
      </c>
      <c r="Q7" s="69">
        <v>0.27576</v>
      </c>
      <c r="R7" s="69">
        <v>1.06458</v>
      </c>
    </row>
    <row r="8">
      <c r="A8" s="2" t="s">
        <v>85</v>
      </c>
      <c r="B8" s="66">
        <v>0.533</v>
      </c>
      <c r="C8" s="60">
        <v>0.312</v>
      </c>
      <c r="D8" s="66">
        <v>0.067</v>
      </c>
      <c r="E8" s="66">
        <v>0.548</v>
      </c>
      <c r="F8" s="66">
        <v>0.965</v>
      </c>
      <c r="G8" s="66">
        <v>0.06</v>
      </c>
      <c r="H8" s="66">
        <v>0.93</v>
      </c>
      <c r="I8" s="66">
        <v>0.144</v>
      </c>
      <c r="J8" s="67">
        <v>-1.90894</v>
      </c>
      <c r="K8" s="67">
        <v>2.49654</v>
      </c>
      <c r="L8" s="67">
        <v>-1.0394</v>
      </c>
      <c r="M8" s="67">
        <v>2.49654</v>
      </c>
      <c r="N8" s="67">
        <f t="shared" si="1"/>
        <v>-1.47417</v>
      </c>
      <c r="O8" s="67">
        <v>2.81301</v>
      </c>
      <c r="P8" s="67">
        <v>5.19925</v>
      </c>
      <c r="Q8" s="67">
        <v>1.91903</v>
      </c>
      <c r="R8" s="67">
        <v>5.19925</v>
      </c>
    </row>
    <row r="9">
      <c r="A9" s="61" t="s">
        <v>86</v>
      </c>
      <c r="B9" s="68">
        <v>0.605</v>
      </c>
      <c r="C9" s="62">
        <v>0.9</v>
      </c>
      <c r="D9" s="68">
        <v>0.21</v>
      </c>
      <c r="E9" s="68">
        <v>0.65</v>
      </c>
      <c r="F9" s="68">
        <v>0.985</v>
      </c>
      <c r="G9" s="68">
        <v>0.026</v>
      </c>
      <c r="H9" s="68">
        <v>0.971</v>
      </c>
      <c r="I9" s="68">
        <v>0.062</v>
      </c>
      <c r="J9" s="69">
        <v>11.76984</v>
      </c>
      <c r="K9" s="69">
        <v>39.07613</v>
      </c>
      <c r="L9" s="69">
        <v>3.04359</v>
      </c>
      <c r="M9" s="69">
        <v>39.07613</v>
      </c>
      <c r="N9" s="69">
        <f t="shared" si="1"/>
        <v>7.406715</v>
      </c>
      <c r="O9" s="69">
        <v>-3.71833</v>
      </c>
      <c r="P9" s="69">
        <v>22.61643</v>
      </c>
      <c r="Q9" s="69">
        <v>-1.16843</v>
      </c>
      <c r="R9" s="69">
        <v>22.61643</v>
      </c>
    </row>
    <row r="10">
      <c r="A10" s="2" t="s">
        <v>87</v>
      </c>
      <c r="B10" s="66">
        <v>0.654</v>
      </c>
      <c r="C10" s="60">
        <v>1.0</v>
      </c>
      <c r="D10" s="66">
        <v>0.308</v>
      </c>
      <c r="E10" s="66">
        <v>0.714</v>
      </c>
      <c r="F10" s="66">
        <v>0.986</v>
      </c>
      <c r="G10" s="66">
        <v>0.033</v>
      </c>
      <c r="H10" s="66">
        <v>0.972</v>
      </c>
      <c r="I10" s="66">
        <v>0.058</v>
      </c>
      <c r="J10" s="67">
        <v>0.94175</v>
      </c>
      <c r="K10" s="67">
        <v>0.44969</v>
      </c>
      <c r="L10" s="67">
        <v>1.91999</v>
      </c>
      <c r="M10" s="67">
        <v>0.44969</v>
      </c>
      <c r="N10" s="67">
        <f t="shared" si="1"/>
        <v>1.43087</v>
      </c>
      <c r="O10" s="67">
        <v>-3.44797</v>
      </c>
      <c r="P10" s="67">
        <v>23.36419</v>
      </c>
      <c r="Q10" s="67">
        <v>-3.7881</v>
      </c>
      <c r="R10" s="67">
        <v>23.36419</v>
      </c>
    </row>
    <row r="11">
      <c r="A11" s="61" t="s">
        <v>88</v>
      </c>
      <c r="B11" s="68">
        <v>0.81</v>
      </c>
      <c r="C11" s="62">
        <v>1.0</v>
      </c>
      <c r="D11" s="68">
        <v>0.62</v>
      </c>
      <c r="E11" s="68">
        <v>0.906</v>
      </c>
      <c r="F11" s="68">
        <v>0.989</v>
      </c>
      <c r="G11" s="68">
        <v>0.023</v>
      </c>
      <c r="H11" s="68">
        <v>0.979</v>
      </c>
      <c r="I11" s="68">
        <v>0.038</v>
      </c>
      <c r="J11" s="69">
        <v>1.41735</v>
      </c>
      <c r="K11" s="69">
        <v>0.68733</v>
      </c>
      <c r="L11" s="69">
        <v>0.14717</v>
      </c>
      <c r="M11" s="69">
        <v>0.68733</v>
      </c>
      <c r="N11" s="69">
        <f t="shared" si="1"/>
        <v>0.78226</v>
      </c>
      <c r="O11" s="69">
        <v>-1.6428</v>
      </c>
      <c r="P11" s="69">
        <v>2.81384</v>
      </c>
      <c r="Q11" s="69">
        <v>-0.52167</v>
      </c>
      <c r="R11" s="69">
        <v>2.81384</v>
      </c>
    </row>
    <row r="12">
      <c r="A12" s="2" t="s">
        <v>89</v>
      </c>
      <c r="B12" s="66">
        <v>0.54</v>
      </c>
      <c r="C12" s="60">
        <v>1.0</v>
      </c>
      <c r="D12" s="66">
        <v>0.08</v>
      </c>
      <c r="E12" s="66">
        <v>0.613</v>
      </c>
      <c r="F12" s="66">
        <v>0.98</v>
      </c>
      <c r="G12" s="66">
        <v>0.029</v>
      </c>
      <c r="H12" s="66">
        <v>0.917</v>
      </c>
      <c r="I12" s="66">
        <v>0.088</v>
      </c>
      <c r="J12" s="67">
        <v>3.22412</v>
      </c>
      <c r="K12" s="67">
        <v>2.1863</v>
      </c>
      <c r="L12" s="67">
        <v>3.41943</v>
      </c>
      <c r="M12" s="67">
        <v>2.1863</v>
      </c>
      <c r="N12" s="67">
        <f t="shared" si="1"/>
        <v>3.321775</v>
      </c>
      <c r="O12" s="67">
        <v>-3.92506</v>
      </c>
      <c r="P12" s="67">
        <v>4.25787</v>
      </c>
      <c r="Q12" s="67">
        <v>-5.21236</v>
      </c>
      <c r="R12" s="67">
        <v>4.25787</v>
      </c>
    </row>
    <row r="13">
      <c r="A13" s="61" t="s">
        <v>90</v>
      </c>
      <c r="B13" s="68">
        <v>0.777</v>
      </c>
      <c r="C13" s="62">
        <v>1.0</v>
      </c>
      <c r="D13" s="68">
        <v>0.553</v>
      </c>
      <c r="E13" s="68">
        <v>0.844</v>
      </c>
      <c r="F13" s="68">
        <v>0.993</v>
      </c>
      <c r="G13" s="68">
        <v>0.011</v>
      </c>
      <c r="H13" s="68">
        <v>0.944</v>
      </c>
      <c r="I13" s="68">
        <v>0.117</v>
      </c>
      <c r="J13" s="69">
        <v>1.19786</v>
      </c>
      <c r="K13" s="69">
        <v>1.31133</v>
      </c>
      <c r="L13" s="69">
        <v>1.79762</v>
      </c>
      <c r="M13" s="69">
        <v>1.31133</v>
      </c>
      <c r="N13" s="69">
        <f t="shared" si="1"/>
        <v>1.49774</v>
      </c>
      <c r="O13" s="69">
        <v>-1.48424</v>
      </c>
      <c r="P13" s="69">
        <v>2.105</v>
      </c>
      <c r="Q13" s="69">
        <v>-2.19342</v>
      </c>
      <c r="R13" s="69">
        <v>2.105</v>
      </c>
    </row>
    <row r="14">
      <c r="A14" s="2" t="s">
        <v>91</v>
      </c>
      <c r="B14" s="66">
        <v>0.925</v>
      </c>
      <c r="C14" s="60">
        <v>0.975</v>
      </c>
      <c r="D14" s="66">
        <v>0.85</v>
      </c>
      <c r="E14" s="66">
        <v>0.97</v>
      </c>
      <c r="F14" s="66">
        <v>0.948</v>
      </c>
      <c r="G14" s="66">
        <v>0.093</v>
      </c>
      <c r="H14" s="66">
        <v>0.979</v>
      </c>
      <c r="I14" s="66">
        <v>0.034</v>
      </c>
      <c r="J14" s="67">
        <v>0.3147</v>
      </c>
      <c r="K14" s="67">
        <v>1.00018</v>
      </c>
      <c r="L14" s="67">
        <v>1.74901</v>
      </c>
      <c r="M14" s="67">
        <v>1.00018</v>
      </c>
      <c r="N14" s="67">
        <f t="shared" si="1"/>
        <v>1.031855</v>
      </c>
      <c r="O14" s="67">
        <v>-0.39933</v>
      </c>
      <c r="P14" s="67">
        <v>0.54223</v>
      </c>
      <c r="Q14" s="67">
        <v>-1.26713</v>
      </c>
      <c r="R14" s="67">
        <v>0.54223</v>
      </c>
    </row>
    <row r="15">
      <c r="A15" s="61" t="s">
        <v>92</v>
      </c>
      <c r="B15" s="68">
        <v>0.975</v>
      </c>
      <c r="C15" s="62">
        <v>1.0</v>
      </c>
      <c r="D15" s="68">
        <v>0.95</v>
      </c>
      <c r="E15" s="68">
        <v>1.0</v>
      </c>
      <c r="F15" s="68">
        <v>0.982</v>
      </c>
      <c r="G15" s="68">
        <v>0.029</v>
      </c>
      <c r="H15" s="68">
        <v>0.984</v>
      </c>
      <c r="I15" s="68">
        <v>0.025</v>
      </c>
      <c r="J15" s="69">
        <v>-0.03064</v>
      </c>
      <c r="K15" s="69">
        <v>0.122</v>
      </c>
      <c r="L15" s="69">
        <v>0.60369</v>
      </c>
      <c r="M15" s="69">
        <v>0.122</v>
      </c>
      <c r="N15" s="69">
        <f t="shared" si="1"/>
        <v>0.286525</v>
      </c>
      <c r="O15" s="69">
        <v>-0.00555</v>
      </c>
      <c r="P15" s="69">
        <v>0.13371</v>
      </c>
      <c r="Q15" s="69">
        <v>-0.67631</v>
      </c>
      <c r="R15" s="69">
        <v>0.13371</v>
      </c>
    </row>
    <row r="16">
      <c r="A16" s="2" t="s">
        <v>93</v>
      </c>
      <c r="B16" s="66">
        <v>0.733</v>
      </c>
      <c r="C16" s="60">
        <v>1.0</v>
      </c>
      <c r="D16" s="66">
        <v>0.466</v>
      </c>
      <c r="E16" s="66">
        <v>0.805</v>
      </c>
      <c r="F16" s="66">
        <v>0.995</v>
      </c>
      <c r="G16" s="66">
        <v>0.011</v>
      </c>
      <c r="H16" s="66">
        <v>0.99</v>
      </c>
      <c r="I16" s="66">
        <v>0.019</v>
      </c>
      <c r="J16" s="67">
        <v>0.7828</v>
      </c>
      <c r="K16" s="67">
        <v>0.41101</v>
      </c>
      <c r="L16" s="67">
        <v>-0.20613</v>
      </c>
      <c r="M16" s="67">
        <v>0.41101</v>
      </c>
      <c r="N16" s="67">
        <f t="shared" si="1"/>
        <v>0.288335</v>
      </c>
      <c r="O16" s="67">
        <v>-1.47907</v>
      </c>
      <c r="P16" s="67">
        <v>6.14129</v>
      </c>
      <c r="Q16" s="67">
        <v>1.61385</v>
      </c>
      <c r="R16" s="67">
        <v>6.14129</v>
      </c>
    </row>
    <row r="17">
      <c r="A17" s="61" t="s">
        <v>94</v>
      </c>
      <c r="B17" s="68">
        <v>0.515</v>
      </c>
      <c r="C17" s="62">
        <v>1.0</v>
      </c>
      <c r="D17" s="68">
        <v>0.03</v>
      </c>
      <c r="E17" s="68">
        <v>0.565</v>
      </c>
      <c r="F17" s="68">
        <v>0.975</v>
      </c>
      <c r="G17" s="68">
        <v>0.05</v>
      </c>
      <c r="H17" s="68">
        <v>0.934</v>
      </c>
      <c r="I17" s="68">
        <v>0.085</v>
      </c>
      <c r="J17" s="69">
        <v>5.37115</v>
      </c>
      <c r="K17" s="69">
        <v>4.16557</v>
      </c>
      <c r="L17" s="69">
        <v>0.91111</v>
      </c>
      <c r="M17" s="69">
        <v>4.16557</v>
      </c>
      <c r="N17" s="69">
        <f t="shared" si="1"/>
        <v>3.14113</v>
      </c>
      <c r="O17" s="69">
        <v>-8.2492</v>
      </c>
      <c r="P17" s="69">
        <v>13.62755</v>
      </c>
      <c r="Q17" s="69">
        <v>-1.67675</v>
      </c>
      <c r="R17" s="69">
        <v>13.62755</v>
      </c>
    </row>
    <row r="18">
      <c r="A18" s="2" t="s">
        <v>95</v>
      </c>
      <c r="B18" s="66">
        <v>0.54</v>
      </c>
      <c r="C18" s="60">
        <v>0.975</v>
      </c>
      <c r="D18" s="66">
        <v>0.08</v>
      </c>
      <c r="E18" s="66">
        <v>0.59</v>
      </c>
      <c r="F18" s="66">
        <v>0.969</v>
      </c>
      <c r="G18" s="66">
        <v>0.048</v>
      </c>
      <c r="H18" s="66">
        <v>0.947</v>
      </c>
      <c r="I18" s="66">
        <v>0.115</v>
      </c>
      <c r="J18" s="67">
        <v>0.63735</v>
      </c>
      <c r="K18" s="67">
        <v>0.42829</v>
      </c>
      <c r="L18" s="67">
        <v>0.64563</v>
      </c>
      <c r="M18" s="67">
        <v>0.42829</v>
      </c>
      <c r="N18" s="67">
        <f t="shared" si="1"/>
        <v>0.64149</v>
      </c>
      <c r="O18" s="67">
        <v>-1.36553</v>
      </c>
      <c r="P18" s="67">
        <v>2.23149</v>
      </c>
      <c r="Q18" s="67">
        <v>-0.81584</v>
      </c>
      <c r="R18" s="67">
        <v>2.23149</v>
      </c>
    </row>
    <row r="19">
      <c r="A19" s="61" t="s">
        <v>96</v>
      </c>
      <c r="B19" s="68">
        <v>0.735</v>
      </c>
      <c r="C19" s="62">
        <v>0.6</v>
      </c>
      <c r="D19" s="68">
        <v>0.47</v>
      </c>
      <c r="E19" s="68">
        <v>0.813</v>
      </c>
      <c r="F19" s="68">
        <v>0.984</v>
      </c>
      <c r="G19" s="68">
        <v>0.022</v>
      </c>
      <c r="H19" s="68">
        <v>0.978</v>
      </c>
      <c r="I19" s="68">
        <v>0.033</v>
      </c>
      <c r="J19" s="69">
        <v>-1.93059</v>
      </c>
      <c r="K19" s="69">
        <v>2.91953</v>
      </c>
      <c r="L19" s="69">
        <v>0.11729</v>
      </c>
      <c r="M19" s="69">
        <v>2.91953</v>
      </c>
      <c r="N19" s="69">
        <f t="shared" si="1"/>
        <v>-0.90665</v>
      </c>
      <c r="O19" s="69">
        <v>1.27868</v>
      </c>
      <c r="P19" s="69">
        <v>4.30214</v>
      </c>
      <c r="Q19" s="69">
        <v>1.32144</v>
      </c>
      <c r="R19" s="69">
        <v>4.30214</v>
      </c>
    </row>
    <row r="20">
      <c r="A20" s="2" t="s">
        <v>97</v>
      </c>
      <c r="B20" s="66">
        <v>0.559</v>
      </c>
      <c r="C20" s="60">
        <v>0.966</v>
      </c>
      <c r="D20" s="66">
        <v>0.107</v>
      </c>
      <c r="E20" s="66">
        <v>0.526</v>
      </c>
      <c r="F20" s="66">
        <v>0.998</v>
      </c>
      <c r="G20" s="66">
        <v>0.003</v>
      </c>
      <c r="H20" s="66">
        <v>0.995</v>
      </c>
      <c r="I20" s="66">
        <v>0.012</v>
      </c>
      <c r="J20" s="67">
        <v>0.28155</v>
      </c>
      <c r="K20" s="67">
        <v>0.53073</v>
      </c>
      <c r="L20" s="67">
        <v>0.73261</v>
      </c>
      <c r="M20" s="67">
        <v>0.53073</v>
      </c>
      <c r="N20" s="67">
        <f t="shared" si="1"/>
        <v>0.50708</v>
      </c>
      <c r="O20" s="67">
        <v>-0.17573</v>
      </c>
      <c r="P20" s="67">
        <v>0.40587</v>
      </c>
      <c r="Q20" s="67">
        <v>-5.9807</v>
      </c>
      <c r="R20" s="67">
        <v>0.40587</v>
      </c>
    </row>
    <row r="21">
      <c r="A21" s="61" t="s">
        <v>98</v>
      </c>
      <c r="B21" s="68">
        <v>0.682</v>
      </c>
      <c r="C21" s="62">
        <v>1.0</v>
      </c>
      <c r="D21" s="68">
        <v>0.265</v>
      </c>
      <c r="E21" s="68">
        <v>0.721</v>
      </c>
      <c r="F21" s="68">
        <v>0.995</v>
      </c>
      <c r="G21" s="68">
        <v>0.005</v>
      </c>
      <c r="H21" s="68">
        <v>0.981</v>
      </c>
      <c r="I21" s="68">
        <v>0.03</v>
      </c>
      <c r="J21" s="69">
        <v>3.18368</v>
      </c>
      <c r="K21" s="69">
        <v>1.42904</v>
      </c>
      <c r="L21" s="69">
        <v>0.23091</v>
      </c>
      <c r="M21" s="69">
        <v>1.42904</v>
      </c>
      <c r="N21" s="69">
        <f t="shared" si="1"/>
        <v>1.707295</v>
      </c>
      <c r="O21" s="69">
        <v>-2.29509</v>
      </c>
      <c r="P21" s="69">
        <v>2.7292</v>
      </c>
      <c r="Q21" s="69">
        <v>-0.17833</v>
      </c>
      <c r="R21" s="69">
        <v>2.7292</v>
      </c>
    </row>
    <row r="22">
      <c r="A22" s="2" t="s">
        <v>99</v>
      </c>
      <c r="B22" s="66">
        <v>0.74</v>
      </c>
      <c r="C22" s="60">
        <v>0.95</v>
      </c>
      <c r="D22" s="66">
        <v>0.48</v>
      </c>
      <c r="E22" s="66">
        <v>0.814</v>
      </c>
      <c r="F22" s="66">
        <v>0.965</v>
      </c>
      <c r="G22" s="66">
        <v>0.073</v>
      </c>
      <c r="H22" s="66">
        <v>0.951</v>
      </c>
      <c r="I22" s="66">
        <v>0.122</v>
      </c>
      <c r="J22" s="67">
        <v>3.88347</v>
      </c>
      <c r="K22" s="67">
        <v>4.90991</v>
      </c>
      <c r="L22" s="67">
        <v>0.67295</v>
      </c>
      <c r="M22" s="67">
        <v>4.90991</v>
      </c>
      <c r="N22" s="67">
        <f t="shared" si="1"/>
        <v>2.27821</v>
      </c>
      <c r="O22" s="67">
        <v>-3.42981</v>
      </c>
      <c r="P22" s="67">
        <v>4.07939</v>
      </c>
      <c r="Q22" s="67">
        <v>-1.56284</v>
      </c>
      <c r="R22" s="67">
        <v>4.07939</v>
      </c>
    </row>
    <row r="23">
      <c r="A23" s="61" t="s">
        <v>100</v>
      </c>
      <c r="B23" s="68">
        <v>0.765</v>
      </c>
      <c r="C23" s="62">
        <v>1.0</v>
      </c>
      <c r="D23" s="68">
        <v>0.53</v>
      </c>
      <c r="E23" s="68">
        <v>0.852</v>
      </c>
      <c r="F23" s="68">
        <v>0.973</v>
      </c>
      <c r="G23" s="68">
        <v>0.049</v>
      </c>
      <c r="H23" s="68">
        <v>0.944</v>
      </c>
      <c r="I23" s="68">
        <v>0.114</v>
      </c>
      <c r="J23" s="69">
        <v>1.79342</v>
      </c>
      <c r="K23" s="69">
        <v>1.54759</v>
      </c>
      <c r="L23" s="69">
        <v>0.21197</v>
      </c>
      <c r="M23" s="69">
        <v>1.54759</v>
      </c>
      <c r="N23" s="69">
        <f t="shared" si="1"/>
        <v>1.002695</v>
      </c>
      <c r="O23" s="69">
        <v>-2.16291</v>
      </c>
      <c r="P23" s="69">
        <v>2.6676</v>
      </c>
      <c r="Q23" s="69">
        <v>-0.4424</v>
      </c>
      <c r="R23" s="69">
        <v>2.6676</v>
      </c>
    </row>
    <row r="24">
      <c r="A24" s="2" t="s">
        <v>101</v>
      </c>
      <c r="B24" s="66">
        <v>0.93</v>
      </c>
      <c r="C24" s="60">
        <v>0.975</v>
      </c>
      <c r="D24" s="66">
        <v>0.86</v>
      </c>
      <c r="E24" s="66">
        <v>0.989</v>
      </c>
      <c r="F24" s="66">
        <v>0.995</v>
      </c>
      <c r="G24" s="66">
        <v>0.019</v>
      </c>
      <c r="H24" s="66">
        <v>0.994</v>
      </c>
      <c r="I24" s="66">
        <v>0.014</v>
      </c>
      <c r="J24" s="67">
        <v>5.15813</v>
      </c>
      <c r="K24" s="67">
        <v>7.70201</v>
      </c>
      <c r="L24" s="67">
        <v>-1.518</v>
      </c>
      <c r="M24" s="67">
        <v>7.70201</v>
      </c>
      <c r="N24" s="67">
        <f t="shared" si="1"/>
        <v>1.820065</v>
      </c>
      <c r="O24" s="67">
        <v>-3.15865</v>
      </c>
      <c r="P24" s="67">
        <v>3.70596</v>
      </c>
      <c r="Q24" s="67">
        <v>0.57656</v>
      </c>
      <c r="R24" s="67">
        <v>3.70596</v>
      </c>
    </row>
    <row r="25">
      <c r="A25" s="61" t="s">
        <v>102</v>
      </c>
      <c r="B25" s="68">
        <v>0.74</v>
      </c>
      <c r="C25" s="62">
        <v>1.0</v>
      </c>
      <c r="D25" s="68">
        <v>0.48</v>
      </c>
      <c r="E25" s="68">
        <v>0.799</v>
      </c>
      <c r="F25" s="68">
        <v>0.978</v>
      </c>
      <c r="G25" s="68">
        <v>0.027</v>
      </c>
      <c r="H25" s="68">
        <v>0.992</v>
      </c>
      <c r="I25" s="68">
        <v>0.02</v>
      </c>
      <c r="J25" s="69">
        <v>0.89622</v>
      </c>
      <c r="K25" s="69">
        <v>1.05611</v>
      </c>
      <c r="L25" s="69">
        <v>0.39305</v>
      </c>
      <c r="M25" s="69">
        <v>1.05611</v>
      </c>
      <c r="N25" s="69">
        <f t="shared" si="1"/>
        <v>0.644635</v>
      </c>
      <c r="O25" s="69">
        <v>-1.41753</v>
      </c>
      <c r="P25" s="69">
        <v>4.28964</v>
      </c>
      <c r="Q25" s="69">
        <v>-0.56363</v>
      </c>
      <c r="R25" s="69">
        <v>4.28964</v>
      </c>
    </row>
    <row r="26">
      <c r="A26" s="2" t="s">
        <v>103</v>
      </c>
      <c r="B26" s="66">
        <v>0.795</v>
      </c>
      <c r="C26" s="60">
        <v>0.975</v>
      </c>
      <c r="D26" s="66">
        <v>0.59</v>
      </c>
      <c r="E26" s="66">
        <v>0.882</v>
      </c>
      <c r="F26" s="66">
        <v>0.978</v>
      </c>
      <c r="G26" s="66">
        <v>0.038</v>
      </c>
      <c r="H26" s="66">
        <v>0.995</v>
      </c>
      <c r="I26" s="66">
        <v>0.009</v>
      </c>
      <c r="J26" s="67">
        <v>1.23339</v>
      </c>
      <c r="K26" s="67">
        <v>2.07364</v>
      </c>
      <c r="L26" s="67">
        <v>0.63606</v>
      </c>
      <c r="M26" s="67">
        <v>2.07364</v>
      </c>
      <c r="N26" s="67">
        <f t="shared" si="1"/>
        <v>0.934725</v>
      </c>
      <c r="O26" s="67">
        <v>-1.21831</v>
      </c>
      <c r="P26" s="67">
        <v>2.34514</v>
      </c>
      <c r="Q26" s="67">
        <v>-1.78861</v>
      </c>
      <c r="R26" s="67">
        <v>2.34514</v>
      </c>
    </row>
    <row r="27">
      <c r="A27" s="61" t="s">
        <v>104</v>
      </c>
      <c r="B27" s="68">
        <v>0.895</v>
      </c>
      <c r="C27" s="62">
        <v>0.775</v>
      </c>
      <c r="D27" s="68">
        <v>0.79</v>
      </c>
      <c r="E27" s="68">
        <v>0.942</v>
      </c>
      <c r="F27" s="68">
        <v>0.958</v>
      </c>
      <c r="G27" s="68">
        <v>0.062</v>
      </c>
      <c r="H27" s="68">
        <v>0.963</v>
      </c>
      <c r="I27" s="68">
        <v>0.065</v>
      </c>
      <c r="J27" s="69">
        <v>-0.23557</v>
      </c>
      <c r="K27" s="69">
        <v>0.29444</v>
      </c>
      <c r="L27" s="69">
        <v>-0.90263</v>
      </c>
      <c r="M27" s="69">
        <v>0.29444</v>
      </c>
      <c r="N27" s="69">
        <f t="shared" si="1"/>
        <v>-0.5691</v>
      </c>
      <c r="O27" s="69">
        <v>0.28893</v>
      </c>
      <c r="P27" s="69">
        <v>0.45077</v>
      </c>
      <c r="Q27" s="69">
        <v>2.59027</v>
      </c>
      <c r="R27" s="69">
        <v>0.45077</v>
      </c>
    </row>
    <row r="28">
      <c r="A28" s="2" t="s">
        <v>105</v>
      </c>
      <c r="B28" s="66">
        <v>0.53</v>
      </c>
      <c r="C28" s="60">
        <v>0.973</v>
      </c>
      <c r="D28" s="66">
        <v>0.059</v>
      </c>
      <c r="E28" s="66">
        <v>0.542</v>
      </c>
      <c r="F28" s="66">
        <v>0.997</v>
      </c>
      <c r="G28" s="66">
        <v>0.003</v>
      </c>
      <c r="H28" s="66">
        <v>0.969</v>
      </c>
      <c r="I28" s="66">
        <v>0.057</v>
      </c>
      <c r="J28" s="67">
        <v>0.88929</v>
      </c>
      <c r="K28" s="67">
        <v>0.65115</v>
      </c>
      <c r="L28" s="67">
        <v>0.53803</v>
      </c>
      <c r="M28" s="67">
        <v>0.65115</v>
      </c>
      <c r="N28" s="67">
        <f t="shared" si="1"/>
        <v>0.71366</v>
      </c>
      <c r="O28" s="67">
        <v>-1.28828</v>
      </c>
      <c r="P28" s="67">
        <v>4.65648</v>
      </c>
      <c r="Q28" s="67">
        <v>-1.13321</v>
      </c>
      <c r="R28" s="67">
        <v>4.65648</v>
      </c>
    </row>
    <row r="29">
      <c r="A29" s="61" t="s">
        <v>106</v>
      </c>
      <c r="B29" s="68">
        <v>0.83</v>
      </c>
      <c r="C29" s="62">
        <v>1.0</v>
      </c>
      <c r="D29" s="68">
        <v>0.66</v>
      </c>
      <c r="E29" s="68">
        <v>0.914</v>
      </c>
      <c r="F29" s="68">
        <v>0.961</v>
      </c>
      <c r="G29" s="68">
        <v>0.051</v>
      </c>
      <c r="H29" s="68">
        <v>0.995</v>
      </c>
      <c r="I29" s="68">
        <v>0.016</v>
      </c>
      <c r="J29" s="69">
        <v>0.75267</v>
      </c>
      <c r="K29" s="69">
        <v>0.37119</v>
      </c>
      <c r="L29" s="69">
        <v>1.49897</v>
      </c>
      <c r="M29" s="69">
        <v>0.37119</v>
      </c>
      <c r="N29" s="69">
        <f t="shared" si="1"/>
        <v>1.12582</v>
      </c>
      <c r="O29" s="69">
        <v>-1.04783</v>
      </c>
      <c r="P29" s="69">
        <v>1.07884</v>
      </c>
      <c r="Q29" s="69">
        <v>-0.99007</v>
      </c>
      <c r="R29" s="69">
        <v>1.07884</v>
      </c>
    </row>
    <row r="30">
      <c r="A30" s="2" t="s">
        <v>107</v>
      </c>
      <c r="B30" s="66">
        <v>0.528</v>
      </c>
      <c r="C30" s="60">
        <v>1.0</v>
      </c>
      <c r="D30" s="66">
        <v>0.061</v>
      </c>
      <c r="E30" s="66">
        <v>0.521</v>
      </c>
      <c r="F30" s="66">
        <v>0.987</v>
      </c>
      <c r="G30" s="66">
        <v>0.021</v>
      </c>
      <c r="H30" s="66">
        <v>0.959</v>
      </c>
      <c r="I30" s="66">
        <v>0.044</v>
      </c>
      <c r="J30" s="67">
        <v>-0.09733</v>
      </c>
      <c r="K30" s="67">
        <v>0.21751</v>
      </c>
      <c r="L30" s="67">
        <v>1.52906</v>
      </c>
      <c r="M30" s="67">
        <v>0.21751</v>
      </c>
      <c r="N30" s="67">
        <f t="shared" si="1"/>
        <v>0.715865</v>
      </c>
      <c r="O30" s="67">
        <v>0.30548</v>
      </c>
      <c r="P30" s="67">
        <v>0.75335</v>
      </c>
      <c r="Q30" s="67">
        <v>-1.97897</v>
      </c>
      <c r="R30" s="67">
        <v>0.75335</v>
      </c>
    </row>
    <row r="31">
      <c r="A31" s="61" t="s">
        <v>108</v>
      </c>
      <c r="B31" s="68">
        <v>0.67</v>
      </c>
      <c r="C31" s="62">
        <v>1.0</v>
      </c>
      <c r="D31" s="68">
        <v>0.34</v>
      </c>
      <c r="E31" s="68">
        <v>0.726</v>
      </c>
      <c r="F31" s="68">
        <v>0.985</v>
      </c>
      <c r="G31" s="68">
        <v>0.017</v>
      </c>
      <c r="H31" s="68">
        <v>0.982</v>
      </c>
      <c r="I31" s="68">
        <v>0.026</v>
      </c>
      <c r="J31" s="69">
        <v>0.10634</v>
      </c>
      <c r="K31" s="69">
        <v>0.24715</v>
      </c>
      <c r="L31" s="69">
        <v>1.04247</v>
      </c>
      <c r="M31" s="69">
        <v>0.24715</v>
      </c>
      <c r="N31" s="69">
        <f t="shared" si="1"/>
        <v>0.574405</v>
      </c>
      <c r="O31" s="69">
        <v>-0.06219</v>
      </c>
      <c r="P31" s="69">
        <v>0.31449</v>
      </c>
      <c r="Q31" s="69">
        <v>-1.16927</v>
      </c>
      <c r="R31" s="69">
        <v>0.31449</v>
      </c>
    </row>
    <row r="32">
      <c r="A32" s="2" t="s">
        <v>109</v>
      </c>
      <c r="B32" s="66">
        <v>0.59</v>
      </c>
      <c r="C32" s="60">
        <v>0.975</v>
      </c>
      <c r="D32" s="66">
        <v>0.18</v>
      </c>
      <c r="E32" s="66">
        <v>0.613</v>
      </c>
      <c r="F32" s="66">
        <v>0.983</v>
      </c>
      <c r="G32" s="66">
        <v>0.035</v>
      </c>
      <c r="H32" s="66">
        <v>0.975</v>
      </c>
      <c r="I32" s="66">
        <v>0.039</v>
      </c>
      <c r="J32" s="67">
        <v>0.60704</v>
      </c>
      <c r="K32" s="67">
        <v>0.7402</v>
      </c>
      <c r="L32" s="67">
        <v>1.112</v>
      </c>
      <c r="M32" s="67">
        <v>0.7402</v>
      </c>
      <c r="N32" s="67">
        <f t="shared" si="1"/>
        <v>0.85952</v>
      </c>
      <c r="O32" s="67">
        <v>-1.25075</v>
      </c>
      <c r="P32" s="67">
        <v>4.58957</v>
      </c>
      <c r="Q32" s="67">
        <v>-1.71284</v>
      </c>
      <c r="R32" s="67">
        <v>4.58957</v>
      </c>
    </row>
    <row r="33">
      <c r="A33" s="61" t="s">
        <v>110</v>
      </c>
      <c r="B33" s="68">
        <v>0.51</v>
      </c>
      <c r="C33" s="62">
        <v>1.0</v>
      </c>
      <c r="D33" s="68">
        <v>0.02</v>
      </c>
      <c r="E33" s="68">
        <v>0.501</v>
      </c>
      <c r="F33" s="68">
        <v>0.979</v>
      </c>
      <c r="G33" s="68">
        <v>0.031</v>
      </c>
      <c r="H33" s="68">
        <v>0.994</v>
      </c>
      <c r="I33" s="68">
        <v>0.006</v>
      </c>
      <c r="J33" s="69">
        <v>2.00941</v>
      </c>
      <c r="K33" s="69">
        <v>5.1502</v>
      </c>
      <c r="L33" s="69">
        <v>2.03692</v>
      </c>
      <c r="M33" s="69">
        <v>5.1502</v>
      </c>
      <c r="N33" s="69">
        <f t="shared" si="1"/>
        <v>2.023165</v>
      </c>
      <c r="O33" s="69">
        <v>-1.58395</v>
      </c>
      <c r="P33" s="69">
        <v>3.22301</v>
      </c>
      <c r="Q33" s="69">
        <v>-2.42485</v>
      </c>
      <c r="R33" s="69">
        <v>3.22301</v>
      </c>
    </row>
    <row r="34">
      <c r="A34" s="2" t="s">
        <v>111</v>
      </c>
      <c r="B34" s="66">
        <v>0.86</v>
      </c>
      <c r="C34" s="60">
        <v>0.925</v>
      </c>
      <c r="D34" s="66">
        <v>0.72</v>
      </c>
      <c r="E34" s="66">
        <v>0.95</v>
      </c>
      <c r="F34" s="66">
        <v>0.999</v>
      </c>
      <c r="G34" s="66">
        <v>0.005</v>
      </c>
      <c r="H34" s="66">
        <v>0.988</v>
      </c>
      <c r="I34" s="66">
        <v>0.017</v>
      </c>
      <c r="J34" s="67">
        <v>-0.49368</v>
      </c>
      <c r="K34" s="67">
        <v>0.55671</v>
      </c>
      <c r="L34" s="67">
        <v>0.06368</v>
      </c>
      <c r="M34" s="67">
        <v>0.55671</v>
      </c>
      <c r="N34" s="67">
        <f t="shared" si="1"/>
        <v>-0.215</v>
      </c>
      <c r="O34" s="67">
        <v>0.50897</v>
      </c>
      <c r="P34" s="67">
        <v>0.58988</v>
      </c>
      <c r="Q34" s="67">
        <v>-0.46363</v>
      </c>
      <c r="R34" s="67">
        <v>0.58988</v>
      </c>
    </row>
    <row r="35">
      <c r="A35" s="61" t="s">
        <v>112</v>
      </c>
      <c r="B35" s="68">
        <v>0.728</v>
      </c>
      <c r="C35" s="62">
        <v>1.0</v>
      </c>
      <c r="D35" s="68">
        <v>0.455</v>
      </c>
      <c r="E35" s="68">
        <v>0.815</v>
      </c>
      <c r="F35" s="68">
        <v>0.983</v>
      </c>
      <c r="G35" s="68">
        <v>0.046</v>
      </c>
      <c r="H35" s="68">
        <v>0.967</v>
      </c>
      <c r="I35" s="68">
        <v>0.046</v>
      </c>
      <c r="J35" s="69">
        <v>2.50779</v>
      </c>
      <c r="K35" s="69">
        <v>2.72987</v>
      </c>
      <c r="L35" s="69">
        <v>0.68156</v>
      </c>
      <c r="M35" s="69">
        <v>2.72987</v>
      </c>
      <c r="N35" s="69">
        <f t="shared" si="1"/>
        <v>1.594675</v>
      </c>
      <c r="O35" s="69">
        <v>-2.60076</v>
      </c>
      <c r="P35" s="69">
        <v>2.25111</v>
      </c>
      <c r="Q35" s="69">
        <v>-0.51102</v>
      </c>
      <c r="R35" s="69">
        <v>2.25111</v>
      </c>
    </row>
    <row r="36">
      <c r="A36" s="2" t="s">
        <v>113</v>
      </c>
      <c r="B36" s="66">
        <v>0.84</v>
      </c>
      <c r="C36" s="60">
        <v>0.95</v>
      </c>
      <c r="D36" s="66">
        <v>0.68</v>
      </c>
      <c r="E36" s="66">
        <v>0.922</v>
      </c>
      <c r="F36" s="66">
        <v>0.976</v>
      </c>
      <c r="G36" s="66">
        <v>0.033</v>
      </c>
      <c r="H36" s="66">
        <v>0.95</v>
      </c>
      <c r="I36" s="66">
        <v>0.081</v>
      </c>
      <c r="J36" s="67">
        <v>1.07711</v>
      </c>
      <c r="K36" s="67">
        <v>1.27811</v>
      </c>
      <c r="L36" s="67">
        <v>-0.00285</v>
      </c>
      <c r="M36" s="67">
        <v>1.27811</v>
      </c>
      <c r="N36" s="67">
        <f t="shared" si="1"/>
        <v>0.53713</v>
      </c>
      <c r="O36" s="67">
        <v>-1.13027</v>
      </c>
      <c r="P36" s="67">
        <v>0.98999</v>
      </c>
      <c r="Q36" s="67">
        <v>-0.09939</v>
      </c>
      <c r="R36" s="67">
        <v>0.98999</v>
      </c>
    </row>
    <row r="37">
      <c r="A37" s="61" t="s">
        <v>114</v>
      </c>
      <c r="B37" s="68">
        <v>0.559</v>
      </c>
      <c r="C37" s="62">
        <v>0.923</v>
      </c>
      <c r="D37" s="68">
        <v>0.117</v>
      </c>
      <c r="E37" s="68">
        <v>0.559</v>
      </c>
      <c r="F37" s="68">
        <v>0.97</v>
      </c>
      <c r="G37" s="68">
        <v>0.068</v>
      </c>
      <c r="H37" s="68">
        <v>0.957</v>
      </c>
      <c r="I37" s="68">
        <v>0.074</v>
      </c>
      <c r="J37" s="69">
        <v>0.31461</v>
      </c>
      <c r="K37" s="69">
        <v>0.68972</v>
      </c>
      <c r="L37" s="69">
        <v>0.75122</v>
      </c>
      <c r="M37" s="69">
        <v>0.68972</v>
      </c>
      <c r="N37" s="69">
        <f t="shared" si="1"/>
        <v>0.532915</v>
      </c>
      <c r="O37" s="69">
        <v>-0.51256</v>
      </c>
      <c r="P37" s="69">
        <v>3.41259</v>
      </c>
      <c r="Q37" s="69">
        <v>-1.26301</v>
      </c>
      <c r="R37" s="69">
        <v>3.41259</v>
      </c>
    </row>
    <row r="38">
      <c r="A38" s="2" t="s">
        <v>115</v>
      </c>
      <c r="B38" s="66">
        <v>0.765</v>
      </c>
      <c r="C38" s="60">
        <v>0.975</v>
      </c>
      <c r="D38" s="66">
        <v>0.53</v>
      </c>
      <c r="E38" s="66">
        <v>0.851</v>
      </c>
      <c r="F38" s="66">
        <v>0.993</v>
      </c>
      <c r="G38" s="66">
        <v>0.024</v>
      </c>
      <c r="H38" s="66">
        <v>0.998</v>
      </c>
      <c r="I38" s="66">
        <v>0.003</v>
      </c>
      <c r="J38" s="67">
        <v>2.96155</v>
      </c>
      <c r="K38" s="67">
        <v>2.38309</v>
      </c>
      <c r="L38" s="67">
        <v>-0.01107</v>
      </c>
      <c r="M38" s="67">
        <v>2.38309</v>
      </c>
      <c r="N38" s="67">
        <f t="shared" si="1"/>
        <v>1.47524</v>
      </c>
      <c r="O38" s="67">
        <v>-16.47818</v>
      </c>
      <c r="P38" s="67">
        <v>117.06516</v>
      </c>
      <c r="Q38" s="67">
        <v>0.1684</v>
      </c>
      <c r="R38" s="67">
        <v>117.06516</v>
      </c>
    </row>
    <row r="39">
      <c r="A39" s="61" t="s">
        <v>116</v>
      </c>
      <c r="B39" s="68">
        <v>0.565</v>
      </c>
      <c r="C39" s="62">
        <v>0.925</v>
      </c>
      <c r="D39" s="68">
        <v>0.13</v>
      </c>
      <c r="E39" s="68">
        <v>0.603</v>
      </c>
      <c r="F39" s="68">
        <v>0.921</v>
      </c>
      <c r="G39" s="68">
        <v>0.155</v>
      </c>
      <c r="H39" s="68">
        <v>0.997</v>
      </c>
      <c r="I39" s="68">
        <v>0.005</v>
      </c>
      <c r="J39" s="69">
        <v>2.34812</v>
      </c>
      <c r="K39" s="69">
        <v>4.72008</v>
      </c>
      <c r="L39" s="69">
        <v>0.73833</v>
      </c>
      <c r="M39" s="69">
        <v>4.72008</v>
      </c>
      <c r="N39" s="69">
        <f t="shared" si="1"/>
        <v>1.543225</v>
      </c>
      <c r="O39" s="69">
        <v>-15.49735</v>
      </c>
      <c r="P39" s="69">
        <v>137.18083</v>
      </c>
      <c r="Q39" s="69">
        <v>-1.30063</v>
      </c>
      <c r="R39" s="69">
        <v>137.18083</v>
      </c>
    </row>
    <row r="40">
      <c r="A40" s="2" t="s">
        <v>117</v>
      </c>
      <c r="B40" s="66">
        <v>0.945</v>
      </c>
      <c r="C40" s="60">
        <v>0.825</v>
      </c>
      <c r="D40" s="66">
        <v>0.89</v>
      </c>
      <c r="E40" s="66">
        <v>0.993</v>
      </c>
      <c r="F40" s="66">
        <v>0.963</v>
      </c>
      <c r="G40" s="66">
        <v>0.092</v>
      </c>
      <c r="H40" s="66">
        <v>0.992</v>
      </c>
      <c r="I40" s="66">
        <v>0.013</v>
      </c>
      <c r="J40" s="67">
        <v>-0.45928</v>
      </c>
      <c r="K40" s="67">
        <v>0.46665</v>
      </c>
      <c r="L40" s="67">
        <v>-0.70135</v>
      </c>
      <c r="M40" s="67">
        <v>0.46665</v>
      </c>
      <c r="N40" s="67">
        <f t="shared" si="1"/>
        <v>-0.580315</v>
      </c>
      <c r="O40" s="67">
        <v>1.00116</v>
      </c>
      <c r="P40" s="67">
        <v>0.93531</v>
      </c>
      <c r="Q40" s="67">
        <v>0.93924</v>
      </c>
      <c r="R40" s="67">
        <v>0.93531</v>
      </c>
    </row>
    <row r="41">
      <c r="A41" s="61" t="s">
        <v>118</v>
      </c>
      <c r="B41" s="68">
        <v>0.615</v>
      </c>
      <c r="C41" s="62">
        <v>1.0</v>
      </c>
      <c r="D41" s="68">
        <v>0.23</v>
      </c>
      <c r="E41" s="68">
        <v>0.657</v>
      </c>
      <c r="F41" s="68">
        <v>0.972</v>
      </c>
      <c r="G41" s="68">
        <v>0.049</v>
      </c>
      <c r="H41" s="68">
        <v>0.976</v>
      </c>
      <c r="I41" s="68">
        <v>0.03</v>
      </c>
      <c r="J41" s="69">
        <v>6.19082</v>
      </c>
      <c r="K41" s="69">
        <v>6.92349</v>
      </c>
      <c r="L41" s="69">
        <v>0.20022</v>
      </c>
      <c r="M41" s="69">
        <v>6.92349</v>
      </c>
      <c r="N41" s="69">
        <f t="shared" si="1"/>
        <v>3.19552</v>
      </c>
      <c r="O41" s="69">
        <v>-5.87416</v>
      </c>
      <c r="P41" s="69">
        <v>8.27462</v>
      </c>
      <c r="Q41" s="69">
        <v>-0.18226</v>
      </c>
      <c r="R41" s="69">
        <v>8.27462</v>
      </c>
    </row>
    <row r="42">
      <c r="A42" s="2" t="s">
        <v>119</v>
      </c>
      <c r="B42" s="66">
        <v>0.985</v>
      </c>
      <c r="C42" s="60">
        <v>1.0</v>
      </c>
      <c r="D42" s="66">
        <v>0.97</v>
      </c>
      <c r="E42" s="66">
        <v>1.0</v>
      </c>
      <c r="F42" s="66">
        <v>0.944</v>
      </c>
      <c r="G42" s="66">
        <v>0.124</v>
      </c>
      <c r="H42" s="66">
        <v>0.987</v>
      </c>
      <c r="I42" s="66">
        <v>0.023</v>
      </c>
      <c r="J42" s="67">
        <v>-0.13844</v>
      </c>
      <c r="K42" s="67">
        <v>0.11046</v>
      </c>
      <c r="L42" s="67">
        <v>0.23095</v>
      </c>
      <c r="M42" s="67">
        <v>0.11046</v>
      </c>
      <c r="N42" s="67">
        <f t="shared" si="1"/>
        <v>0.046255</v>
      </c>
      <c r="O42" s="67">
        <v>0.31843</v>
      </c>
      <c r="P42" s="67">
        <v>0.28033</v>
      </c>
      <c r="Q42" s="67">
        <v>-0.35378</v>
      </c>
      <c r="R42" s="67">
        <v>0.28033</v>
      </c>
    </row>
    <row r="43">
      <c r="A43" s="61" t="s">
        <v>120</v>
      </c>
      <c r="B43" s="68">
        <v>0.87</v>
      </c>
      <c r="C43" s="62">
        <v>1.0</v>
      </c>
      <c r="D43" s="68">
        <v>0.74</v>
      </c>
      <c r="E43" s="68">
        <v>0.951</v>
      </c>
      <c r="F43" s="68">
        <v>0.976</v>
      </c>
      <c r="G43" s="68">
        <v>0.037</v>
      </c>
      <c r="H43" s="68">
        <v>0.983</v>
      </c>
      <c r="I43" s="68">
        <v>0.024</v>
      </c>
      <c r="J43" s="69">
        <v>0.79682</v>
      </c>
      <c r="K43" s="69">
        <v>0.76175</v>
      </c>
      <c r="L43" s="69">
        <v>1.00071</v>
      </c>
      <c r="M43" s="69">
        <v>0.76175</v>
      </c>
      <c r="N43" s="69">
        <f t="shared" si="1"/>
        <v>0.898765</v>
      </c>
      <c r="O43" s="69">
        <v>-1.13425</v>
      </c>
      <c r="P43" s="69">
        <v>1.98089</v>
      </c>
      <c r="Q43" s="69">
        <v>-1.53061</v>
      </c>
      <c r="R43" s="69">
        <v>1.98089</v>
      </c>
    </row>
    <row r="44">
      <c r="A44" s="2" t="s">
        <v>121</v>
      </c>
      <c r="B44" s="66">
        <v>0.6</v>
      </c>
      <c r="C44" s="60">
        <v>1.0</v>
      </c>
      <c r="D44" s="66">
        <v>0.2</v>
      </c>
      <c r="E44" s="66">
        <v>0.633</v>
      </c>
      <c r="F44" s="66">
        <v>0.996</v>
      </c>
      <c r="G44" s="66">
        <v>0.005</v>
      </c>
      <c r="H44" s="66">
        <v>0.939</v>
      </c>
      <c r="I44" s="66">
        <v>0.119</v>
      </c>
      <c r="J44" s="67">
        <v>4.45056</v>
      </c>
      <c r="K44" s="67">
        <v>10.13336</v>
      </c>
      <c r="L44" s="67">
        <v>-0.23479</v>
      </c>
      <c r="M44" s="67">
        <v>10.13336</v>
      </c>
      <c r="N44" s="67">
        <f t="shared" si="1"/>
        <v>2.107885</v>
      </c>
      <c r="O44" s="67">
        <v>-4.54111</v>
      </c>
      <c r="P44" s="67">
        <v>12.87282</v>
      </c>
      <c r="Q44" s="67">
        <v>0.61489</v>
      </c>
      <c r="R44" s="67">
        <v>12.87282</v>
      </c>
    </row>
    <row r="45">
      <c r="A45" s="61" t="s">
        <v>122</v>
      </c>
      <c r="B45" s="68">
        <v>0.804</v>
      </c>
      <c r="C45" s="62">
        <v>0.917</v>
      </c>
      <c r="D45" s="68">
        <v>0.608</v>
      </c>
      <c r="E45" s="68">
        <v>0.891</v>
      </c>
      <c r="F45" s="68">
        <v>0.925</v>
      </c>
      <c r="G45" s="68">
        <v>0.136</v>
      </c>
      <c r="H45" s="68">
        <v>0.887</v>
      </c>
      <c r="I45" s="68">
        <v>0.167</v>
      </c>
      <c r="J45" s="69">
        <v>4.36986</v>
      </c>
      <c r="K45" s="69">
        <v>2.47695</v>
      </c>
      <c r="L45" s="69">
        <v>0.90448</v>
      </c>
      <c r="M45" s="69">
        <v>2.47695</v>
      </c>
      <c r="N45" s="69">
        <f t="shared" si="1"/>
        <v>2.63717</v>
      </c>
      <c r="O45" s="69">
        <v>-4.80172</v>
      </c>
      <c r="P45" s="69">
        <v>3.98225</v>
      </c>
      <c r="Q45" s="69">
        <v>-0.39865</v>
      </c>
      <c r="R45" s="69">
        <v>3.98225</v>
      </c>
    </row>
    <row r="46">
      <c r="A46" s="2" t="s">
        <v>123</v>
      </c>
      <c r="B46" s="66">
        <v>0.815</v>
      </c>
      <c r="C46" s="60">
        <v>0.949</v>
      </c>
      <c r="D46" s="66">
        <v>0.63</v>
      </c>
      <c r="E46" s="66">
        <v>0.913</v>
      </c>
      <c r="F46" s="66">
        <v>0.992</v>
      </c>
      <c r="G46" s="66">
        <v>0.013</v>
      </c>
      <c r="H46" s="66">
        <v>0.989</v>
      </c>
      <c r="I46" s="66">
        <v>0.02</v>
      </c>
      <c r="J46" s="67">
        <v>0.34774</v>
      </c>
      <c r="K46" s="67">
        <v>0.41395</v>
      </c>
      <c r="L46" s="67">
        <v>-0.06619</v>
      </c>
      <c r="M46" s="67">
        <v>0.41395</v>
      </c>
      <c r="N46" s="67">
        <f t="shared" si="1"/>
        <v>0.140775</v>
      </c>
      <c r="O46" s="67">
        <v>-0.46948</v>
      </c>
      <c r="P46" s="67">
        <v>0.57989</v>
      </c>
      <c r="Q46" s="67">
        <v>-0.05199</v>
      </c>
      <c r="R46" s="67">
        <v>0.57989</v>
      </c>
    </row>
    <row r="47">
      <c r="A47" s="61" t="s">
        <v>124</v>
      </c>
      <c r="B47" s="68">
        <v>0.965</v>
      </c>
      <c r="C47" s="62">
        <v>0.9</v>
      </c>
      <c r="D47" s="68">
        <v>0.93</v>
      </c>
      <c r="E47" s="68">
        <v>0.99</v>
      </c>
      <c r="F47" s="68">
        <v>0.961</v>
      </c>
      <c r="G47" s="68">
        <v>0.073</v>
      </c>
      <c r="H47" s="68">
        <v>0.94</v>
      </c>
      <c r="I47" s="68">
        <v>0.085</v>
      </c>
      <c r="J47" s="69">
        <v>0.0622</v>
      </c>
      <c r="K47" s="69">
        <v>1.6809</v>
      </c>
      <c r="L47" s="69">
        <v>0.48926</v>
      </c>
      <c r="M47" s="69">
        <v>1.6809</v>
      </c>
      <c r="N47" s="69">
        <f t="shared" si="1"/>
        <v>0.27573</v>
      </c>
      <c r="O47" s="69">
        <v>-0.26585</v>
      </c>
      <c r="P47" s="69">
        <v>1.25217</v>
      </c>
      <c r="Q47" s="69">
        <v>-0.40664</v>
      </c>
      <c r="R47" s="69">
        <v>1.25217</v>
      </c>
    </row>
    <row r="48">
      <c r="A48" s="2" t="s">
        <v>125</v>
      </c>
      <c r="B48" s="66">
        <v>0.831</v>
      </c>
      <c r="C48" s="60">
        <v>1.0</v>
      </c>
      <c r="D48" s="66">
        <v>0.661</v>
      </c>
      <c r="E48" s="66">
        <v>0.914</v>
      </c>
      <c r="F48" s="66">
        <v>0.879</v>
      </c>
      <c r="G48" s="66">
        <v>0.126</v>
      </c>
      <c r="H48" s="66">
        <v>0.964</v>
      </c>
      <c r="I48" s="66">
        <v>0.049</v>
      </c>
      <c r="J48" s="67">
        <v>4.9078</v>
      </c>
      <c r="K48" s="67">
        <v>7.20395</v>
      </c>
      <c r="L48" s="67">
        <v>4.2699</v>
      </c>
      <c r="M48" s="67">
        <v>7.20395</v>
      </c>
      <c r="N48" s="67">
        <f t="shared" si="1"/>
        <v>4.58885</v>
      </c>
      <c r="O48" s="67">
        <v>-2.55175</v>
      </c>
      <c r="P48" s="67">
        <v>3.69536</v>
      </c>
      <c r="Q48" s="67">
        <v>-2.62631</v>
      </c>
      <c r="R48" s="67">
        <v>3.69536</v>
      </c>
    </row>
    <row r="49">
      <c r="A49" s="61" t="s">
        <v>126</v>
      </c>
      <c r="B49" s="68">
        <v>0.97</v>
      </c>
      <c r="C49" s="62">
        <v>1.0</v>
      </c>
      <c r="D49" s="68">
        <v>0.94</v>
      </c>
      <c r="E49" s="68">
        <v>0.994</v>
      </c>
      <c r="F49" s="68">
        <v>0.985</v>
      </c>
      <c r="G49" s="68">
        <v>0.019</v>
      </c>
      <c r="H49" s="68">
        <v>0.992</v>
      </c>
      <c r="I49" s="68">
        <v>0.021</v>
      </c>
      <c r="J49" s="69">
        <v>0.1723</v>
      </c>
      <c r="K49" s="69">
        <v>0.12748</v>
      </c>
      <c r="L49" s="69">
        <v>0.91008</v>
      </c>
      <c r="M49" s="69">
        <v>0.12748</v>
      </c>
      <c r="N49" s="69">
        <f t="shared" si="1"/>
        <v>0.54119</v>
      </c>
      <c r="O49" s="69">
        <v>-0.11932</v>
      </c>
      <c r="P49" s="69">
        <v>0.32348</v>
      </c>
      <c r="Q49" s="69">
        <v>-1.13974</v>
      </c>
      <c r="R49" s="69">
        <v>0.32348</v>
      </c>
    </row>
    <row r="50">
      <c r="A50" s="2" t="s">
        <v>127</v>
      </c>
      <c r="B50" s="66">
        <v>0.61</v>
      </c>
      <c r="C50" s="60">
        <v>0.949</v>
      </c>
      <c r="D50" s="66">
        <v>0.222</v>
      </c>
      <c r="E50" s="66">
        <v>0.649</v>
      </c>
      <c r="F50" s="66">
        <v>0.879</v>
      </c>
      <c r="G50" s="66">
        <v>0.16</v>
      </c>
      <c r="H50" s="66">
        <v>0.924</v>
      </c>
      <c r="I50" s="66">
        <v>0.171</v>
      </c>
      <c r="J50" s="67">
        <v>0.46456</v>
      </c>
      <c r="K50" s="67">
        <v>0.99926</v>
      </c>
      <c r="L50" s="67">
        <v>3.22847</v>
      </c>
      <c r="M50" s="67">
        <v>0.99926</v>
      </c>
      <c r="N50" s="67">
        <f t="shared" si="1"/>
        <v>1.846515</v>
      </c>
      <c r="O50" s="67">
        <v>-0.1683</v>
      </c>
      <c r="P50" s="67">
        <v>1.41056</v>
      </c>
      <c r="Q50" s="67">
        <v>-10.99002</v>
      </c>
      <c r="R50" s="67">
        <v>1.41056</v>
      </c>
    </row>
    <row r="51">
      <c r="A51" s="61" t="s">
        <v>128</v>
      </c>
      <c r="B51" s="68">
        <v>0.65</v>
      </c>
      <c r="C51" s="62">
        <v>0.9</v>
      </c>
      <c r="D51" s="68">
        <v>0.3</v>
      </c>
      <c r="E51" s="68">
        <v>0.695</v>
      </c>
      <c r="F51" s="68">
        <v>0.973</v>
      </c>
      <c r="G51" s="68">
        <v>0.042</v>
      </c>
      <c r="H51" s="68">
        <v>0.994</v>
      </c>
      <c r="I51" s="68">
        <v>0.014</v>
      </c>
      <c r="J51" s="69">
        <v>7.13749</v>
      </c>
      <c r="K51" s="69">
        <v>24.45325</v>
      </c>
      <c r="L51" s="69">
        <v>1.49464</v>
      </c>
      <c r="M51" s="69">
        <v>24.45325</v>
      </c>
      <c r="N51" s="69">
        <f t="shared" si="1"/>
        <v>4.316065</v>
      </c>
      <c r="O51" s="69">
        <v>-1.6287</v>
      </c>
      <c r="P51" s="69">
        <v>11.65104</v>
      </c>
      <c r="Q51" s="69">
        <v>-0.9273</v>
      </c>
      <c r="R51" s="69">
        <v>11.65104</v>
      </c>
    </row>
    <row r="52">
      <c r="A52" s="7" t="s">
        <v>129</v>
      </c>
      <c r="B52" s="63">
        <f t="shared" ref="B52:M52" si="2">AVERAGE(B2:B51)</f>
        <v>0.74226</v>
      </c>
      <c r="C52" s="63">
        <f t="shared" si="2"/>
        <v>0.93522</v>
      </c>
      <c r="D52" s="63">
        <f t="shared" si="2"/>
        <v>0.48234</v>
      </c>
      <c r="E52" s="63">
        <f t="shared" si="2"/>
        <v>0.79396</v>
      </c>
      <c r="F52" s="63">
        <f t="shared" si="2"/>
        <v>0.97152</v>
      </c>
      <c r="G52" s="63">
        <f t="shared" si="2"/>
        <v>0.04876</v>
      </c>
      <c r="H52" s="63">
        <f t="shared" si="2"/>
        <v>0.9677</v>
      </c>
      <c r="I52" s="63">
        <f t="shared" si="2"/>
        <v>0.05648</v>
      </c>
      <c r="J52" s="70">
        <f t="shared" si="2"/>
        <v>1.8458936</v>
      </c>
      <c r="K52" s="70">
        <f t="shared" si="2"/>
        <v>3.5980126</v>
      </c>
      <c r="L52" s="70">
        <f t="shared" si="2"/>
        <v>0.8292198</v>
      </c>
      <c r="M52" s="70">
        <f t="shared" si="2"/>
        <v>3.5980126</v>
      </c>
      <c r="N52" s="70">
        <f t="shared" si="1"/>
        <v>1.3375567</v>
      </c>
      <c r="O52" s="70">
        <f t="shared" ref="O52:R52" si="3">AVERAGE(O2:O51)</f>
        <v>-2.0277928</v>
      </c>
      <c r="P52" s="70">
        <f t="shared" si="3"/>
        <v>8.9697008</v>
      </c>
      <c r="Q52" s="70">
        <f t="shared" si="3"/>
        <v>-1.0623502</v>
      </c>
      <c r="R52" s="70">
        <f t="shared" si="3"/>
        <v>8.9697008</v>
      </c>
      <c r="X52" s="27"/>
      <c r="Z52" s="27"/>
      <c r="AA52" s="27"/>
      <c r="AB52" s="27"/>
    </row>
    <row r="53">
      <c r="A53" s="12" t="s">
        <v>130</v>
      </c>
      <c r="B53" s="65">
        <f t="shared" ref="B53:M53" si="4">MEDIAN(B2:B51)</f>
        <v>0.7525</v>
      </c>
      <c r="C53" s="65">
        <f t="shared" si="4"/>
        <v>0.975</v>
      </c>
      <c r="D53" s="65">
        <f t="shared" si="4"/>
        <v>0.505</v>
      </c>
      <c r="E53" s="65">
        <f t="shared" si="4"/>
        <v>0.8295</v>
      </c>
      <c r="F53" s="65">
        <f t="shared" si="4"/>
        <v>0.978</v>
      </c>
      <c r="G53" s="65">
        <f t="shared" si="4"/>
        <v>0.036</v>
      </c>
      <c r="H53" s="65">
        <f t="shared" si="4"/>
        <v>0.976</v>
      </c>
      <c r="I53" s="65">
        <f t="shared" si="4"/>
        <v>0.0385</v>
      </c>
      <c r="J53" s="71">
        <f t="shared" si="4"/>
        <v>0.892755</v>
      </c>
      <c r="K53" s="71">
        <f t="shared" si="4"/>
        <v>1.028145</v>
      </c>
      <c r="L53" s="71">
        <f t="shared" si="4"/>
        <v>0.677255</v>
      </c>
      <c r="M53" s="71">
        <f t="shared" si="4"/>
        <v>1.028145</v>
      </c>
      <c r="N53" s="71">
        <f t="shared" si="1"/>
        <v>0.785005</v>
      </c>
      <c r="O53" s="71">
        <f t="shared" ref="O53:R53" si="5">MEDIAN(O2:O51)</f>
        <v>-1.326905</v>
      </c>
      <c r="P53" s="71">
        <f t="shared" si="5"/>
        <v>2.6984</v>
      </c>
      <c r="Q53" s="71">
        <f t="shared" si="5"/>
        <v>-0.797485</v>
      </c>
      <c r="R53" s="71">
        <f t="shared" si="5"/>
        <v>2.6984</v>
      </c>
      <c r="X53" s="27"/>
      <c r="Z53" s="27"/>
      <c r="AA53" s="27"/>
      <c r="AB53" s="27"/>
    </row>
    <row r="54">
      <c r="X54" s="27"/>
      <c r="Z54" s="27"/>
      <c r="AA54" s="27"/>
      <c r="AB54" s="27"/>
    </row>
    <row r="55">
      <c r="X55" s="27"/>
      <c r="Z55" s="27"/>
      <c r="AA55" s="27"/>
      <c r="AB55" s="27"/>
    </row>
    <row r="56">
      <c r="X56" s="27"/>
      <c r="Z56" s="27"/>
      <c r="AA56" s="27"/>
      <c r="AB56" s="27"/>
    </row>
    <row r="57">
      <c r="X57" s="27"/>
      <c r="Z57" s="27"/>
      <c r="AA57" s="27"/>
      <c r="AB57" s="27"/>
    </row>
    <row r="58">
      <c r="X58" s="27"/>
      <c r="Z58" s="27"/>
      <c r="AA58" s="27"/>
      <c r="AB58" s="27"/>
    </row>
    <row r="59">
      <c r="X59" s="27"/>
      <c r="Z59" s="27"/>
      <c r="AA59" s="27"/>
      <c r="AB59" s="27"/>
    </row>
    <row r="60">
      <c r="X60" s="27"/>
      <c r="Z60" s="27"/>
      <c r="AA60" s="27"/>
      <c r="AB60" s="27"/>
    </row>
    <row r="61">
      <c r="X61" s="27"/>
      <c r="Z61" s="27"/>
      <c r="AA61" s="27"/>
      <c r="AB61" s="27"/>
    </row>
    <row r="62">
      <c r="X62" s="27"/>
      <c r="Z62" s="27"/>
      <c r="AA62" s="27"/>
      <c r="AB62" s="27"/>
    </row>
    <row r="63">
      <c r="X63" s="27"/>
      <c r="Z63" s="27"/>
      <c r="AA63" s="27"/>
      <c r="AB63" s="27"/>
    </row>
    <row r="64">
      <c r="X64" s="27"/>
      <c r="Z64" s="27"/>
      <c r="AA64" s="27"/>
      <c r="AB64" s="27"/>
    </row>
    <row r="65">
      <c r="X65" s="27"/>
      <c r="Z65" s="27"/>
      <c r="AA65" s="27"/>
      <c r="AB65" s="27"/>
    </row>
    <row r="66">
      <c r="X66" s="27"/>
      <c r="Z66" s="27"/>
      <c r="AA66" s="27"/>
      <c r="AB66" s="27"/>
    </row>
    <row r="67">
      <c r="X67" s="27"/>
      <c r="Z67" s="27"/>
      <c r="AA67" s="27"/>
      <c r="AB67" s="27"/>
    </row>
    <row r="68">
      <c r="X68" s="27"/>
      <c r="Z68" s="27"/>
      <c r="AA68" s="27"/>
      <c r="AB68" s="27"/>
    </row>
    <row r="69">
      <c r="X69" s="27"/>
      <c r="Z69" s="27"/>
      <c r="AA69" s="27"/>
      <c r="AB69" s="27"/>
    </row>
    <row r="70">
      <c r="X70" s="27"/>
      <c r="Z70" s="27"/>
      <c r="AA70" s="27"/>
      <c r="AB70" s="27"/>
    </row>
    <row r="71">
      <c r="X71" s="27"/>
      <c r="Z71" s="27"/>
      <c r="AA71" s="27"/>
      <c r="AB71" s="27"/>
    </row>
    <row r="72">
      <c r="X72" s="27"/>
      <c r="Z72" s="27"/>
      <c r="AA72" s="27"/>
      <c r="AB72" s="27"/>
    </row>
    <row r="73">
      <c r="X73" s="27"/>
      <c r="Z73" s="27"/>
      <c r="AA73" s="27"/>
      <c r="AB73" s="27"/>
    </row>
    <row r="74">
      <c r="X74" s="27"/>
      <c r="Z74" s="27"/>
      <c r="AA74" s="27"/>
      <c r="AB74" s="27"/>
    </row>
    <row r="75">
      <c r="X75" s="27"/>
      <c r="Z75" s="27"/>
      <c r="AA75" s="27"/>
      <c r="AB75" s="27"/>
    </row>
    <row r="76">
      <c r="X76" s="27"/>
      <c r="Z76" s="27"/>
      <c r="AA76" s="27"/>
      <c r="AB76" s="27"/>
    </row>
    <row r="77">
      <c r="X77" s="27"/>
      <c r="Z77" s="27"/>
      <c r="AA77" s="27"/>
      <c r="AB77" s="27"/>
    </row>
    <row r="78">
      <c r="X78" s="27"/>
      <c r="Z78" s="27"/>
      <c r="AA78" s="27"/>
      <c r="AB78" s="27"/>
    </row>
    <row r="79">
      <c r="X79" s="27"/>
      <c r="Z79" s="27"/>
      <c r="AA79" s="27"/>
      <c r="AB79" s="27"/>
    </row>
    <row r="80">
      <c r="X80" s="27"/>
      <c r="Z80" s="27"/>
      <c r="AA80" s="27"/>
      <c r="AB80" s="27"/>
    </row>
    <row r="81">
      <c r="X81" s="27"/>
      <c r="Z81" s="27"/>
      <c r="AA81" s="27"/>
      <c r="AB81" s="27"/>
    </row>
    <row r="82">
      <c r="X82" s="27"/>
      <c r="Z82" s="27"/>
      <c r="AA82" s="27"/>
      <c r="AB82" s="27"/>
    </row>
    <row r="83">
      <c r="X83" s="27"/>
      <c r="Z83" s="27"/>
      <c r="AA83" s="27"/>
      <c r="AB83" s="27"/>
    </row>
    <row r="84">
      <c r="X84" s="27"/>
      <c r="Z84" s="27"/>
      <c r="AA84" s="27"/>
      <c r="AB84" s="27"/>
    </row>
    <row r="85">
      <c r="X85" s="27"/>
      <c r="Z85" s="27"/>
      <c r="AA85" s="27"/>
      <c r="AB85" s="27"/>
    </row>
    <row r="86">
      <c r="X86" s="27"/>
      <c r="Z86" s="27"/>
      <c r="AA86" s="27"/>
      <c r="AB86" s="27"/>
    </row>
    <row r="87">
      <c r="X87" s="27"/>
      <c r="Z87" s="27"/>
      <c r="AA87" s="27"/>
      <c r="AB87" s="27"/>
    </row>
    <row r="88">
      <c r="X88" s="27"/>
      <c r="Z88" s="27"/>
      <c r="AA88" s="27"/>
      <c r="AB88" s="27"/>
    </row>
    <row r="89">
      <c r="X89" s="27"/>
      <c r="Z89" s="27"/>
      <c r="AA89" s="27"/>
      <c r="AB89" s="27"/>
    </row>
    <row r="90">
      <c r="X90" s="27"/>
      <c r="Z90" s="27"/>
      <c r="AA90" s="27"/>
      <c r="AB90" s="27"/>
    </row>
    <row r="91">
      <c r="X91" s="27"/>
      <c r="Z91" s="27"/>
      <c r="AA91" s="27"/>
      <c r="AB91" s="27"/>
    </row>
    <row r="92">
      <c r="X92" s="27"/>
      <c r="Z92" s="27"/>
      <c r="AA92" s="27"/>
      <c r="AB92" s="27"/>
    </row>
    <row r="93">
      <c r="X93" s="27"/>
      <c r="Z93" s="27"/>
      <c r="AA93" s="27"/>
      <c r="AB93" s="27"/>
    </row>
    <row r="94">
      <c r="X94" s="27"/>
      <c r="Z94" s="27"/>
      <c r="AA94" s="27"/>
      <c r="AB94" s="27"/>
    </row>
    <row r="95">
      <c r="X95" s="27"/>
      <c r="Z95" s="27"/>
      <c r="AA95" s="27"/>
      <c r="AB95" s="27"/>
    </row>
    <row r="96">
      <c r="X96" s="27"/>
      <c r="Z96" s="27"/>
      <c r="AA96" s="27"/>
      <c r="AB96" s="27"/>
    </row>
    <row r="97">
      <c r="X97" s="27"/>
      <c r="Z97" s="27"/>
      <c r="AA97" s="27"/>
      <c r="AB97" s="27"/>
    </row>
    <row r="98">
      <c r="X98" s="27"/>
      <c r="Z98" s="27"/>
      <c r="AA98" s="27"/>
      <c r="AB98" s="27"/>
    </row>
    <row r="99">
      <c r="X99" s="27"/>
      <c r="Z99" s="27"/>
      <c r="AA99" s="27"/>
      <c r="AB99" s="27"/>
    </row>
    <row r="100">
      <c r="X100" s="27"/>
      <c r="Z100" s="27"/>
      <c r="AA100" s="27"/>
      <c r="AB100" s="27"/>
    </row>
    <row r="101">
      <c r="X101" s="27"/>
      <c r="Z101" s="27"/>
      <c r="AA101" s="27"/>
      <c r="AB101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88"/>
    <col customWidth="1" min="2" max="2" width="13.88"/>
    <col customWidth="1" min="3" max="3" width="17.63"/>
    <col customWidth="1" min="4" max="4" width="11.5"/>
    <col customWidth="1" min="5" max="5" width="9.63"/>
    <col customWidth="1" min="6" max="6" width="21.13"/>
    <col customWidth="1" min="7" max="7" width="19.25"/>
    <col customWidth="1" min="8" max="8" width="21.13"/>
    <col customWidth="1" min="9" max="9" width="19.25"/>
    <col customWidth="1" min="10" max="10" width="16.13"/>
    <col customWidth="1" min="11" max="11" width="14.25"/>
    <col customWidth="1" min="12" max="12" width="16.13"/>
    <col customWidth="1" min="13" max="14" width="14.25"/>
    <col customWidth="1" min="15" max="15" width="16.5"/>
    <col customWidth="1" min="16" max="16" width="14.5"/>
    <col customWidth="1" min="17" max="17" width="16.5"/>
    <col customWidth="1" min="18" max="18" width="14.5"/>
  </cols>
  <sheetData>
    <row r="1">
      <c r="A1" s="72"/>
      <c r="B1" s="2" t="s">
        <v>76</v>
      </c>
      <c r="C1" s="2" t="s">
        <v>131</v>
      </c>
      <c r="D1" s="2" t="s">
        <v>77</v>
      </c>
      <c r="E1" s="2" t="s">
        <v>78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132</v>
      </c>
      <c r="K1" s="2" t="s">
        <v>33</v>
      </c>
      <c r="L1" s="2" t="s">
        <v>133</v>
      </c>
      <c r="M1" s="2" t="s">
        <v>35</v>
      </c>
      <c r="N1" s="2" t="s">
        <v>36</v>
      </c>
      <c r="O1" s="2" t="s">
        <v>134</v>
      </c>
      <c r="P1" s="2" t="s">
        <v>40</v>
      </c>
      <c r="Q1" s="2" t="s">
        <v>135</v>
      </c>
      <c r="R1" s="2" t="s">
        <v>42</v>
      </c>
    </row>
    <row r="2">
      <c r="A2" s="2" t="s">
        <v>136</v>
      </c>
      <c r="B2" s="73">
        <v>0.859</v>
      </c>
      <c r="C2" s="73">
        <v>1.0</v>
      </c>
      <c r="D2" s="73">
        <v>0.718</v>
      </c>
      <c r="E2" s="73">
        <v>0.9404</v>
      </c>
      <c r="F2" s="74">
        <v>0.999</v>
      </c>
      <c r="G2" s="74">
        <v>0.002</v>
      </c>
      <c r="H2" s="74">
        <v>0.981</v>
      </c>
      <c r="I2" s="74">
        <v>0.081</v>
      </c>
      <c r="J2" s="75">
        <v>0.16253</v>
      </c>
      <c r="K2" s="75">
        <v>0.29424</v>
      </c>
      <c r="L2" s="75">
        <v>0.31975</v>
      </c>
      <c r="M2" s="75">
        <v>0.29424</v>
      </c>
      <c r="N2" s="75">
        <f t="shared" ref="N2:N53" si="1">AVERAGE(J2,L2)</f>
        <v>0.24114</v>
      </c>
      <c r="O2" s="75">
        <v>-0.99687</v>
      </c>
      <c r="P2" s="75">
        <v>0.01094</v>
      </c>
      <c r="Q2" s="75">
        <v>-0.96087</v>
      </c>
      <c r="R2" s="75">
        <v>0.01094</v>
      </c>
    </row>
    <row r="3">
      <c r="A3" s="61" t="s">
        <v>137</v>
      </c>
      <c r="B3" s="76">
        <v>0.521</v>
      </c>
      <c r="C3" s="76">
        <v>0.9</v>
      </c>
      <c r="D3" s="76">
        <v>0.042</v>
      </c>
      <c r="E3" s="76">
        <v>0.5306</v>
      </c>
      <c r="F3" s="77">
        <v>0.993</v>
      </c>
      <c r="G3" s="77">
        <v>0.012</v>
      </c>
      <c r="H3" s="77">
        <v>0.95</v>
      </c>
      <c r="I3" s="77">
        <v>0.091</v>
      </c>
      <c r="J3" s="78">
        <v>1.19977</v>
      </c>
      <c r="K3" s="78">
        <v>2.72442</v>
      </c>
      <c r="L3" s="78">
        <v>3.2004</v>
      </c>
      <c r="M3" s="78">
        <v>2.72442</v>
      </c>
      <c r="N3" s="78">
        <f t="shared" si="1"/>
        <v>2.200085</v>
      </c>
      <c r="O3" s="78">
        <v>-0.8847</v>
      </c>
      <c r="P3" s="78">
        <v>0.15385</v>
      </c>
      <c r="Q3" s="78">
        <v>-0.86223</v>
      </c>
      <c r="R3" s="78">
        <v>0.15385</v>
      </c>
    </row>
    <row r="4">
      <c r="A4" s="2" t="s">
        <v>138</v>
      </c>
      <c r="B4" s="73">
        <v>0.969</v>
      </c>
      <c r="C4" s="73">
        <v>0.7</v>
      </c>
      <c r="D4" s="73">
        <v>0.938</v>
      </c>
      <c r="E4" s="73">
        <v>0.9948</v>
      </c>
      <c r="F4" s="74">
        <v>0.985</v>
      </c>
      <c r="G4" s="74">
        <v>0.057</v>
      </c>
      <c r="H4" s="74">
        <v>0.938</v>
      </c>
      <c r="I4" s="74">
        <v>0.101</v>
      </c>
      <c r="J4" s="75">
        <v>-0.51392</v>
      </c>
      <c r="K4" s="75">
        <v>0.36643</v>
      </c>
      <c r="L4" s="75">
        <v>-0.05427</v>
      </c>
      <c r="M4" s="75">
        <v>0.36643</v>
      </c>
      <c r="N4" s="75">
        <f t="shared" si="1"/>
        <v>-0.284095</v>
      </c>
      <c r="O4" s="75">
        <v>1337.26013</v>
      </c>
      <c r="P4" s="75">
        <v>5343.15967</v>
      </c>
      <c r="Q4" s="75">
        <v>2.08308</v>
      </c>
      <c r="R4" s="75">
        <v>5343.15967</v>
      </c>
    </row>
    <row r="5">
      <c r="A5" s="61" t="s">
        <v>139</v>
      </c>
      <c r="B5" s="76">
        <v>0.964</v>
      </c>
      <c r="C5" s="76">
        <v>0.7</v>
      </c>
      <c r="D5" s="76">
        <v>0.928</v>
      </c>
      <c r="E5" s="76">
        <v>0.9904</v>
      </c>
      <c r="F5" s="77">
        <v>0.908</v>
      </c>
      <c r="G5" s="77">
        <v>0.23</v>
      </c>
      <c r="H5" s="77">
        <v>0.966</v>
      </c>
      <c r="I5" s="77">
        <v>0.07</v>
      </c>
      <c r="J5" s="78">
        <v>-0.56177</v>
      </c>
      <c r="K5" s="78">
        <v>0.35403</v>
      </c>
      <c r="L5" s="78">
        <v>0.06047</v>
      </c>
      <c r="M5" s="78">
        <v>0.35403</v>
      </c>
      <c r="N5" s="78">
        <f t="shared" si="1"/>
        <v>-0.25065</v>
      </c>
      <c r="O5" s="78">
        <v>857.97302</v>
      </c>
      <c r="P5" s="78">
        <v>5637.10645</v>
      </c>
      <c r="Q5" s="78">
        <v>1.3058</v>
      </c>
      <c r="R5" s="78">
        <v>5637.10645</v>
      </c>
    </row>
    <row r="6">
      <c r="A6" s="2" t="s">
        <v>140</v>
      </c>
      <c r="B6" s="73">
        <v>0.865</v>
      </c>
      <c r="C6" s="73">
        <v>0.95</v>
      </c>
      <c r="D6" s="73">
        <v>0.73</v>
      </c>
      <c r="E6" s="73">
        <v>0.9344</v>
      </c>
      <c r="F6" s="74">
        <v>0.949</v>
      </c>
      <c r="G6" s="74">
        <v>0.125</v>
      </c>
      <c r="H6" s="74">
        <v>0.928</v>
      </c>
      <c r="I6" s="74">
        <v>0.104</v>
      </c>
      <c r="J6" s="75">
        <v>1.17505</v>
      </c>
      <c r="K6" s="75">
        <v>5.08471</v>
      </c>
      <c r="L6" s="75">
        <v>0.03932</v>
      </c>
      <c r="M6" s="75">
        <v>5.08471</v>
      </c>
      <c r="N6" s="75">
        <f t="shared" si="1"/>
        <v>0.607185</v>
      </c>
      <c r="O6" s="75">
        <v>-0.91677</v>
      </c>
      <c r="P6" s="75">
        <v>0.32604</v>
      </c>
      <c r="Q6" s="75">
        <v>-0.91784</v>
      </c>
      <c r="R6" s="75">
        <v>0.32604</v>
      </c>
    </row>
    <row r="7">
      <c r="A7" s="61" t="s">
        <v>141</v>
      </c>
      <c r="B7" s="76">
        <v>0.8112</v>
      </c>
      <c r="C7" s="76">
        <v>0.917</v>
      </c>
      <c r="D7" s="76">
        <v>0.6174</v>
      </c>
      <c r="E7" s="76">
        <v>0.9244</v>
      </c>
      <c r="F7" s="77">
        <v>0.993</v>
      </c>
      <c r="G7" s="77">
        <v>0.011</v>
      </c>
      <c r="H7" s="77">
        <v>0.995</v>
      </c>
      <c r="I7" s="77">
        <v>0.015</v>
      </c>
      <c r="J7" s="78">
        <v>1.42341</v>
      </c>
      <c r="K7" s="78">
        <v>4.30187</v>
      </c>
      <c r="L7" s="78">
        <v>0.14495</v>
      </c>
      <c r="M7" s="78">
        <v>4.30187</v>
      </c>
      <c r="N7" s="78">
        <f t="shared" si="1"/>
        <v>0.78418</v>
      </c>
      <c r="O7" s="78">
        <v>-0.98243</v>
      </c>
      <c r="P7" s="78">
        <v>0.03658</v>
      </c>
      <c r="Q7" s="78">
        <v>3.34064</v>
      </c>
      <c r="R7" s="78">
        <v>0.03658</v>
      </c>
    </row>
    <row r="8">
      <c r="A8" s="2" t="s">
        <v>142</v>
      </c>
      <c r="B8" s="73">
        <v>0.5724</v>
      </c>
      <c r="C8" s="73">
        <v>0.292</v>
      </c>
      <c r="D8" s="73">
        <v>0.145</v>
      </c>
      <c r="E8" s="73">
        <v>0.604</v>
      </c>
      <c r="F8" s="74">
        <v>0.979</v>
      </c>
      <c r="G8" s="74">
        <v>0.034</v>
      </c>
      <c r="H8" s="74">
        <v>0.977</v>
      </c>
      <c r="I8" s="74">
        <v>0.04</v>
      </c>
      <c r="J8" s="75">
        <v>-0.26387</v>
      </c>
      <c r="K8" s="75">
        <v>1.02418</v>
      </c>
      <c r="L8" s="75">
        <v>-0.55167</v>
      </c>
      <c r="M8" s="75">
        <v>1.02418</v>
      </c>
      <c r="N8" s="75">
        <f t="shared" si="1"/>
        <v>-0.40777</v>
      </c>
      <c r="O8" s="75">
        <v>4.80068</v>
      </c>
      <c r="P8" s="75">
        <v>9.64352</v>
      </c>
      <c r="Q8" s="75">
        <v>107.21397</v>
      </c>
      <c r="R8" s="75">
        <v>9.64352</v>
      </c>
    </row>
    <row r="9">
      <c r="A9" s="61" t="s">
        <v>143</v>
      </c>
      <c r="B9" s="76">
        <v>0.613</v>
      </c>
      <c r="C9" s="76">
        <v>0.875</v>
      </c>
      <c r="D9" s="76">
        <v>0.226</v>
      </c>
      <c r="E9" s="76">
        <v>0.6712</v>
      </c>
      <c r="F9" s="77">
        <v>0.977</v>
      </c>
      <c r="G9" s="77">
        <v>0.042</v>
      </c>
      <c r="H9" s="77">
        <v>0.983</v>
      </c>
      <c r="I9" s="77">
        <v>0.029</v>
      </c>
      <c r="J9" s="78">
        <v>2.29525</v>
      </c>
      <c r="K9" s="78">
        <v>5.84734</v>
      </c>
      <c r="L9" s="78">
        <v>0.87758</v>
      </c>
      <c r="M9" s="78">
        <v>5.84734</v>
      </c>
      <c r="N9" s="78">
        <f t="shared" si="1"/>
        <v>1.586415</v>
      </c>
      <c r="O9" s="78">
        <v>-0.92841</v>
      </c>
      <c r="P9" s="78">
        <v>0.19402</v>
      </c>
      <c r="Q9" s="78">
        <v>0.10093</v>
      </c>
      <c r="R9" s="78">
        <v>0.19402</v>
      </c>
    </row>
    <row r="10">
      <c r="A10" s="2" t="s">
        <v>144</v>
      </c>
      <c r="B10" s="73">
        <v>0.6742</v>
      </c>
      <c r="C10" s="73">
        <v>0.917</v>
      </c>
      <c r="D10" s="73">
        <v>0.3482</v>
      </c>
      <c r="E10" s="73">
        <v>0.7568</v>
      </c>
      <c r="F10" s="74">
        <v>0.997</v>
      </c>
      <c r="G10" s="74">
        <v>0.004</v>
      </c>
      <c r="H10" s="74">
        <v>0.993</v>
      </c>
      <c r="I10" s="74">
        <v>0.009</v>
      </c>
      <c r="J10" s="75">
        <v>2.60333</v>
      </c>
      <c r="K10" s="75">
        <v>5.29036</v>
      </c>
      <c r="L10" s="75">
        <v>4.45501</v>
      </c>
      <c r="M10" s="75">
        <v>5.29036</v>
      </c>
      <c r="N10" s="75">
        <f t="shared" si="1"/>
        <v>3.52917</v>
      </c>
      <c r="O10" s="75">
        <v>-0.97736</v>
      </c>
      <c r="P10" s="75">
        <v>0.09323</v>
      </c>
      <c r="Q10" s="75">
        <v>-0.85565</v>
      </c>
      <c r="R10" s="75">
        <v>0.09323</v>
      </c>
    </row>
    <row r="11">
      <c r="A11" s="61" t="s">
        <v>145</v>
      </c>
      <c r="B11" s="76">
        <v>0.834</v>
      </c>
      <c r="C11" s="76">
        <v>0.5</v>
      </c>
      <c r="D11" s="76">
        <v>0.668</v>
      </c>
      <c r="E11" s="76">
        <v>0.9148</v>
      </c>
      <c r="F11" s="77">
        <v>0.984</v>
      </c>
      <c r="G11" s="77">
        <v>0.057</v>
      </c>
      <c r="H11" s="77">
        <v>0.968</v>
      </c>
      <c r="I11" s="77">
        <v>0.1</v>
      </c>
      <c r="J11" s="78">
        <v>0.35401</v>
      </c>
      <c r="K11" s="78">
        <v>0.73508</v>
      </c>
      <c r="L11" s="78">
        <v>-0.89858</v>
      </c>
      <c r="M11" s="78">
        <v>0.73508</v>
      </c>
      <c r="N11" s="78">
        <f t="shared" si="1"/>
        <v>-0.272285</v>
      </c>
      <c r="O11" s="78">
        <v>-0.71103</v>
      </c>
      <c r="P11" s="78">
        <v>0.49573</v>
      </c>
      <c r="Q11" s="78">
        <v>194.5202</v>
      </c>
      <c r="R11" s="78">
        <v>0.49573</v>
      </c>
    </row>
    <row r="12">
      <c r="A12" s="2" t="s">
        <v>146</v>
      </c>
      <c r="B12" s="73">
        <v>0.605</v>
      </c>
      <c r="C12" s="73">
        <v>0.825</v>
      </c>
      <c r="D12" s="73">
        <v>0.21</v>
      </c>
      <c r="E12" s="73">
        <v>0.6532</v>
      </c>
      <c r="F12" s="74">
        <v>0.972</v>
      </c>
      <c r="G12" s="74">
        <v>0.054</v>
      </c>
      <c r="H12" s="74">
        <v>0.988</v>
      </c>
      <c r="I12" s="74">
        <v>0.026</v>
      </c>
      <c r="J12" s="75">
        <v>1.7521</v>
      </c>
      <c r="K12" s="75">
        <v>2.66933</v>
      </c>
      <c r="L12" s="75">
        <v>0.51416</v>
      </c>
      <c r="M12" s="75">
        <v>2.66933</v>
      </c>
      <c r="N12" s="75">
        <f t="shared" si="1"/>
        <v>1.13313</v>
      </c>
      <c r="O12" s="75">
        <v>-0.99829</v>
      </c>
      <c r="P12" s="75">
        <v>0.0032</v>
      </c>
      <c r="Q12" s="75">
        <v>11.71215</v>
      </c>
      <c r="R12" s="75">
        <v>0.0032</v>
      </c>
    </row>
    <row r="13">
      <c r="A13" s="61" t="s">
        <v>147</v>
      </c>
      <c r="B13" s="76">
        <v>0.7716</v>
      </c>
      <c r="C13" s="76">
        <v>0.971</v>
      </c>
      <c r="D13" s="76">
        <v>0.542</v>
      </c>
      <c r="E13" s="76">
        <v>0.828</v>
      </c>
      <c r="F13" s="77">
        <v>0.983</v>
      </c>
      <c r="G13" s="77">
        <v>0.03</v>
      </c>
      <c r="H13" s="77">
        <v>0.957</v>
      </c>
      <c r="I13" s="77">
        <v>0.07</v>
      </c>
      <c r="J13" s="78">
        <v>12.95593</v>
      </c>
      <c r="K13" s="78">
        <v>48.36118</v>
      </c>
      <c r="L13" s="78">
        <v>1.50574</v>
      </c>
      <c r="M13" s="78">
        <v>48.36118</v>
      </c>
      <c r="N13" s="78">
        <f t="shared" si="1"/>
        <v>7.230835</v>
      </c>
      <c r="O13" s="78">
        <v>-0.82585</v>
      </c>
      <c r="P13" s="78">
        <v>0.64975</v>
      </c>
      <c r="Q13" s="78">
        <v>-0.99997</v>
      </c>
      <c r="R13" s="78">
        <v>0.64975</v>
      </c>
    </row>
    <row r="14">
      <c r="A14" s="2" t="s">
        <v>148</v>
      </c>
      <c r="B14" s="73">
        <v>0.915</v>
      </c>
      <c r="C14" s="73">
        <v>0.975</v>
      </c>
      <c r="D14" s="73">
        <v>0.83</v>
      </c>
      <c r="E14" s="73">
        <v>0.9662</v>
      </c>
      <c r="F14" s="74">
        <v>0.958</v>
      </c>
      <c r="G14" s="74">
        <v>0.052</v>
      </c>
      <c r="H14" s="74">
        <v>0.991</v>
      </c>
      <c r="I14" s="74">
        <v>0.019</v>
      </c>
      <c r="J14" s="75">
        <v>0.02489</v>
      </c>
      <c r="K14" s="75">
        <v>0.17848</v>
      </c>
      <c r="L14" s="75">
        <v>0.08471</v>
      </c>
      <c r="M14" s="75">
        <v>0.17848</v>
      </c>
      <c r="N14" s="75">
        <f t="shared" si="1"/>
        <v>0.0548</v>
      </c>
      <c r="O14" s="75">
        <v>-0.47299</v>
      </c>
      <c r="P14" s="75">
        <v>0.79859</v>
      </c>
      <c r="Q14" s="75">
        <v>-0.89681</v>
      </c>
      <c r="R14" s="75">
        <v>0.79859</v>
      </c>
    </row>
    <row r="15">
      <c r="A15" s="61" t="s">
        <v>149</v>
      </c>
      <c r="B15" s="76">
        <v>0.971</v>
      </c>
      <c r="C15" s="76">
        <v>1.0</v>
      </c>
      <c r="D15" s="76">
        <v>0.942</v>
      </c>
      <c r="E15" s="76">
        <v>0.9992</v>
      </c>
      <c r="F15" s="77">
        <v>0.985</v>
      </c>
      <c r="G15" s="77">
        <v>0.028</v>
      </c>
      <c r="H15" s="77">
        <v>0.989</v>
      </c>
      <c r="I15" s="77">
        <v>0.036</v>
      </c>
      <c r="J15" s="78">
        <v>0.01662</v>
      </c>
      <c r="K15" s="78">
        <v>0.02338</v>
      </c>
      <c r="L15" s="78">
        <v>0.09837</v>
      </c>
      <c r="M15" s="78">
        <v>0.02338</v>
      </c>
      <c r="N15" s="78">
        <f t="shared" si="1"/>
        <v>0.057495</v>
      </c>
      <c r="O15" s="78">
        <v>-0.84013</v>
      </c>
      <c r="P15" s="78">
        <v>0.05758</v>
      </c>
      <c r="Q15" s="78">
        <v>-0.99507</v>
      </c>
      <c r="R15" s="78">
        <v>0.05758</v>
      </c>
    </row>
    <row r="16">
      <c r="A16" s="2" t="s">
        <v>150</v>
      </c>
      <c r="B16" s="73">
        <v>0.8278</v>
      </c>
      <c r="C16" s="73">
        <v>0.974</v>
      </c>
      <c r="D16" s="73">
        <v>0.6552</v>
      </c>
      <c r="E16" s="73">
        <v>0.9142</v>
      </c>
      <c r="F16" s="74">
        <v>0.988</v>
      </c>
      <c r="G16" s="74">
        <v>0.025</v>
      </c>
      <c r="H16" s="74">
        <v>0.993</v>
      </c>
      <c r="I16" s="74">
        <v>0.014</v>
      </c>
      <c r="J16" s="75">
        <v>0.24973</v>
      </c>
      <c r="K16" s="75">
        <v>0.57971</v>
      </c>
      <c r="L16" s="75">
        <v>0.15132</v>
      </c>
      <c r="M16" s="75">
        <v>0.57971</v>
      </c>
      <c r="N16" s="75">
        <f t="shared" si="1"/>
        <v>0.200525</v>
      </c>
      <c r="O16" s="75">
        <v>-0.97081</v>
      </c>
      <c r="P16" s="75">
        <v>0.04762</v>
      </c>
      <c r="Q16" s="75">
        <v>2.36242</v>
      </c>
      <c r="R16" s="75">
        <v>0.04762</v>
      </c>
    </row>
    <row r="17">
      <c r="A17" s="61" t="s">
        <v>151</v>
      </c>
      <c r="B17" s="76">
        <v>0.538</v>
      </c>
      <c r="C17" s="76">
        <v>1.0</v>
      </c>
      <c r="D17" s="76">
        <v>0.076</v>
      </c>
      <c r="E17" s="76">
        <v>0.5942</v>
      </c>
      <c r="F17" s="77">
        <v>0.987</v>
      </c>
      <c r="G17" s="77">
        <v>0.012</v>
      </c>
      <c r="H17" s="77">
        <v>0.936</v>
      </c>
      <c r="I17" s="77">
        <v>0.054</v>
      </c>
      <c r="J17" s="78">
        <v>2.15961</v>
      </c>
      <c r="K17" s="78">
        <v>4.17302</v>
      </c>
      <c r="L17" s="78">
        <v>3.95789</v>
      </c>
      <c r="M17" s="78">
        <v>4.17302</v>
      </c>
      <c r="N17" s="78">
        <f t="shared" si="1"/>
        <v>3.05875</v>
      </c>
      <c r="O17" s="78">
        <v>-1.0</v>
      </c>
      <c r="P17" s="78">
        <v>2.0E-5</v>
      </c>
      <c r="Q17" s="78">
        <v>-0.99692</v>
      </c>
      <c r="R17" s="78">
        <v>2.0E-5</v>
      </c>
    </row>
    <row r="18">
      <c r="A18" s="2" t="s">
        <v>152</v>
      </c>
      <c r="B18" s="73">
        <v>0.549</v>
      </c>
      <c r="C18" s="73">
        <v>0.925</v>
      </c>
      <c r="D18" s="73">
        <v>0.098</v>
      </c>
      <c r="E18" s="73">
        <v>0.592</v>
      </c>
      <c r="F18" s="74">
        <v>0.967</v>
      </c>
      <c r="G18" s="74">
        <v>0.053</v>
      </c>
      <c r="H18" s="74">
        <v>0.987</v>
      </c>
      <c r="I18" s="74">
        <v>0.031</v>
      </c>
      <c r="J18" s="75">
        <v>2.29708</v>
      </c>
      <c r="K18" s="75">
        <v>4.28328</v>
      </c>
      <c r="L18" s="75">
        <v>0.68107</v>
      </c>
      <c r="M18" s="75">
        <v>4.28328</v>
      </c>
      <c r="N18" s="75">
        <f t="shared" si="1"/>
        <v>1.489075</v>
      </c>
      <c r="O18" s="75">
        <v>-0.97133</v>
      </c>
      <c r="P18" s="75">
        <v>0.08754</v>
      </c>
      <c r="Q18" s="75">
        <v>-0.91597</v>
      </c>
      <c r="R18" s="75">
        <v>0.08754</v>
      </c>
    </row>
    <row r="19">
      <c r="A19" s="61" t="s">
        <v>153</v>
      </c>
      <c r="B19" s="76">
        <v>0.723</v>
      </c>
      <c r="C19" s="76">
        <v>0.875</v>
      </c>
      <c r="D19" s="76">
        <v>0.446</v>
      </c>
      <c r="E19" s="76">
        <v>0.8112</v>
      </c>
      <c r="F19" s="77">
        <v>0.993</v>
      </c>
      <c r="G19" s="77">
        <v>0.007</v>
      </c>
      <c r="H19" s="77">
        <v>0.949</v>
      </c>
      <c r="I19" s="77">
        <v>0.126</v>
      </c>
      <c r="J19" s="78">
        <v>0.47406</v>
      </c>
      <c r="K19" s="78">
        <v>1.17531</v>
      </c>
      <c r="L19" s="78">
        <v>2.29898</v>
      </c>
      <c r="M19" s="78">
        <v>1.17531</v>
      </c>
      <c r="N19" s="78">
        <f t="shared" si="1"/>
        <v>1.38652</v>
      </c>
      <c r="O19" s="78">
        <v>-0.40637</v>
      </c>
      <c r="P19" s="78">
        <v>2.16342</v>
      </c>
      <c r="Q19" s="78">
        <v>2.46902</v>
      </c>
      <c r="R19" s="78">
        <v>2.16342</v>
      </c>
    </row>
    <row r="20">
      <c r="A20" s="2" t="s">
        <v>154</v>
      </c>
      <c r="B20" s="73">
        <v>0.5864</v>
      </c>
      <c r="C20" s="73">
        <v>0.69</v>
      </c>
      <c r="D20" s="73">
        <v>0.1504</v>
      </c>
      <c r="E20" s="73">
        <v>0.5892</v>
      </c>
      <c r="F20" s="74">
        <v>0.992</v>
      </c>
      <c r="G20" s="74">
        <v>0.009</v>
      </c>
      <c r="H20" s="74">
        <v>0.988</v>
      </c>
      <c r="I20" s="74">
        <v>0.014</v>
      </c>
      <c r="J20" s="75">
        <v>-0.14892</v>
      </c>
      <c r="K20" s="75">
        <v>0.22352</v>
      </c>
      <c r="L20" s="75">
        <v>0.77902</v>
      </c>
      <c r="M20" s="75">
        <v>0.22352</v>
      </c>
      <c r="N20" s="75">
        <f t="shared" si="1"/>
        <v>0.31505</v>
      </c>
      <c r="O20" s="75">
        <v>0.64163</v>
      </c>
      <c r="P20" s="75">
        <v>1.88646</v>
      </c>
      <c r="Q20" s="75">
        <v>-0.65523</v>
      </c>
      <c r="R20" s="75">
        <v>1.88646</v>
      </c>
    </row>
    <row r="21">
      <c r="A21" s="61" t="s">
        <v>155</v>
      </c>
      <c r="B21" s="76">
        <v>0.713</v>
      </c>
      <c r="C21" s="76">
        <v>0.882</v>
      </c>
      <c r="D21" s="76">
        <v>0.3248</v>
      </c>
      <c r="E21" s="76">
        <v>0.7516</v>
      </c>
      <c r="F21" s="77">
        <v>0.969</v>
      </c>
      <c r="G21" s="77">
        <v>0.08</v>
      </c>
      <c r="H21" s="77">
        <v>0.971</v>
      </c>
      <c r="I21" s="77">
        <v>0.058</v>
      </c>
      <c r="J21" s="78">
        <v>13.22638</v>
      </c>
      <c r="K21" s="78">
        <v>24.82883</v>
      </c>
      <c r="L21" s="78">
        <v>0.00345</v>
      </c>
      <c r="M21" s="78">
        <v>24.82883</v>
      </c>
      <c r="N21" s="78">
        <f t="shared" si="1"/>
        <v>6.614915</v>
      </c>
      <c r="O21" s="78">
        <v>-0.99922</v>
      </c>
      <c r="P21" s="78">
        <v>0.0016</v>
      </c>
      <c r="Q21" s="78">
        <v>3.14654</v>
      </c>
      <c r="R21" s="78">
        <v>0.0016</v>
      </c>
    </row>
    <row r="22">
      <c r="A22" s="2" t="s">
        <v>156</v>
      </c>
      <c r="B22" s="73">
        <v>0.79</v>
      </c>
      <c r="C22" s="73">
        <v>0.75</v>
      </c>
      <c r="D22" s="73">
        <v>0.58</v>
      </c>
      <c r="E22" s="73">
        <v>0.8822</v>
      </c>
      <c r="F22" s="74">
        <v>0.963</v>
      </c>
      <c r="G22" s="74">
        <v>0.103</v>
      </c>
      <c r="H22" s="74">
        <v>0.973</v>
      </c>
      <c r="I22" s="74">
        <v>0.078</v>
      </c>
      <c r="J22" s="75">
        <v>0.61624</v>
      </c>
      <c r="K22" s="75">
        <v>0.97138</v>
      </c>
      <c r="L22" s="75">
        <v>-0.34315</v>
      </c>
      <c r="M22" s="75">
        <v>0.97138</v>
      </c>
      <c r="N22" s="75">
        <f t="shared" si="1"/>
        <v>0.136545</v>
      </c>
      <c r="O22" s="75">
        <v>-0.98448</v>
      </c>
      <c r="P22" s="75">
        <v>0.08903</v>
      </c>
      <c r="Q22" s="75">
        <v>29.66803</v>
      </c>
      <c r="R22" s="75">
        <v>0.08903</v>
      </c>
    </row>
    <row r="23">
      <c r="A23" s="61" t="s">
        <v>157</v>
      </c>
      <c r="B23" s="76">
        <v>0.752</v>
      </c>
      <c r="C23" s="76">
        <v>0.975</v>
      </c>
      <c r="D23" s="76">
        <v>0.504</v>
      </c>
      <c r="E23" s="76">
        <v>0.8544</v>
      </c>
      <c r="F23" s="77">
        <v>0.987</v>
      </c>
      <c r="G23" s="77">
        <v>0.038</v>
      </c>
      <c r="H23" s="77">
        <v>0.978</v>
      </c>
      <c r="I23" s="77">
        <v>0.06</v>
      </c>
      <c r="J23" s="78">
        <v>1.70563</v>
      </c>
      <c r="K23" s="78">
        <v>2.97855</v>
      </c>
      <c r="L23" s="78">
        <v>0.32655</v>
      </c>
      <c r="M23" s="78">
        <v>2.97855</v>
      </c>
      <c r="N23" s="78">
        <f t="shared" si="1"/>
        <v>1.01609</v>
      </c>
      <c r="O23" s="78">
        <v>-0.92618</v>
      </c>
      <c r="P23" s="78">
        <v>0.12091</v>
      </c>
      <c r="Q23" s="78">
        <v>-0.91001</v>
      </c>
      <c r="R23" s="78">
        <v>0.12091</v>
      </c>
    </row>
    <row r="24">
      <c r="A24" s="2" t="s">
        <v>158</v>
      </c>
      <c r="B24" s="73">
        <v>0.928</v>
      </c>
      <c r="C24" s="73">
        <v>0.975</v>
      </c>
      <c r="D24" s="73">
        <v>0.856</v>
      </c>
      <c r="E24" s="73">
        <v>0.9894</v>
      </c>
      <c r="F24" s="74">
        <v>0.992</v>
      </c>
      <c r="G24" s="74">
        <v>0.047</v>
      </c>
      <c r="H24" s="74">
        <v>0.981</v>
      </c>
      <c r="I24" s="74">
        <v>0.08</v>
      </c>
      <c r="J24" s="75">
        <v>0.08162</v>
      </c>
      <c r="K24" s="75">
        <v>0.20132</v>
      </c>
      <c r="L24" s="75">
        <v>-0.03195</v>
      </c>
      <c r="M24" s="75">
        <v>0.20132</v>
      </c>
      <c r="N24" s="75">
        <f t="shared" si="1"/>
        <v>0.024835</v>
      </c>
      <c r="O24" s="75">
        <v>-0.98264</v>
      </c>
      <c r="P24" s="75">
        <v>0.17063</v>
      </c>
      <c r="Q24" s="75">
        <v>11.226</v>
      </c>
      <c r="R24" s="75">
        <v>0.17063</v>
      </c>
    </row>
    <row r="25">
      <c r="A25" s="61" t="s">
        <v>159</v>
      </c>
      <c r="B25" s="76">
        <v>0.743</v>
      </c>
      <c r="C25" s="76">
        <v>0.8</v>
      </c>
      <c r="D25" s="76">
        <v>0.486</v>
      </c>
      <c r="E25" s="76">
        <v>0.8248</v>
      </c>
      <c r="F25" s="77">
        <v>0.934</v>
      </c>
      <c r="G25" s="77">
        <v>0.092</v>
      </c>
      <c r="H25" s="77">
        <v>0.99</v>
      </c>
      <c r="I25" s="77">
        <v>0.015</v>
      </c>
      <c r="J25" s="78">
        <v>0.18771</v>
      </c>
      <c r="K25" s="78">
        <v>0.61888</v>
      </c>
      <c r="L25" s="78">
        <v>-0.10226</v>
      </c>
      <c r="M25" s="78">
        <v>0.61888</v>
      </c>
      <c r="N25" s="78">
        <f t="shared" si="1"/>
        <v>0.042725</v>
      </c>
      <c r="O25" s="78">
        <v>-0.20433</v>
      </c>
      <c r="P25" s="78">
        <v>1.55718</v>
      </c>
      <c r="Q25" s="78">
        <v>58.31242</v>
      </c>
      <c r="R25" s="78">
        <v>1.55718</v>
      </c>
    </row>
    <row r="26">
      <c r="A26" s="2" t="s">
        <v>160</v>
      </c>
      <c r="B26" s="73">
        <v>0.799</v>
      </c>
      <c r="C26" s="73">
        <v>0.85</v>
      </c>
      <c r="D26" s="73">
        <v>0.598</v>
      </c>
      <c r="E26" s="73">
        <v>0.9036</v>
      </c>
      <c r="F26" s="74">
        <v>0.982</v>
      </c>
      <c r="G26" s="74">
        <v>0.038</v>
      </c>
      <c r="H26" s="74">
        <v>0.988</v>
      </c>
      <c r="I26" s="74">
        <v>0.022</v>
      </c>
      <c r="J26" s="75">
        <v>0.65721</v>
      </c>
      <c r="K26" s="75">
        <v>0.77973</v>
      </c>
      <c r="L26" s="75">
        <v>-0.07025</v>
      </c>
      <c r="M26" s="75">
        <v>0.77973</v>
      </c>
      <c r="N26" s="75">
        <f t="shared" si="1"/>
        <v>0.29348</v>
      </c>
      <c r="O26" s="75">
        <v>-0.65839</v>
      </c>
      <c r="P26" s="75">
        <v>0.9794</v>
      </c>
      <c r="Q26" s="75">
        <v>37.3852</v>
      </c>
      <c r="R26" s="75">
        <v>0.9794</v>
      </c>
    </row>
    <row r="27">
      <c r="A27" s="61" t="s">
        <v>161</v>
      </c>
      <c r="B27" s="76">
        <v>0.803</v>
      </c>
      <c r="C27" s="76">
        <v>1.0</v>
      </c>
      <c r="D27" s="76">
        <v>0.606</v>
      </c>
      <c r="E27" s="76">
        <v>0.895</v>
      </c>
      <c r="F27" s="77">
        <v>0.975</v>
      </c>
      <c r="G27" s="77">
        <v>0.047</v>
      </c>
      <c r="H27" s="77">
        <v>0.984</v>
      </c>
      <c r="I27" s="77">
        <v>0.021</v>
      </c>
      <c r="J27" s="78">
        <v>0.33553</v>
      </c>
      <c r="K27" s="78">
        <v>0.99224</v>
      </c>
      <c r="L27" s="78">
        <v>0.15388</v>
      </c>
      <c r="M27" s="78">
        <v>0.99224</v>
      </c>
      <c r="N27" s="78">
        <f t="shared" si="1"/>
        <v>0.244705</v>
      </c>
      <c r="O27" s="78">
        <v>-0.5851</v>
      </c>
      <c r="P27" s="78">
        <v>1.99252</v>
      </c>
      <c r="Q27" s="78">
        <v>-0.98816</v>
      </c>
      <c r="R27" s="78">
        <v>1.99252</v>
      </c>
    </row>
    <row r="28">
      <c r="A28" s="2" t="s">
        <v>162</v>
      </c>
      <c r="B28" s="73">
        <v>0.5438</v>
      </c>
      <c r="C28" s="73">
        <v>0.703</v>
      </c>
      <c r="D28" s="73">
        <v>0.0866</v>
      </c>
      <c r="E28" s="73">
        <v>0.5542</v>
      </c>
      <c r="F28" s="74">
        <v>0.999</v>
      </c>
      <c r="G28" s="74">
        <v>0.001</v>
      </c>
      <c r="H28" s="74">
        <v>0.996</v>
      </c>
      <c r="I28" s="74">
        <v>0.005</v>
      </c>
      <c r="J28" s="75">
        <v>0.20264</v>
      </c>
      <c r="K28" s="75">
        <v>0.39805</v>
      </c>
      <c r="L28" s="75">
        <v>0.09555</v>
      </c>
      <c r="M28" s="75">
        <v>0.39805</v>
      </c>
      <c r="N28" s="75">
        <f t="shared" si="1"/>
        <v>0.149095</v>
      </c>
      <c r="O28" s="75">
        <v>-0.70001</v>
      </c>
      <c r="P28" s="75">
        <v>0.33592</v>
      </c>
      <c r="Q28" s="75">
        <v>-0.64795</v>
      </c>
      <c r="R28" s="75">
        <v>0.33592</v>
      </c>
    </row>
    <row r="29">
      <c r="A29" s="61" t="s">
        <v>163</v>
      </c>
      <c r="B29" s="76">
        <v>0.806</v>
      </c>
      <c r="C29" s="76">
        <v>0.8</v>
      </c>
      <c r="D29" s="76">
        <v>0.612</v>
      </c>
      <c r="E29" s="76">
        <v>0.8974</v>
      </c>
      <c r="F29" s="77">
        <v>0.939</v>
      </c>
      <c r="G29" s="77">
        <v>0.104</v>
      </c>
      <c r="H29" s="77">
        <v>0.992</v>
      </c>
      <c r="I29" s="77">
        <v>0.021</v>
      </c>
      <c r="J29" s="78">
        <v>-0.21251</v>
      </c>
      <c r="K29" s="78">
        <v>0.44174</v>
      </c>
      <c r="L29" s="78">
        <v>23.56387</v>
      </c>
      <c r="M29" s="78">
        <v>0.44174</v>
      </c>
      <c r="N29" s="78">
        <f t="shared" si="1"/>
        <v>11.67568</v>
      </c>
      <c r="O29" s="78">
        <v>9.95088</v>
      </c>
      <c r="P29" s="78">
        <v>28.05812</v>
      </c>
      <c r="Q29" s="78">
        <v>0.66842</v>
      </c>
      <c r="R29" s="78">
        <v>28.05812</v>
      </c>
    </row>
    <row r="30">
      <c r="A30" s="2" t="s">
        <v>164</v>
      </c>
      <c r="B30" s="73">
        <v>0.5488</v>
      </c>
      <c r="C30" s="73">
        <v>0.76</v>
      </c>
      <c r="D30" s="73">
        <v>0.0964</v>
      </c>
      <c r="E30" s="73">
        <v>0.555</v>
      </c>
      <c r="F30" s="74">
        <v>0.997</v>
      </c>
      <c r="G30" s="74">
        <v>0.01</v>
      </c>
      <c r="H30" s="74">
        <v>0.976</v>
      </c>
      <c r="I30" s="74">
        <v>0.048</v>
      </c>
      <c r="J30" s="75">
        <v>0.72714</v>
      </c>
      <c r="K30" s="75">
        <v>1.4382</v>
      </c>
      <c r="L30" s="75">
        <v>3.03395</v>
      </c>
      <c r="M30" s="75">
        <v>1.4382</v>
      </c>
      <c r="N30" s="75">
        <f t="shared" si="1"/>
        <v>1.880545</v>
      </c>
      <c r="O30" s="75">
        <v>-0.38043</v>
      </c>
      <c r="P30" s="75">
        <v>0.93389</v>
      </c>
      <c r="Q30" s="75">
        <v>-0.95156</v>
      </c>
      <c r="R30" s="75">
        <v>0.93389</v>
      </c>
    </row>
    <row r="31">
      <c r="A31" s="61" t="s">
        <v>165</v>
      </c>
      <c r="B31" s="76">
        <v>0.757</v>
      </c>
      <c r="C31" s="76">
        <v>0.75</v>
      </c>
      <c r="D31" s="76">
        <v>0.514</v>
      </c>
      <c r="E31" s="76">
        <v>0.8144</v>
      </c>
      <c r="F31" s="77">
        <v>0.981</v>
      </c>
      <c r="G31" s="77">
        <v>0.036</v>
      </c>
      <c r="H31" s="77">
        <v>0.977</v>
      </c>
      <c r="I31" s="77">
        <v>0.052</v>
      </c>
      <c r="J31" s="78">
        <v>-0.2254</v>
      </c>
      <c r="K31" s="78">
        <v>0.32665</v>
      </c>
      <c r="L31" s="78">
        <v>0.55157</v>
      </c>
      <c r="M31" s="78">
        <v>0.32665</v>
      </c>
      <c r="N31" s="78">
        <f t="shared" si="1"/>
        <v>0.163085</v>
      </c>
      <c r="O31" s="78">
        <v>13.72346</v>
      </c>
      <c r="P31" s="78">
        <v>43.85337</v>
      </c>
      <c r="Q31" s="78">
        <v>-0.45962</v>
      </c>
      <c r="R31" s="78">
        <v>43.85337</v>
      </c>
    </row>
    <row r="32">
      <c r="A32" s="2" t="s">
        <v>166</v>
      </c>
      <c r="B32" s="73">
        <v>0.585</v>
      </c>
      <c r="C32" s="73">
        <v>0.775</v>
      </c>
      <c r="D32" s="73">
        <v>0.17</v>
      </c>
      <c r="E32" s="73">
        <v>0.6076</v>
      </c>
      <c r="F32" s="74">
        <v>0.994</v>
      </c>
      <c r="G32" s="74">
        <v>0.011</v>
      </c>
      <c r="H32" s="74">
        <v>0.982</v>
      </c>
      <c r="I32" s="74">
        <v>0.034</v>
      </c>
      <c r="J32" s="75">
        <v>2.26369</v>
      </c>
      <c r="K32" s="75">
        <v>5.06989</v>
      </c>
      <c r="L32" s="75">
        <v>2.3388</v>
      </c>
      <c r="M32" s="75">
        <v>5.06989</v>
      </c>
      <c r="N32" s="75">
        <f t="shared" si="1"/>
        <v>2.301245</v>
      </c>
      <c r="O32" s="75">
        <v>-0.88582</v>
      </c>
      <c r="P32" s="75">
        <v>0.1713</v>
      </c>
      <c r="Q32" s="75">
        <v>-0.16451</v>
      </c>
      <c r="R32" s="75">
        <v>0.1713</v>
      </c>
    </row>
    <row r="33">
      <c r="A33" s="61" t="s">
        <v>167</v>
      </c>
      <c r="B33" s="76">
        <v>0.531</v>
      </c>
      <c r="C33" s="76">
        <v>0.95</v>
      </c>
      <c r="D33" s="76">
        <v>0.062</v>
      </c>
      <c r="E33" s="76">
        <v>0.5286</v>
      </c>
      <c r="F33" s="77">
        <v>0.985</v>
      </c>
      <c r="G33" s="77">
        <v>0.03</v>
      </c>
      <c r="H33" s="77">
        <v>0.989</v>
      </c>
      <c r="I33" s="77">
        <v>0.019</v>
      </c>
      <c r="J33" s="78">
        <v>2.07645</v>
      </c>
      <c r="K33" s="78">
        <v>2.7456</v>
      </c>
      <c r="L33" s="78">
        <v>10.53716</v>
      </c>
      <c r="M33" s="78">
        <v>2.7456</v>
      </c>
      <c r="N33" s="78">
        <f t="shared" si="1"/>
        <v>6.306805</v>
      </c>
      <c r="O33" s="78">
        <v>-0.97906</v>
      </c>
      <c r="P33" s="78">
        <v>0.03472</v>
      </c>
      <c r="Q33" s="78">
        <v>-0.9267</v>
      </c>
      <c r="R33" s="78">
        <v>0.03472</v>
      </c>
    </row>
    <row r="34">
      <c r="A34" s="2" t="s">
        <v>168</v>
      </c>
      <c r="B34" s="73">
        <v>0.855</v>
      </c>
      <c r="C34" s="73">
        <v>0.9</v>
      </c>
      <c r="D34" s="73">
        <v>0.71</v>
      </c>
      <c r="E34" s="73">
        <v>0.9432</v>
      </c>
      <c r="F34" s="74">
        <v>0.997</v>
      </c>
      <c r="G34" s="74">
        <v>0.008</v>
      </c>
      <c r="H34" s="74">
        <v>0.962</v>
      </c>
      <c r="I34" s="74">
        <v>0.044</v>
      </c>
      <c r="J34" s="75">
        <v>-0.08088</v>
      </c>
      <c r="K34" s="75">
        <v>0.2252</v>
      </c>
      <c r="L34" s="75">
        <v>2.50377</v>
      </c>
      <c r="M34" s="75">
        <v>0.2252</v>
      </c>
      <c r="N34" s="75">
        <f t="shared" si="1"/>
        <v>1.211445</v>
      </c>
      <c r="O34" s="75">
        <v>3.71391</v>
      </c>
      <c r="P34" s="75">
        <v>12.02677</v>
      </c>
      <c r="Q34" s="75">
        <v>-0.84828</v>
      </c>
      <c r="R34" s="75">
        <v>12.02677</v>
      </c>
    </row>
    <row r="35">
      <c r="A35" s="61" t="s">
        <v>169</v>
      </c>
      <c r="B35" s="76">
        <v>0.7382</v>
      </c>
      <c r="C35" s="76">
        <v>1.0</v>
      </c>
      <c r="D35" s="76">
        <v>0.4764</v>
      </c>
      <c r="E35" s="76">
        <v>0.8194</v>
      </c>
      <c r="F35" s="77">
        <v>0.99</v>
      </c>
      <c r="G35" s="77">
        <v>0.015</v>
      </c>
      <c r="H35" s="77">
        <v>0.986</v>
      </c>
      <c r="I35" s="77">
        <v>0.017</v>
      </c>
      <c r="J35" s="78">
        <v>0.79117</v>
      </c>
      <c r="K35" s="78">
        <v>1.62007</v>
      </c>
      <c r="L35" s="78">
        <v>0.80953</v>
      </c>
      <c r="M35" s="78">
        <v>1.62007</v>
      </c>
      <c r="N35" s="78">
        <f t="shared" si="1"/>
        <v>0.80035</v>
      </c>
      <c r="O35" s="78">
        <v>-0.99847</v>
      </c>
      <c r="P35" s="78">
        <v>0.00774</v>
      </c>
      <c r="Q35" s="78">
        <v>-0.98569</v>
      </c>
      <c r="R35" s="78">
        <v>0.00774</v>
      </c>
    </row>
    <row r="36">
      <c r="A36" s="2" t="s">
        <v>170</v>
      </c>
      <c r="B36" s="73">
        <v>0.834</v>
      </c>
      <c r="C36" s="73">
        <v>0.9</v>
      </c>
      <c r="D36" s="73">
        <v>0.668</v>
      </c>
      <c r="E36" s="73">
        <v>0.9124</v>
      </c>
      <c r="F36" s="74">
        <v>0.982</v>
      </c>
      <c r="G36" s="74">
        <v>0.023</v>
      </c>
      <c r="H36" s="74">
        <v>0.955</v>
      </c>
      <c r="I36" s="74">
        <v>0.062</v>
      </c>
      <c r="J36" s="75">
        <v>0.05896</v>
      </c>
      <c r="K36" s="75">
        <v>0.13084</v>
      </c>
      <c r="L36" s="75">
        <v>0.26265</v>
      </c>
      <c r="M36" s="75">
        <v>0.13084</v>
      </c>
      <c r="N36" s="75">
        <f t="shared" si="1"/>
        <v>0.160805</v>
      </c>
      <c r="O36" s="75">
        <v>-0.61552</v>
      </c>
      <c r="P36" s="75">
        <v>0.37951</v>
      </c>
      <c r="Q36" s="75">
        <v>-0.88104</v>
      </c>
      <c r="R36" s="75">
        <v>0.37951</v>
      </c>
    </row>
    <row r="37">
      <c r="A37" s="61" t="s">
        <v>171</v>
      </c>
      <c r="B37" s="76">
        <v>0.5314</v>
      </c>
      <c r="C37" s="76">
        <v>0.923</v>
      </c>
      <c r="D37" s="76">
        <v>0.0612</v>
      </c>
      <c r="E37" s="76">
        <v>0.5518</v>
      </c>
      <c r="F37" s="77">
        <v>0.997</v>
      </c>
      <c r="G37" s="77">
        <v>0.004</v>
      </c>
      <c r="H37" s="77">
        <v>0.971</v>
      </c>
      <c r="I37" s="77">
        <v>0.088</v>
      </c>
      <c r="J37" s="78">
        <v>71.36692</v>
      </c>
      <c r="K37" s="78">
        <v>190.85606</v>
      </c>
      <c r="L37" s="78">
        <v>6.93463</v>
      </c>
      <c r="M37" s="78">
        <v>190.85606</v>
      </c>
      <c r="N37" s="78">
        <f t="shared" si="1"/>
        <v>39.150775</v>
      </c>
      <c r="O37" s="78">
        <v>-0.91442</v>
      </c>
      <c r="P37" s="78">
        <v>0.42613</v>
      </c>
      <c r="Q37" s="78">
        <v>-0.99334</v>
      </c>
      <c r="R37" s="78">
        <v>0.42613</v>
      </c>
    </row>
    <row r="38">
      <c r="A38" s="2" t="s">
        <v>172</v>
      </c>
      <c r="B38" s="73">
        <v>0.756</v>
      </c>
      <c r="C38" s="73">
        <v>0.725</v>
      </c>
      <c r="D38" s="73">
        <v>0.512</v>
      </c>
      <c r="E38" s="73">
        <v>0.8352</v>
      </c>
      <c r="F38" s="74">
        <v>0.983</v>
      </c>
      <c r="G38" s="74">
        <v>0.025</v>
      </c>
      <c r="H38" s="74">
        <v>0.991</v>
      </c>
      <c r="I38" s="74">
        <v>0.017</v>
      </c>
      <c r="J38" s="75">
        <v>0.00443</v>
      </c>
      <c r="K38" s="75">
        <v>1.32145</v>
      </c>
      <c r="L38" s="75">
        <v>0.36451</v>
      </c>
      <c r="M38" s="75">
        <v>1.32145</v>
      </c>
      <c r="N38" s="75">
        <f t="shared" si="1"/>
        <v>0.18447</v>
      </c>
      <c r="O38" s="75">
        <v>12.81266</v>
      </c>
      <c r="P38" s="75">
        <v>33.78884</v>
      </c>
      <c r="Q38" s="75">
        <v>-0.77244</v>
      </c>
      <c r="R38" s="75">
        <v>33.78884</v>
      </c>
    </row>
    <row r="39">
      <c r="A39" s="61" t="s">
        <v>173</v>
      </c>
      <c r="B39" s="76">
        <v>0.573</v>
      </c>
      <c r="C39" s="76">
        <v>1.0</v>
      </c>
      <c r="D39" s="76">
        <v>0.146</v>
      </c>
      <c r="E39" s="76">
        <v>0.5964</v>
      </c>
      <c r="F39" s="77">
        <v>0.963</v>
      </c>
      <c r="G39" s="77">
        <v>0.071</v>
      </c>
      <c r="H39" s="77">
        <v>0.982</v>
      </c>
      <c r="I39" s="77">
        <v>0.069</v>
      </c>
      <c r="J39" s="78">
        <v>59.60035</v>
      </c>
      <c r="K39" s="78">
        <v>197.69817</v>
      </c>
      <c r="L39" s="78">
        <v>896.65955</v>
      </c>
      <c r="M39" s="78">
        <v>197.69817</v>
      </c>
      <c r="N39" s="78">
        <f t="shared" si="1"/>
        <v>478.12995</v>
      </c>
      <c r="O39" s="78">
        <v>-0.99944</v>
      </c>
      <c r="P39" s="78">
        <v>0.00555</v>
      </c>
      <c r="Q39" s="78">
        <v>-0.99786</v>
      </c>
      <c r="R39" s="78">
        <v>0.00555</v>
      </c>
    </row>
    <row r="40">
      <c r="A40" s="2" t="s">
        <v>174</v>
      </c>
      <c r="B40" s="73">
        <v>0.944</v>
      </c>
      <c r="C40" s="73">
        <v>0.9</v>
      </c>
      <c r="D40" s="73">
        <v>0.888</v>
      </c>
      <c r="E40" s="73">
        <v>0.992</v>
      </c>
      <c r="F40" s="74">
        <v>0.982</v>
      </c>
      <c r="G40" s="74">
        <v>0.029</v>
      </c>
      <c r="H40" s="74">
        <v>0.976</v>
      </c>
      <c r="I40" s="74">
        <v>0.046</v>
      </c>
      <c r="J40" s="75">
        <v>0.01266</v>
      </c>
      <c r="K40" s="75">
        <v>0.15196</v>
      </c>
      <c r="L40" s="75">
        <v>-0.18958</v>
      </c>
      <c r="M40" s="75">
        <v>0.15196</v>
      </c>
      <c r="N40" s="75">
        <f t="shared" si="1"/>
        <v>-0.08846</v>
      </c>
      <c r="O40" s="75">
        <v>7.77314</v>
      </c>
      <c r="P40" s="75">
        <v>32.68295</v>
      </c>
      <c r="Q40" s="75">
        <v>38.51048</v>
      </c>
      <c r="R40" s="75">
        <v>32.68295</v>
      </c>
    </row>
    <row r="41">
      <c r="A41" s="61" t="s">
        <v>175</v>
      </c>
      <c r="B41" s="76">
        <v>0.662</v>
      </c>
      <c r="C41" s="76">
        <v>0.55</v>
      </c>
      <c r="D41" s="76">
        <v>0.324</v>
      </c>
      <c r="E41" s="76">
        <v>0.722</v>
      </c>
      <c r="F41" s="77">
        <v>0.931</v>
      </c>
      <c r="G41" s="77">
        <v>0.1</v>
      </c>
      <c r="H41" s="77">
        <v>0.934</v>
      </c>
      <c r="I41" s="77">
        <v>0.083</v>
      </c>
      <c r="J41" s="78">
        <v>0.38107</v>
      </c>
      <c r="K41" s="78">
        <v>0.53451</v>
      </c>
      <c r="L41" s="78">
        <v>-0.56224</v>
      </c>
      <c r="M41" s="78">
        <v>0.53451</v>
      </c>
      <c r="N41" s="78">
        <f t="shared" si="1"/>
        <v>-0.090585</v>
      </c>
      <c r="O41" s="78">
        <v>-0.65703</v>
      </c>
      <c r="P41" s="78">
        <v>0.56009</v>
      </c>
      <c r="Q41" s="78">
        <v>24.28004</v>
      </c>
      <c r="R41" s="78">
        <v>0.56009</v>
      </c>
    </row>
    <row r="42">
      <c r="A42" s="2" t="s">
        <v>176</v>
      </c>
      <c r="B42" s="73">
        <v>0.98</v>
      </c>
      <c r="C42" s="73">
        <v>1.0</v>
      </c>
      <c r="D42" s="73">
        <v>0.96</v>
      </c>
      <c r="E42" s="73">
        <v>0.9994</v>
      </c>
      <c r="F42" s="74">
        <v>0.972</v>
      </c>
      <c r="G42" s="74">
        <v>0.048</v>
      </c>
      <c r="H42" s="74">
        <v>0.949</v>
      </c>
      <c r="I42" s="74">
        <v>0.083</v>
      </c>
      <c r="J42" s="75">
        <v>0.01098</v>
      </c>
      <c r="K42" s="75">
        <v>0.01685</v>
      </c>
      <c r="L42" s="75">
        <v>0.00774</v>
      </c>
      <c r="M42" s="75">
        <v>0.01685</v>
      </c>
      <c r="N42" s="75">
        <f t="shared" si="1"/>
        <v>0.00936</v>
      </c>
      <c r="O42" s="75">
        <v>-0.98868</v>
      </c>
      <c r="P42" s="75">
        <v>0.01797</v>
      </c>
      <c r="Q42" s="75">
        <v>-0.87274</v>
      </c>
      <c r="R42" s="75">
        <v>0.01797</v>
      </c>
    </row>
    <row r="43">
      <c r="A43" s="61" t="s">
        <v>177</v>
      </c>
      <c r="B43" s="76">
        <v>0.887</v>
      </c>
      <c r="C43" s="76">
        <v>0.975</v>
      </c>
      <c r="D43" s="76">
        <v>0.774</v>
      </c>
      <c r="E43" s="76">
        <v>0.9586</v>
      </c>
      <c r="F43" s="77">
        <v>0.993</v>
      </c>
      <c r="G43" s="77">
        <v>0.013</v>
      </c>
      <c r="H43" s="77">
        <v>0.991</v>
      </c>
      <c r="I43" s="77">
        <v>0.01</v>
      </c>
      <c r="J43" s="78">
        <v>0.55996</v>
      </c>
      <c r="K43" s="78">
        <v>1.53125</v>
      </c>
      <c r="L43" s="78">
        <v>1.22494</v>
      </c>
      <c r="M43" s="78">
        <v>1.53125</v>
      </c>
      <c r="N43" s="78">
        <f t="shared" si="1"/>
        <v>0.89245</v>
      </c>
      <c r="O43" s="78">
        <v>-0.96144</v>
      </c>
      <c r="P43" s="78">
        <v>0.06026</v>
      </c>
      <c r="Q43" s="78">
        <v>-0.96529</v>
      </c>
      <c r="R43" s="78">
        <v>0.06026</v>
      </c>
    </row>
    <row r="44">
      <c r="A44" s="2" t="s">
        <v>178</v>
      </c>
      <c r="B44" s="73">
        <v>0.632</v>
      </c>
      <c r="C44" s="73">
        <v>1.0</v>
      </c>
      <c r="D44" s="73">
        <v>0.264</v>
      </c>
      <c r="E44" s="73">
        <v>0.6858</v>
      </c>
      <c r="F44" s="74">
        <v>0.989</v>
      </c>
      <c r="G44" s="74">
        <v>0.012</v>
      </c>
      <c r="H44" s="74">
        <v>0.956</v>
      </c>
      <c r="I44" s="74">
        <v>0.071</v>
      </c>
      <c r="J44" s="75">
        <v>5.14312</v>
      </c>
      <c r="K44" s="75">
        <v>10.87827</v>
      </c>
      <c r="L44" s="75">
        <v>0.14269</v>
      </c>
      <c r="M44" s="75">
        <v>10.87827</v>
      </c>
      <c r="N44" s="75">
        <f t="shared" si="1"/>
        <v>2.642905</v>
      </c>
      <c r="O44" s="75">
        <v>-0.99789</v>
      </c>
      <c r="P44" s="75">
        <v>0.02007</v>
      </c>
      <c r="Q44" s="75">
        <v>-0.99186</v>
      </c>
      <c r="R44" s="75">
        <v>0.02007</v>
      </c>
    </row>
    <row r="45">
      <c r="A45" s="61" t="s">
        <v>179</v>
      </c>
      <c r="B45" s="76">
        <v>0.7866</v>
      </c>
      <c r="C45" s="76">
        <v>0.979</v>
      </c>
      <c r="D45" s="76">
        <v>0.5734</v>
      </c>
      <c r="E45" s="76">
        <v>0.8756</v>
      </c>
      <c r="F45" s="77">
        <v>0.989</v>
      </c>
      <c r="G45" s="77">
        <v>0.027</v>
      </c>
      <c r="H45" s="77">
        <v>0.969</v>
      </c>
      <c r="I45" s="77">
        <v>0.067</v>
      </c>
      <c r="J45" s="78">
        <v>6.4389</v>
      </c>
      <c r="K45" s="78">
        <v>14.16515</v>
      </c>
      <c r="L45" s="78">
        <v>0.40004</v>
      </c>
      <c r="M45" s="78">
        <v>14.16515</v>
      </c>
      <c r="N45" s="78">
        <f t="shared" si="1"/>
        <v>3.41947</v>
      </c>
      <c r="O45" s="78">
        <v>-0.93181</v>
      </c>
      <c r="P45" s="78">
        <v>0.60785</v>
      </c>
      <c r="Q45" s="78">
        <v>-0.97508</v>
      </c>
      <c r="R45" s="78">
        <v>0.60785</v>
      </c>
    </row>
    <row r="46">
      <c r="A46" s="2" t="s">
        <v>180</v>
      </c>
      <c r="B46" s="73">
        <v>0.7908</v>
      </c>
      <c r="C46" s="73">
        <v>0.949</v>
      </c>
      <c r="D46" s="73">
        <v>0.5806</v>
      </c>
      <c r="E46" s="73">
        <v>0.8832</v>
      </c>
      <c r="F46" s="74">
        <v>0.97</v>
      </c>
      <c r="G46" s="74">
        <v>0.029</v>
      </c>
      <c r="H46" s="74">
        <v>0.985</v>
      </c>
      <c r="I46" s="74">
        <v>0.034</v>
      </c>
      <c r="J46" s="75">
        <v>0.60464</v>
      </c>
      <c r="K46" s="75">
        <v>0.7757</v>
      </c>
      <c r="L46" s="75">
        <v>0.76804</v>
      </c>
      <c r="M46" s="75">
        <v>0.7757</v>
      </c>
      <c r="N46" s="75">
        <f t="shared" si="1"/>
        <v>0.68634</v>
      </c>
      <c r="O46" s="75">
        <v>-0.94275</v>
      </c>
      <c r="P46" s="75">
        <v>0.14581</v>
      </c>
      <c r="Q46" s="75">
        <v>-0.87734</v>
      </c>
      <c r="R46" s="75">
        <v>0.14581</v>
      </c>
    </row>
    <row r="47">
      <c r="A47" s="61" t="s">
        <v>181</v>
      </c>
      <c r="B47" s="76">
        <v>0.959</v>
      </c>
      <c r="C47" s="76">
        <v>0.525</v>
      </c>
      <c r="D47" s="76">
        <v>0.918</v>
      </c>
      <c r="E47" s="76">
        <v>0.9942</v>
      </c>
      <c r="F47" s="77">
        <v>0.966</v>
      </c>
      <c r="G47" s="77">
        <v>0.065</v>
      </c>
      <c r="H47" s="77">
        <v>0.929</v>
      </c>
      <c r="I47" s="77">
        <v>0.101</v>
      </c>
      <c r="J47" s="78">
        <v>-0.21319</v>
      </c>
      <c r="K47" s="78">
        <v>0.28315</v>
      </c>
      <c r="L47" s="78">
        <v>-0.61942</v>
      </c>
      <c r="M47" s="78">
        <v>0.28315</v>
      </c>
      <c r="N47" s="78">
        <f t="shared" si="1"/>
        <v>-0.416305</v>
      </c>
      <c r="O47" s="78">
        <v>3.27712</v>
      </c>
      <c r="P47" s="78">
        <v>6.50373</v>
      </c>
      <c r="Q47" s="78">
        <v>179.29092</v>
      </c>
      <c r="R47" s="78">
        <v>6.50373</v>
      </c>
    </row>
    <row r="48">
      <c r="A48" s="2" t="s">
        <v>182</v>
      </c>
      <c r="B48" s="73">
        <v>0.7704</v>
      </c>
      <c r="C48" s="73">
        <v>1.0</v>
      </c>
      <c r="D48" s="73">
        <v>0.5402</v>
      </c>
      <c r="E48" s="73">
        <v>0.859</v>
      </c>
      <c r="F48" s="74">
        <v>0.879</v>
      </c>
      <c r="G48" s="74">
        <v>0.126</v>
      </c>
      <c r="H48" s="74">
        <v>0.964</v>
      </c>
      <c r="I48" s="74">
        <v>0.049</v>
      </c>
      <c r="J48" s="75">
        <v>0.09623</v>
      </c>
      <c r="K48" s="75">
        <v>0.1732</v>
      </c>
      <c r="L48" s="75">
        <v>2.23154</v>
      </c>
      <c r="M48" s="75">
        <v>0.1732</v>
      </c>
      <c r="N48" s="75">
        <f t="shared" si="1"/>
        <v>1.163885</v>
      </c>
      <c r="O48" s="75">
        <v>-0.99306</v>
      </c>
      <c r="P48" s="75">
        <v>0.0279</v>
      </c>
      <c r="Q48" s="75">
        <v>-0.9981</v>
      </c>
      <c r="R48" s="75">
        <v>0.0279</v>
      </c>
    </row>
    <row r="49">
      <c r="A49" s="61" t="s">
        <v>183</v>
      </c>
      <c r="B49" s="76">
        <v>0.951</v>
      </c>
      <c r="C49" s="76">
        <v>0.925</v>
      </c>
      <c r="D49" s="76">
        <v>0.902</v>
      </c>
      <c r="E49" s="76">
        <v>0.986</v>
      </c>
      <c r="F49" s="77">
        <v>0.946</v>
      </c>
      <c r="G49" s="77">
        <v>0.068</v>
      </c>
      <c r="H49" s="77">
        <v>0.991</v>
      </c>
      <c r="I49" s="77">
        <v>0.01</v>
      </c>
      <c r="J49" s="78">
        <v>-0.14055</v>
      </c>
      <c r="K49" s="78">
        <v>0.28878</v>
      </c>
      <c r="L49" s="78">
        <v>0.62437</v>
      </c>
      <c r="M49" s="78">
        <v>0.28878</v>
      </c>
      <c r="N49" s="78">
        <f t="shared" si="1"/>
        <v>0.24191</v>
      </c>
      <c r="O49" s="78">
        <v>69.40514</v>
      </c>
      <c r="P49" s="78">
        <v>392.42728</v>
      </c>
      <c r="Q49" s="78">
        <v>-0.99258</v>
      </c>
      <c r="R49" s="78">
        <v>392.42728</v>
      </c>
    </row>
    <row r="50">
      <c r="A50" s="2" t="s">
        <v>184</v>
      </c>
      <c r="B50" s="73">
        <v>0.5814</v>
      </c>
      <c r="C50" s="73">
        <v>1.0</v>
      </c>
      <c r="D50" s="73">
        <v>0.1628</v>
      </c>
      <c r="E50" s="73">
        <v>0.611</v>
      </c>
      <c r="F50" s="74">
        <v>0.8</v>
      </c>
      <c r="G50" s="74">
        <v>0.231</v>
      </c>
      <c r="H50" s="74">
        <v>0.979</v>
      </c>
      <c r="I50" s="74">
        <v>0.033</v>
      </c>
      <c r="J50" s="75">
        <v>30.23899</v>
      </c>
      <c r="K50" s="75">
        <v>112.64048</v>
      </c>
      <c r="L50" s="75">
        <v>2.47014</v>
      </c>
      <c r="M50" s="75">
        <v>112.64048</v>
      </c>
      <c r="N50" s="75">
        <f t="shared" si="1"/>
        <v>16.354565</v>
      </c>
      <c r="O50" s="75">
        <v>-0.99529</v>
      </c>
      <c r="P50" s="75">
        <v>0.02134</v>
      </c>
      <c r="Q50" s="75">
        <v>-0.99999</v>
      </c>
      <c r="R50" s="75">
        <v>0.02134</v>
      </c>
    </row>
    <row r="51">
      <c r="A51" s="61" t="s">
        <v>185</v>
      </c>
      <c r="B51" s="76">
        <v>0.68</v>
      </c>
      <c r="C51" s="76">
        <v>0.775</v>
      </c>
      <c r="D51" s="76">
        <v>0.36</v>
      </c>
      <c r="E51" s="76">
        <v>0.737</v>
      </c>
      <c r="F51" s="77">
        <v>0.992</v>
      </c>
      <c r="G51" s="77">
        <v>0.011</v>
      </c>
      <c r="H51" s="77">
        <v>0.994</v>
      </c>
      <c r="I51" s="77">
        <v>0.009</v>
      </c>
      <c r="J51" s="78">
        <v>0.17057</v>
      </c>
      <c r="K51" s="78">
        <v>0.73258</v>
      </c>
      <c r="L51" s="78">
        <v>0.72431</v>
      </c>
      <c r="M51" s="78">
        <v>0.73258</v>
      </c>
      <c r="N51" s="78">
        <f t="shared" si="1"/>
        <v>0.44744</v>
      </c>
      <c r="O51" s="78">
        <v>0.27407</v>
      </c>
      <c r="P51" s="78">
        <v>1.67364</v>
      </c>
      <c r="Q51" s="78">
        <v>-0.8663</v>
      </c>
      <c r="R51" s="78">
        <v>1.67364</v>
      </c>
    </row>
    <row r="52">
      <c r="A52" s="7" t="s">
        <v>129</v>
      </c>
      <c r="B52" s="63">
        <f t="shared" ref="B52:M52" si="2">AVERAGE(B2:B51)</f>
        <v>0.74762</v>
      </c>
      <c r="C52" s="63">
        <f t="shared" si="2"/>
        <v>0.85964</v>
      </c>
      <c r="D52" s="63">
        <f t="shared" si="2"/>
        <v>0.492532</v>
      </c>
      <c r="E52" s="63">
        <f t="shared" si="2"/>
        <v>0.804592</v>
      </c>
      <c r="F52" s="63">
        <f t="shared" si="2"/>
        <v>0.97214</v>
      </c>
      <c r="G52" s="63">
        <f t="shared" si="2"/>
        <v>0.04772</v>
      </c>
      <c r="H52" s="63">
        <f t="shared" si="2"/>
        <v>0.97396</v>
      </c>
      <c r="I52" s="63">
        <f t="shared" si="2"/>
        <v>0.04872</v>
      </c>
      <c r="J52" s="70">
        <f t="shared" si="2"/>
        <v>4.486831</v>
      </c>
      <c r="K52" s="70">
        <f t="shared" si="2"/>
        <v>13.270092</v>
      </c>
      <c r="L52" s="70">
        <f t="shared" si="2"/>
        <v>19.449572</v>
      </c>
      <c r="M52" s="70">
        <f t="shared" si="2"/>
        <v>13.270092</v>
      </c>
      <c r="N52" s="70">
        <f t="shared" si="1"/>
        <v>11.9682015</v>
      </c>
      <c r="O52" s="70">
        <f t="shared" ref="O52:R52" si="3">AVERAGE(O2:O51)</f>
        <v>45.7888208</v>
      </c>
      <c r="P52" s="70">
        <f t="shared" si="3"/>
        <v>231.1319246</v>
      </c>
      <c r="Q52" s="70">
        <f t="shared" si="3"/>
        <v>13.5894652</v>
      </c>
      <c r="R52" s="70">
        <f t="shared" si="3"/>
        <v>231.1319246</v>
      </c>
    </row>
    <row r="53">
      <c r="A53" s="12" t="s">
        <v>130</v>
      </c>
      <c r="B53" s="65">
        <f t="shared" ref="B53:M53" si="4">MEDIAN(B2:B51)</f>
        <v>0.7637</v>
      </c>
      <c r="C53" s="65">
        <f t="shared" si="4"/>
        <v>0.9085</v>
      </c>
      <c r="D53" s="65">
        <f t="shared" si="4"/>
        <v>0.5271</v>
      </c>
      <c r="E53" s="65">
        <f t="shared" si="4"/>
        <v>0.8448</v>
      </c>
      <c r="F53" s="65">
        <f t="shared" si="4"/>
        <v>0.983</v>
      </c>
      <c r="G53" s="65">
        <f t="shared" si="4"/>
        <v>0.032</v>
      </c>
      <c r="H53" s="65">
        <f t="shared" si="4"/>
        <v>0.98</v>
      </c>
      <c r="I53" s="65">
        <f t="shared" si="4"/>
        <v>0.045</v>
      </c>
      <c r="J53" s="71">
        <f t="shared" si="4"/>
        <v>0.427565</v>
      </c>
      <c r="K53" s="71">
        <f t="shared" si="4"/>
        <v>0.98181</v>
      </c>
      <c r="L53" s="71">
        <f t="shared" si="4"/>
        <v>0.382275</v>
      </c>
      <c r="M53" s="71">
        <f t="shared" si="4"/>
        <v>0.98181</v>
      </c>
      <c r="N53" s="71">
        <f t="shared" si="1"/>
        <v>0.40492</v>
      </c>
      <c r="O53" s="71">
        <f t="shared" ref="O53:R53" si="5">MEDIAN(O2:O51)</f>
        <v>-0.88526</v>
      </c>
      <c r="P53" s="71">
        <f t="shared" si="5"/>
        <v>0.33098</v>
      </c>
      <c r="Q53" s="71">
        <f t="shared" si="5"/>
        <v>-0.85894</v>
      </c>
      <c r="R53" s="71">
        <f t="shared" si="5"/>
        <v>0.33098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88"/>
    <col customWidth="1" min="2" max="2" width="13.88"/>
    <col customWidth="1" min="3" max="3" width="18.75"/>
    <col customWidth="1" min="4" max="4" width="11.5"/>
    <col customWidth="1" min="5" max="5" width="9.63"/>
    <col customWidth="1" min="6" max="6" width="21.13"/>
    <col customWidth="1" min="7" max="7" width="19.25"/>
    <col customWidth="1" min="8" max="8" width="21.13"/>
    <col customWidth="1" min="9" max="9" width="19.25"/>
    <col customWidth="1" min="10" max="10" width="16.13"/>
    <col customWidth="1" min="11" max="11" width="14.25"/>
    <col customWidth="1" min="12" max="12" width="16.13"/>
    <col customWidth="1" min="13" max="14" width="14.25"/>
    <col customWidth="1" min="15" max="15" width="16.5"/>
    <col customWidth="1" min="16" max="16" width="14.5"/>
    <col customWidth="1" min="17" max="17" width="16.5"/>
    <col customWidth="1" min="18" max="18" width="14.5"/>
  </cols>
  <sheetData>
    <row r="1">
      <c r="A1" s="72"/>
      <c r="B1" s="2" t="s">
        <v>76</v>
      </c>
      <c r="C1" s="2" t="s">
        <v>131</v>
      </c>
      <c r="D1" s="2" t="s">
        <v>77</v>
      </c>
      <c r="E1" s="2" t="s">
        <v>78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132</v>
      </c>
      <c r="K1" s="2" t="s">
        <v>33</v>
      </c>
      <c r="L1" s="2" t="s">
        <v>133</v>
      </c>
      <c r="M1" s="2" t="s">
        <v>35</v>
      </c>
      <c r="N1" s="2" t="s">
        <v>36</v>
      </c>
      <c r="O1" s="2" t="s">
        <v>134</v>
      </c>
      <c r="P1" s="2" t="s">
        <v>40</v>
      </c>
      <c r="Q1" s="2" t="s">
        <v>135</v>
      </c>
      <c r="R1" s="2" t="s">
        <v>42</v>
      </c>
    </row>
    <row r="2">
      <c r="A2" s="2" t="s">
        <v>136</v>
      </c>
      <c r="B2" s="73">
        <v>0.7825</v>
      </c>
      <c r="C2" s="73">
        <v>0.925</v>
      </c>
      <c r="D2" s="73">
        <v>0.565</v>
      </c>
      <c r="E2" s="73">
        <v>0.889375</v>
      </c>
      <c r="F2" s="74">
        <v>0.952</v>
      </c>
      <c r="G2" s="74">
        <v>0.067</v>
      </c>
      <c r="H2" s="74">
        <v>0.893</v>
      </c>
      <c r="I2" s="74">
        <v>0.153</v>
      </c>
      <c r="J2" s="75">
        <v>0.68868</v>
      </c>
      <c r="K2" s="75">
        <v>1.62662</v>
      </c>
      <c r="L2" s="75">
        <v>2.21215</v>
      </c>
      <c r="M2" s="75">
        <v>1.62662</v>
      </c>
      <c r="N2" s="75">
        <f t="shared" ref="N2:N53" si="1">AVERAGE(J2,L2)</f>
        <v>1.450415</v>
      </c>
      <c r="O2" s="75">
        <v>-0.96732</v>
      </c>
      <c r="P2" s="75">
        <v>2.18505</v>
      </c>
      <c r="Q2" s="75">
        <v>-5.82561</v>
      </c>
      <c r="R2" s="75">
        <v>2.18505</v>
      </c>
    </row>
    <row r="3">
      <c r="A3" s="61" t="s">
        <v>137</v>
      </c>
      <c r="B3" s="76">
        <v>0.565</v>
      </c>
      <c r="C3" s="76">
        <v>0.775</v>
      </c>
      <c r="D3" s="76">
        <v>0.13</v>
      </c>
      <c r="E3" s="76">
        <v>0.583375</v>
      </c>
      <c r="F3" s="77">
        <v>0.38</v>
      </c>
      <c r="G3" s="77">
        <v>0.337</v>
      </c>
      <c r="H3" s="77">
        <v>0.328</v>
      </c>
      <c r="I3" s="77">
        <v>0.346</v>
      </c>
      <c r="J3" s="78">
        <v>0.24246</v>
      </c>
      <c r="K3" s="78">
        <v>0.48591</v>
      </c>
      <c r="L3" s="78">
        <v>123.50333</v>
      </c>
      <c r="M3" s="78">
        <v>0.48591</v>
      </c>
      <c r="N3" s="78">
        <f t="shared" si="1"/>
        <v>61.872895</v>
      </c>
      <c r="O3" s="78">
        <v>-0.39611</v>
      </c>
      <c r="P3" s="78">
        <v>1.53364</v>
      </c>
      <c r="Q3" s="78">
        <v>-26.42946</v>
      </c>
      <c r="R3" s="78">
        <v>1.53364</v>
      </c>
    </row>
    <row r="4">
      <c r="A4" s="2" t="s">
        <v>138</v>
      </c>
      <c r="B4" s="73">
        <v>0.94375</v>
      </c>
      <c r="C4" s="73">
        <v>1.0</v>
      </c>
      <c r="D4" s="73">
        <v>0.887499999999999</v>
      </c>
      <c r="E4" s="73">
        <v>0.993375</v>
      </c>
      <c r="F4" s="74">
        <v>0.915</v>
      </c>
      <c r="G4" s="74">
        <v>0.136</v>
      </c>
      <c r="H4" s="74">
        <v>0.901</v>
      </c>
      <c r="I4" s="74">
        <v>0.113</v>
      </c>
      <c r="J4" s="75">
        <v>0.2891</v>
      </c>
      <c r="K4" s="75">
        <v>0.28853</v>
      </c>
      <c r="L4" s="75">
        <v>2.62289</v>
      </c>
      <c r="M4" s="75">
        <v>0.28853</v>
      </c>
      <c r="N4" s="75">
        <f t="shared" si="1"/>
        <v>1.455995</v>
      </c>
      <c r="O4" s="75">
        <v>-0.87275</v>
      </c>
      <c r="P4" s="75">
        <v>1.4454</v>
      </c>
      <c r="Q4" s="75">
        <v>-3.05622</v>
      </c>
      <c r="R4" s="75">
        <v>1.4454</v>
      </c>
    </row>
    <row r="5">
      <c r="A5" s="61" t="s">
        <v>139</v>
      </c>
      <c r="B5" s="76">
        <v>0.87375</v>
      </c>
      <c r="C5" s="76">
        <v>1.0</v>
      </c>
      <c r="D5" s="76">
        <v>0.7475</v>
      </c>
      <c r="E5" s="76">
        <v>0.940875</v>
      </c>
      <c r="F5" s="77">
        <v>0.709</v>
      </c>
      <c r="G5" s="77">
        <v>0.276</v>
      </c>
      <c r="H5" s="77">
        <v>0.627</v>
      </c>
      <c r="I5" s="77">
        <v>0.309</v>
      </c>
      <c r="J5" s="78">
        <v>0.53787</v>
      </c>
      <c r="K5" s="78">
        <v>0.51612</v>
      </c>
      <c r="L5" s="78">
        <v>1.28723</v>
      </c>
      <c r="M5" s="78">
        <v>0.51612</v>
      </c>
      <c r="N5" s="78">
        <f t="shared" si="1"/>
        <v>0.91255</v>
      </c>
      <c r="O5" s="78">
        <v>-1.49017</v>
      </c>
      <c r="P5" s="78">
        <v>5.66908</v>
      </c>
      <c r="Q5" s="78">
        <v>-5.49501</v>
      </c>
      <c r="R5" s="78">
        <v>5.66908</v>
      </c>
    </row>
    <row r="6">
      <c r="A6" s="2" t="s">
        <v>140</v>
      </c>
      <c r="B6" s="73">
        <v>0.85625</v>
      </c>
      <c r="C6" s="73">
        <v>0.925</v>
      </c>
      <c r="D6" s="73">
        <v>0.712499999999999</v>
      </c>
      <c r="E6" s="73">
        <v>0.932625</v>
      </c>
      <c r="F6" s="74">
        <v>0.781</v>
      </c>
      <c r="G6" s="74">
        <v>0.216</v>
      </c>
      <c r="H6" s="74">
        <v>0.914</v>
      </c>
      <c r="I6" s="74">
        <v>0.146</v>
      </c>
      <c r="J6" s="75">
        <v>1.52825</v>
      </c>
      <c r="K6" s="75">
        <v>2.34637</v>
      </c>
      <c r="L6" s="75">
        <v>2.88483</v>
      </c>
      <c r="M6" s="75">
        <v>2.34637</v>
      </c>
      <c r="N6" s="75">
        <f t="shared" si="1"/>
        <v>2.20654</v>
      </c>
      <c r="O6" s="75">
        <v>-3.50497</v>
      </c>
      <c r="P6" s="75">
        <v>7.64209</v>
      </c>
      <c r="Q6" s="75">
        <v>-1.59037</v>
      </c>
      <c r="R6" s="75">
        <v>7.64209</v>
      </c>
    </row>
    <row r="7">
      <c r="A7" s="61" t="s">
        <v>141</v>
      </c>
      <c r="B7" s="76">
        <v>0.822222222222222</v>
      </c>
      <c r="C7" s="76">
        <v>1.0</v>
      </c>
      <c r="D7" s="76">
        <v>0.639939011963521</v>
      </c>
      <c r="E7" s="76">
        <v>0.919375</v>
      </c>
      <c r="F7" s="77">
        <v>0.767</v>
      </c>
      <c r="G7" s="77">
        <v>0.204</v>
      </c>
      <c r="H7" s="77">
        <v>0.797</v>
      </c>
      <c r="I7" s="77">
        <v>0.224</v>
      </c>
      <c r="J7" s="78">
        <v>2.06834</v>
      </c>
      <c r="K7" s="78">
        <v>3.62093</v>
      </c>
      <c r="L7" s="78">
        <v>8.61099</v>
      </c>
      <c r="M7" s="78">
        <v>3.62093</v>
      </c>
      <c r="N7" s="78">
        <f t="shared" si="1"/>
        <v>5.339665</v>
      </c>
      <c r="O7" s="78">
        <v>-1.96802</v>
      </c>
      <c r="P7" s="78">
        <v>3.40116</v>
      </c>
      <c r="Q7" s="78">
        <v>-5.49414</v>
      </c>
      <c r="R7" s="78">
        <v>3.40116</v>
      </c>
    </row>
    <row r="8">
      <c r="A8" s="2" t="s">
        <v>142</v>
      </c>
      <c r="B8" s="73">
        <v>0.563541666666666</v>
      </c>
      <c r="C8" s="73">
        <v>0.688</v>
      </c>
      <c r="D8" s="73">
        <v>0.127083333333333</v>
      </c>
      <c r="E8" s="73">
        <v>0.619878472222222</v>
      </c>
      <c r="F8" s="74">
        <v>0.968</v>
      </c>
      <c r="G8" s="74">
        <v>0.048</v>
      </c>
      <c r="H8" s="74">
        <v>0.945</v>
      </c>
      <c r="I8" s="74">
        <v>0.093</v>
      </c>
      <c r="J8" s="75">
        <v>1.14416</v>
      </c>
      <c r="K8" s="75">
        <v>1.51737</v>
      </c>
      <c r="L8" s="75">
        <v>10.34761</v>
      </c>
      <c r="M8" s="75">
        <v>1.51737</v>
      </c>
      <c r="N8" s="75">
        <f t="shared" si="1"/>
        <v>5.745885</v>
      </c>
      <c r="O8" s="75">
        <v>-2.2699</v>
      </c>
      <c r="P8" s="75">
        <v>5.58822</v>
      </c>
      <c r="Q8" s="75">
        <v>-4.97131</v>
      </c>
      <c r="R8" s="75">
        <v>5.58822</v>
      </c>
    </row>
    <row r="9">
      <c r="A9" s="61" t="s">
        <v>143</v>
      </c>
      <c r="B9" s="76">
        <v>0.655</v>
      </c>
      <c r="C9" s="76">
        <v>0.875</v>
      </c>
      <c r="D9" s="76">
        <v>0.309999999999999</v>
      </c>
      <c r="E9" s="76">
        <v>0.68775</v>
      </c>
      <c r="F9" s="77">
        <v>0.908</v>
      </c>
      <c r="G9" s="77">
        <v>0.178</v>
      </c>
      <c r="H9" s="77">
        <v>0.948</v>
      </c>
      <c r="I9" s="77">
        <v>0.125</v>
      </c>
      <c r="J9" s="78">
        <v>2.91869</v>
      </c>
      <c r="K9" s="78">
        <v>5.82355</v>
      </c>
      <c r="L9" s="78">
        <v>6.60214</v>
      </c>
      <c r="M9" s="78">
        <v>5.82355</v>
      </c>
      <c r="N9" s="78">
        <f t="shared" si="1"/>
        <v>4.760415</v>
      </c>
      <c r="O9" s="78">
        <v>-7.41134</v>
      </c>
      <c r="P9" s="78">
        <v>27.88351</v>
      </c>
      <c r="Q9" s="78">
        <v>-12.16327</v>
      </c>
      <c r="R9" s="78">
        <v>27.88351</v>
      </c>
    </row>
    <row r="10">
      <c r="A10" s="2" t="s">
        <v>144</v>
      </c>
      <c r="B10" s="73">
        <v>0.767708333333333</v>
      </c>
      <c r="C10" s="73">
        <v>0.896</v>
      </c>
      <c r="D10" s="73">
        <v>0.535416666666666</v>
      </c>
      <c r="E10" s="73">
        <v>0.829687499999999</v>
      </c>
      <c r="F10" s="74">
        <v>0.788</v>
      </c>
      <c r="G10" s="74">
        <v>0.289</v>
      </c>
      <c r="H10" s="74">
        <v>0.785</v>
      </c>
      <c r="I10" s="74">
        <v>0.274</v>
      </c>
      <c r="J10" s="75">
        <v>2.0434</v>
      </c>
      <c r="K10" s="75">
        <v>3.29606</v>
      </c>
      <c r="L10" s="75">
        <v>3.30923</v>
      </c>
      <c r="M10" s="75">
        <v>3.29606</v>
      </c>
      <c r="N10" s="75">
        <f t="shared" si="1"/>
        <v>2.676315</v>
      </c>
      <c r="O10" s="75">
        <v>-2.9931</v>
      </c>
      <c r="P10" s="75">
        <v>4.80698</v>
      </c>
      <c r="Q10" s="75">
        <v>-3.10054</v>
      </c>
      <c r="R10" s="75">
        <v>4.80698</v>
      </c>
    </row>
    <row r="11">
      <c r="A11" s="61" t="s">
        <v>145</v>
      </c>
      <c r="B11" s="76">
        <v>0.79375</v>
      </c>
      <c r="C11" s="76">
        <v>1.0</v>
      </c>
      <c r="D11" s="76">
        <v>0.587499999999999</v>
      </c>
      <c r="E11" s="76">
        <v>0.888374999999999</v>
      </c>
      <c r="F11" s="77">
        <v>0.828</v>
      </c>
      <c r="G11" s="77">
        <v>0.157</v>
      </c>
      <c r="H11" s="77">
        <v>0.855</v>
      </c>
      <c r="I11" s="77">
        <v>0.171</v>
      </c>
      <c r="J11" s="78">
        <v>5.03589</v>
      </c>
      <c r="K11" s="78">
        <v>9.80962</v>
      </c>
      <c r="L11" s="78">
        <v>6.12765</v>
      </c>
      <c r="M11" s="78">
        <v>9.80962</v>
      </c>
      <c r="N11" s="78">
        <f t="shared" si="1"/>
        <v>5.58177</v>
      </c>
      <c r="O11" s="78">
        <v>-2.98867</v>
      </c>
      <c r="P11" s="78">
        <v>6.82304</v>
      </c>
      <c r="Q11" s="78">
        <v>-7.0801</v>
      </c>
      <c r="R11" s="78">
        <v>6.82304</v>
      </c>
    </row>
    <row r="12">
      <c r="A12" s="2" t="s">
        <v>146</v>
      </c>
      <c r="B12" s="73">
        <v>0.617499999999999</v>
      </c>
      <c r="C12" s="73">
        <v>0.6</v>
      </c>
      <c r="D12" s="73">
        <v>0.235</v>
      </c>
      <c r="E12" s="73">
        <v>0.655749999999999</v>
      </c>
      <c r="F12" s="74">
        <v>0.743</v>
      </c>
      <c r="G12" s="74">
        <v>0.292</v>
      </c>
      <c r="H12" s="74">
        <v>0.7</v>
      </c>
      <c r="I12" s="74">
        <v>0.32</v>
      </c>
      <c r="J12" s="75">
        <v>1.05057</v>
      </c>
      <c r="K12" s="75">
        <v>2.34507</v>
      </c>
      <c r="L12" s="75">
        <v>0.34105</v>
      </c>
      <c r="M12" s="75">
        <v>2.34507</v>
      </c>
      <c r="N12" s="75">
        <f t="shared" si="1"/>
        <v>0.69581</v>
      </c>
      <c r="O12" s="75">
        <v>-2.50812</v>
      </c>
      <c r="P12" s="75">
        <v>12.38122</v>
      </c>
      <c r="Q12" s="75">
        <v>-0.39993</v>
      </c>
      <c r="R12" s="75">
        <v>12.38122</v>
      </c>
    </row>
    <row r="13">
      <c r="A13" s="61" t="s">
        <v>147</v>
      </c>
      <c r="B13" s="76">
        <v>0.728571428571428</v>
      </c>
      <c r="C13" s="76">
        <v>0.714</v>
      </c>
      <c r="D13" s="76">
        <v>0.457552792089846</v>
      </c>
      <c r="E13" s="76">
        <v>0.776143790849673</v>
      </c>
      <c r="F13" s="77">
        <v>0.923</v>
      </c>
      <c r="G13" s="77">
        <v>0.108</v>
      </c>
      <c r="H13" s="77">
        <v>0.917</v>
      </c>
      <c r="I13" s="77">
        <v>0.113</v>
      </c>
      <c r="J13" s="78">
        <v>0.64221</v>
      </c>
      <c r="K13" s="78">
        <v>0.35794</v>
      </c>
      <c r="L13" s="78">
        <v>0.66484</v>
      </c>
      <c r="M13" s="78">
        <v>0.35794</v>
      </c>
      <c r="N13" s="78">
        <f t="shared" si="1"/>
        <v>0.653525</v>
      </c>
      <c r="O13" s="78">
        <v>-0.79198</v>
      </c>
      <c r="P13" s="78">
        <v>0.53541</v>
      </c>
      <c r="Q13" s="78">
        <v>-12.75001</v>
      </c>
      <c r="R13" s="78">
        <v>0.53541</v>
      </c>
    </row>
    <row r="14">
      <c r="A14" s="2" t="s">
        <v>148</v>
      </c>
      <c r="B14" s="73">
        <v>0.857499999999999</v>
      </c>
      <c r="C14" s="73">
        <v>0.95</v>
      </c>
      <c r="D14" s="73">
        <v>0.715</v>
      </c>
      <c r="E14" s="73">
        <v>0.925249999999999</v>
      </c>
      <c r="F14" s="74">
        <v>0.971</v>
      </c>
      <c r="G14" s="74">
        <v>0.034</v>
      </c>
      <c r="H14" s="74">
        <v>0.972</v>
      </c>
      <c r="I14" s="74">
        <v>0.04</v>
      </c>
      <c r="J14" s="75">
        <v>1.75576</v>
      </c>
      <c r="K14" s="75">
        <v>3.03281</v>
      </c>
      <c r="L14" s="75">
        <v>16.42979</v>
      </c>
      <c r="M14" s="75">
        <v>3.03281</v>
      </c>
      <c r="N14" s="75">
        <f t="shared" si="1"/>
        <v>9.092775</v>
      </c>
      <c r="O14" s="75">
        <v>-2.87992</v>
      </c>
      <c r="P14" s="75">
        <v>9.92954</v>
      </c>
      <c r="Q14" s="75">
        <v>-11.39496</v>
      </c>
      <c r="R14" s="75">
        <v>9.92954</v>
      </c>
    </row>
    <row r="15">
      <c r="A15" s="61" t="s">
        <v>149</v>
      </c>
      <c r="B15" s="76">
        <v>0.98125</v>
      </c>
      <c r="C15" s="76">
        <v>1.0</v>
      </c>
      <c r="D15" s="76">
        <v>0.962499999999999</v>
      </c>
      <c r="E15" s="76">
        <v>0.9995</v>
      </c>
      <c r="F15" s="77">
        <v>0.796</v>
      </c>
      <c r="G15" s="77">
        <v>0.182</v>
      </c>
      <c r="H15" s="77">
        <v>0.799</v>
      </c>
      <c r="I15" s="77">
        <v>0.215</v>
      </c>
      <c r="J15" s="78">
        <v>0.68793</v>
      </c>
      <c r="K15" s="78">
        <v>0.46276</v>
      </c>
      <c r="L15" s="78">
        <v>0.44845</v>
      </c>
      <c r="M15" s="78">
        <v>0.46276</v>
      </c>
      <c r="N15" s="78">
        <f t="shared" si="1"/>
        <v>0.56819</v>
      </c>
      <c r="O15" s="78">
        <v>-1.03945</v>
      </c>
      <c r="P15" s="78">
        <v>0.98631</v>
      </c>
      <c r="Q15" s="78">
        <v>-0.47686</v>
      </c>
      <c r="R15" s="78">
        <v>0.98631</v>
      </c>
    </row>
    <row r="16">
      <c r="A16" s="2" t="s">
        <v>150</v>
      </c>
      <c r="B16" s="73">
        <v>0.796153846153846</v>
      </c>
      <c r="C16" s="73">
        <v>0.974</v>
      </c>
      <c r="D16" s="73">
        <v>0.591699256799073</v>
      </c>
      <c r="E16" s="73">
        <v>0.91078947368421</v>
      </c>
      <c r="F16" s="74">
        <v>0.914</v>
      </c>
      <c r="G16" s="74">
        <v>0.133</v>
      </c>
      <c r="H16" s="74">
        <v>0.899</v>
      </c>
      <c r="I16" s="74">
        <v>0.139</v>
      </c>
      <c r="J16" s="75">
        <v>1.23641</v>
      </c>
      <c r="K16" s="75">
        <v>1.25829</v>
      </c>
      <c r="L16" s="75">
        <v>1.75457</v>
      </c>
      <c r="M16" s="75">
        <v>1.25829</v>
      </c>
      <c r="N16" s="75">
        <f t="shared" si="1"/>
        <v>1.49549</v>
      </c>
      <c r="O16" s="75">
        <v>-4.53065</v>
      </c>
      <c r="P16" s="75">
        <v>11.57384</v>
      </c>
      <c r="Q16" s="75">
        <v>-1.3471</v>
      </c>
      <c r="R16" s="75">
        <v>11.57384</v>
      </c>
    </row>
    <row r="17">
      <c r="A17" s="61" t="s">
        <v>151</v>
      </c>
      <c r="B17" s="76">
        <v>0.58</v>
      </c>
      <c r="C17" s="76">
        <v>0.5</v>
      </c>
      <c r="D17" s="76">
        <v>0.16</v>
      </c>
      <c r="E17" s="76">
        <v>0.647125</v>
      </c>
      <c r="F17" s="77">
        <v>0.049</v>
      </c>
      <c r="G17" s="77">
        <v>0.185</v>
      </c>
      <c r="H17" s="77">
        <v>0.158</v>
      </c>
      <c r="I17" s="77">
        <v>0.291</v>
      </c>
      <c r="J17" s="78">
        <v>4.1E-4</v>
      </c>
      <c r="K17" s="78">
        <v>0.00616</v>
      </c>
      <c r="L17" s="78">
        <v>0.03738</v>
      </c>
      <c r="M17" s="78">
        <v>0.00616</v>
      </c>
      <c r="N17" s="78">
        <f t="shared" si="1"/>
        <v>0.018895</v>
      </c>
      <c r="O17" s="78">
        <v>3.7E-4</v>
      </c>
      <c r="P17" s="78">
        <v>0.01236</v>
      </c>
      <c r="Q17" s="78">
        <v>-0.07607</v>
      </c>
      <c r="R17" s="78">
        <v>0.01236</v>
      </c>
    </row>
    <row r="18">
      <c r="A18" s="2" t="s">
        <v>152</v>
      </c>
      <c r="B18" s="73">
        <v>0.53875</v>
      </c>
      <c r="C18" s="73">
        <v>0.5</v>
      </c>
      <c r="D18" s="73">
        <v>0.0775</v>
      </c>
      <c r="E18" s="73">
        <v>0.553625</v>
      </c>
      <c r="F18" s="74">
        <v>0.675</v>
      </c>
      <c r="G18" s="74">
        <v>0.279</v>
      </c>
      <c r="H18" s="74">
        <v>0.799</v>
      </c>
      <c r="I18" s="74">
        <v>0.23</v>
      </c>
      <c r="J18" s="75">
        <v>0.00861</v>
      </c>
      <c r="K18" s="75">
        <v>0.00337</v>
      </c>
      <c r="L18" s="75">
        <v>0.0048</v>
      </c>
      <c r="M18" s="75">
        <v>0.00337</v>
      </c>
      <c r="N18" s="75">
        <f t="shared" si="1"/>
        <v>0.006705</v>
      </c>
      <c r="O18" s="75">
        <v>-0.03312</v>
      </c>
      <c r="P18" s="75">
        <v>0.01749</v>
      </c>
      <c r="Q18" s="75">
        <v>-0.00525</v>
      </c>
      <c r="R18" s="75">
        <v>0.01749</v>
      </c>
    </row>
    <row r="19">
      <c r="A19" s="61" t="s">
        <v>153</v>
      </c>
      <c r="B19" s="76">
        <v>0.77</v>
      </c>
      <c r="C19" s="76">
        <v>0.95</v>
      </c>
      <c r="D19" s="76">
        <v>0.54</v>
      </c>
      <c r="E19" s="76">
        <v>0.857999999999999</v>
      </c>
      <c r="F19" s="77">
        <v>0.376</v>
      </c>
      <c r="G19" s="77">
        <v>0.34</v>
      </c>
      <c r="H19" s="77">
        <v>0.501</v>
      </c>
      <c r="I19" s="77">
        <v>0.334</v>
      </c>
      <c r="J19" s="78">
        <v>2.93158</v>
      </c>
      <c r="K19" s="78">
        <v>3.65203</v>
      </c>
      <c r="L19" s="78">
        <v>15.72426</v>
      </c>
      <c r="M19" s="78">
        <v>3.65203</v>
      </c>
      <c r="N19" s="78">
        <f t="shared" si="1"/>
        <v>9.32792</v>
      </c>
      <c r="O19" s="78">
        <v>-3.9868</v>
      </c>
      <c r="P19" s="78">
        <v>12.68277</v>
      </c>
      <c r="Q19" s="78">
        <v>-9.03101</v>
      </c>
      <c r="R19" s="78">
        <v>12.68277</v>
      </c>
    </row>
    <row r="20">
      <c r="A20" s="2" t="s">
        <v>154</v>
      </c>
      <c r="B20" s="73">
        <v>0.643103448275862</v>
      </c>
      <c r="C20" s="73">
        <v>0.828</v>
      </c>
      <c r="D20" s="73">
        <v>0.267129199848458</v>
      </c>
      <c r="E20" s="73">
        <v>0.717548076923076</v>
      </c>
      <c r="F20" s="74">
        <v>0.967</v>
      </c>
      <c r="G20" s="74">
        <v>0.046</v>
      </c>
      <c r="H20" s="74">
        <v>0.902</v>
      </c>
      <c r="I20" s="74">
        <v>0.184</v>
      </c>
      <c r="J20" s="75">
        <v>1.0669</v>
      </c>
      <c r="K20" s="75">
        <v>0.58336</v>
      </c>
      <c r="L20" s="75">
        <v>3.15827</v>
      </c>
      <c r="M20" s="75">
        <v>0.58336</v>
      </c>
      <c r="N20" s="75">
        <f t="shared" si="1"/>
        <v>2.112585</v>
      </c>
      <c r="O20" s="75">
        <v>-3.10716</v>
      </c>
      <c r="P20" s="75">
        <v>12.50974</v>
      </c>
      <c r="Q20" s="75">
        <v>-8.53019</v>
      </c>
      <c r="R20" s="75">
        <v>12.50974</v>
      </c>
    </row>
    <row r="21">
      <c r="A21" s="61" t="s">
        <v>155</v>
      </c>
      <c r="B21" s="76">
        <v>0.720588235294117</v>
      </c>
      <c r="C21" s="76">
        <v>0.824</v>
      </c>
      <c r="D21" s="76">
        <v>0.379118024989223</v>
      </c>
      <c r="E21" s="76">
        <v>0.770454545454545</v>
      </c>
      <c r="F21" s="77">
        <v>0.946</v>
      </c>
      <c r="G21" s="77">
        <v>0.075</v>
      </c>
      <c r="H21" s="77">
        <v>0.959</v>
      </c>
      <c r="I21" s="77">
        <v>0.059</v>
      </c>
      <c r="J21" s="78">
        <v>0.50109</v>
      </c>
      <c r="K21" s="78">
        <v>0.3758</v>
      </c>
      <c r="L21" s="78">
        <v>1.0087</v>
      </c>
      <c r="M21" s="78">
        <v>0.3758</v>
      </c>
      <c r="N21" s="78">
        <f t="shared" si="1"/>
        <v>0.754895</v>
      </c>
      <c r="O21" s="78">
        <v>-12.50497</v>
      </c>
      <c r="P21" s="78">
        <v>55.50076</v>
      </c>
      <c r="Q21" s="78">
        <v>-1.11619</v>
      </c>
      <c r="R21" s="78">
        <v>55.50076</v>
      </c>
    </row>
    <row r="22">
      <c r="A22" s="2" t="s">
        <v>156</v>
      </c>
      <c r="B22" s="73">
        <v>0.765</v>
      </c>
      <c r="C22" s="73">
        <v>0.95</v>
      </c>
      <c r="D22" s="73">
        <v>0.53</v>
      </c>
      <c r="E22" s="73">
        <v>0.851</v>
      </c>
      <c r="F22" s="74">
        <v>0.782</v>
      </c>
      <c r="G22" s="74">
        <v>0.318</v>
      </c>
      <c r="H22" s="74">
        <v>0.72</v>
      </c>
      <c r="I22" s="74">
        <v>0.341</v>
      </c>
      <c r="J22" s="75">
        <v>2.60557</v>
      </c>
      <c r="K22" s="75">
        <v>6.53681</v>
      </c>
      <c r="L22" s="75">
        <v>2.77804</v>
      </c>
      <c r="M22" s="75">
        <v>6.53681</v>
      </c>
      <c r="N22" s="75">
        <f t="shared" si="1"/>
        <v>2.691805</v>
      </c>
      <c r="O22" s="75">
        <v>-1.61006</v>
      </c>
      <c r="P22" s="75">
        <v>3.7398</v>
      </c>
      <c r="Q22" s="75">
        <v>-4.71008</v>
      </c>
      <c r="R22" s="75">
        <v>3.7398</v>
      </c>
    </row>
    <row r="23">
      <c r="A23" s="61" t="s">
        <v>157</v>
      </c>
      <c r="B23" s="76">
        <v>0.744999999999999</v>
      </c>
      <c r="C23" s="76">
        <v>0.825</v>
      </c>
      <c r="D23" s="76">
        <v>0.49</v>
      </c>
      <c r="E23" s="76">
        <v>0.830125</v>
      </c>
      <c r="F23" s="77">
        <v>0.858</v>
      </c>
      <c r="G23" s="77">
        <v>0.209</v>
      </c>
      <c r="H23" s="77">
        <v>0.63</v>
      </c>
      <c r="I23" s="77">
        <v>0.285</v>
      </c>
      <c r="J23" s="78">
        <v>0.68399</v>
      </c>
      <c r="K23" s="78">
        <v>0.96369</v>
      </c>
      <c r="L23" s="78">
        <v>2.98682</v>
      </c>
      <c r="M23" s="78">
        <v>0.96369</v>
      </c>
      <c r="N23" s="78">
        <f t="shared" si="1"/>
        <v>1.835405</v>
      </c>
      <c r="O23" s="78">
        <v>-4.12117</v>
      </c>
      <c r="P23" s="78">
        <v>28.02723</v>
      </c>
      <c r="Q23" s="78">
        <v>-3.44025</v>
      </c>
      <c r="R23" s="78">
        <v>28.02723</v>
      </c>
    </row>
    <row r="24">
      <c r="A24" s="2" t="s">
        <v>158</v>
      </c>
      <c r="B24" s="73">
        <v>0.895</v>
      </c>
      <c r="C24" s="73">
        <v>1.0</v>
      </c>
      <c r="D24" s="73">
        <v>0.79</v>
      </c>
      <c r="E24" s="73">
        <v>0.950875</v>
      </c>
      <c r="F24" s="74">
        <v>0.927</v>
      </c>
      <c r="G24" s="74">
        <v>0.114</v>
      </c>
      <c r="H24" s="74">
        <v>0.951</v>
      </c>
      <c r="I24" s="74">
        <v>0.083</v>
      </c>
      <c r="J24" s="75">
        <v>1.40884</v>
      </c>
      <c r="K24" s="75">
        <v>0.93157</v>
      </c>
      <c r="L24" s="75">
        <v>1.37616</v>
      </c>
      <c r="M24" s="75">
        <v>0.93157</v>
      </c>
      <c r="N24" s="75">
        <f t="shared" si="1"/>
        <v>1.3925</v>
      </c>
      <c r="O24" s="75">
        <v>-7.14626</v>
      </c>
      <c r="P24" s="75">
        <v>31.12201</v>
      </c>
      <c r="Q24" s="75">
        <v>-1.47136</v>
      </c>
      <c r="R24" s="75">
        <v>31.12201</v>
      </c>
    </row>
    <row r="25">
      <c r="A25" s="61" t="s">
        <v>159</v>
      </c>
      <c r="B25" s="76">
        <v>0.75375</v>
      </c>
      <c r="C25" s="76">
        <v>0.85</v>
      </c>
      <c r="D25" s="76">
        <v>0.5075</v>
      </c>
      <c r="E25" s="76">
        <v>0.84625</v>
      </c>
      <c r="F25" s="77">
        <v>0.416</v>
      </c>
      <c r="G25" s="77">
        <v>0.29</v>
      </c>
      <c r="H25" s="77">
        <v>0.479</v>
      </c>
      <c r="I25" s="77">
        <v>0.326</v>
      </c>
      <c r="J25" s="78">
        <v>1.06266</v>
      </c>
      <c r="K25" s="78">
        <v>3.0977</v>
      </c>
      <c r="L25" s="78">
        <v>0.57177</v>
      </c>
      <c r="M25" s="78">
        <v>3.0977</v>
      </c>
      <c r="N25" s="78">
        <f t="shared" si="1"/>
        <v>0.817215</v>
      </c>
      <c r="O25" s="78">
        <v>-0.70464</v>
      </c>
      <c r="P25" s="78">
        <v>1.67302</v>
      </c>
      <c r="Q25" s="78">
        <v>-2.55569</v>
      </c>
      <c r="R25" s="78">
        <v>1.67302</v>
      </c>
    </row>
    <row r="26">
      <c r="A26" s="2" t="s">
        <v>160</v>
      </c>
      <c r="B26" s="73">
        <v>0.71125</v>
      </c>
      <c r="C26" s="73">
        <v>0.575</v>
      </c>
      <c r="D26" s="73">
        <v>0.4225</v>
      </c>
      <c r="E26" s="73">
        <v>0.7775</v>
      </c>
      <c r="F26" s="74">
        <v>0.818</v>
      </c>
      <c r="G26" s="74">
        <v>0.202</v>
      </c>
      <c r="H26" s="74">
        <v>0.759</v>
      </c>
      <c r="I26" s="74">
        <v>0.253</v>
      </c>
      <c r="J26" s="75">
        <v>0.59212</v>
      </c>
      <c r="K26" s="75">
        <v>0.73672</v>
      </c>
      <c r="L26" s="75">
        <v>1.68057</v>
      </c>
      <c r="M26" s="75">
        <v>0.73672</v>
      </c>
      <c r="N26" s="75">
        <f t="shared" si="1"/>
        <v>1.136345</v>
      </c>
      <c r="O26" s="75">
        <v>-1.69157</v>
      </c>
      <c r="P26" s="75">
        <v>3.2254</v>
      </c>
      <c r="Q26" s="75">
        <v>-1.17461</v>
      </c>
      <c r="R26" s="75">
        <v>3.2254</v>
      </c>
    </row>
    <row r="27">
      <c r="A27" s="61" t="s">
        <v>161</v>
      </c>
      <c r="B27" s="76">
        <v>0.75</v>
      </c>
      <c r="C27" s="76">
        <v>0.775</v>
      </c>
      <c r="D27" s="76">
        <v>0.5</v>
      </c>
      <c r="E27" s="76">
        <v>0.832</v>
      </c>
      <c r="F27" s="77">
        <v>0.673</v>
      </c>
      <c r="G27" s="77">
        <v>0.407</v>
      </c>
      <c r="H27" s="77">
        <v>0.873</v>
      </c>
      <c r="I27" s="77">
        <v>0.251</v>
      </c>
      <c r="J27" s="78">
        <v>0.68123</v>
      </c>
      <c r="K27" s="78">
        <v>0.72053</v>
      </c>
      <c r="L27" s="78">
        <v>0.41166</v>
      </c>
      <c r="M27" s="78">
        <v>0.72053</v>
      </c>
      <c r="N27" s="78">
        <f t="shared" si="1"/>
        <v>0.546445</v>
      </c>
      <c r="O27" s="78">
        <v>-0.48238</v>
      </c>
      <c r="P27" s="78">
        <v>0.68698</v>
      </c>
      <c r="Q27" s="78">
        <v>-2.44698</v>
      </c>
      <c r="R27" s="78">
        <v>0.68698</v>
      </c>
    </row>
    <row r="28">
      <c r="A28" s="2" t="s">
        <v>162</v>
      </c>
      <c r="B28" s="73">
        <v>0.547297297297297</v>
      </c>
      <c r="C28" s="73">
        <v>0.514</v>
      </c>
      <c r="D28" s="73">
        <v>0.0935605415053231</v>
      </c>
      <c r="E28" s="73">
        <v>0.565204678362573</v>
      </c>
      <c r="F28" s="74">
        <v>0.815</v>
      </c>
      <c r="G28" s="74">
        <v>0.142</v>
      </c>
      <c r="H28" s="74">
        <v>0.776</v>
      </c>
      <c r="I28" s="74">
        <v>0.243</v>
      </c>
      <c r="J28" s="75">
        <v>0.07911</v>
      </c>
      <c r="K28" s="75">
        <v>0.07935</v>
      </c>
      <c r="L28" s="75">
        <v>0.1851</v>
      </c>
      <c r="M28" s="75">
        <v>0.07935</v>
      </c>
      <c r="N28" s="75">
        <f t="shared" si="1"/>
        <v>0.132105</v>
      </c>
      <c r="O28" s="75">
        <v>-0.16454</v>
      </c>
      <c r="P28" s="75">
        <v>0.13005</v>
      </c>
      <c r="Q28" s="75">
        <v>-0.23646</v>
      </c>
      <c r="R28" s="75">
        <v>0.13005</v>
      </c>
    </row>
    <row r="29">
      <c r="A29" s="61" t="s">
        <v>163</v>
      </c>
      <c r="B29" s="76">
        <v>0.73125</v>
      </c>
      <c r="C29" s="76">
        <v>0.875</v>
      </c>
      <c r="D29" s="76">
        <v>0.4625</v>
      </c>
      <c r="E29" s="76">
        <v>0.8245</v>
      </c>
      <c r="F29" s="77">
        <v>0.78</v>
      </c>
      <c r="G29" s="77">
        <v>0.224</v>
      </c>
      <c r="H29" s="77">
        <v>0.893</v>
      </c>
      <c r="I29" s="77">
        <v>0.131</v>
      </c>
      <c r="J29" s="78">
        <v>19.40438</v>
      </c>
      <c r="K29" s="78">
        <v>43.58573</v>
      </c>
      <c r="L29" s="78">
        <v>0.60575</v>
      </c>
      <c r="M29" s="78">
        <v>43.58573</v>
      </c>
      <c r="N29" s="78">
        <f t="shared" si="1"/>
        <v>10.005065</v>
      </c>
      <c r="O29" s="78">
        <v>-9.63911</v>
      </c>
      <c r="P29" s="78">
        <v>29.62267</v>
      </c>
      <c r="Q29" s="78">
        <v>-0.92065</v>
      </c>
      <c r="R29" s="78">
        <v>29.62267</v>
      </c>
    </row>
    <row r="30">
      <c r="A30" s="2" t="s">
        <v>164</v>
      </c>
      <c r="B30" s="73">
        <v>0.692</v>
      </c>
      <c r="C30" s="73">
        <v>0.8</v>
      </c>
      <c r="D30" s="73">
        <v>0.385431124221345</v>
      </c>
      <c r="E30" s="73">
        <v>0.732692307692307</v>
      </c>
      <c r="F30" s="74">
        <v>0.924</v>
      </c>
      <c r="G30" s="74">
        <v>0.161</v>
      </c>
      <c r="H30" s="74">
        <v>0.97</v>
      </c>
      <c r="I30" s="74">
        <v>0.094</v>
      </c>
      <c r="J30" s="75">
        <v>1.02188</v>
      </c>
      <c r="K30" s="75">
        <v>1.3961</v>
      </c>
      <c r="L30" s="75">
        <v>0.08957</v>
      </c>
      <c r="M30" s="75">
        <v>1.3961</v>
      </c>
      <c r="N30" s="75">
        <f t="shared" si="1"/>
        <v>0.555725</v>
      </c>
      <c r="O30" s="75">
        <v>-3.52515</v>
      </c>
      <c r="P30" s="75">
        <v>7.43617</v>
      </c>
      <c r="Q30" s="75">
        <v>-0.06161</v>
      </c>
      <c r="R30" s="75">
        <v>7.43617</v>
      </c>
    </row>
    <row r="31">
      <c r="A31" s="61" t="s">
        <v>165</v>
      </c>
      <c r="B31" s="76">
        <v>0.7825</v>
      </c>
      <c r="C31" s="76">
        <v>0.975</v>
      </c>
      <c r="D31" s="76">
        <v>0.565</v>
      </c>
      <c r="E31" s="76">
        <v>0.8825</v>
      </c>
      <c r="F31" s="77">
        <v>0.927</v>
      </c>
      <c r="G31" s="77">
        <v>0.12</v>
      </c>
      <c r="H31" s="77">
        <v>0.909</v>
      </c>
      <c r="I31" s="77">
        <v>0.151</v>
      </c>
      <c r="J31" s="78">
        <v>6.16822</v>
      </c>
      <c r="K31" s="78">
        <v>12.04735</v>
      </c>
      <c r="L31" s="78">
        <v>0.71483</v>
      </c>
      <c r="M31" s="78">
        <v>12.04735</v>
      </c>
      <c r="N31" s="78">
        <f t="shared" si="1"/>
        <v>3.441525</v>
      </c>
      <c r="O31" s="78">
        <v>-4.24899</v>
      </c>
      <c r="P31" s="78">
        <v>7.78381</v>
      </c>
      <c r="Q31" s="78">
        <v>-1.23149</v>
      </c>
      <c r="R31" s="78">
        <v>7.78381</v>
      </c>
    </row>
    <row r="32">
      <c r="A32" s="2" t="s">
        <v>166</v>
      </c>
      <c r="B32" s="73">
        <v>0.5875</v>
      </c>
      <c r="C32" s="73">
        <v>0.5</v>
      </c>
      <c r="D32" s="73">
        <v>0.175</v>
      </c>
      <c r="E32" s="73">
        <v>0.63225</v>
      </c>
      <c r="F32" s="74">
        <v>0.067</v>
      </c>
      <c r="G32" s="74">
        <v>0.159</v>
      </c>
      <c r="H32" s="74">
        <v>0.099</v>
      </c>
      <c r="I32" s="74">
        <v>0.206</v>
      </c>
      <c r="J32" s="75">
        <v>0.2268</v>
      </c>
      <c r="K32" s="75">
        <v>0.08955</v>
      </c>
      <c r="L32" s="75">
        <v>0.36073</v>
      </c>
      <c r="M32" s="75">
        <v>0.08955</v>
      </c>
      <c r="N32" s="75">
        <f t="shared" si="1"/>
        <v>0.293765</v>
      </c>
      <c r="O32" s="75">
        <v>-0.38767</v>
      </c>
      <c r="P32" s="75">
        <v>0.55368</v>
      </c>
      <c r="Q32" s="75">
        <v>-1.2139</v>
      </c>
      <c r="R32" s="75">
        <v>0.55368</v>
      </c>
    </row>
    <row r="33">
      <c r="A33" s="61" t="s">
        <v>167</v>
      </c>
      <c r="B33" s="76">
        <v>0.592499999999999</v>
      </c>
      <c r="C33" s="76">
        <v>0.75</v>
      </c>
      <c r="D33" s="76">
        <v>0.185</v>
      </c>
      <c r="E33" s="76">
        <v>0.649749999999999</v>
      </c>
      <c r="F33" s="77">
        <v>0.963</v>
      </c>
      <c r="G33" s="77">
        <v>0.067</v>
      </c>
      <c r="H33" s="77">
        <v>0.983</v>
      </c>
      <c r="I33" s="77">
        <v>0.031</v>
      </c>
      <c r="J33" s="78">
        <v>1.18687</v>
      </c>
      <c r="K33" s="78">
        <v>1.94306</v>
      </c>
      <c r="L33" s="78">
        <v>0.80856</v>
      </c>
      <c r="M33" s="78">
        <v>1.94306</v>
      </c>
      <c r="N33" s="78">
        <f t="shared" si="1"/>
        <v>0.997715</v>
      </c>
      <c r="O33" s="78">
        <v>-1.92227</v>
      </c>
      <c r="P33" s="78">
        <v>3.39071</v>
      </c>
      <c r="Q33" s="78">
        <v>-0.75628</v>
      </c>
      <c r="R33" s="78">
        <v>3.39071</v>
      </c>
    </row>
    <row r="34">
      <c r="A34" s="2" t="s">
        <v>168</v>
      </c>
      <c r="B34" s="73">
        <v>0.8175</v>
      </c>
      <c r="C34" s="73">
        <v>0.975</v>
      </c>
      <c r="D34" s="73">
        <v>0.635</v>
      </c>
      <c r="E34" s="73">
        <v>0.932375</v>
      </c>
      <c r="F34" s="74">
        <v>0.975</v>
      </c>
      <c r="G34" s="74">
        <v>0.036</v>
      </c>
      <c r="H34" s="74">
        <v>0.98</v>
      </c>
      <c r="I34" s="74">
        <v>0.022</v>
      </c>
      <c r="J34" s="75">
        <v>0.66208</v>
      </c>
      <c r="K34" s="75">
        <v>0.55611</v>
      </c>
      <c r="L34" s="75">
        <v>4.82435</v>
      </c>
      <c r="M34" s="75">
        <v>0.55611</v>
      </c>
      <c r="N34" s="75">
        <f t="shared" si="1"/>
        <v>2.743215</v>
      </c>
      <c r="O34" s="75">
        <v>-1.14209</v>
      </c>
      <c r="P34" s="75">
        <v>2.17172</v>
      </c>
      <c r="Q34" s="75">
        <v>-5.65415</v>
      </c>
      <c r="R34" s="75">
        <v>2.17172</v>
      </c>
    </row>
    <row r="35">
      <c r="A35" s="61" t="s">
        <v>169</v>
      </c>
      <c r="B35" s="76">
        <v>0.728205128205128</v>
      </c>
      <c r="C35" s="76">
        <v>0.949</v>
      </c>
      <c r="D35" s="76">
        <v>0.456820426721268</v>
      </c>
      <c r="E35" s="76">
        <v>0.793026315789473</v>
      </c>
      <c r="F35" s="77">
        <v>0.981</v>
      </c>
      <c r="G35" s="77">
        <v>0.024</v>
      </c>
      <c r="H35" s="77">
        <v>0.95</v>
      </c>
      <c r="I35" s="77">
        <v>0.068</v>
      </c>
      <c r="J35" s="78">
        <v>2.53305</v>
      </c>
      <c r="K35" s="78">
        <v>3.77506</v>
      </c>
      <c r="L35" s="78">
        <v>7.45607</v>
      </c>
      <c r="M35" s="78">
        <v>3.77506</v>
      </c>
      <c r="N35" s="78">
        <f t="shared" si="1"/>
        <v>4.99456</v>
      </c>
      <c r="O35" s="78">
        <v>-3.28632</v>
      </c>
      <c r="P35" s="78">
        <v>6.65105</v>
      </c>
      <c r="Q35" s="78">
        <v>-3.38773</v>
      </c>
      <c r="R35" s="78">
        <v>6.65105</v>
      </c>
    </row>
    <row r="36">
      <c r="A36" s="2" t="s">
        <v>170</v>
      </c>
      <c r="B36" s="73">
        <v>0.79375</v>
      </c>
      <c r="C36" s="73">
        <v>1.0</v>
      </c>
      <c r="D36" s="73">
        <v>0.5875</v>
      </c>
      <c r="E36" s="73">
        <v>0.899374999999999</v>
      </c>
      <c r="F36" s="74">
        <v>0.881</v>
      </c>
      <c r="G36" s="74">
        <v>0.183</v>
      </c>
      <c r="H36" s="74">
        <v>0.945</v>
      </c>
      <c r="I36" s="74">
        <v>0.082</v>
      </c>
      <c r="J36" s="75">
        <v>4.24418</v>
      </c>
      <c r="K36" s="75">
        <v>11.04578</v>
      </c>
      <c r="L36" s="75">
        <v>2.13929</v>
      </c>
      <c r="M36" s="75">
        <v>11.04578</v>
      </c>
      <c r="N36" s="75">
        <f t="shared" si="1"/>
        <v>3.191735</v>
      </c>
      <c r="O36" s="75">
        <v>-5.81444</v>
      </c>
      <c r="P36" s="75">
        <v>19.32485</v>
      </c>
      <c r="Q36" s="75">
        <v>-6.76124</v>
      </c>
      <c r="R36" s="75">
        <v>19.32485</v>
      </c>
    </row>
    <row r="37">
      <c r="A37" s="61" t="s">
        <v>171</v>
      </c>
      <c r="B37" s="76">
        <v>0.607692307692307</v>
      </c>
      <c r="C37" s="76">
        <v>0.744</v>
      </c>
      <c r="D37" s="76">
        <v>0.214823459018751</v>
      </c>
      <c r="E37" s="76">
        <v>0.631184210526315</v>
      </c>
      <c r="F37" s="77">
        <v>0.269</v>
      </c>
      <c r="G37" s="77">
        <v>0.313</v>
      </c>
      <c r="H37" s="77">
        <v>0.278</v>
      </c>
      <c r="I37" s="77">
        <v>0.311</v>
      </c>
      <c r="J37" s="78">
        <v>1.60042</v>
      </c>
      <c r="K37" s="78">
        <v>3.45414</v>
      </c>
      <c r="L37" s="78">
        <v>2.16079</v>
      </c>
      <c r="M37" s="78">
        <v>3.45414</v>
      </c>
      <c r="N37" s="78">
        <f t="shared" si="1"/>
        <v>1.880605</v>
      </c>
      <c r="O37" s="78">
        <v>-1.13938</v>
      </c>
      <c r="P37" s="78">
        <v>4.19973</v>
      </c>
      <c r="Q37" s="78">
        <v>-9.31054</v>
      </c>
      <c r="R37" s="78">
        <v>4.19973</v>
      </c>
    </row>
    <row r="38">
      <c r="A38" s="2" t="s">
        <v>172</v>
      </c>
      <c r="B38" s="73">
        <v>0.63375</v>
      </c>
      <c r="C38" s="73">
        <v>0.6</v>
      </c>
      <c r="D38" s="73">
        <v>0.267499999999999</v>
      </c>
      <c r="E38" s="73">
        <v>0.73825</v>
      </c>
      <c r="F38" s="74">
        <v>0.716</v>
      </c>
      <c r="G38" s="74">
        <v>0.293</v>
      </c>
      <c r="H38" s="74">
        <v>0.703</v>
      </c>
      <c r="I38" s="74">
        <v>0.301</v>
      </c>
      <c r="J38" s="75">
        <v>0.17369</v>
      </c>
      <c r="K38" s="75">
        <v>1.06553</v>
      </c>
      <c r="L38" s="75">
        <v>0.64215</v>
      </c>
      <c r="M38" s="75">
        <v>1.06553</v>
      </c>
      <c r="N38" s="75">
        <f t="shared" si="1"/>
        <v>0.40792</v>
      </c>
      <c r="O38" s="75">
        <v>-0.66913</v>
      </c>
      <c r="P38" s="75">
        <v>2.50669</v>
      </c>
      <c r="Q38" s="75">
        <v>-0.80186</v>
      </c>
      <c r="R38" s="75">
        <v>2.50669</v>
      </c>
    </row>
    <row r="39">
      <c r="A39" s="61" t="s">
        <v>173</v>
      </c>
      <c r="B39" s="76">
        <v>0.6225</v>
      </c>
      <c r="C39" s="76">
        <v>0.75</v>
      </c>
      <c r="D39" s="76">
        <v>0.245</v>
      </c>
      <c r="E39" s="76">
        <v>0.6625</v>
      </c>
      <c r="F39" s="77">
        <v>0.893</v>
      </c>
      <c r="G39" s="77">
        <v>0.202</v>
      </c>
      <c r="H39" s="77">
        <v>0.947</v>
      </c>
      <c r="I39" s="77">
        <v>0.088</v>
      </c>
      <c r="J39" s="78">
        <v>1.10874</v>
      </c>
      <c r="K39" s="78">
        <v>1.7739</v>
      </c>
      <c r="L39" s="78">
        <v>1.36307</v>
      </c>
      <c r="M39" s="78">
        <v>1.7739</v>
      </c>
      <c r="N39" s="78">
        <f t="shared" si="1"/>
        <v>1.235905</v>
      </c>
      <c r="O39" s="78">
        <v>-3.58796</v>
      </c>
      <c r="P39" s="78">
        <v>7.68618</v>
      </c>
      <c r="Q39" s="78">
        <v>-2.27426</v>
      </c>
      <c r="R39" s="78">
        <v>7.68618</v>
      </c>
    </row>
    <row r="40">
      <c r="A40" s="2" t="s">
        <v>174</v>
      </c>
      <c r="B40" s="73">
        <v>0.8775</v>
      </c>
      <c r="C40" s="73">
        <v>0.975</v>
      </c>
      <c r="D40" s="73">
        <v>0.755</v>
      </c>
      <c r="E40" s="73">
        <v>0.965</v>
      </c>
      <c r="F40" s="74">
        <v>0.899</v>
      </c>
      <c r="G40" s="74">
        <v>0.11</v>
      </c>
      <c r="H40" s="74">
        <v>0.945</v>
      </c>
      <c r="I40" s="74">
        <v>0.064</v>
      </c>
      <c r="J40" s="75">
        <v>1.01034</v>
      </c>
      <c r="K40" s="75">
        <v>1.1101</v>
      </c>
      <c r="L40" s="75">
        <v>1.13079</v>
      </c>
      <c r="M40" s="75">
        <v>1.1101</v>
      </c>
      <c r="N40" s="75">
        <f t="shared" si="1"/>
        <v>1.070565</v>
      </c>
      <c r="O40" s="75">
        <v>-2.28438</v>
      </c>
      <c r="P40" s="75">
        <v>5.95075</v>
      </c>
      <c r="Q40" s="75">
        <v>-3.52691</v>
      </c>
      <c r="R40" s="75">
        <v>5.95075</v>
      </c>
    </row>
    <row r="41">
      <c r="A41" s="61" t="s">
        <v>175</v>
      </c>
      <c r="B41" s="76">
        <v>0.68875</v>
      </c>
      <c r="C41" s="76">
        <v>0.9</v>
      </c>
      <c r="D41" s="76">
        <v>0.3775</v>
      </c>
      <c r="E41" s="76">
        <v>0.740875</v>
      </c>
      <c r="F41" s="77">
        <v>0.522</v>
      </c>
      <c r="G41" s="77">
        <v>0.256</v>
      </c>
      <c r="H41" s="77">
        <v>0.691</v>
      </c>
      <c r="I41" s="77">
        <v>0.219</v>
      </c>
      <c r="J41" s="78">
        <v>0.44177</v>
      </c>
      <c r="K41" s="78">
        <v>0.49319</v>
      </c>
      <c r="L41" s="78">
        <v>0.58698</v>
      </c>
      <c r="M41" s="78">
        <v>0.49319</v>
      </c>
      <c r="N41" s="78">
        <f t="shared" si="1"/>
        <v>0.514375</v>
      </c>
      <c r="O41" s="78">
        <v>-2.67253</v>
      </c>
      <c r="P41" s="78">
        <v>8.14928</v>
      </c>
      <c r="Q41" s="78">
        <v>-0.43614</v>
      </c>
      <c r="R41" s="78">
        <v>8.14928</v>
      </c>
    </row>
    <row r="42">
      <c r="A42" s="2" t="s">
        <v>176</v>
      </c>
      <c r="B42" s="73">
        <v>0.98625</v>
      </c>
      <c r="C42" s="73">
        <v>1.0</v>
      </c>
      <c r="D42" s="73">
        <v>0.972499999999999</v>
      </c>
      <c r="E42" s="73">
        <v>0.999875</v>
      </c>
      <c r="F42" s="74">
        <v>0.824</v>
      </c>
      <c r="G42" s="74">
        <v>0.212</v>
      </c>
      <c r="H42" s="74">
        <v>0.951</v>
      </c>
      <c r="I42" s="74">
        <v>0.105</v>
      </c>
      <c r="J42" s="75">
        <v>0.34651</v>
      </c>
      <c r="K42" s="75">
        <v>0.23222</v>
      </c>
      <c r="L42" s="75">
        <v>0.83522</v>
      </c>
      <c r="M42" s="75">
        <v>0.23222</v>
      </c>
      <c r="N42" s="75">
        <f t="shared" si="1"/>
        <v>0.590865</v>
      </c>
      <c r="O42" s="75">
        <v>-0.72617</v>
      </c>
      <c r="P42" s="75">
        <v>0.59159</v>
      </c>
      <c r="Q42" s="75">
        <v>-0.98826</v>
      </c>
      <c r="R42" s="75">
        <v>0.59159</v>
      </c>
    </row>
    <row r="43">
      <c r="A43" s="61" t="s">
        <v>177</v>
      </c>
      <c r="B43" s="76">
        <v>0.82375</v>
      </c>
      <c r="C43" s="76">
        <v>0.95</v>
      </c>
      <c r="D43" s="76">
        <v>0.6475</v>
      </c>
      <c r="E43" s="76">
        <v>0.918125</v>
      </c>
      <c r="F43" s="77">
        <v>0.963</v>
      </c>
      <c r="G43" s="77">
        <v>0.059</v>
      </c>
      <c r="H43" s="77">
        <v>0.962</v>
      </c>
      <c r="I43" s="77">
        <v>0.083</v>
      </c>
      <c r="J43" s="78">
        <v>2.21313</v>
      </c>
      <c r="K43" s="78">
        <v>3.56761</v>
      </c>
      <c r="L43" s="78">
        <v>1.99955</v>
      </c>
      <c r="M43" s="78">
        <v>3.56761</v>
      </c>
      <c r="N43" s="78">
        <f t="shared" si="1"/>
        <v>2.10634</v>
      </c>
      <c r="O43" s="78">
        <v>-4.43799</v>
      </c>
      <c r="P43" s="78">
        <v>22.37374</v>
      </c>
      <c r="Q43" s="78">
        <v>-6.77074</v>
      </c>
      <c r="R43" s="78">
        <v>22.37374</v>
      </c>
    </row>
    <row r="44">
      <c r="A44" s="2" t="s">
        <v>178</v>
      </c>
      <c r="B44" s="73">
        <v>0.68625</v>
      </c>
      <c r="C44" s="73">
        <v>0.85</v>
      </c>
      <c r="D44" s="73">
        <v>0.372499999999999</v>
      </c>
      <c r="E44" s="73">
        <v>0.7645</v>
      </c>
      <c r="F44" s="74">
        <v>0.921</v>
      </c>
      <c r="G44" s="74">
        <v>0.111</v>
      </c>
      <c r="H44" s="74">
        <v>0.844</v>
      </c>
      <c r="I44" s="74">
        <v>0.187</v>
      </c>
      <c r="J44" s="75">
        <v>4.39764</v>
      </c>
      <c r="K44" s="75">
        <v>7.93474</v>
      </c>
      <c r="L44" s="75">
        <v>4.18025</v>
      </c>
      <c r="M44" s="75">
        <v>7.93474</v>
      </c>
      <c r="N44" s="75">
        <f t="shared" si="1"/>
        <v>4.288945</v>
      </c>
      <c r="O44" s="75">
        <v>-2.39132</v>
      </c>
      <c r="P44" s="75">
        <v>4.66207</v>
      </c>
      <c r="Q44" s="75">
        <v>-3.49033</v>
      </c>
      <c r="R44" s="75">
        <v>4.66207</v>
      </c>
    </row>
    <row r="45">
      <c r="A45" s="61" t="s">
        <v>179</v>
      </c>
      <c r="B45" s="76">
        <v>0.765625</v>
      </c>
      <c r="C45" s="76">
        <v>0.792</v>
      </c>
      <c r="D45" s="76">
        <v>0.53125</v>
      </c>
      <c r="E45" s="76">
        <v>0.828125</v>
      </c>
      <c r="F45" s="77">
        <v>0.869</v>
      </c>
      <c r="G45" s="77">
        <v>0.186</v>
      </c>
      <c r="H45" s="77">
        <v>0.86</v>
      </c>
      <c r="I45" s="77">
        <v>0.177</v>
      </c>
      <c r="J45" s="78">
        <v>0.84357</v>
      </c>
      <c r="K45" s="78">
        <v>1.86007</v>
      </c>
      <c r="L45" s="78">
        <v>0.82328</v>
      </c>
      <c r="M45" s="78">
        <v>1.86007</v>
      </c>
      <c r="N45" s="78">
        <f t="shared" si="1"/>
        <v>0.833425</v>
      </c>
      <c r="O45" s="78">
        <v>-1.61022</v>
      </c>
      <c r="P45" s="78">
        <v>4.42831</v>
      </c>
      <c r="Q45" s="78">
        <v>-2.69294</v>
      </c>
      <c r="R45" s="78">
        <v>4.42831</v>
      </c>
    </row>
    <row r="46">
      <c r="A46" s="2" t="s">
        <v>180</v>
      </c>
      <c r="B46" s="73">
        <v>0.716666666666666</v>
      </c>
      <c r="C46" s="73">
        <v>0.769</v>
      </c>
      <c r="D46" s="73">
        <v>0.43345747329923</v>
      </c>
      <c r="E46" s="73">
        <v>0.805526315789473</v>
      </c>
      <c r="F46" s="74">
        <v>0.724</v>
      </c>
      <c r="G46" s="74">
        <v>0.291</v>
      </c>
      <c r="H46" s="74">
        <v>0.811</v>
      </c>
      <c r="I46" s="74">
        <v>0.229</v>
      </c>
      <c r="J46" s="75">
        <v>0.40931</v>
      </c>
      <c r="K46" s="75">
        <v>0.34745</v>
      </c>
      <c r="L46" s="75">
        <v>1.35896</v>
      </c>
      <c r="M46" s="75">
        <v>0.34745</v>
      </c>
      <c r="N46" s="75">
        <f t="shared" si="1"/>
        <v>0.884135</v>
      </c>
      <c r="O46" s="75">
        <v>-0.87415</v>
      </c>
      <c r="P46" s="75">
        <v>1.18107</v>
      </c>
      <c r="Q46" s="75">
        <v>-1.54248</v>
      </c>
      <c r="R46" s="75">
        <v>1.18107</v>
      </c>
    </row>
    <row r="47">
      <c r="A47" s="61" t="s">
        <v>181</v>
      </c>
      <c r="B47" s="76">
        <v>0.9375</v>
      </c>
      <c r="C47" s="76">
        <v>1.0</v>
      </c>
      <c r="D47" s="76">
        <v>0.875</v>
      </c>
      <c r="E47" s="76">
        <v>0.9845</v>
      </c>
      <c r="F47" s="77">
        <v>0.936</v>
      </c>
      <c r="G47" s="77">
        <v>0.072</v>
      </c>
      <c r="H47" s="77">
        <v>0.9</v>
      </c>
      <c r="I47" s="77">
        <v>0.119</v>
      </c>
      <c r="J47" s="78">
        <v>1.62744</v>
      </c>
      <c r="K47" s="78">
        <v>4.30083</v>
      </c>
      <c r="L47" s="78">
        <v>1.75371</v>
      </c>
      <c r="M47" s="78">
        <v>4.30083</v>
      </c>
      <c r="N47" s="78">
        <f t="shared" si="1"/>
        <v>1.690575</v>
      </c>
      <c r="O47" s="78">
        <v>-1.4557</v>
      </c>
      <c r="P47" s="78">
        <v>4.50204</v>
      </c>
      <c r="Q47" s="78">
        <v>-1.49658</v>
      </c>
      <c r="R47" s="78">
        <v>4.50204</v>
      </c>
    </row>
    <row r="48">
      <c r="A48" s="2" t="s">
        <v>182</v>
      </c>
      <c r="B48" s="73">
        <v>0.81025641025641</v>
      </c>
      <c r="C48" s="73">
        <v>0.974</v>
      </c>
      <c r="D48" s="73">
        <v>0.619646726363128</v>
      </c>
      <c r="E48" s="73">
        <v>0.886973684210526</v>
      </c>
      <c r="F48" s="74">
        <v>0.838</v>
      </c>
      <c r="G48" s="74">
        <v>0.192</v>
      </c>
      <c r="H48" s="74">
        <v>0.826</v>
      </c>
      <c r="I48" s="74">
        <v>0.202</v>
      </c>
      <c r="J48" s="75">
        <v>0.66743</v>
      </c>
      <c r="K48" s="75">
        <v>0.56991</v>
      </c>
      <c r="L48" s="75">
        <v>1.27507</v>
      </c>
      <c r="M48" s="75">
        <v>0.56991</v>
      </c>
      <c r="N48" s="75">
        <f t="shared" si="1"/>
        <v>0.97125</v>
      </c>
      <c r="O48" s="75">
        <v>-5.91078</v>
      </c>
      <c r="P48" s="75">
        <v>16.77601</v>
      </c>
      <c r="Q48" s="75">
        <v>-2.51531</v>
      </c>
      <c r="R48" s="75">
        <v>16.77601</v>
      </c>
    </row>
    <row r="49">
      <c r="A49" s="61" t="s">
        <v>183</v>
      </c>
      <c r="B49" s="76">
        <v>0.9</v>
      </c>
      <c r="C49" s="76">
        <v>0.9</v>
      </c>
      <c r="D49" s="76">
        <v>0.8</v>
      </c>
      <c r="E49" s="76">
        <v>0.96</v>
      </c>
      <c r="F49" s="77">
        <v>0.493</v>
      </c>
      <c r="G49" s="77">
        <v>0.261</v>
      </c>
      <c r="H49" s="77">
        <v>0.541</v>
      </c>
      <c r="I49" s="77">
        <v>0.246</v>
      </c>
      <c r="J49" s="78">
        <v>0.82532</v>
      </c>
      <c r="K49" s="78">
        <v>0.72416</v>
      </c>
      <c r="L49" s="78">
        <v>1.69793</v>
      </c>
      <c r="M49" s="78">
        <v>0.72416</v>
      </c>
      <c r="N49" s="78">
        <f t="shared" si="1"/>
        <v>1.261625</v>
      </c>
      <c r="O49" s="78">
        <v>-9.92796</v>
      </c>
      <c r="P49" s="78">
        <v>83.31167</v>
      </c>
      <c r="Q49" s="78">
        <v>-3.56771</v>
      </c>
      <c r="R49" s="78">
        <v>83.31167</v>
      </c>
    </row>
    <row r="50">
      <c r="A50" s="2" t="s">
        <v>184</v>
      </c>
      <c r="B50" s="73">
        <v>0.516666666666666</v>
      </c>
      <c r="C50" s="73">
        <v>0.564</v>
      </c>
      <c r="D50" s="73">
        <v>0.0359092383879394</v>
      </c>
      <c r="E50" s="73">
        <v>0.527894736842105</v>
      </c>
      <c r="F50" s="74">
        <v>0.214</v>
      </c>
      <c r="G50" s="74">
        <v>0.282</v>
      </c>
      <c r="H50" s="74">
        <v>0.203</v>
      </c>
      <c r="I50" s="74">
        <v>0.271</v>
      </c>
      <c r="J50" s="75">
        <v>0.38809</v>
      </c>
      <c r="K50" s="75">
        <v>0.37661</v>
      </c>
      <c r="L50" s="75">
        <v>2.52437</v>
      </c>
      <c r="M50" s="75">
        <v>0.37661</v>
      </c>
      <c r="N50" s="75">
        <f t="shared" si="1"/>
        <v>1.45623</v>
      </c>
      <c r="O50" s="75">
        <v>-0.43607</v>
      </c>
      <c r="P50" s="75">
        <v>0.91576</v>
      </c>
      <c r="Q50" s="75">
        <v>-2.42653</v>
      </c>
      <c r="R50" s="75">
        <v>0.91576</v>
      </c>
    </row>
    <row r="51">
      <c r="A51" s="61" t="s">
        <v>185</v>
      </c>
      <c r="B51" s="76">
        <v>0.73625</v>
      </c>
      <c r="C51" s="76">
        <v>0.8</v>
      </c>
      <c r="D51" s="76">
        <v>0.4725</v>
      </c>
      <c r="E51" s="76">
        <v>0.81225</v>
      </c>
      <c r="F51" s="77">
        <v>0.584</v>
      </c>
      <c r="G51" s="77">
        <v>0.232</v>
      </c>
      <c r="H51" s="77">
        <v>0.708</v>
      </c>
      <c r="I51" s="77">
        <v>0.257</v>
      </c>
      <c r="J51" s="78">
        <v>1.69357</v>
      </c>
      <c r="K51" s="78">
        <v>4.29882</v>
      </c>
      <c r="L51" s="78">
        <v>2.051</v>
      </c>
      <c r="M51" s="78">
        <v>4.29882</v>
      </c>
      <c r="N51" s="78">
        <f t="shared" si="1"/>
        <v>1.872285</v>
      </c>
      <c r="O51" s="78">
        <v>-1.60394</v>
      </c>
      <c r="P51" s="78">
        <v>2.74829</v>
      </c>
      <c r="Q51" s="78">
        <v>-3.02386</v>
      </c>
      <c r="R51" s="78">
        <v>2.74829</v>
      </c>
    </row>
    <row r="52">
      <c r="A52" s="7" t="s">
        <v>129</v>
      </c>
      <c r="B52" s="63">
        <f t="shared" ref="B52:M52" si="2">AVERAGE(B2:B51)</f>
        <v>0.7411759731</v>
      </c>
      <c r="C52" s="63">
        <f t="shared" si="2"/>
        <v>0.8361</v>
      </c>
      <c r="D52" s="63">
        <f t="shared" si="2"/>
        <v>0.4806767455</v>
      </c>
      <c r="E52" s="63">
        <f t="shared" si="2"/>
        <v>0.8064775822</v>
      </c>
      <c r="F52" s="63">
        <f t="shared" si="2"/>
        <v>0.75616</v>
      </c>
      <c r="G52" s="63">
        <f t="shared" si="2"/>
        <v>0.1862</v>
      </c>
      <c r="H52" s="63">
        <f t="shared" si="2"/>
        <v>0.77372</v>
      </c>
      <c r="I52" s="63">
        <f t="shared" si="2"/>
        <v>0.1861</v>
      </c>
      <c r="J52" s="70">
        <f t="shared" si="2"/>
        <v>1.7337252</v>
      </c>
      <c r="K52" s="70">
        <f t="shared" si="2"/>
        <v>3.2204612</v>
      </c>
      <c r="L52" s="70">
        <f t="shared" si="2"/>
        <v>5.169051</v>
      </c>
      <c r="M52" s="70">
        <f t="shared" si="2"/>
        <v>3.2204612</v>
      </c>
      <c r="N52" s="70">
        <f t="shared" si="1"/>
        <v>3.4513881</v>
      </c>
      <c r="O52" s="70">
        <f t="shared" ref="O52:R52" si="3">AVERAGE(O2:O51)</f>
        <v>-2.8371698</v>
      </c>
      <c r="P52" s="70">
        <f t="shared" si="3"/>
        <v>9.9725988</v>
      </c>
      <c r="Q52" s="70">
        <f t="shared" si="3"/>
        <v>-4.0244106</v>
      </c>
      <c r="R52" s="70">
        <f t="shared" si="3"/>
        <v>9.9725988</v>
      </c>
    </row>
    <row r="53">
      <c r="A53" s="12" t="s">
        <v>130</v>
      </c>
      <c r="B53" s="65">
        <f t="shared" ref="B53:M53" si="4">MEDIAN(B2:B51)</f>
        <v>0.7475</v>
      </c>
      <c r="C53" s="65">
        <f t="shared" si="4"/>
        <v>0.875</v>
      </c>
      <c r="D53" s="65">
        <f t="shared" si="4"/>
        <v>0.495</v>
      </c>
      <c r="E53" s="65">
        <f t="shared" si="4"/>
        <v>0.82890625</v>
      </c>
      <c r="F53" s="65">
        <f t="shared" si="4"/>
        <v>0.826</v>
      </c>
      <c r="G53" s="65">
        <f t="shared" si="4"/>
        <v>0.1855</v>
      </c>
      <c r="H53" s="65">
        <f t="shared" si="4"/>
        <v>0.8575</v>
      </c>
      <c r="I53" s="65">
        <f t="shared" si="4"/>
        <v>0.1855</v>
      </c>
      <c r="J53" s="71">
        <f t="shared" si="4"/>
        <v>1.036225</v>
      </c>
      <c r="K53" s="71">
        <f t="shared" si="4"/>
        <v>1.327195</v>
      </c>
      <c r="L53" s="71">
        <f t="shared" si="4"/>
        <v>1.68925</v>
      </c>
      <c r="M53" s="71">
        <f t="shared" si="4"/>
        <v>1.327195</v>
      </c>
      <c r="N53" s="71">
        <f t="shared" si="1"/>
        <v>1.3627375</v>
      </c>
      <c r="O53" s="71">
        <f t="shared" ref="O53:R53" si="5">MEDIAN(O2:O51)</f>
        <v>-2.11896</v>
      </c>
      <c r="P53" s="71">
        <f t="shared" si="5"/>
        <v>4.734525</v>
      </c>
      <c r="Q53" s="71">
        <f t="shared" si="5"/>
        <v>-2.624315</v>
      </c>
      <c r="R53" s="71">
        <f t="shared" si="5"/>
        <v>4.734525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88"/>
    <col customWidth="1" min="2" max="2" width="13.88"/>
    <col customWidth="1" min="3" max="3" width="18.75"/>
    <col customWidth="1" min="4" max="4" width="11.5"/>
    <col customWidth="1" min="5" max="5" width="9.63"/>
    <col customWidth="1" min="6" max="6" width="21.13"/>
    <col customWidth="1" min="7" max="7" width="19.25"/>
    <col customWidth="1" min="8" max="8" width="21.13"/>
    <col customWidth="1" min="9" max="9" width="19.25"/>
    <col customWidth="1" min="10" max="10" width="16.13"/>
    <col customWidth="1" min="11" max="11" width="14.25"/>
    <col customWidth="1" min="12" max="12" width="16.13"/>
    <col customWidth="1" min="13" max="14" width="14.25"/>
    <col customWidth="1" min="15" max="15" width="16.5"/>
    <col customWidth="1" min="16" max="16" width="14.5"/>
    <col customWidth="1" min="17" max="17" width="16.5"/>
    <col customWidth="1" min="18" max="18" width="14.5"/>
  </cols>
  <sheetData>
    <row r="1">
      <c r="A1" s="72"/>
      <c r="B1" s="2" t="s">
        <v>76</v>
      </c>
      <c r="C1" s="2" t="s">
        <v>131</v>
      </c>
      <c r="D1" s="2" t="s">
        <v>77</v>
      </c>
      <c r="E1" s="2" t="s">
        <v>78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132</v>
      </c>
      <c r="K1" s="2" t="s">
        <v>33</v>
      </c>
      <c r="L1" s="2" t="s">
        <v>133</v>
      </c>
      <c r="M1" s="2" t="s">
        <v>35</v>
      </c>
      <c r="N1" s="2" t="s">
        <v>36</v>
      </c>
      <c r="O1" s="2" t="s">
        <v>134</v>
      </c>
      <c r="P1" s="2" t="s">
        <v>40</v>
      </c>
      <c r="Q1" s="2" t="s">
        <v>135</v>
      </c>
      <c r="R1" s="2" t="s">
        <v>42</v>
      </c>
    </row>
    <row r="2">
      <c r="A2" s="2" t="s">
        <v>136</v>
      </c>
      <c r="B2" s="73">
        <v>0.715</v>
      </c>
      <c r="C2" s="74">
        <v>0.83</v>
      </c>
      <c r="D2" s="73">
        <v>0.57</v>
      </c>
      <c r="E2" s="73">
        <v>0.8125</v>
      </c>
      <c r="F2" s="74">
        <v>0.99</v>
      </c>
      <c r="G2" s="74">
        <v>0.01</v>
      </c>
      <c r="H2" s="74">
        <v>0.985</v>
      </c>
      <c r="I2" s="74">
        <v>0.017</v>
      </c>
      <c r="J2" s="75">
        <v>0.06671</v>
      </c>
      <c r="K2" s="75">
        <v>0.59012</v>
      </c>
      <c r="L2" s="75">
        <v>0.68842</v>
      </c>
      <c r="M2" s="75">
        <v>0.59012</v>
      </c>
      <c r="N2" s="75">
        <f t="shared" ref="N2:N53" si="1">AVERAGE(J2,L2)</f>
        <v>0.377565</v>
      </c>
      <c r="O2" s="79">
        <v>-0.0598</v>
      </c>
      <c r="P2" s="79">
        <v>0.5284</v>
      </c>
      <c r="Q2" s="79">
        <v>-0.93008</v>
      </c>
      <c r="R2" s="79">
        <v>0.5284</v>
      </c>
    </row>
    <row r="3">
      <c r="A3" s="61" t="s">
        <v>137</v>
      </c>
      <c r="B3" s="76">
        <v>0.465</v>
      </c>
      <c r="C3" s="77">
        <v>0.625</v>
      </c>
      <c r="D3" s="76">
        <v>1.06999999999999</v>
      </c>
      <c r="E3" s="76">
        <v>0.465499999999999</v>
      </c>
      <c r="F3" s="77">
        <v>0.981</v>
      </c>
      <c r="G3" s="77">
        <v>0.029</v>
      </c>
      <c r="H3" s="77">
        <v>0.978</v>
      </c>
      <c r="I3" s="77">
        <v>0.03</v>
      </c>
      <c r="J3" s="78">
        <v>1.10142</v>
      </c>
      <c r="K3" s="78">
        <v>3.67803</v>
      </c>
      <c r="L3" s="78">
        <v>0.01683</v>
      </c>
      <c r="M3" s="78">
        <v>3.67803</v>
      </c>
      <c r="N3" s="78">
        <f t="shared" si="1"/>
        <v>0.559125</v>
      </c>
      <c r="O3" s="80">
        <v>-1.10291</v>
      </c>
      <c r="P3" s="80">
        <v>3.69848</v>
      </c>
      <c r="Q3" s="80">
        <v>-0.01698</v>
      </c>
      <c r="R3" s="80">
        <v>3.69848</v>
      </c>
    </row>
    <row r="4">
      <c r="A4" s="2" t="s">
        <v>138</v>
      </c>
      <c r="B4" s="73">
        <v>0.90500003</v>
      </c>
      <c r="C4" s="74">
        <v>0.995</v>
      </c>
      <c r="D4" s="73">
        <v>0.19</v>
      </c>
      <c r="E4" s="73">
        <v>0.973499999999999</v>
      </c>
      <c r="F4" s="74">
        <v>0.976</v>
      </c>
      <c r="G4" s="74">
        <v>0.02</v>
      </c>
      <c r="H4" s="74">
        <v>0.969</v>
      </c>
      <c r="I4" s="74">
        <v>0.025</v>
      </c>
      <c r="J4" s="75">
        <v>0.07675</v>
      </c>
      <c r="K4" s="75">
        <v>0.46814</v>
      </c>
      <c r="L4" s="75">
        <v>2.0729</v>
      </c>
      <c r="M4" s="75">
        <v>0.46814</v>
      </c>
      <c r="N4" s="75">
        <f t="shared" si="1"/>
        <v>1.074825</v>
      </c>
      <c r="O4" s="79">
        <v>-0.07639</v>
      </c>
      <c r="P4" s="79">
        <v>0.4396</v>
      </c>
      <c r="Q4" s="79">
        <v>-1.54777</v>
      </c>
      <c r="R4" s="79">
        <v>0.4396</v>
      </c>
    </row>
    <row r="5">
      <c r="A5" s="61" t="s">
        <v>139</v>
      </c>
      <c r="B5" s="76">
        <v>0.685</v>
      </c>
      <c r="C5" s="77">
        <v>0.855</v>
      </c>
      <c r="D5" s="76">
        <v>0.63</v>
      </c>
      <c r="E5" s="76">
        <v>0.7955</v>
      </c>
      <c r="F5" s="77">
        <v>0.985</v>
      </c>
      <c r="G5" s="77">
        <v>0.015</v>
      </c>
      <c r="H5" s="77">
        <v>0.979</v>
      </c>
      <c r="I5" s="77">
        <v>0.027</v>
      </c>
      <c r="J5" s="78">
        <v>0.1203</v>
      </c>
      <c r="K5" s="78">
        <v>0.43319</v>
      </c>
      <c r="L5" s="78">
        <v>3.21754</v>
      </c>
      <c r="M5" s="78">
        <v>0.43319</v>
      </c>
      <c r="N5" s="78">
        <f t="shared" si="1"/>
        <v>1.66892</v>
      </c>
      <c r="O5" s="80">
        <v>-0.12356</v>
      </c>
      <c r="P5" s="80">
        <v>0.43284</v>
      </c>
      <c r="Q5" s="80">
        <v>-2.84906</v>
      </c>
      <c r="R5" s="80">
        <v>0.43284</v>
      </c>
    </row>
    <row r="6">
      <c r="A6" s="2" t="s">
        <v>140</v>
      </c>
      <c r="B6" s="73">
        <v>0.75</v>
      </c>
      <c r="C6" s="74">
        <v>0.955</v>
      </c>
      <c r="D6" s="73">
        <v>0.5</v>
      </c>
      <c r="E6" s="73">
        <v>0.8265</v>
      </c>
      <c r="F6" s="74">
        <v>0.978</v>
      </c>
      <c r="G6" s="74">
        <v>0.014</v>
      </c>
      <c r="H6" s="74">
        <v>0.976</v>
      </c>
      <c r="I6" s="74">
        <v>0.021</v>
      </c>
      <c r="J6" s="75">
        <v>2.53363</v>
      </c>
      <c r="K6" s="75">
        <v>13.50957</v>
      </c>
      <c r="L6" s="75">
        <v>4.31513</v>
      </c>
      <c r="M6" s="75">
        <v>13.50957</v>
      </c>
      <c r="N6" s="75">
        <f t="shared" si="1"/>
        <v>3.42438</v>
      </c>
      <c r="O6" s="79">
        <v>-2.21989</v>
      </c>
      <c r="P6" s="79">
        <v>10.61318</v>
      </c>
      <c r="Q6" s="79">
        <v>-3.09965</v>
      </c>
      <c r="R6" s="79">
        <v>10.61318</v>
      </c>
    </row>
    <row r="7">
      <c r="A7" s="61" t="s">
        <v>141</v>
      </c>
      <c r="B7" s="76">
        <v>0.6888889</v>
      </c>
      <c r="C7" s="77">
        <v>0.806</v>
      </c>
      <c r="D7" s="76">
        <v>0.639889400746217</v>
      </c>
      <c r="E7" s="76">
        <v>0.738749999999999</v>
      </c>
      <c r="F7" s="77">
        <v>0.925</v>
      </c>
      <c r="G7" s="77">
        <v>0.085</v>
      </c>
      <c r="H7" s="77">
        <v>0.943</v>
      </c>
      <c r="I7" s="77">
        <v>0.05</v>
      </c>
      <c r="J7" s="78">
        <v>0.50327</v>
      </c>
      <c r="K7" s="78">
        <v>0.45025</v>
      </c>
      <c r="L7" s="78">
        <v>0.18213</v>
      </c>
      <c r="M7" s="78">
        <v>0.45025</v>
      </c>
      <c r="N7" s="78">
        <f t="shared" si="1"/>
        <v>0.3427</v>
      </c>
      <c r="O7" s="80">
        <v>-0.49806</v>
      </c>
      <c r="P7" s="80">
        <v>0.44171</v>
      </c>
      <c r="Q7" s="80">
        <v>-0.42034</v>
      </c>
      <c r="R7" s="80">
        <v>0.44171</v>
      </c>
    </row>
    <row r="8">
      <c r="A8" s="2" t="s">
        <v>142</v>
      </c>
      <c r="B8" s="73">
        <v>0.55</v>
      </c>
      <c r="C8" s="74">
        <v>0.913</v>
      </c>
      <c r="D8" s="73">
        <v>0.9</v>
      </c>
      <c r="E8" s="73">
        <v>0.545138888888888</v>
      </c>
      <c r="F8" s="74">
        <v>0.975</v>
      </c>
      <c r="G8" s="74">
        <v>0.03</v>
      </c>
      <c r="H8" s="74">
        <v>0.967</v>
      </c>
      <c r="I8" s="74">
        <v>0.048</v>
      </c>
      <c r="J8" s="75">
        <v>3.2907</v>
      </c>
      <c r="K8" s="75">
        <v>13.09794</v>
      </c>
      <c r="L8" s="75">
        <v>5.35577</v>
      </c>
      <c r="M8" s="75">
        <v>13.09794</v>
      </c>
      <c r="N8" s="75">
        <f t="shared" si="1"/>
        <v>4.323235</v>
      </c>
      <c r="O8" s="79">
        <v>-3.28286</v>
      </c>
      <c r="P8" s="79">
        <v>13.02246</v>
      </c>
      <c r="Q8" s="79">
        <v>-5.11789</v>
      </c>
      <c r="R8" s="79">
        <v>13.02246</v>
      </c>
    </row>
    <row r="9">
      <c r="A9" s="61" t="s">
        <v>143</v>
      </c>
      <c r="B9" s="76">
        <v>0.49499997</v>
      </c>
      <c r="C9" s="77">
        <v>0.63</v>
      </c>
      <c r="D9" s="76">
        <v>1.01</v>
      </c>
      <c r="E9" s="76">
        <v>0.4915</v>
      </c>
      <c r="F9" s="77">
        <v>0.987</v>
      </c>
      <c r="G9" s="77">
        <v>0.012</v>
      </c>
      <c r="H9" s="77">
        <v>0.985</v>
      </c>
      <c r="I9" s="77">
        <v>0.012</v>
      </c>
      <c r="J9" s="78">
        <v>1.04525</v>
      </c>
      <c r="K9" s="78">
        <v>1.43411</v>
      </c>
      <c r="L9" s="78">
        <v>0.13629</v>
      </c>
      <c r="M9" s="78">
        <v>1.43411</v>
      </c>
      <c r="N9" s="78">
        <f t="shared" si="1"/>
        <v>0.59077</v>
      </c>
      <c r="O9" s="80">
        <v>-1.05054</v>
      </c>
      <c r="P9" s="80">
        <v>1.45436</v>
      </c>
      <c r="Q9" s="80">
        <v>-0.13878</v>
      </c>
      <c r="R9" s="80">
        <v>1.45436</v>
      </c>
    </row>
    <row r="10">
      <c r="A10" s="2" t="s">
        <v>144</v>
      </c>
      <c r="B10" s="73">
        <v>0.6375</v>
      </c>
      <c r="C10" s="74">
        <v>0.817</v>
      </c>
      <c r="D10" s="73">
        <v>0.725</v>
      </c>
      <c r="E10" s="73">
        <v>0.692361111111111</v>
      </c>
      <c r="F10" s="74">
        <v>0.988</v>
      </c>
      <c r="G10" s="74">
        <v>0.01</v>
      </c>
      <c r="H10" s="74">
        <v>0.986</v>
      </c>
      <c r="I10" s="74">
        <v>0.013</v>
      </c>
      <c r="J10" s="75">
        <v>0.23581</v>
      </c>
      <c r="K10" s="75">
        <v>1.04185</v>
      </c>
      <c r="L10" s="75">
        <v>1.31331</v>
      </c>
      <c r="M10" s="75">
        <v>1.04185</v>
      </c>
      <c r="N10" s="75">
        <f t="shared" si="1"/>
        <v>0.77456</v>
      </c>
      <c r="O10" s="79">
        <v>-0.21297</v>
      </c>
      <c r="P10" s="79">
        <v>0.88752</v>
      </c>
      <c r="Q10" s="79">
        <v>-1.28394</v>
      </c>
      <c r="R10" s="79">
        <v>0.88752</v>
      </c>
    </row>
    <row r="11">
      <c r="A11" s="61" t="s">
        <v>145</v>
      </c>
      <c r="B11" s="76">
        <v>0.69</v>
      </c>
      <c r="C11" s="77">
        <v>0.9</v>
      </c>
      <c r="D11" s="76">
        <v>0.619999999999999</v>
      </c>
      <c r="E11" s="76">
        <v>0.734</v>
      </c>
      <c r="F11" s="77">
        <v>0.967</v>
      </c>
      <c r="G11" s="77">
        <v>0.05</v>
      </c>
      <c r="H11" s="77">
        <v>0.979</v>
      </c>
      <c r="I11" s="77">
        <v>0.023</v>
      </c>
      <c r="J11" s="78">
        <v>0.77641</v>
      </c>
      <c r="K11" s="78">
        <v>1.21221</v>
      </c>
      <c r="L11" s="78">
        <v>0.68639</v>
      </c>
      <c r="M11" s="78">
        <v>1.21221</v>
      </c>
      <c r="N11" s="78">
        <f t="shared" si="1"/>
        <v>0.7314</v>
      </c>
      <c r="O11" s="80">
        <v>-0.78455</v>
      </c>
      <c r="P11" s="80">
        <v>1.24263</v>
      </c>
      <c r="Q11" s="80">
        <v>-0.69597</v>
      </c>
      <c r="R11" s="80">
        <v>1.24263</v>
      </c>
    </row>
    <row r="12">
      <c r="A12" s="2" t="s">
        <v>146</v>
      </c>
      <c r="B12" s="73">
        <v>0.56</v>
      </c>
      <c r="C12" s="74">
        <v>0.73</v>
      </c>
      <c r="D12" s="73">
        <v>0.88</v>
      </c>
      <c r="E12" s="73">
        <v>0.5985</v>
      </c>
      <c r="F12" s="74">
        <v>0.987</v>
      </c>
      <c r="G12" s="74">
        <v>0.013</v>
      </c>
      <c r="H12" s="74">
        <v>0.971</v>
      </c>
      <c r="I12" s="74">
        <v>0.035</v>
      </c>
      <c r="J12" s="75">
        <v>-0.106</v>
      </c>
      <c r="K12" s="75">
        <v>0.37923</v>
      </c>
      <c r="L12" s="75">
        <v>1.34624</v>
      </c>
      <c r="M12" s="75">
        <v>0.37923</v>
      </c>
      <c r="N12" s="75">
        <f t="shared" si="1"/>
        <v>0.62012</v>
      </c>
      <c r="O12" s="79">
        <v>0.10561</v>
      </c>
      <c r="P12" s="79">
        <v>0.3794</v>
      </c>
      <c r="Q12" s="79">
        <v>-1.35646</v>
      </c>
      <c r="R12" s="79">
        <v>0.3794</v>
      </c>
    </row>
    <row r="13">
      <c r="A13" s="61" t="s">
        <v>147</v>
      </c>
      <c r="B13" s="76">
        <v>0.7485714</v>
      </c>
      <c r="C13" s="77">
        <v>0.76</v>
      </c>
      <c r="D13" s="76">
        <v>0.503988773497072</v>
      </c>
      <c r="E13" s="76">
        <v>0.787581699346405</v>
      </c>
      <c r="F13" s="77">
        <v>0.966</v>
      </c>
      <c r="G13" s="77">
        <v>0.053</v>
      </c>
      <c r="H13" s="77">
        <v>0.973</v>
      </c>
      <c r="I13" s="77">
        <v>0.047</v>
      </c>
      <c r="J13" s="78">
        <v>-1.01152</v>
      </c>
      <c r="K13" s="78">
        <v>3.0597</v>
      </c>
      <c r="L13" s="78">
        <v>1.02351</v>
      </c>
      <c r="M13" s="78">
        <v>3.0597</v>
      </c>
      <c r="N13" s="78">
        <f t="shared" si="1"/>
        <v>0.005995</v>
      </c>
      <c r="O13" s="80">
        <v>1.22013</v>
      </c>
      <c r="P13" s="80">
        <v>4.50219</v>
      </c>
      <c r="Q13" s="80">
        <v>-1.01784</v>
      </c>
      <c r="R13" s="80">
        <v>4.50219</v>
      </c>
    </row>
    <row r="14">
      <c r="A14" s="2" t="s">
        <v>148</v>
      </c>
      <c r="B14" s="73">
        <v>0.65999997</v>
      </c>
      <c r="C14" s="74">
        <v>0.795</v>
      </c>
      <c r="D14" s="73">
        <v>0.679999999999999</v>
      </c>
      <c r="E14" s="73">
        <v>0.7605</v>
      </c>
      <c r="F14" s="74">
        <v>0.98</v>
      </c>
      <c r="G14" s="74">
        <v>0.025</v>
      </c>
      <c r="H14" s="74">
        <v>0.994</v>
      </c>
      <c r="I14" s="74">
        <v>0.005</v>
      </c>
      <c r="J14" s="75">
        <v>-0.05393</v>
      </c>
      <c r="K14" s="75">
        <v>0.34578</v>
      </c>
      <c r="L14" s="75">
        <v>2.08289</v>
      </c>
      <c r="M14" s="75">
        <v>0.34578</v>
      </c>
      <c r="N14" s="75">
        <f t="shared" si="1"/>
        <v>1.01448</v>
      </c>
      <c r="O14" s="79">
        <v>0.0538</v>
      </c>
      <c r="P14" s="79">
        <v>0.3565</v>
      </c>
      <c r="Q14" s="79">
        <v>-2.16502</v>
      </c>
      <c r="R14" s="79">
        <v>0.3565</v>
      </c>
    </row>
    <row r="15">
      <c r="A15" s="61" t="s">
        <v>149</v>
      </c>
      <c r="B15" s="76">
        <v>0.975</v>
      </c>
      <c r="C15" s="77">
        <v>0.99</v>
      </c>
      <c r="D15" s="76">
        <v>0.05</v>
      </c>
      <c r="E15" s="76">
        <v>0.996</v>
      </c>
      <c r="F15" s="77">
        <v>0.993</v>
      </c>
      <c r="G15" s="77">
        <v>0.008</v>
      </c>
      <c r="H15" s="77">
        <v>0.992</v>
      </c>
      <c r="I15" s="77">
        <v>0.013</v>
      </c>
      <c r="J15" s="78">
        <v>0.15443</v>
      </c>
      <c r="K15" s="78">
        <v>0.11712</v>
      </c>
      <c r="L15" s="78">
        <v>0.40438</v>
      </c>
      <c r="M15" s="78">
        <v>0.11712</v>
      </c>
      <c r="N15" s="78">
        <f t="shared" si="1"/>
        <v>0.279405</v>
      </c>
      <c r="O15" s="80">
        <v>-0.14508</v>
      </c>
      <c r="P15" s="80">
        <v>0.12047</v>
      </c>
      <c r="Q15" s="80">
        <v>-0.41386</v>
      </c>
      <c r="R15" s="80">
        <v>0.12047</v>
      </c>
    </row>
    <row r="16">
      <c r="A16" s="2" t="s">
        <v>150</v>
      </c>
      <c r="B16" s="73">
        <v>0.6717949</v>
      </c>
      <c r="C16" s="74">
        <v>0.938</v>
      </c>
      <c r="D16" s="73">
        <v>0.654520920178042</v>
      </c>
      <c r="E16" s="73">
        <v>0.746315789473684</v>
      </c>
      <c r="F16" s="74">
        <v>0.983</v>
      </c>
      <c r="G16" s="74">
        <v>0.031</v>
      </c>
      <c r="H16" s="74">
        <v>0.989</v>
      </c>
      <c r="I16" s="74">
        <v>0.013</v>
      </c>
      <c r="J16" s="75">
        <v>1.17184</v>
      </c>
      <c r="K16" s="75">
        <v>3.02545</v>
      </c>
      <c r="L16" s="75">
        <v>0.89347</v>
      </c>
      <c r="M16" s="75">
        <v>3.02545</v>
      </c>
      <c r="N16" s="75">
        <f t="shared" si="1"/>
        <v>1.032655</v>
      </c>
      <c r="O16" s="79">
        <v>-1.19279</v>
      </c>
      <c r="P16" s="79">
        <v>3.25412</v>
      </c>
      <c r="Q16" s="79">
        <v>-0.89203</v>
      </c>
      <c r="R16" s="79">
        <v>3.25412</v>
      </c>
    </row>
    <row r="17">
      <c r="A17" s="61" t="s">
        <v>151</v>
      </c>
      <c r="B17" s="76">
        <v>0.49499997</v>
      </c>
      <c r="C17" s="77">
        <v>0.73</v>
      </c>
      <c r="D17" s="76">
        <v>1.01</v>
      </c>
      <c r="E17" s="76">
        <v>0.484</v>
      </c>
      <c r="F17" s="77">
        <v>0.989</v>
      </c>
      <c r="G17" s="77">
        <v>0.013</v>
      </c>
      <c r="H17" s="77">
        <v>0.977</v>
      </c>
      <c r="I17" s="77">
        <v>0.031</v>
      </c>
      <c r="J17" s="78">
        <v>0.85832</v>
      </c>
      <c r="K17" s="78">
        <v>3.13284</v>
      </c>
      <c r="L17" s="78">
        <v>0.57404</v>
      </c>
      <c r="M17" s="78">
        <v>3.13284</v>
      </c>
      <c r="N17" s="78">
        <f t="shared" si="1"/>
        <v>0.71618</v>
      </c>
      <c r="O17" s="80">
        <v>-0.98184</v>
      </c>
      <c r="P17" s="80">
        <v>4.00945</v>
      </c>
      <c r="Q17" s="80">
        <v>-0.57506</v>
      </c>
      <c r="R17" s="80">
        <v>4.00945</v>
      </c>
    </row>
    <row r="18">
      <c r="A18" s="2" t="s">
        <v>152</v>
      </c>
      <c r="B18" s="73">
        <v>0.585</v>
      </c>
      <c r="C18" s="74">
        <v>0.89</v>
      </c>
      <c r="D18" s="73">
        <v>0.83</v>
      </c>
      <c r="E18" s="73">
        <v>0.614</v>
      </c>
      <c r="F18" s="74">
        <v>0.972</v>
      </c>
      <c r="G18" s="74">
        <v>0.056</v>
      </c>
      <c r="H18" s="74">
        <v>0.985</v>
      </c>
      <c r="I18" s="74">
        <v>0.015</v>
      </c>
      <c r="J18" s="75">
        <v>1.75852</v>
      </c>
      <c r="K18" s="75">
        <v>4.99227</v>
      </c>
      <c r="L18" s="75">
        <v>1.44532</v>
      </c>
      <c r="M18" s="75">
        <v>4.99227</v>
      </c>
      <c r="N18" s="75">
        <f t="shared" si="1"/>
        <v>1.60192</v>
      </c>
      <c r="O18" s="79">
        <v>-1.7418</v>
      </c>
      <c r="P18" s="79">
        <v>4.83815</v>
      </c>
      <c r="Q18" s="79">
        <v>-1.43652</v>
      </c>
      <c r="R18" s="79">
        <v>4.83815</v>
      </c>
    </row>
    <row r="19">
      <c r="A19" s="61" t="s">
        <v>153</v>
      </c>
      <c r="B19" s="76">
        <v>0.575</v>
      </c>
      <c r="C19" s="77">
        <v>0.77</v>
      </c>
      <c r="D19" s="76">
        <v>0.85</v>
      </c>
      <c r="E19" s="76">
        <v>0.596</v>
      </c>
      <c r="F19" s="77">
        <v>0.998</v>
      </c>
      <c r="G19" s="77">
        <v>0.002</v>
      </c>
      <c r="H19" s="77">
        <v>0.997</v>
      </c>
      <c r="I19" s="77">
        <v>0.007</v>
      </c>
      <c r="J19" s="78">
        <v>-0.29797</v>
      </c>
      <c r="K19" s="78">
        <v>1.73035</v>
      </c>
      <c r="L19" s="78">
        <v>1.81518</v>
      </c>
      <c r="M19" s="78">
        <v>1.73035</v>
      </c>
      <c r="N19" s="78">
        <f t="shared" si="1"/>
        <v>0.758605</v>
      </c>
      <c r="O19" s="80">
        <v>0.27408</v>
      </c>
      <c r="P19" s="80">
        <v>1.52944</v>
      </c>
      <c r="Q19" s="80">
        <v>-1.68102</v>
      </c>
      <c r="R19" s="80">
        <v>1.52944</v>
      </c>
    </row>
    <row r="20">
      <c r="A20" s="2" t="s">
        <v>154</v>
      </c>
      <c r="B20" s="73">
        <v>0.53103447</v>
      </c>
      <c r="C20" s="74">
        <v>0.766</v>
      </c>
      <c r="D20" s="73">
        <v>0.949786178240392</v>
      </c>
      <c r="E20" s="73">
        <v>0.545192307692307</v>
      </c>
      <c r="F20" s="74">
        <v>0.982</v>
      </c>
      <c r="G20" s="74">
        <v>0.018</v>
      </c>
      <c r="H20" s="74">
        <v>0.984</v>
      </c>
      <c r="I20" s="74">
        <v>0.012</v>
      </c>
      <c r="J20" s="75">
        <v>-0.28916</v>
      </c>
      <c r="K20" s="75">
        <v>4.25294</v>
      </c>
      <c r="L20" s="75">
        <v>1.1989</v>
      </c>
      <c r="M20" s="75">
        <v>4.25294</v>
      </c>
      <c r="N20" s="75">
        <f t="shared" si="1"/>
        <v>0.45487</v>
      </c>
      <c r="O20" s="79">
        <v>0.2118</v>
      </c>
      <c r="P20" s="79">
        <v>3.59064</v>
      </c>
      <c r="Q20" s="79">
        <v>-1.1918</v>
      </c>
      <c r="R20" s="79">
        <v>3.59064</v>
      </c>
    </row>
    <row r="21">
      <c r="A21" s="61" t="s">
        <v>155</v>
      </c>
      <c r="B21" s="76">
        <v>0.6705882</v>
      </c>
      <c r="C21" s="77">
        <v>0.812</v>
      </c>
      <c r="D21" s="76">
        <v>0.795088476487727</v>
      </c>
      <c r="E21" s="76">
        <v>0.715151515151515</v>
      </c>
      <c r="F21" s="77">
        <v>0.986</v>
      </c>
      <c r="G21" s="77">
        <v>0.015</v>
      </c>
      <c r="H21" s="77">
        <v>0.994</v>
      </c>
      <c r="I21" s="77">
        <v>0.005</v>
      </c>
      <c r="J21" s="78">
        <v>-0.02908</v>
      </c>
      <c r="K21" s="78">
        <v>0.45021</v>
      </c>
      <c r="L21" s="78">
        <v>0.54835</v>
      </c>
      <c r="M21" s="78">
        <v>0.45021</v>
      </c>
      <c r="N21" s="78">
        <f t="shared" si="1"/>
        <v>0.259635</v>
      </c>
      <c r="O21" s="80">
        <v>-0.00298</v>
      </c>
      <c r="P21" s="80">
        <v>0.30978</v>
      </c>
      <c r="Q21" s="80">
        <v>-0.55606</v>
      </c>
      <c r="R21" s="80">
        <v>0.30978</v>
      </c>
    </row>
    <row r="22">
      <c r="A22" s="2" t="s">
        <v>156</v>
      </c>
      <c r="B22" s="73">
        <v>0.54999995</v>
      </c>
      <c r="C22" s="74">
        <v>0.545</v>
      </c>
      <c r="D22" s="73">
        <v>0.9</v>
      </c>
      <c r="E22" s="73">
        <v>0.574</v>
      </c>
      <c r="F22" s="74">
        <v>0.986</v>
      </c>
      <c r="G22" s="74">
        <v>0.013</v>
      </c>
      <c r="H22" s="74">
        <v>0.986</v>
      </c>
      <c r="I22" s="74">
        <v>0.012</v>
      </c>
      <c r="J22" s="75">
        <v>-0.88338</v>
      </c>
      <c r="K22" s="75">
        <v>0.94327</v>
      </c>
      <c r="L22" s="75">
        <v>1.60994</v>
      </c>
      <c r="M22" s="75">
        <v>0.94327</v>
      </c>
      <c r="N22" s="75">
        <f t="shared" si="1"/>
        <v>0.36328</v>
      </c>
      <c r="O22" s="79">
        <v>0.87745</v>
      </c>
      <c r="P22" s="79">
        <v>0.90531</v>
      </c>
      <c r="Q22" s="79">
        <v>-1.62478</v>
      </c>
      <c r="R22" s="79">
        <v>0.90531</v>
      </c>
    </row>
    <row r="23">
      <c r="A23" s="61" t="s">
        <v>157</v>
      </c>
      <c r="B23" s="76">
        <v>0.645</v>
      </c>
      <c r="C23" s="77">
        <v>0.84</v>
      </c>
      <c r="D23" s="76">
        <v>0.71</v>
      </c>
      <c r="E23" s="76">
        <v>0.6785</v>
      </c>
      <c r="F23" s="77">
        <v>0.986</v>
      </c>
      <c r="G23" s="77">
        <v>0.016</v>
      </c>
      <c r="H23" s="77">
        <v>0.981</v>
      </c>
      <c r="I23" s="77">
        <v>0.03</v>
      </c>
      <c r="J23" s="78">
        <v>1.45914</v>
      </c>
      <c r="K23" s="78">
        <v>5.29734</v>
      </c>
      <c r="L23" s="78">
        <v>0.2887</v>
      </c>
      <c r="M23" s="78">
        <v>5.29734</v>
      </c>
      <c r="N23" s="78">
        <f t="shared" si="1"/>
        <v>0.87392</v>
      </c>
      <c r="O23" s="80">
        <v>-1.74904</v>
      </c>
      <c r="P23" s="80">
        <v>7.27124</v>
      </c>
      <c r="Q23" s="80">
        <v>-0.28707</v>
      </c>
      <c r="R23" s="80">
        <v>7.27124</v>
      </c>
    </row>
    <row r="24">
      <c r="A24" s="2" t="s">
        <v>158</v>
      </c>
      <c r="B24" s="73">
        <v>0.74500006</v>
      </c>
      <c r="C24" s="74">
        <v>0.955</v>
      </c>
      <c r="D24" s="73">
        <v>0.51</v>
      </c>
      <c r="E24" s="73">
        <v>0.8145</v>
      </c>
      <c r="F24" s="74">
        <v>0.991</v>
      </c>
      <c r="G24" s="74">
        <v>0.013</v>
      </c>
      <c r="H24" s="74">
        <v>0.991</v>
      </c>
      <c r="I24" s="74">
        <v>0.008</v>
      </c>
      <c r="J24" s="75">
        <v>0.71637</v>
      </c>
      <c r="K24" s="75">
        <v>1.64363</v>
      </c>
      <c r="L24" s="75">
        <v>5.54922</v>
      </c>
      <c r="M24" s="75">
        <v>1.64363</v>
      </c>
      <c r="N24" s="75">
        <f t="shared" si="1"/>
        <v>3.132795</v>
      </c>
      <c r="O24" s="79">
        <v>-0.72803</v>
      </c>
      <c r="P24" s="79">
        <v>1.72196</v>
      </c>
      <c r="Q24" s="79">
        <v>-10.16363</v>
      </c>
      <c r="R24" s="79">
        <v>1.72196</v>
      </c>
    </row>
    <row r="25">
      <c r="A25" s="61" t="s">
        <v>159</v>
      </c>
      <c r="B25" s="76">
        <v>0.725</v>
      </c>
      <c r="C25" s="77">
        <v>0.95</v>
      </c>
      <c r="D25" s="76">
        <v>0.55</v>
      </c>
      <c r="E25" s="76">
        <v>0.8185</v>
      </c>
      <c r="F25" s="77">
        <v>0.981</v>
      </c>
      <c r="G25" s="77">
        <v>0.017</v>
      </c>
      <c r="H25" s="77">
        <v>0.981</v>
      </c>
      <c r="I25" s="77">
        <v>0.02</v>
      </c>
      <c r="J25" s="78">
        <v>1.43472</v>
      </c>
      <c r="K25" s="78">
        <v>9.04853</v>
      </c>
      <c r="L25" s="78">
        <v>1.72054</v>
      </c>
      <c r="M25" s="78">
        <v>9.04853</v>
      </c>
      <c r="N25" s="78">
        <f t="shared" si="1"/>
        <v>1.57763</v>
      </c>
      <c r="O25" s="80">
        <v>-2.65054</v>
      </c>
      <c r="P25" s="80">
        <v>21.02655</v>
      </c>
      <c r="Q25" s="80">
        <v>-2.37612</v>
      </c>
      <c r="R25" s="80">
        <v>21.02655</v>
      </c>
    </row>
    <row r="26">
      <c r="A26" s="2" t="s">
        <v>160</v>
      </c>
      <c r="B26" s="73">
        <v>0.5</v>
      </c>
      <c r="C26" s="74">
        <v>0.685</v>
      </c>
      <c r="D26" s="73">
        <v>1.0</v>
      </c>
      <c r="E26" s="73">
        <v>0.537999999999999</v>
      </c>
      <c r="F26" s="74">
        <v>0.973</v>
      </c>
      <c r="G26" s="74">
        <v>0.033</v>
      </c>
      <c r="H26" s="74">
        <v>0.976</v>
      </c>
      <c r="I26" s="74">
        <v>0.027</v>
      </c>
      <c r="J26" s="75">
        <v>2.06679</v>
      </c>
      <c r="K26" s="75">
        <v>13.25941</v>
      </c>
      <c r="L26" s="75">
        <v>1.87068</v>
      </c>
      <c r="M26" s="75">
        <v>13.25941</v>
      </c>
      <c r="N26" s="75">
        <f t="shared" si="1"/>
        <v>1.968735</v>
      </c>
      <c r="O26" s="79">
        <v>-3.08338</v>
      </c>
      <c r="P26" s="79">
        <v>23.62193</v>
      </c>
      <c r="Q26" s="79">
        <v>-1.78053</v>
      </c>
      <c r="R26" s="79">
        <v>23.62193</v>
      </c>
    </row>
    <row r="27">
      <c r="A27" s="61" t="s">
        <v>161</v>
      </c>
      <c r="B27" s="76">
        <v>0.69</v>
      </c>
      <c r="C27" s="77">
        <v>0.92</v>
      </c>
      <c r="D27" s="76">
        <v>0.62</v>
      </c>
      <c r="E27" s="76">
        <v>0.7685</v>
      </c>
      <c r="F27" s="77">
        <v>0.985</v>
      </c>
      <c r="G27" s="77">
        <v>0.017</v>
      </c>
      <c r="H27" s="77">
        <v>0.973</v>
      </c>
      <c r="I27" s="77">
        <v>0.049</v>
      </c>
      <c r="J27" s="78">
        <v>1.26317</v>
      </c>
      <c r="K27" s="78">
        <v>5.85942</v>
      </c>
      <c r="L27" s="78">
        <v>0.69273</v>
      </c>
      <c r="M27" s="78">
        <v>5.85942</v>
      </c>
      <c r="N27" s="78">
        <f t="shared" si="1"/>
        <v>0.97795</v>
      </c>
      <c r="O27" s="80">
        <v>-1.39428</v>
      </c>
      <c r="P27" s="80">
        <v>6.91398</v>
      </c>
      <c r="Q27" s="80">
        <v>-0.69031</v>
      </c>
      <c r="R27" s="80">
        <v>6.91398</v>
      </c>
    </row>
    <row r="28">
      <c r="A28" s="2" t="s">
        <v>162</v>
      </c>
      <c r="B28" s="73">
        <v>0.49189186</v>
      </c>
      <c r="C28" s="74">
        <v>0.616</v>
      </c>
      <c r="D28" s="73">
        <v>1.02074504360551</v>
      </c>
      <c r="E28" s="73">
        <v>0.457309941520467</v>
      </c>
      <c r="F28" s="74">
        <v>0.993</v>
      </c>
      <c r="G28" s="74">
        <v>0.01</v>
      </c>
      <c r="H28" s="74">
        <v>0.993</v>
      </c>
      <c r="I28" s="74">
        <v>0.008</v>
      </c>
      <c r="J28" s="75">
        <v>0.27277</v>
      </c>
      <c r="K28" s="75">
        <v>0.62926</v>
      </c>
      <c r="L28" s="75">
        <v>0.77888</v>
      </c>
      <c r="M28" s="75">
        <v>0.62926</v>
      </c>
      <c r="N28" s="75">
        <f t="shared" si="1"/>
        <v>0.525825</v>
      </c>
      <c r="O28" s="79">
        <v>-0.27029</v>
      </c>
      <c r="P28" s="79">
        <v>0.61727</v>
      </c>
      <c r="Q28" s="79">
        <v>-0.77885</v>
      </c>
      <c r="R28" s="79">
        <v>0.61727</v>
      </c>
    </row>
    <row r="29">
      <c r="A29" s="61" t="s">
        <v>163</v>
      </c>
      <c r="B29" s="76">
        <v>0.59499997</v>
      </c>
      <c r="C29" s="77">
        <v>0.92</v>
      </c>
      <c r="D29" s="76">
        <v>0.809999999999999</v>
      </c>
      <c r="E29" s="76">
        <v>0.652999999999999</v>
      </c>
      <c r="F29" s="77">
        <v>0.983</v>
      </c>
      <c r="G29" s="77">
        <v>0.014</v>
      </c>
      <c r="H29" s="77">
        <v>0.978</v>
      </c>
      <c r="I29" s="77">
        <v>0.034</v>
      </c>
      <c r="J29" s="78">
        <v>0.86288</v>
      </c>
      <c r="K29" s="78">
        <v>1.64355</v>
      </c>
      <c r="L29" s="78">
        <v>4.92409</v>
      </c>
      <c r="M29" s="78">
        <v>1.64355</v>
      </c>
      <c r="N29" s="78">
        <f t="shared" si="1"/>
        <v>2.893485</v>
      </c>
      <c r="O29" s="80">
        <v>-0.84463</v>
      </c>
      <c r="P29" s="80">
        <v>1.49158</v>
      </c>
      <c r="Q29" s="80">
        <v>-2.89981</v>
      </c>
      <c r="R29" s="80">
        <v>1.49158</v>
      </c>
    </row>
    <row r="30">
      <c r="A30" s="2" t="s">
        <v>164</v>
      </c>
      <c r="B30" s="73">
        <v>0.616</v>
      </c>
      <c r="C30" s="74">
        <v>0.672</v>
      </c>
      <c r="D30" s="73">
        <v>0.768631495208442</v>
      </c>
      <c r="E30" s="73">
        <v>0.628205128205128</v>
      </c>
      <c r="F30" s="74">
        <v>0.983</v>
      </c>
      <c r="G30" s="74">
        <v>0.029</v>
      </c>
      <c r="H30" s="74">
        <v>0.983</v>
      </c>
      <c r="I30" s="74">
        <v>0.021</v>
      </c>
      <c r="J30" s="75">
        <v>-0.3003</v>
      </c>
      <c r="K30" s="75">
        <v>0.33191</v>
      </c>
      <c r="L30" s="75">
        <v>0.80112</v>
      </c>
      <c r="M30" s="75">
        <v>0.33191</v>
      </c>
      <c r="N30" s="75">
        <f t="shared" si="1"/>
        <v>0.25041</v>
      </c>
      <c r="O30" s="79">
        <v>0.29952</v>
      </c>
      <c r="P30" s="79">
        <v>0.33225</v>
      </c>
      <c r="Q30" s="79">
        <v>-0.80042</v>
      </c>
      <c r="R30" s="79">
        <v>0.33225</v>
      </c>
    </row>
    <row r="31">
      <c r="A31" s="61" t="s">
        <v>165</v>
      </c>
      <c r="B31" s="76">
        <v>0.74</v>
      </c>
      <c r="C31" s="77">
        <v>0.915</v>
      </c>
      <c r="D31" s="76">
        <v>0.52</v>
      </c>
      <c r="E31" s="76">
        <v>0.801999999999999</v>
      </c>
      <c r="F31" s="77">
        <v>0.983</v>
      </c>
      <c r="G31" s="77">
        <v>0.017</v>
      </c>
      <c r="H31" s="77">
        <v>0.983</v>
      </c>
      <c r="I31" s="77">
        <v>0.021</v>
      </c>
      <c r="J31" s="78">
        <v>0.40543</v>
      </c>
      <c r="K31" s="78">
        <v>0.64976</v>
      </c>
      <c r="L31" s="78">
        <v>3.97464</v>
      </c>
      <c r="M31" s="78">
        <v>0.64976</v>
      </c>
      <c r="N31" s="78">
        <f t="shared" si="1"/>
        <v>2.190035</v>
      </c>
      <c r="O31" s="80">
        <v>-0.4115</v>
      </c>
      <c r="P31" s="80">
        <v>0.67328</v>
      </c>
      <c r="Q31" s="80">
        <v>-3.65993</v>
      </c>
      <c r="R31" s="80">
        <v>0.67328</v>
      </c>
    </row>
    <row r="32">
      <c r="A32" s="2" t="s">
        <v>166</v>
      </c>
      <c r="B32" s="73">
        <v>0.555</v>
      </c>
      <c r="C32" s="74">
        <v>0.71</v>
      </c>
      <c r="D32" s="73">
        <v>0.89</v>
      </c>
      <c r="E32" s="73">
        <v>0.598499999999999</v>
      </c>
      <c r="F32" s="74">
        <v>0.98</v>
      </c>
      <c r="G32" s="74">
        <v>0.016</v>
      </c>
      <c r="H32" s="74">
        <v>0.98</v>
      </c>
      <c r="I32" s="74">
        <v>0.016</v>
      </c>
      <c r="J32" s="75">
        <v>-0.42161</v>
      </c>
      <c r="K32" s="75">
        <v>1.02768</v>
      </c>
      <c r="L32" s="75">
        <v>3.99926</v>
      </c>
      <c r="M32" s="75">
        <v>1.02768</v>
      </c>
      <c r="N32" s="75">
        <f t="shared" si="1"/>
        <v>1.788825</v>
      </c>
      <c r="O32" s="79">
        <v>0.44278</v>
      </c>
      <c r="P32" s="79">
        <v>1.21894</v>
      </c>
      <c r="Q32" s="79">
        <v>-19.46315</v>
      </c>
      <c r="R32" s="79">
        <v>1.21894</v>
      </c>
    </row>
    <row r="33">
      <c r="A33" s="61" t="s">
        <v>167</v>
      </c>
      <c r="B33" s="76">
        <v>0.56</v>
      </c>
      <c r="C33" s="77">
        <v>0.585</v>
      </c>
      <c r="D33" s="76">
        <v>0.879999999999999</v>
      </c>
      <c r="E33" s="76">
        <v>0.5495</v>
      </c>
      <c r="F33" s="77">
        <v>0.985</v>
      </c>
      <c r="G33" s="77">
        <v>0.014</v>
      </c>
      <c r="H33" s="77">
        <v>0.982</v>
      </c>
      <c r="I33" s="77">
        <v>0.018</v>
      </c>
      <c r="J33" s="78">
        <v>1.47568</v>
      </c>
      <c r="K33" s="78">
        <v>2.83321</v>
      </c>
      <c r="L33" s="78">
        <v>-0.81122</v>
      </c>
      <c r="M33" s="78">
        <v>2.83321</v>
      </c>
      <c r="N33" s="78">
        <f t="shared" si="1"/>
        <v>0.33223</v>
      </c>
      <c r="O33" s="80">
        <v>-1.45647</v>
      </c>
      <c r="P33" s="80">
        <v>2.72769</v>
      </c>
      <c r="Q33" s="80">
        <v>0.80938</v>
      </c>
      <c r="R33" s="80">
        <v>2.72769</v>
      </c>
    </row>
    <row r="34">
      <c r="A34" s="2" t="s">
        <v>168</v>
      </c>
      <c r="B34" s="73">
        <v>0.77000004</v>
      </c>
      <c r="C34" s="74">
        <v>0.925</v>
      </c>
      <c r="D34" s="73">
        <v>0.459999999999999</v>
      </c>
      <c r="E34" s="73">
        <v>0.8805</v>
      </c>
      <c r="F34" s="74">
        <v>0.982</v>
      </c>
      <c r="G34" s="74">
        <v>0.027</v>
      </c>
      <c r="H34" s="74">
        <v>0.985</v>
      </c>
      <c r="I34" s="74">
        <v>0.017</v>
      </c>
      <c r="J34" s="75">
        <v>0.39929</v>
      </c>
      <c r="K34" s="75">
        <v>1.46524</v>
      </c>
      <c r="L34" s="75">
        <v>15.47804</v>
      </c>
      <c r="M34" s="75">
        <v>1.46524</v>
      </c>
      <c r="N34" s="75">
        <f t="shared" si="1"/>
        <v>7.938665</v>
      </c>
      <c r="O34" s="79">
        <v>-0.39745</v>
      </c>
      <c r="P34" s="79">
        <v>1.33155</v>
      </c>
      <c r="Q34" s="79">
        <v>-1.83805</v>
      </c>
      <c r="R34" s="79">
        <v>1.33155</v>
      </c>
    </row>
    <row r="35">
      <c r="A35" s="61" t="s">
        <v>169</v>
      </c>
      <c r="B35" s="76">
        <v>0.63589746</v>
      </c>
      <c r="C35" s="77">
        <v>0.774</v>
      </c>
      <c r="D35" s="76">
        <v>0.731010995087273</v>
      </c>
      <c r="E35" s="76">
        <v>0.704210526315789</v>
      </c>
      <c r="F35" s="77">
        <v>0.989</v>
      </c>
      <c r="G35" s="77">
        <v>0.015</v>
      </c>
      <c r="H35" s="77">
        <v>0.99</v>
      </c>
      <c r="I35" s="77">
        <v>0.016</v>
      </c>
      <c r="J35" s="78">
        <v>1.06214</v>
      </c>
      <c r="K35" s="78">
        <v>3.95283</v>
      </c>
      <c r="L35" s="78">
        <v>0.46784</v>
      </c>
      <c r="M35" s="78">
        <v>3.95283</v>
      </c>
      <c r="N35" s="78">
        <f t="shared" si="1"/>
        <v>0.76499</v>
      </c>
      <c r="O35" s="80">
        <v>-1.04897</v>
      </c>
      <c r="P35" s="80">
        <v>4.28337</v>
      </c>
      <c r="Q35" s="80">
        <v>-0.46117</v>
      </c>
      <c r="R35" s="80">
        <v>4.28337</v>
      </c>
    </row>
    <row r="36">
      <c r="A36" s="2" t="s">
        <v>170</v>
      </c>
      <c r="B36" s="73">
        <v>0.745</v>
      </c>
      <c r="C36" s="74">
        <v>0.965</v>
      </c>
      <c r="D36" s="73">
        <v>0.51</v>
      </c>
      <c r="E36" s="73">
        <v>0.841499999999999</v>
      </c>
      <c r="F36" s="74">
        <v>0.997</v>
      </c>
      <c r="G36" s="74">
        <v>0.005</v>
      </c>
      <c r="H36" s="74">
        <v>0.997</v>
      </c>
      <c r="I36" s="74">
        <v>0.004</v>
      </c>
      <c r="J36" s="75">
        <v>0.61936</v>
      </c>
      <c r="K36" s="75">
        <v>1.36502</v>
      </c>
      <c r="L36" s="75">
        <v>0.98985</v>
      </c>
      <c r="M36" s="75">
        <v>1.36502</v>
      </c>
      <c r="N36" s="75">
        <f t="shared" si="1"/>
        <v>0.804605</v>
      </c>
      <c r="O36" s="79">
        <v>-0.62281</v>
      </c>
      <c r="P36" s="79">
        <v>1.40105</v>
      </c>
      <c r="Q36" s="79">
        <v>-1.03874</v>
      </c>
      <c r="R36" s="79">
        <v>1.40105</v>
      </c>
    </row>
    <row r="37">
      <c r="A37" s="61" t="s">
        <v>171</v>
      </c>
      <c r="B37" s="76">
        <v>0.5794872</v>
      </c>
      <c r="C37" s="77">
        <v>0.672</v>
      </c>
      <c r="D37" s="76">
        <v>0.841906460935543</v>
      </c>
      <c r="E37" s="76">
        <v>0.598421052631579</v>
      </c>
      <c r="F37" s="77">
        <v>0.986</v>
      </c>
      <c r="G37" s="77">
        <v>0.01</v>
      </c>
      <c r="H37" s="77">
        <v>0.975</v>
      </c>
      <c r="I37" s="77">
        <v>0.038</v>
      </c>
      <c r="J37" s="78">
        <v>-0.5124</v>
      </c>
      <c r="K37" s="78">
        <v>0.59942</v>
      </c>
      <c r="L37" s="78">
        <v>2.33927</v>
      </c>
      <c r="M37" s="78">
        <v>0.59942</v>
      </c>
      <c r="N37" s="78">
        <f t="shared" si="1"/>
        <v>0.913435</v>
      </c>
      <c r="O37" s="80">
        <v>0.51075</v>
      </c>
      <c r="P37" s="80">
        <v>0.59015</v>
      </c>
      <c r="Q37" s="80">
        <v>-2.33238</v>
      </c>
      <c r="R37" s="80">
        <v>0.59015</v>
      </c>
    </row>
    <row r="38">
      <c r="A38" s="2" t="s">
        <v>172</v>
      </c>
      <c r="B38" s="73">
        <v>0.62499994</v>
      </c>
      <c r="C38" s="74">
        <v>0.695</v>
      </c>
      <c r="D38" s="73">
        <v>0.749999999999999</v>
      </c>
      <c r="E38" s="73">
        <v>0.681999999999999</v>
      </c>
      <c r="F38" s="74">
        <v>0.937</v>
      </c>
      <c r="G38" s="74">
        <v>0.131</v>
      </c>
      <c r="H38" s="74">
        <v>0.942</v>
      </c>
      <c r="I38" s="74">
        <v>0.066</v>
      </c>
      <c r="J38" s="75">
        <v>-0.448</v>
      </c>
      <c r="K38" s="75">
        <v>1.88663</v>
      </c>
      <c r="L38" s="75">
        <v>0.75845</v>
      </c>
      <c r="M38" s="75">
        <v>1.88663</v>
      </c>
      <c r="N38" s="75">
        <f t="shared" si="1"/>
        <v>0.155225</v>
      </c>
      <c r="O38" s="79">
        <v>0.45543</v>
      </c>
      <c r="P38" s="79">
        <v>1.946</v>
      </c>
      <c r="Q38" s="79">
        <v>-0.75823</v>
      </c>
      <c r="R38" s="79">
        <v>1.946</v>
      </c>
    </row>
    <row r="39">
      <c r="A39" s="61" t="s">
        <v>173</v>
      </c>
      <c r="B39" s="76">
        <v>0.58500004</v>
      </c>
      <c r="C39" s="77">
        <v>0.845</v>
      </c>
      <c r="D39" s="76">
        <v>0.83</v>
      </c>
      <c r="E39" s="76">
        <v>0.626</v>
      </c>
      <c r="F39" s="77">
        <v>0.99</v>
      </c>
      <c r="G39" s="77">
        <v>0.01</v>
      </c>
      <c r="H39" s="77">
        <v>0.987</v>
      </c>
      <c r="I39" s="77">
        <v>0.019</v>
      </c>
      <c r="J39" s="78">
        <v>0.25954</v>
      </c>
      <c r="K39" s="78">
        <v>0.43655</v>
      </c>
      <c r="L39" s="78">
        <v>1.38861</v>
      </c>
      <c r="M39" s="78">
        <v>0.43655</v>
      </c>
      <c r="N39" s="78">
        <f t="shared" si="1"/>
        <v>0.824075</v>
      </c>
      <c r="O39" s="80">
        <v>-0.27509</v>
      </c>
      <c r="P39" s="80">
        <v>0.42247</v>
      </c>
      <c r="Q39" s="80">
        <v>-1.40481</v>
      </c>
      <c r="R39" s="80">
        <v>0.42247</v>
      </c>
    </row>
    <row r="40">
      <c r="A40" s="2" t="s">
        <v>174</v>
      </c>
      <c r="B40" s="73">
        <v>0.76</v>
      </c>
      <c r="C40" s="74">
        <v>0.91</v>
      </c>
      <c r="D40" s="73">
        <v>0.48</v>
      </c>
      <c r="E40" s="73">
        <v>0.841</v>
      </c>
      <c r="F40" s="74">
        <v>0.972</v>
      </c>
      <c r="G40" s="74">
        <v>0.043</v>
      </c>
      <c r="H40" s="74">
        <v>0.982</v>
      </c>
      <c r="I40" s="74">
        <v>0.031</v>
      </c>
      <c r="J40" s="75">
        <v>0.85582</v>
      </c>
      <c r="K40" s="75">
        <v>2.17889</v>
      </c>
      <c r="L40" s="75">
        <v>0.45861</v>
      </c>
      <c r="M40" s="75">
        <v>2.17889</v>
      </c>
      <c r="N40" s="75">
        <f t="shared" si="1"/>
        <v>0.657215</v>
      </c>
      <c r="O40" s="79">
        <v>-0.8685</v>
      </c>
      <c r="P40" s="79">
        <v>2.27988</v>
      </c>
      <c r="Q40" s="79">
        <v>-0.45691</v>
      </c>
      <c r="R40" s="79">
        <v>2.27988</v>
      </c>
    </row>
    <row r="41">
      <c r="A41" s="61" t="s">
        <v>175</v>
      </c>
      <c r="B41" s="76">
        <v>0.555</v>
      </c>
      <c r="C41" s="77">
        <v>0.585</v>
      </c>
      <c r="D41" s="76">
        <v>0.89</v>
      </c>
      <c r="E41" s="76">
        <v>0.623</v>
      </c>
      <c r="F41" s="77">
        <v>0.959</v>
      </c>
      <c r="G41" s="77">
        <v>0.041</v>
      </c>
      <c r="H41" s="77">
        <v>0.975</v>
      </c>
      <c r="I41" s="77">
        <v>0.019</v>
      </c>
      <c r="J41" s="78">
        <v>-1.4258</v>
      </c>
      <c r="K41" s="78">
        <v>3.21301</v>
      </c>
      <c r="L41" s="78">
        <v>2.90237</v>
      </c>
      <c r="M41" s="78">
        <v>3.21301</v>
      </c>
      <c r="N41" s="78">
        <f t="shared" si="1"/>
        <v>0.738285</v>
      </c>
      <c r="O41" s="80">
        <v>1.39852</v>
      </c>
      <c r="P41" s="80">
        <v>2.89702</v>
      </c>
      <c r="Q41" s="80">
        <v>-2.80157</v>
      </c>
      <c r="R41" s="80">
        <v>2.89702</v>
      </c>
    </row>
    <row r="42">
      <c r="A42" s="2" t="s">
        <v>176</v>
      </c>
      <c r="B42" s="73">
        <v>0.98499995</v>
      </c>
      <c r="C42" s="74">
        <v>0.99</v>
      </c>
      <c r="D42" s="73">
        <v>0.03</v>
      </c>
      <c r="E42" s="73">
        <v>0.998499999999999</v>
      </c>
      <c r="F42" s="74">
        <v>0.974</v>
      </c>
      <c r="G42" s="74">
        <v>0.021</v>
      </c>
      <c r="H42" s="74">
        <v>0.979</v>
      </c>
      <c r="I42" s="74">
        <v>0.019</v>
      </c>
      <c r="J42" s="75">
        <v>0.39869</v>
      </c>
      <c r="K42" s="75">
        <v>0.4916</v>
      </c>
      <c r="L42" s="75">
        <v>0.63884</v>
      </c>
      <c r="M42" s="75">
        <v>0.4916</v>
      </c>
      <c r="N42" s="75">
        <f t="shared" si="1"/>
        <v>0.518765</v>
      </c>
      <c r="O42" s="79">
        <v>-0.3539</v>
      </c>
      <c r="P42" s="79">
        <v>0.34691</v>
      </c>
      <c r="Q42" s="79">
        <v>-0.61866</v>
      </c>
      <c r="R42" s="79">
        <v>0.34691</v>
      </c>
    </row>
    <row r="43">
      <c r="A43" s="61" t="s">
        <v>177</v>
      </c>
      <c r="B43" s="76">
        <v>0.68999994</v>
      </c>
      <c r="C43" s="77">
        <v>0.86</v>
      </c>
      <c r="D43" s="76">
        <v>0.619999999999999</v>
      </c>
      <c r="E43" s="76">
        <v>0.7535</v>
      </c>
      <c r="F43" s="77">
        <v>0.992</v>
      </c>
      <c r="G43" s="77">
        <v>0.009</v>
      </c>
      <c r="H43" s="77">
        <v>0.986</v>
      </c>
      <c r="I43" s="77">
        <v>0.015</v>
      </c>
      <c r="J43" s="78">
        <v>0.86119</v>
      </c>
      <c r="K43" s="78">
        <v>5.19128</v>
      </c>
      <c r="L43" s="78">
        <v>1.79556</v>
      </c>
      <c r="M43" s="78">
        <v>5.19128</v>
      </c>
      <c r="N43" s="78">
        <f t="shared" si="1"/>
        <v>1.328375</v>
      </c>
      <c r="O43" s="80">
        <v>-1.14973</v>
      </c>
      <c r="P43" s="80">
        <v>8.05346</v>
      </c>
      <c r="Q43" s="80">
        <v>-1.79875</v>
      </c>
      <c r="R43" s="80">
        <v>8.05346</v>
      </c>
    </row>
    <row r="44">
      <c r="A44" s="2" t="s">
        <v>178</v>
      </c>
      <c r="B44" s="73">
        <v>0.59499997</v>
      </c>
      <c r="C44" s="74">
        <v>0.725</v>
      </c>
      <c r="D44" s="73">
        <v>0.809999999999999</v>
      </c>
      <c r="E44" s="73">
        <v>0.6295</v>
      </c>
      <c r="F44" s="74">
        <v>0.99</v>
      </c>
      <c r="G44" s="74">
        <v>0.009</v>
      </c>
      <c r="H44" s="74">
        <v>0.984</v>
      </c>
      <c r="I44" s="74">
        <v>0.022</v>
      </c>
      <c r="J44" s="75">
        <v>0.34104</v>
      </c>
      <c r="K44" s="75">
        <v>1.81556</v>
      </c>
      <c r="L44" s="75">
        <v>1.05789</v>
      </c>
      <c r="M44" s="75">
        <v>1.81556</v>
      </c>
      <c r="N44" s="75">
        <f t="shared" si="1"/>
        <v>0.699465</v>
      </c>
      <c r="O44" s="79">
        <v>-0.34347</v>
      </c>
      <c r="P44" s="79">
        <v>1.83467</v>
      </c>
      <c r="Q44" s="79">
        <v>-1.11048</v>
      </c>
      <c r="R44" s="79">
        <v>1.83467</v>
      </c>
    </row>
    <row r="45">
      <c r="A45" s="61" t="s">
        <v>179</v>
      </c>
      <c r="B45" s="76">
        <v>0.675</v>
      </c>
      <c r="C45" s="77">
        <v>0.917</v>
      </c>
      <c r="D45" s="76">
        <v>0.65</v>
      </c>
      <c r="E45" s="76">
        <v>0.733680555555555</v>
      </c>
      <c r="F45" s="77">
        <v>0.97</v>
      </c>
      <c r="G45" s="77">
        <v>0.038</v>
      </c>
      <c r="H45" s="77">
        <v>0.941</v>
      </c>
      <c r="I45" s="77">
        <v>0.069</v>
      </c>
      <c r="J45" s="78">
        <v>0.50022</v>
      </c>
      <c r="K45" s="78">
        <v>0.87459</v>
      </c>
      <c r="L45" s="78">
        <v>251.68826</v>
      </c>
      <c r="M45" s="78">
        <v>0.87459</v>
      </c>
      <c r="N45" s="78">
        <f t="shared" si="1"/>
        <v>126.09424</v>
      </c>
      <c r="O45" s="80">
        <v>-0.50324</v>
      </c>
      <c r="P45" s="80">
        <v>0.88926</v>
      </c>
      <c r="Q45" s="80">
        <v>-5.12414</v>
      </c>
      <c r="R45" s="80">
        <v>0.88926</v>
      </c>
    </row>
    <row r="46">
      <c r="A46" s="2" t="s">
        <v>180</v>
      </c>
      <c r="B46" s="73">
        <v>0.64102566</v>
      </c>
      <c r="C46" s="74">
        <v>0.867</v>
      </c>
      <c r="D46" s="73">
        <v>0.720429272323414</v>
      </c>
      <c r="E46" s="73">
        <v>0.718421052631579</v>
      </c>
      <c r="F46" s="74">
        <v>0.989</v>
      </c>
      <c r="G46" s="74">
        <v>0.01</v>
      </c>
      <c r="H46" s="74">
        <v>0.987</v>
      </c>
      <c r="I46" s="74">
        <v>0.016</v>
      </c>
      <c r="J46" s="75">
        <v>0.57428</v>
      </c>
      <c r="K46" s="75">
        <v>1.42334</v>
      </c>
      <c r="L46" s="75">
        <v>3.0951</v>
      </c>
      <c r="M46" s="75">
        <v>1.42334</v>
      </c>
      <c r="N46" s="75">
        <f t="shared" si="1"/>
        <v>1.83469</v>
      </c>
      <c r="O46" s="79">
        <v>-0.58576</v>
      </c>
      <c r="P46" s="79">
        <v>1.49468</v>
      </c>
      <c r="Q46" s="79">
        <v>-4.02707</v>
      </c>
      <c r="R46" s="79">
        <v>1.49468</v>
      </c>
    </row>
    <row r="47">
      <c r="A47" s="61" t="s">
        <v>181</v>
      </c>
      <c r="B47" s="76">
        <v>0.78499997</v>
      </c>
      <c r="C47" s="77">
        <v>0.855</v>
      </c>
      <c r="D47" s="76">
        <v>0.429999999999999</v>
      </c>
      <c r="E47" s="76">
        <v>0.86</v>
      </c>
      <c r="F47" s="77">
        <v>0.981</v>
      </c>
      <c r="G47" s="77">
        <v>0.028</v>
      </c>
      <c r="H47" s="77">
        <v>0.953</v>
      </c>
      <c r="I47" s="77">
        <v>0.063</v>
      </c>
      <c r="J47" s="78">
        <v>0.0507</v>
      </c>
      <c r="K47" s="78">
        <v>0.4015</v>
      </c>
      <c r="L47" s="78">
        <v>1.51064</v>
      </c>
      <c r="M47" s="78">
        <v>0.4015</v>
      </c>
      <c r="N47" s="78">
        <f t="shared" si="1"/>
        <v>0.78067</v>
      </c>
      <c r="O47" s="80">
        <v>-0.04868</v>
      </c>
      <c r="P47" s="80">
        <v>0.40054</v>
      </c>
      <c r="Q47" s="80">
        <v>-0.90237</v>
      </c>
      <c r="R47" s="80">
        <v>0.40054</v>
      </c>
    </row>
    <row r="48">
      <c r="A48" s="2" t="s">
        <v>182</v>
      </c>
      <c r="B48" s="73">
        <v>0.8205129</v>
      </c>
      <c r="C48" s="74">
        <v>0.908</v>
      </c>
      <c r="D48" s="73">
        <v>0.359660613179713</v>
      </c>
      <c r="E48" s="73">
        <v>0.89578947368421</v>
      </c>
      <c r="F48" s="74">
        <v>0.993</v>
      </c>
      <c r="G48" s="74">
        <v>0.006</v>
      </c>
      <c r="H48" s="74">
        <v>0.988</v>
      </c>
      <c r="I48" s="74">
        <v>0.015</v>
      </c>
      <c r="J48" s="75">
        <v>0.2403</v>
      </c>
      <c r="K48" s="75">
        <v>0.44563</v>
      </c>
      <c r="L48" s="75">
        <v>1.39128</v>
      </c>
      <c r="M48" s="75">
        <v>0.44563</v>
      </c>
      <c r="N48" s="75">
        <f t="shared" si="1"/>
        <v>0.81579</v>
      </c>
      <c r="O48" s="79">
        <v>-0.24354</v>
      </c>
      <c r="P48" s="79">
        <v>0.45108</v>
      </c>
      <c r="Q48" s="79">
        <v>-1.39294</v>
      </c>
      <c r="R48" s="79">
        <v>0.45108</v>
      </c>
    </row>
    <row r="49">
      <c r="A49" s="61" t="s">
        <v>183</v>
      </c>
      <c r="B49" s="76">
        <v>0.78499997</v>
      </c>
      <c r="C49" s="77">
        <v>0.915</v>
      </c>
      <c r="D49" s="76">
        <v>0.43</v>
      </c>
      <c r="E49" s="76">
        <v>0.867</v>
      </c>
      <c r="F49" s="77">
        <v>0.982</v>
      </c>
      <c r="G49" s="77">
        <v>0.021</v>
      </c>
      <c r="H49" s="77">
        <v>0.987</v>
      </c>
      <c r="I49" s="77">
        <v>0.014</v>
      </c>
      <c r="J49" s="78">
        <v>1.31897</v>
      </c>
      <c r="K49" s="78">
        <v>7.14497</v>
      </c>
      <c r="L49" s="78">
        <v>6.79741</v>
      </c>
      <c r="M49" s="78">
        <v>7.14497</v>
      </c>
      <c r="N49" s="78">
        <f t="shared" si="1"/>
        <v>4.05819</v>
      </c>
      <c r="O49" s="80">
        <v>-1.36577</v>
      </c>
      <c r="P49" s="80">
        <v>7.60621</v>
      </c>
      <c r="Q49" s="80">
        <v>-6.61754</v>
      </c>
      <c r="R49" s="80">
        <v>7.60621</v>
      </c>
    </row>
    <row r="50">
      <c r="A50" s="2" t="s">
        <v>184</v>
      </c>
      <c r="B50" s="73">
        <v>0.50769234</v>
      </c>
      <c r="C50" s="74">
        <v>0.615</v>
      </c>
      <c r="D50" s="73">
        <v>0.983283190411686</v>
      </c>
      <c r="E50" s="73">
        <v>0.519473684210526</v>
      </c>
      <c r="F50" s="74">
        <v>0.964</v>
      </c>
      <c r="G50" s="74">
        <v>0.063</v>
      </c>
      <c r="H50" s="74">
        <v>0.98</v>
      </c>
      <c r="I50" s="74">
        <v>0.053</v>
      </c>
      <c r="J50" s="75">
        <v>1.715</v>
      </c>
      <c r="K50" s="75">
        <v>5.37336</v>
      </c>
      <c r="L50" s="75">
        <v>0.16752</v>
      </c>
      <c r="M50" s="75">
        <v>5.37336</v>
      </c>
      <c r="N50" s="75">
        <f t="shared" si="1"/>
        <v>0.94126</v>
      </c>
      <c r="O50" s="79">
        <v>-1.80853</v>
      </c>
      <c r="P50" s="79">
        <v>6.21616</v>
      </c>
      <c r="Q50" s="79">
        <v>-0.1667</v>
      </c>
      <c r="R50" s="79">
        <v>6.21616</v>
      </c>
    </row>
    <row r="51">
      <c r="A51" s="61" t="s">
        <v>185</v>
      </c>
      <c r="B51" s="76">
        <v>0.63</v>
      </c>
      <c r="C51" s="77">
        <v>0.825</v>
      </c>
      <c r="D51" s="76">
        <v>0.74</v>
      </c>
      <c r="E51" s="76">
        <v>0.666</v>
      </c>
      <c r="F51" s="77">
        <v>0.992</v>
      </c>
      <c r="G51" s="77">
        <v>0.006</v>
      </c>
      <c r="H51" s="77">
        <v>0.992</v>
      </c>
      <c r="I51" s="77">
        <v>0.008</v>
      </c>
      <c r="J51" s="78">
        <v>0.93037</v>
      </c>
      <c r="K51" s="78">
        <v>2.27726</v>
      </c>
      <c r="L51" s="78">
        <v>0.17331</v>
      </c>
      <c r="M51" s="78">
        <v>2.27726</v>
      </c>
      <c r="N51" s="78">
        <f t="shared" si="1"/>
        <v>0.55184</v>
      </c>
      <c r="O51" s="80">
        <v>-0.96363</v>
      </c>
      <c r="P51" s="80">
        <v>2.52095</v>
      </c>
      <c r="Q51" s="80">
        <v>-0.17284</v>
      </c>
      <c r="R51" s="80">
        <v>2.52095</v>
      </c>
    </row>
    <row r="52">
      <c r="A52" s="7" t="s">
        <v>129</v>
      </c>
      <c r="B52" s="63">
        <f t="shared" ref="B52:M52" si="2">AVERAGE(B2:B51)</f>
        <v>0.6567177006</v>
      </c>
      <c r="C52" s="63">
        <f t="shared" si="2"/>
        <v>0.81336</v>
      </c>
      <c r="D52" s="63">
        <f t="shared" si="2"/>
        <v>0.6900788164</v>
      </c>
      <c r="E52" s="63">
        <f t="shared" si="2"/>
        <v>0.7047500545</v>
      </c>
      <c r="F52" s="63">
        <f t="shared" si="2"/>
        <v>0.98072</v>
      </c>
      <c r="G52" s="63">
        <f t="shared" si="2"/>
        <v>0.02422</v>
      </c>
      <c r="H52" s="63">
        <f t="shared" si="2"/>
        <v>0.98</v>
      </c>
      <c r="I52" s="63">
        <f t="shared" si="2"/>
        <v>0.02434</v>
      </c>
      <c r="J52" s="70">
        <f t="shared" si="2"/>
        <v>0.5599614</v>
      </c>
      <c r="K52" s="70">
        <f t="shared" si="2"/>
        <v>2.822099</v>
      </c>
      <c r="L52" s="70">
        <f t="shared" si="2"/>
        <v>6.9562884</v>
      </c>
      <c r="M52" s="70">
        <f t="shared" si="2"/>
        <v>2.822099</v>
      </c>
      <c r="N52" s="70">
        <f t="shared" si="1"/>
        <v>3.7581249</v>
      </c>
      <c r="O52" s="70">
        <f t="shared" ref="O52:R52" si="3">AVERAGE(O2:O51)</f>
        <v>-0.6158676</v>
      </c>
      <c r="P52" s="70">
        <f t="shared" si="3"/>
        <v>3.3827742</v>
      </c>
      <c r="Q52" s="70">
        <f t="shared" si="3"/>
        <v>-2.082494</v>
      </c>
      <c r="R52" s="70">
        <f t="shared" si="3"/>
        <v>3.3827742</v>
      </c>
    </row>
    <row r="53">
      <c r="A53" s="12" t="s">
        <v>130</v>
      </c>
      <c r="B53" s="65">
        <f t="shared" ref="B53:M53" si="4">MEDIAN(B2:B51)</f>
        <v>0.64301283</v>
      </c>
      <c r="C53" s="65">
        <f t="shared" si="4"/>
        <v>0.835</v>
      </c>
      <c r="D53" s="65">
        <f t="shared" si="4"/>
        <v>0.7227146362</v>
      </c>
      <c r="E53" s="65">
        <f t="shared" si="4"/>
        <v>0.7096810207</v>
      </c>
      <c r="F53" s="65">
        <f t="shared" si="4"/>
        <v>0.983</v>
      </c>
      <c r="G53" s="65">
        <f t="shared" si="4"/>
        <v>0.016</v>
      </c>
      <c r="H53" s="65">
        <f t="shared" si="4"/>
        <v>0.9825</v>
      </c>
      <c r="I53" s="65">
        <f t="shared" si="4"/>
        <v>0.019</v>
      </c>
      <c r="J53" s="71">
        <f t="shared" si="4"/>
        <v>0.452825</v>
      </c>
      <c r="K53" s="71">
        <f t="shared" si="4"/>
        <v>1.554395</v>
      </c>
      <c r="L53" s="71">
        <f t="shared" si="4"/>
        <v>1.329775</v>
      </c>
      <c r="M53" s="71">
        <f t="shared" si="4"/>
        <v>1.554395</v>
      </c>
      <c r="N53" s="71">
        <f t="shared" si="1"/>
        <v>0.8913</v>
      </c>
      <c r="O53" s="71">
        <f t="shared" ref="O53:R53" si="5">MEDIAN(O2:O51)</f>
        <v>-0.45478</v>
      </c>
      <c r="P53" s="71">
        <f t="shared" si="5"/>
        <v>1.49313</v>
      </c>
      <c r="Q53" s="71">
        <f t="shared" si="5"/>
        <v>-1.23787</v>
      </c>
      <c r="R53" s="71">
        <f t="shared" si="5"/>
        <v>1.49313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88"/>
    <col customWidth="1" min="2" max="2" width="13.88"/>
    <col customWidth="1" min="3" max="3" width="18.75"/>
    <col customWidth="1" min="4" max="4" width="11.5"/>
    <col customWidth="1" min="5" max="5" width="9.75"/>
    <col customWidth="1" min="6" max="6" width="21.25"/>
    <col customWidth="1" min="7" max="7" width="19.38"/>
    <col customWidth="1" min="8" max="8" width="21.25"/>
    <col customWidth="1" min="9" max="9" width="19.38"/>
    <col customWidth="1" min="10" max="10" width="16.25"/>
    <col customWidth="1" min="11" max="11" width="14.38"/>
    <col customWidth="1" min="12" max="12" width="16.25"/>
    <col customWidth="1" min="13" max="13" width="14.38"/>
    <col customWidth="1" min="14" max="14" width="16.25"/>
    <col customWidth="1" min="15" max="15" width="16.5"/>
    <col customWidth="1" min="16" max="16" width="14.63"/>
    <col customWidth="1" min="17" max="17" width="16.5"/>
    <col customWidth="1" min="18" max="18" width="14.63"/>
  </cols>
  <sheetData>
    <row r="1">
      <c r="B1" s="2" t="s">
        <v>76</v>
      </c>
      <c r="C1" s="2" t="s">
        <v>131</v>
      </c>
      <c r="D1" s="2" t="s">
        <v>77</v>
      </c>
      <c r="E1" s="2" t="s">
        <v>78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132</v>
      </c>
      <c r="K1" s="2" t="s">
        <v>33</v>
      </c>
      <c r="L1" s="2" t="s">
        <v>133</v>
      </c>
      <c r="M1" s="2" t="s">
        <v>35</v>
      </c>
      <c r="N1" s="2" t="s">
        <v>36</v>
      </c>
      <c r="O1" s="2" t="s">
        <v>134</v>
      </c>
      <c r="P1" s="2" t="s">
        <v>40</v>
      </c>
      <c r="Q1" s="2" t="s">
        <v>135</v>
      </c>
      <c r="R1" s="2" t="s">
        <v>42</v>
      </c>
    </row>
    <row r="2">
      <c r="A2" s="2" t="s">
        <v>79</v>
      </c>
      <c r="B2" s="66">
        <v>0.725</v>
      </c>
      <c r="C2" s="60">
        <v>0.975</v>
      </c>
      <c r="D2" s="66">
        <v>0.45</v>
      </c>
      <c r="E2" s="66">
        <v>0.818</v>
      </c>
      <c r="F2" s="66">
        <v>0.973</v>
      </c>
      <c r="G2" s="66">
        <v>0.061</v>
      </c>
      <c r="H2" s="66">
        <v>0.963</v>
      </c>
      <c r="I2" s="66">
        <v>0.069</v>
      </c>
      <c r="J2" s="67">
        <v>1.84402</v>
      </c>
      <c r="K2" s="67">
        <v>1.2968</v>
      </c>
      <c r="L2" s="67">
        <v>0.36996</v>
      </c>
      <c r="M2" s="67">
        <v>1.2968</v>
      </c>
      <c r="N2" s="67">
        <f t="shared" ref="N2:N53" si="1">AVERAGE(J2,L2)</f>
        <v>1.10699</v>
      </c>
      <c r="O2" s="67">
        <v>-2.5174</v>
      </c>
      <c r="P2" s="67">
        <v>2.63629</v>
      </c>
      <c r="Q2" s="67">
        <v>-0.91344</v>
      </c>
      <c r="R2" s="67">
        <v>2.63629</v>
      </c>
    </row>
    <row r="3">
      <c r="A3" s="61" t="s">
        <v>80</v>
      </c>
      <c r="B3" s="68">
        <v>0.525</v>
      </c>
      <c r="C3" s="62">
        <v>1.0</v>
      </c>
      <c r="D3" s="68">
        <v>0.05</v>
      </c>
      <c r="E3" s="68">
        <v>0.541</v>
      </c>
      <c r="F3" s="68">
        <v>0.995</v>
      </c>
      <c r="G3" s="68">
        <v>0.007</v>
      </c>
      <c r="H3" s="68">
        <v>0.88</v>
      </c>
      <c r="I3" s="68">
        <v>0.209</v>
      </c>
      <c r="J3" s="69">
        <v>2.29638</v>
      </c>
      <c r="K3" s="69">
        <v>2.83802</v>
      </c>
      <c r="L3" s="69">
        <v>1.26414</v>
      </c>
      <c r="M3" s="69">
        <v>2.83802</v>
      </c>
      <c r="N3" s="69">
        <f t="shared" si="1"/>
        <v>1.78026</v>
      </c>
      <c r="O3" s="69">
        <v>-2.33473</v>
      </c>
      <c r="P3" s="69">
        <v>2.88511</v>
      </c>
      <c r="Q3" s="69">
        <v>-2.20849</v>
      </c>
      <c r="R3" s="69">
        <v>2.88511</v>
      </c>
    </row>
    <row r="4">
      <c r="A4" s="2" t="s">
        <v>81</v>
      </c>
      <c r="B4" s="66">
        <v>0.835</v>
      </c>
      <c r="C4" s="60">
        <v>1.0</v>
      </c>
      <c r="D4" s="66">
        <v>0.67</v>
      </c>
      <c r="E4" s="66">
        <v>0.926</v>
      </c>
      <c r="F4" s="66">
        <v>0.987</v>
      </c>
      <c r="G4" s="66">
        <v>0.042</v>
      </c>
      <c r="H4" s="66">
        <v>0.953</v>
      </c>
      <c r="I4" s="66">
        <v>0.122</v>
      </c>
      <c r="J4" s="67">
        <v>1.53895</v>
      </c>
      <c r="K4" s="67">
        <v>0.87222</v>
      </c>
      <c r="L4" s="67">
        <v>0.40919</v>
      </c>
      <c r="M4" s="67">
        <v>0.87222</v>
      </c>
      <c r="N4" s="67">
        <f t="shared" si="1"/>
        <v>0.97407</v>
      </c>
      <c r="O4" s="67">
        <v>-2.38247</v>
      </c>
      <c r="P4" s="67">
        <v>2.40192</v>
      </c>
      <c r="Q4" s="67">
        <v>-0.52796</v>
      </c>
      <c r="R4" s="67">
        <v>2.40192</v>
      </c>
    </row>
    <row r="5">
      <c r="A5" s="61" t="s">
        <v>82</v>
      </c>
      <c r="B5" s="68">
        <v>0.59</v>
      </c>
      <c r="C5" s="62">
        <v>1.0</v>
      </c>
      <c r="D5" s="68">
        <v>0.18</v>
      </c>
      <c r="E5" s="68">
        <v>0.621</v>
      </c>
      <c r="F5" s="68">
        <v>0.951</v>
      </c>
      <c r="G5" s="68">
        <v>0.107</v>
      </c>
      <c r="H5" s="68">
        <v>0.925</v>
      </c>
      <c r="I5" s="68">
        <v>0.141</v>
      </c>
      <c r="J5" s="69">
        <v>0.53397</v>
      </c>
      <c r="K5" s="69">
        <v>0.27776</v>
      </c>
      <c r="L5" s="69">
        <v>2.23803</v>
      </c>
      <c r="M5" s="69">
        <v>0.27776</v>
      </c>
      <c r="N5" s="69">
        <f t="shared" si="1"/>
        <v>1.386</v>
      </c>
      <c r="O5" s="69">
        <v>-0.63142</v>
      </c>
      <c r="P5" s="69">
        <v>0.49884</v>
      </c>
      <c r="Q5" s="69">
        <v>-3.71171</v>
      </c>
      <c r="R5" s="69">
        <v>0.49884</v>
      </c>
    </row>
    <row r="6">
      <c r="A6" s="2" t="s">
        <v>83</v>
      </c>
      <c r="B6" s="66">
        <v>0.705</v>
      </c>
      <c r="C6" s="60">
        <v>1.0</v>
      </c>
      <c r="D6" s="66">
        <v>0.41</v>
      </c>
      <c r="E6" s="66">
        <v>0.838</v>
      </c>
      <c r="F6" s="66">
        <v>0.977</v>
      </c>
      <c r="G6" s="66">
        <v>0.051</v>
      </c>
      <c r="H6" s="66">
        <v>0.989</v>
      </c>
      <c r="I6" s="66">
        <v>0.023</v>
      </c>
      <c r="J6" s="67">
        <v>14.989</v>
      </c>
      <c r="K6" s="67">
        <v>39.28923</v>
      </c>
      <c r="L6" s="67">
        <v>0.8648</v>
      </c>
      <c r="M6" s="67">
        <v>39.28923</v>
      </c>
      <c r="N6" s="67">
        <f t="shared" si="1"/>
        <v>7.9269</v>
      </c>
      <c r="O6" s="67">
        <v>-6.0563</v>
      </c>
      <c r="P6" s="67">
        <v>17.74251</v>
      </c>
      <c r="Q6" s="67">
        <v>-0.73118</v>
      </c>
      <c r="R6" s="67">
        <v>17.74251</v>
      </c>
    </row>
    <row r="7">
      <c r="A7" s="61" t="s">
        <v>84</v>
      </c>
      <c r="B7" s="68">
        <v>0.722</v>
      </c>
      <c r="C7" s="62">
        <v>0.944</v>
      </c>
      <c r="D7" s="68">
        <v>0.452</v>
      </c>
      <c r="E7" s="68">
        <v>0.795</v>
      </c>
      <c r="F7" s="68">
        <v>0.991</v>
      </c>
      <c r="G7" s="68">
        <v>0.046</v>
      </c>
      <c r="H7" s="68">
        <v>0.99</v>
      </c>
      <c r="I7" s="68">
        <v>0.027</v>
      </c>
      <c r="J7" s="69">
        <v>86.1767</v>
      </c>
      <c r="K7" s="69">
        <v>340.50452</v>
      </c>
      <c r="L7" s="69">
        <v>2.02124</v>
      </c>
      <c r="M7" s="69">
        <v>340.50452</v>
      </c>
      <c r="N7" s="69">
        <f t="shared" si="1"/>
        <v>44.09897</v>
      </c>
      <c r="O7" s="69">
        <v>-18.9189</v>
      </c>
      <c r="P7" s="69">
        <v>154.0899</v>
      </c>
      <c r="Q7" s="69">
        <v>-0.99033</v>
      </c>
      <c r="R7" s="69">
        <v>154.0899</v>
      </c>
    </row>
    <row r="8">
      <c r="A8" s="2" t="s">
        <v>85</v>
      </c>
      <c r="B8" s="66">
        <v>0.529</v>
      </c>
      <c r="C8" s="60">
        <v>1.0</v>
      </c>
      <c r="D8" s="66">
        <v>0.058</v>
      </c>
      <c r="E8" s="66">
        <v>0.593</v>
      </c>
      <c r="F8" s="66">
        <v>0.927</v>
      </c>
      <c r="G8" s="66">
        <v>0.167</v>
      </c>
      <c r="H8" s="66">
        <v>0.949</v>
      </c>
      <c r="I8" s="66">
        <v>0.089</v>
      </c>
      <c r="J8" s="67">
        <v>1.47648</v>
      </c>
      <c r="K8" s="67">
        <v>1.59811</v>
      </c>
      <c r="L8" s="67">
        <v>18.04465</v>
      </c>
      <c r="M8" s="67">
        <v>1.59811</v>
      </c>
      <c r="N8" s="67">
        <f t="shared" si="1"/>
        <v>9.760565</v>
      </c>
      <c r="O8" s="67">
        <v>-4.46516</v>
      </c>
      <c r="P8" s="67">
        <v>22.27834</v>
      </c>
      <c r="Q8" s="67">
        <v>-5.23784</v>
      </c>
      <c r="R8" s="67">
        <v>22.27834</v>
      </c>
    </row>
    <row r="9">
      <c r="A9" s="61" t="s">
        <v>86</v>
      </c>
      <c r="B9" s="68">
        <v>0.535</v>
      </c>
      <c r="C9" s="62">
        <v>1.0</v>
      </c>
      <c r="D9" s="68">
        <v>0.07</v>
      </c>
      <c r="E9" s="68">
        <v>0.562</v>
      </c>
      <c r="F9" s="68">
        <v>0.975</v>
      </c>
      <c r="G9" s="68">
        <v>0.046</v>
      </c>
      <c r="H9" s="68">
        <v>0.971</v>
      </c>
      <c r="I9" s="68">
        <v>0.051</v>
      </c>
      <c r="J9" s="69">
        <v>1.89005</v>
      </c>
      <c r="K9" s="69">
        <v>2.40024</v>
      </c>
      <c r="L9" s="69">
        <v>4.37845</v>
      </c>
      <c r="M9" s="69">
        <v>2.40024</v>
      </c>
      <c r="N9" s="69">
        <f t="shared" si="1"/>
        <v>3.13425</v>
      </c>
      <c r="O9" s="69">
        <v>-3.59183</v>
      </c>
      <c r="P9" s="69">
        <v>9.79542</v>
      </c>
      <c r="Q9" s="69">
        <v>-3.69778</v>
      </c>
      <c r="R9" s="69">
        <v>9.79542</v>
      </c>
    </row>
    <row r="10">
      <c r="A10" s="2" t="s">
        <v>87</v>
      </c>
      <c r="B10" s="66">
        <v>0.521</v>
      </c>
      <c r="C10" s="60">
        <v>0.958</v>
      </c>
      <c r="D10" s="66">
        <v>0.042</v>
      </c>
      <c r="E10" s="66">
        <v>0.532</v>
      </c>
      <c r="F10" s="66">
        <v>0.997</v>
      </c>
      <c r="G10" s="66">
        <v>0.017</v>
      </c>
      <c r="H10" s="66">
        <v>0.997</v>
      </c>
      <c r="I10" s="66">
        <v>0.011</v>
      </c>
      <c r="J10" s="67">
        <v>1.9148</v>
      </c>
      <c r="K10" s="67">
        <v>1.86858</v>
      </c>
      <c r="L10" s="67">
        <v>1.04649</v>
      </c>
      <c r="M10" s="67">
        <v>1.86858</v>
      </c>
      <c r="N10" s="67">
        <f t="shared" si="1"/>
        <v>1.480645</v>
      </c>
      <c r="O10" s="67">
        <v>-7.2188</v>
      </c>
      <c r="P10" s="67">
        <v>59.37586</v>
      </c>
      <c r="Q10" s="67">
        <v>-2.48218</v>
      </c>
      <c r="R10" s="67">
        <v>59.37586</v>
      </c>
    </row>
    <row r="11">
      <c r="A11" s="61" t="s">
        <v>88</v>
      </c>
      <c r="B11" s="68">
        <v>0.515</v>
      </c>
      <c r="C11" s="62">
        <v>1.0</v>
      </c>
      <c r="D11" s="68">
        <v>0.03</v>
      </c>
      <c r="E11" s="68">
        <v>0.564</v>
      </c>
      <c r="F11" s="68">
        <v>0.971</v>
      </c>
      <c r="G11" s="68">
        <v>0.07</v>
      </c>
      <c r="H11" s="68">
        <v>0.97</v>
      </c>
      <c r="I11" s="68">
        <v>0.05</v>
      </c>
      <c r="J11" s="69">
        <v>18.18569</v>
      </c>
      <c r="K11" s="69">
        <v>31.02606</v>
      </c>
      <c r="L11" s="69">
        <v>5.06187</v>
      </c>
      <c r="M11" s="69">
        <v>31.02606</v>
      </c>
      <c r="N11" s="69">
        <f t="shared" si="1"/>
        <v>11.62378</v>
      </c>
      <c r="O11" s="69">
        <v>-6.40915</v>
      </c>
      <c r="P11" s="69">
        <v>15.21997</v>
      </c>
      <c r="Q11" s="69">
        <v>-1.71698</v>
      </c>
      <c r="R11" s="69">
        <v>15.21997</v>
      </c>
    </row>
    <row r="12">
      <c r="A12" s="2" t="s">
        <v>89</v>
      </c>
      <c r="B12" s="66">
        <v>0.485</v>
      </c>
      <c r="C12" s="60">
        <v>1.0</v>
      </c>
      <c r="D12" s="66">
        <v>-0.03</v>
      </c>
      <c r="E12" s="66">
        <v>0.515</v>
      </c>
      <c r="F12" s="66">
        <v>0.988</v>
      </c>
      <c r="G12" s="66">
        <v>0.038</v>
      </c>
      <c r="H12" s="66">
        <v>0.985</v>
      </c>
      <c r="I12" s="66">
        <v>0.04</v>
      </c>
      <c r="J12" s="67">
        <v>2.87454</v>
      </c>
      <c r="K12" s="67">
        <v>2.60145</v>
      </c>
      <c r="L12" s="67">
        <v>1.68303</v>
      </c>
      <c r="M12" s="67">
        <v>2.60145</v>
      </c>
      <c r="N12" s="67">
        <f t="shared" si="1"/>
        <v>2.278785</v>
      </c>
      <c r="O12" s="67">
        <v>-2.71857</v>
      </c>
      <c r="P12" s="67">
        <v>2.82123</v>
      </c>
      <c r="Q12" s="67">
        <v>-2.57633</v>
      </c>
      <c r="R12" s="67">
        <v>2.82123</v>
      </c>
    </row>
    <row r="13">
      <c r="A13" s="61" t="s">
        <v>90</v>
      </c>
      <c r="B13" s="68">
        <v>0.623</v>
      </c>
      <c r="C13" s="62">
        <v>0.971</v>
      </c>
      <c r="D13" s="68">
        <v>0.251</v>
      </c>
      <c r="E13" s="68">
        <v>0.692</v>
      </c>
      <c r="F13" s="68">
        <v>0.984</v>
      </c>
      <c r="G13" s="68">
        <v>0.074</v>
      </c>
      <c r="H13" s="68">
        <v>0.958</v>
      </c>
      <c r="I13" s="68">
        <v>0.119</v>
      </c>
      <c r="J13" s="69">
        <v>1.82546</v>
      </c>
      <c r="K13" s="69">
        <v>2.61912</v>
      </c>
      <c r="L13" s="69">
        <v>2.62151</v>
      </c>
      <c r="M13" s="69">
        <v>2.61912</v>
      </c>
      <c r="N13" s="69">
        <f t="shared" si="1"/>
        <v>2.223485</v>
      </c>
      <c r="O13" s="69">
        <v>-2.69597</v>
      </c>
      <c r="P13" s="69">
        <v>7.92466</v>
      </c>
      <c r="Q13" s="69">
        <v>-3.72155</v>
      </c>
      <c r="R13" s="69">
        <v>7.92466</v>
      </c>
    </row>
    <row r="14">
      <c r="A14" s="2" t="s">
        <v>91</v>
      </c>
      <c r="B14" s="66">
        <v>0.89</v>
      </c>
      <c r="C14" s="60">
        <v>1.0</v>
      </c>
      <c r="D14" s="66">
        <v>0.78</v>
      </c>
      <c r="E14" s="66">
        <v>0.947</v>
      </c>
      <c r="F14" s="66">
        <v>0.938</v>
      </c>
      <c r="G14" s="66">
        <v>0.151</v>
      </c>
      <c r="H14" s="66">
        <v>0.985</v>
      </c>
      <c r="I14" s="66">
        <v>0.036</v>
      </c>
      <c r="J14" s="67">
        <v>0.68157</v>
      </c>
      <c r="K14" s="67">
        <v>0.17382</v>
      </c>
      <c r="L14" s="67">
        <v>2.92148</v>
      </c>
      <c r="M14" s="67">
        <v>0.17382</v>
      </c>
      <c r="N14" s="67">
        <f t="shared" si="1"/>
        <v>1.801525</v>
      </c>
      <c r="O14" s="67">
        <v>-0.88734</v>
      </c>
      <c r="P14" s="67">
        <v>0.33624</v>
      </c>
      <c r="Q14" s="67">
        <v>-2.66294</v>
      </c>
      <c r="R14" s="67">
        <v>0.33624</v>
      </c>
    </row>
    <row r="15">
      <c r="A15" s="61" t="s">
        <v>92</v>
      </c>
      <c r="B15" s="68">
        <v>0.82</v>
      </c>
      <c r="C15" s="62">
        <v>1.0</v>
      </c>
      <c r="D15" s="68">
        <v>0.64</v>
      </c>
      <c r="E15" s="68">
        <v>0.932</v>
      </c>
      <c r="F15" s="68">
        <v>0.927</v>
      </c>
      <c r="G15" s="68">
        <v>0.178</v>
      </c>
      <c r="H15" s="68">
        <v>0.964</v>
      </c>
      <c r="I15" s="68">
        <v>0.088</v>
      </c>
      <c r="J15" s="69">
        <v>0.18788</v>
      </c>
      <c r="K15" s="69">
        <v>0.10531</v>
      </c>
      <c r="L15" s="69">
        <v>1.97168</v>
      </c>
      <c r="M15" s="69">
        <v>0.10531</v>
      </c>
      <c r="N15" s="69">
        <f t="shared" si="1"/>
        <v>1.07978</v>
      </c>
      <c r="O15" s="69">
        <v>-0.2156</v>
      </c>
      <c r="P15" s="69">
        <v>0.14857</v>
      </c>
      <c r="Q15" s="69">
        <v>-1.76813</v>
      </c>
      <c r="R15" s="69">
        <v>0.14857</v>
      </c>
    </row>
    <row r="16">
      <c r="A16" s="2" t="s">
        <v>93</v>
      </c>
      <c r="B16" s="66">
        <v>0.513</v>
      </c>
      <c r="C16" s="60">
        <v>1.0</v>
      </c>
      <c r="D16" s="66">
        <v>0.024</v>
      </c>
      <c r="E16" s="66">
        <v>0.491</v>
      </c>
      <c r="F16" s="66">
        <v>0.955</v>
      </c>
      <c r="G16" s="66">
        <v>0.108</v>
      </c>
      <c r="H16" s="66">
        <v>0.984</v>
      </c>
      <c r="I16" s="66">
        <v>0.04</v>
      </c>
      <c r="J16" s="67">
        <v>2.77544</v>
      </c>
      <c r="K16" s="67">
        <v>4.22271</v>
      </c>
      <c r="L16" s="67">
        <v>4.13742</v>
      </c>
      <c r="M16" s="67">
        <v>4.22271</v>
      </c>
      <c r="N16" s="67">
        <f t="shared" si="1"/>
        <v>3.45643</v>
      </c>
      <c r="O16" s="67">
        <v>-3.12105</v>
      </c>
      <c r="P16" s="67">
        <v>4.77671</v>
      </c>
      <c r="Q16" s="67">
        <v>-6.70108</v>
      </c>
      <c r="R16" s="67">
        <v>4.77671</v>
      </c>
    </row>
    <row r="17">
      <c r="A17" s="61" t="s">
        <v>94</v>
      </c>
      <c r="B17" s="68">
        <v>0.575</v>
      </c>
      <c r="C17" s="62">
        <v>1.0</v>
      </c>
      <c r="D17" s="68">
        <v>0.15</v>
      </c>
      <c r="E17" s="68">
        <v>0.627</v>
      </c>
      <c r="F17" s="68">
        <v>0.985</v>
      </c>
      <c r="G17" s="68">
        <v>0.034</v>
      </c>
      <c r="H17" s="68">
        <v>0.869</v>
      </c>
      <c r="I17" s="68">
        <v>0.313</v>
      </c>
      <c r="J17" s="69">
        <v>4.05578</v>
      </c>
      <c r="K17" s="69">
        <v>5.26179</v>
      </c>
      <c r="L17" s="69">
        <v>3.07805</v>
      </c>
      <c r="M17" s="69">
        <v>5.26179</v>
      </c>
      <c r="N17" s="69">
        <f t="shared" si="1"/>
        <v>3.566915</v>
      </c>
      <c r="O17" s="69">
        <v>-5.37214</v>
      </c>
      <c r="P17" s="69">
        <v>12.78995</v>
      </c>
      <c r="Q17" s="69">
        <v>-3.91963</v>
      </c>
      <c r="R17" s="69">
        <v>12.78995</v>
      </c>
    </row>
    <row r="18">
      <c r="A18" s="2" t="s">
        <v>95</v>
      </c>
      <c r="B18" s="66">
        <v>0.495</v>
      </c>
      <c r="C18" s="60">
        <v>1.0</v>
      </c>
      <c r="D18" s="66">
        <v>-0.01</v>
      </c>
      <c r="E18" s="66">
        <v>0.491</v>
      </c>
      <c r="F18" s="66">
        <v>0.893</v>
      </c>
      <c r="G18" s="66">
        <v>0.23</v>
      </c>
      <c r="H18" s="66">
        <v>0.966</v>
      </c>
      <c r="I18" s="66">
        <v>0.058</v>
      </c>
      <c r="J18" s="67">
        <v>3.03348</v>
      </c>
      <c r="K18" s="67">
        <v>4.28731</v>
      </c>
      <c r="L18" s="67">
        <v>1.89713</v>
      </c>
      <c r="M18" s="67">
        <v>4.28731</v>
      </c>
      <c r="N18" s="67">
        <f t="shared" si="1"/>
        <v>2.465305</v>
      </c>
      <c r="O18" s="67">
        <v>-2.97634</v>
      </c>
      <c r="P18" s="67">
        <v>3.6673</v>
      </c>
      <c r="Q18" s="67">
        <v>-2.84631</v>
      </c>
      <c r="R18" s="67">
        <v>3.6673</v>
      </c>
    </row>
    <row r="19">
      <c r="A19" s="61" t="s">
        <v>96</v>
      </c>
      <c r="B19" s="68">
        <v>0.565</v>
      </c>
      <c r="C19" s="62">
        <v>1.0</v>
      </c>
      <c r="D19" s="68">
        <v>0.13</v>
      </c>
      <c r="E19" s="68">
        <v>0.611</v>
      </c>
      <c r="F19" s="68">
        <v>0.985</v>
      </c>
      <c r="G19" s="68">
        <v>0.021</v>
      </c>
      <c r="H19" s="68">
        <v>0.942</v>
      </c>
      <c r="I19" s="68">
        <v>0.101</v>
      </c>
      <c r="J19" s="69">
        <v>36.77392</v>
      </c>
      <c r="K19" s="69">
        <v>95.30153</v>
      </c>
      <c r="L19" s="69">
        <v>36.21173</v>
      </c>
      <c r="M19" s="69">
        <v>95.30153</v>
      </c>
      <c r="N19" s="69">
        <f t="shared" si="1"/>
        <v>36.492825</v>
      </c>
      <c r="O19" s="69">
        <v>-10.76622</v>
      </c>
      <c r="P19" s="69">
        <v>57.01412</v>
      </c>
      <c r="Q19" s="69">
        <v>-8.75677</v>
      </c>
      <c r="R19" s="69">
        <v>57.01412</v>
      </c>
    </row>
    <row r="20">
      <c r="A20" s="2" t="s">
        <v>97</v>
      </c>
      <c r="B20" s="66">
        <v>0.503</v>
      </c>
      <c r="C20" s="60">
        <v>1.0</v>
      </c>
      <c r="D20" s="66">
        <v>-0.024</v>
      </c>
      <c r="E20" s="66">
        <v>0.462</v>
      </c>
      <c r="F20" s="66">
        <v>0.965</v>
      </c>
      <c r="G20" s="66">
        <v>0.098</v>
      </c>
      <c r="H20" s="66">
        <v>0.993</v>
      </c>
      <c r="I20" s="66">
        <v>0.013</v>
      </c>
      <c r="J20" s="67">
        <v>1.34216</v>
      </c>
      <c r="K20" s="67">
        <v>0.83938</v>
      </c>
      <c r="L20" s="67">
        <v>3.46985</v>
      </c>
      <c r="M20" s="67">
        <v>0.83938</v>
      </c>
      <c r="N20" s="67">
        <f t="shared" si="1"/>
        <v>2.406005</v>
      </c>
      <c r="O20" s="67">
        <v>-3.13383</v>
      </c>
      <c r="P20" s="67">
        <v>9.95525</v>
      </c>
      <c r="Q20" s="67">
        <v>-6.6321</v>
      </c>
      <c r="R20" s="67">
        <v>9.95525</v>
      </c>
    </row>
    <row r="21">
      <c r="A21" s="61" t="s">
        <v>98</v>
      </c>
      <c r="B21" s="68">
        <v>0.624</v>
      </c>
      <c r="C21" s="62">
        <v>1.0</v>
      </c>
      <c r="D21" s="68">
        <v>0.164</v>
      </c>
      <c r="E21" s="68">
        <v>0.555</v>
      </c>
      <c r="F21" s="68">
        <v>0.98</v>
      </c>
      <c r="G21" s="68">
        <v>0.034</v>
      </c>
      <c r="H21" s="68">
        <v>0.987</v>
      </c>
      <c r="I21" s="68">
        <v>0.012</v>
      </c>
      <c r="J21" s="69">
        <v>2.1959</v>
      </c>
      <c r="K21" s="69">
        <v>1.88825</v>
      </c>
      <c r="L21" s="69">
        <v>1.22663</v>
      </c>
      <c r="M21" s="69">
        <v>1.88825</v>
      </c>
      <c r="N21" s="69">
        <f t="shared" si="1"/>
        <v>1.711265</v>
      </c>
      <c r="O21" s="69">
        <v>-1.40607</v>
      </c>
      <c r="P21" s="69">
        <v>0.98012</v>
      </c>
      <c r="Q21" s="69">
        <v>-1.75752</v>
      </c>
      <c r="R21" s="69">
        <v>0.98012</v>
      </c>
    </row>
    <row r="22">
      <c r="A22" s="2" t="s">
        <v>99</v>
      </c>
      <c r="B22" s="66">
        <v>0.59</v>
      </c>
      <c r="C22" s="60">
        <v>1.0</v>
      </c>
      <c r="D22" s="66">
        <v>0.18</v>
      </c>
      <c r="E22" s="66">
        <v>0.61</v>
      </c>
      <c r="F22" s="66">
        <v>0.985</v>
      </c>
      <c r="G22" s="66">
        <v>0.03</v>
      </c>
      <c r="H22" s="66">
        <v>0.986</v>
      </c>
      <c r="I22" s="66">
        <v>0.024</v>
      </c>
      <c r="J22" s="67">
        <v>5.71766</v>
      </c>
      <c r="K22" s="67">
        <v>8.86128</v>
      </c>
      <c r="L22" s="67">
        <v>2.31512</v>
      </c>
      <c r="M22" s="67">
        <v>8.86128</v>
      </c>
      <c r="N22" s="67">
        <f t="shared" si="1"/>
        <v>4.01639</v>
      </c>
      <c r="O22" s="67">
        <v>-7.61248</v>
      </c>
      <c r="P22" s="67">
        <v>34.23821</v>
      </c>
      <c r="Q22" s="67">
        <v>-3.33126</v>
      </c>
      <c r="R22" s="67">
        <v>34.23821</v>
      </c>
    </row>
    <row r="23">
      <c r="A23" s="61" t="s">
        <v>100</v>
      </c>
      <c r="B23" s="68">
        <v>0.565</v>
      </c>
      <c r="C23" s="62">
        <v>1.0</v>
      </c>
      <c r="D23" s="68">
        <v>0.13</v>
      </c>
      <c r="E23" s="68">
        <v>0.521</v>
      </c>
      <c r="F23" s="68">
        <v>0.97</v>
      </c>
      <c r="G23" s="68">
        <v>0.064</v>
      </c>
      <c r="H23" s="68">
        <v>0.924</v>
      </c>
      <c r="I23" s="68">
        <v>0.173</v>
      </c>
      <c r="J23" s="69">
        <v>6.09302</v>
      </c>
      <c r="K23" s="69">
        <v>13.68601</v>
      </c>
      <c r="L23" s="69">
        <v>1.91674</v>
      </c>
      <c r="M23" s="69">
        <v>13.68601</v>
      </c>
      <c r="N23" s="69">
        <f t="shared" si="1"/>
        <v>4.00488</v>
      </c>
      <c r="O23" s="69">
        <v>-4.44503</v>
      </c>
      <c r="P23" s="69">
        <v>11.7309</v>
      </c>
      <c r="Q23" s="69">
        <v>-3.5776</v>
      </c>
      <c r="R23" s="69">
        <v>11.7309</v>
      </c>
    </row>
    <row r="24">
      <c r="A24" s="2" t="s">
        <v>101</v>
      </c>
      <c r="B24" s="66">
        <v>0.645</v>
      </c>
      <c r="C24" s="60">
        <v>1.0</v>
      </c>
      <c r="D24" s="66">
        <v>0.29</v>
      </c>
      <c r="E24" s="66">
        <v>0.667</v>
      </c>
      <c r="F24" s="66">
        <v>0.985</v>
      </c>
      <c r="G24" s="66">
        <v>0.024</v>
      </c>
      <c r="H24" s="66">
        <v>0.992</v>
      </c>
      <c r="I24" s="66">
        <v>0.038</v>
      </c>
      <c r="J24" s="67">
        <v>2.3499</v>
      </c>
      <c r="K24" s="67">
        <v>0.79969</v>
      </c>
      <c r="L24" s="67">
        <v>1.36428</v>
      </c>
      <c r="M24" s="67">
        <v>0.79969</v>
      </c>
      <c r="N24" s="67">
        <f t="shared" si="1"/>
        <v>1.85709</v>
      </c>
      <c r="O24" s="67">
        <v>-3.56943</v>
      </c>
      <c r="P24" s="67">
        <v>6.37638</v>
      </c>
      <c r="Q24" s="67">
        <v>-1.54444</v>
      </c>
      <c r="R24" s="67">
        <v>6.37638</v>
      </c>
    </row>
    <row r="25">
      <c r="A25" s="61" t="s">
        <v>102</v>
      </c>
      <c r="B25" s="68">
        <v>0.54</v>
      </c>
      <c r="C25" s="62">
        <v>1.0</v>
      </c>
      <c r="D25" s="68">
        <v>0.08</v>
      </c>
      <c r="E25" s="68">
        <v>0.583</v>
      </c>
      <c r="F25" s="68">
        <v>0.913</v>
      </c>
      <c r="G25" s="68">
        <v>0.193</v>
      </c>
      <c r="H25" s="68">
        <v>0.985</v>
      </c>
      <c r="I25" s="68">
        <v>0.019</v>
      </c>
      <c r="J25" s="69">
        <v>2.26166</v>
      </c>
      <c r="K25" s="69">
        <v>2.61732</v>
      </c>
      <c r="L25" s="69">
        <v>11.39103</v>
      </c>
      <c r="M25" s="69">
        <v>2.61732</v>
      </c>
      <c r="N25" s="69">
        <f t="shared" si="1"/>
        <v>6.826345</v>
      </c>
      <c r="O25" s="69">
        <v>-1.22981</v>
      </c>
      <c r="P25" s="69">
        <v>1.89485</v>
      </c>
      <c r="Q25" s="69">
        <v>-3.29079</v>
      </c>
      <c r="R25" s="69">
        <v>1.89485</v>
      </c>
    </row>
    <row r="26">
      <c r="A26" s="2" t="s">
        <v>103</v>
      </c>
      <c r="B26" s="66">
        <v>0.56</v>
      </c>
      <c r="C26" s="60">
        <v>0.9</v>
      </c>
      <c r="D26" s="66">
        <v>0.12</v>
      </c>
      <c r="E26" s="66">
        <v>0.554</v>
      </c>
      <c r="F26" s="66">
        <v>0.989</v>
      </c>
      <c r="G26" s="66">
        <v>0.033</v>
      </c>
      <c r="H26" s="66">
        <v>0.993</v>
      </c>
      <c r="I26" s="66">
        <v>0.014</v>
      </c>
      <c r="J26" s="67">
        <v>6.14842</v>
      </c>
      <c r="K26" s="67">
        <v>5.39954</v>
      </c>
      <c r="L26" s="67">
        <v>5.29522</v>
      </c>
      <c r="M26" s="67">
        <v>5.39954</v>
      </c>
      <c r="N26" s="67">
        <f t="shared" si="1"/>
        <v>5.72182</v>
      </c>
      <c r="O26" s="67">
        <v>-2.24907</v>
      </c>
      <c r="P26" s="67">
        <v>3.38985</v>
      </c>
      <c r="Q26" s="67">
        <v>-1.91806</v>
      </c>
      <c r="R26" s="67">
        <v>3.38985</v>
      </c>
    </row>
    <row r="27">
      <c r="A27" s="61" t="s">
        <v>104</v>
      </c>
      <c r="B27" s="68">
        <v>0.715</v>
      </c>
      <c r="C27" s="62">
        <v>1.0</v>
      </c>
      <c r="D27" s="68">
        <v>0.43</v>
      </c>
      <c r="E27" s="68">
        <v>0.758</v>
      </c>
      <c r="F27" s="68">
        <v>0.986</v>
      </c>
      <c r="G27" s="68">
        <v>0.022</v>
      </c>
      <c r="H27" s="68">
        <v>0.946</v>
      </c>
      <c r="I27" s="68">
        <v>0.097</v>
      </c>
      <c r="J27" s="69">
        <v>2.84457</v>
      </c>
      <c r="K27" s="69">
        <v>2.6326</v>
      </c>
      <c r="L27" s="69">
        <v>10.05432</v>
      </c>
      <c r="M27" s="69">
        <v>2.6326</v>
      </c>
      <c r="N27" s="69">
        <f t="shared" si="1"/>
        <v>6.449445</v>
      </c>
      <c r="O27" s="69">
        <v>-1.28493</v>
      </c>
      <c r="P27" s="69">
        <v>1.78321</v>
      </c>
      <c r="Q27" s="69">
        <v>-3.41395</v>
      </c>
      <c r="R27" s="69">
        <v>1.78321</v>
      </c>
    </row>
    <row r="28">
      <c r="A28" s="2" t="s">
        <v>105</v>
      </c>
      <c r="B28" s="66">
        <v>0.454</v>
      </c>
      <c r="C28" s="60">
        <v>1.0</v>
      </c>
      <c r="D28" s="66">
        <v>-0.097</v>
      </c>
      <c r="E28" s="66">
        <v>0.409</v>
      </c>
      <c r="F28" s="66">
        <v>0.998</v>
      </c>
      <c r="G28" s="66">
        <v>0.003</v>
      </c>
      <c r="H28" s="66">
        <v>0.972</v>
      </c>
      <c r="I28" s="66">
        <v>0.068</v>
      </c>
      <c r="J28" s="67">
        <v>1.68232</v>
      </c>
      <c r="K28" s="67">
        <v>1.76018</v>
      </c>
      <c r="L28" s="67">
        <v>12.98207</v>
      </c>
      <c r="M28" s="67">
        <v>1.76018</v>
      </c>
      <c r="N28" s="67">
        <f t="shared" si="1"/>
        <v>7.332195</v>
      </c>
      <c r="O28" s="67">
        <v>-1.53398</v>
      </c>
      <c r="P28" s="67">
        <v>1.85321</v>
      </c>
      <c r="Q28" s="67">
        <v>-3.69095</v>
      </c>
      <c r="R28" s="67">
        <v>1.85321</v>
      </c>
    </row>
    <row r="29">
      <c r="A29" s="61" t="s">
        <v>106</v>
      </c>
      <c r="B29" s="68">
        <v>0.66</v>
      </c>
      <c r="C29" s="62">
        <v>1.0</v>
      </c>
      <c r="D29" s="68">
        <v>0.32</v>
      </c>
      <c r="E29" s="68">
        <v>0.693</v>
      </c>
      <c r="F29" s="68">
        <v>0.953</v>
      </c>
      <c r="G29" s="68">
        <v>0.106</v>
      </c>
      <c r="H29" s="68">
        <v>0.974</v>
      </c>
      <c r="I29" s="68">
        <v>0.035</v>
      </c>
      <c r="J29" s="69">
        <v>14.54932</v>
      </c>
      <c r="K29" s="69">
        <v>47.34382</v>
      </c>
      <c r="L29" s="69">
        <v>15.22944</v>
      </c>
      <c r="M29" s="69">
        <v>47.34382</v>
      </c>
      <c r="N29" s="69">
        <f t="shared" si="1"/>
        <v>14.88938</v>
      </c>
      <c r="O29" s="69">
        <v>-3.95039</v>
      </c>
      <c r="P29" s="69">
        <v>21.95512</v>
      </c>
      <c r="Q29" s="69">
        <v>-6.44517</v>
      </c>
      <c r="R29" s="69">
        <v>21.95512</v>
      </c>
    </row>
    <row r="30">
      <c r="A30" s="2" t="s">
        <v>107</v>
      </c>
      <c r="B30" s="66">
        <v>0.528</v>
      </c>
      <c r="C30" s="60">
        <v>1.0</v>
      </c>
      <c r="D30" s="66">
        <v>0.039</v>
      </c>
      <c r="E30" s="66">
        <v>0.556</v>
      </c>
      <c r="F30" s="66">
        <v>0.995</v>
      </c>
      <c r="G30" s="66">
        <v>0.012</v>
      </c>
      <c r="H30" s="66">
        <v>0.993</v>
      </c>
      <c r="I30" s="66">
        <v>0.009</v>
      </c>
      <c r="J30" s="67">
        <v>1.31705</v>
      </c>
      <c r="K30" s="67">
        <v>0.34328</v>
      </c>
      <c r="L30" s="67">
        <v>2.92091</v>
      </c>
      <c r="M30" s="67">
        <v>0.34328</v>
      </c>
      <c r="N30" s="67">
        <f t="shared" si="1"/>
        <v>2.11898</v>
      </c>
      <c r="O30" s="67">
        <v>-2.72457</v>
      </c>
      <c r="P30" s="67">
        <v>5.05909</v>
      </c>
      <c r="Q30" s="67">
        <v>-5.95657</v>
      </c>
      <c r="R30" s="67">
        <v>5.05909</v>
      </c>
    </row>
    <row r="31">
      <c r="A31" s="61" t="s">
        <v>108</v>
      </c>
      <c r="B31" s="68">
        <v>0.495</v>
      </c>
      <c r="C31" s="62">
        <v>1.0</v>
      </c>
      <c r="D31" s="68">
        <v>-0.01</v>
      </c>
      <c r="E31" s="68">
        <v>0.492</v>
      </c>
      <c r="F31" s="68">
        <v>0.935</v>
      </c>
      <c r="G31" s="68">
        <v>0.148</v>
      </c>
      <c r="H31" s="68">
        <v>0.914</v>
      </c>
      <c r="I31" s="68">
        <v>0.184</v>
      </c>
      <c r="J31" s="69">
        <v>6.12226</v>
      </c>
      <c r="K31" s="69">
        <v>14.53919</v>
      </c>
      <c r="L31" s="69">
        <v>4.23624</v>
      </c>
      <c r="M31" s="69">
        <v>14.53919</v>
      </c>
      <c r="N31" s="69">
        <f t="shared" si="1"/>
        <v>5.17925</v>
      </c>
      <c r="O31" s="69">
        <v>-5.59199</v>
      </c>
      <c r="P31" s="69">
        <v>15.32214</v>
      </c>
      <c r="Q31" s="69">
        <v>-4.68719</v>
      </c>
      <c r="R31" s="69">
        <v>15.32214</v>
      </c>
    </row>
    <row r="32">
      <c r="A32" s="2" t="s">
        <v>109</v>
      </c>
      <c r="B32" s="66">
        <v>0.485</v>
      </c>
      <c r="C32" s="60">
        <v>1.0</v>
      </c>
      <c r="D32" s="66">
        <v>-0.03</v>
      </c>
      <c r="E32" s="66">
        <v>0.505</v>
      </c>
      <c r="F32" s="66">
        <v>0.964</v>
      </c>
      <c r="G32" s="66">
        <v>0.091</v>
      </c>
      <c r="H32" s="66">
        <v>0.98</v>
      </c>
      <c r="I32" s="66">
        <v>0.026</v>
      </c>
      <c r="J32" s="67">
        <v>3.20313</v>
      </c>
      <c r="K32" s="67">
        <v>2.39127</v>
      </c>
      <c r="L32" s="67">
        <v>1.59977</v>
      </c>
      <c r="M32" s="67">
        <v>2.39127</v>
      </c>
      <c r="N32" s="67">
        <f t="shared" si="1"/>
        <v>2.40145</v>
      </c>
      <c r="O32" s="67">
        <v>-3.65251</v>
      </c>
      <c r="P32" s="67">
        <v>5.90592</v>
      </c>
      <c r="Q32" s="67">
        <v>-2.93605</v>
      </c>
      <c r="R32" s="67">
        <v>5.90592</v>
      </c>
    </row>
    <row r="33">
      <c r="A33" s="61" t="s">
        <v>110</v>
      </c>
      <c r="B33" s="68">
        <v>0.6</v>
      </c>
      <c r="C33" s="62">
        <v>1.0</v>
      </c>
      <c r="D33" s="68">
        <v>0.2</v>
      </c>
      <c r="E33" s="68">
        <v>0.64</v>
      </c>
      <c r="F33" s="68">
        <v>0.96</v>
      </c>
      <c r="G33" s="68">
        <v>0.092</v>
      </c>
      <c r="H33" s="68">
        <v>0.964</v>
      </c>
      <c r="I33" s="68">
        <v>0.049</v>
      </c>
      <c r="J33" s="69">
        <v>2.85749</v>
      </c>
      <c r="K33" s="69">
        <v>5.54543</v>
      </c>
      <c r="L33" s="69">
        <v>1.90238</v>
      </c>
      <c r="M33" s="69">
        <v>5.54543</v>
      </c>
      <c r="N33" s="69">
        <f t="shared" si="1"/>
        <v>2.379935</v>
      </c>
      <c r="O33" s="69">
        <v>-4.46609</v>
      </c>
      <c r="P33" s="69">
        <v>11.81503</v>
      </c>
      <c r="Q33" s="69">
        <v>-3.1183</v>
      </c>
      <c r="R33" s="69">
        <v>11.81503</v>
      </c>
    </row>
    <row r="34">
      <c r="A34" s="2" t="s">
        <v>111</v>
      </c>
      <c r="B34" s="66">
        <v>0.765</v>
      </c>
      <c r="C34" s="60">
        <v>1.0</v>
      </c>
      <c r="D34" s="66">
        <v>0.53</v>
      </c>
      <c r="E34" s="66">
        <v>0.864</v>
      </c>
      <c r="F34" s="66">
        <v>0.994</v>
      </c>
      <c r="G34" s="66">
        <v>0.014</v>
      </c>
      <c r="H34" s="66">
        <v>0.886</v>
      </c>
      <c r="I34" s="66">
        <v>0.217</v>
      </c>
      <c r="J34" s="67">
        <v>1.76279</v>
      </c>
      <c r="K34" s="67">
        <v>4.13501</v>
      </c>
      <c r="L34" s="67">
        <v>0.90816</v>
      </c>
      <c r="M34" s="67">
        <v>4.13501</v>
      </c>
      <c r="N34" s="67">
        <f t="shared" si="1"/>
        <v>1.335475</v>
      </c>
      <c r="O34" s="67">
        <v>-1.268</v>
      </c>
      <c r="P34" s="67">
        <v>2.11876</v>
      </c>
      <c r="Q34" s="67">
        <v>-1.1187</v>
      </c>
      <c r="R34" s="67">
        <v>2.11876</v>
      </c>
    </row>
    <row r="35">
      <c r="A35" s="61" t="s">
        <v>112</v>
      </c>
      <c r="B35" s="68">
        <v>0.554</v>
      </c>
      <c r="C35" s="62">
        <v>1.0</v>
      </c>
      <c r="D35" s="68">
        <v>0.101</v>
      </c>
      <c r="E35" s="68">
        <v>0.587</v>
      </c>
      <c r="F35" s="68">
        <v>0.977</v>
      </c>
      <c r="G35" s="68">
        <v>0.061</v>
      </c>
      <c r="H35" s="68">
        <v>0.984</v>
      </c>
      <c r="I35" s="68">
        <v>0.055</v>
      </c>
      <c r="J35" s="69">
        <v>1.37669</v>
      </c>
      <c r="K35" s="69">
        <v>0.44391</v>
      </c>
      <c r="L35" s="69">
        <v>5.60186</v>
      </c>
      <c r="M35" s="69">
        <v>0.44391</v>
      </c>
      <c r="N35" s="69">
        <f t="shared" si="1"/>
        <v>3.489275</v>
      </c>
      <c r="O35" s="69">
        <v>-5.77056</v>
      </c>
      <c r="P35" s="69">
        <v>23.2079</v>
      </c>
      <c r="Q35" s="69">
        <v>-2.90001</v>
      </c>
      <c r="R35" s="69">
        <v>23.2079</v>
      </c>
    </row>
    <row r="36">
      <c r="A36" s="2" t="s">
        <v>113</v>
      </c>
      <c r="B36" s="66">
        <v>0.785</v>
      </c>
      <c r="C36" s="60">
        <v>1.0</v>
      </c>
      <c r="D36" s="66">
        <v>0.57</v>
      </c>
      <c r="E36" s="66">
        <v>0.877</v>
      </c>
      <c r="F36" s="66">
        <v>0.993</v>
      </c>
      <c r="G36" s="66">
        <v>0.037</v>
      </c>
      <c r="H36" s="66">
        <v>0.989</v>
      </c>
      <c r="I36" s="66">
        <v>0.021</v>
      </c>
      <c r="J36" s="67">
        <v>1.06783</v>
      </c>
      <c r="K36" s="67">
        <v>0.31464</v>
      </c>
      <c r="L36" s="67">
        <v>0.43846</v>
      </c>
      <c r="M36" s="67">
        <v>0.31464</v>
      </c>
      <c r="N36" s="67">
        <f t="shared" si="1"/>
        <v>0.753145</v>
      </c>
      <c r="O36" s="67">
        <v>-1.16277</v>
      </c>
      <c r="P36" s="67">
        <v>0.98379</v>
      </c>
      <c r="Q36" s="67">
        <v>-1.68168</v>
      </c>
      <c r="R36" s="67">
        <v>0.98379</v>
      </c>
    </row>
    <row r="37">
      <c r="A37" s="61" t="s">
        <v>114</v>
      </c>
      <c r="B37" s="68">
        <v>0.533</v>
      </c>
      <c r="C37" s="62">
        <v>1.0</v>
      </c>
      <c r="D37" s="68">
        <v>0.061</v>
      </c>
      <c r="E37" s="68">
        <v>0.533</v>
      </c>
      <c r="F37" s="68">
        <v>0.993</v>
      </c>
      <c r="G37" s="68">
        <v>0.047</v>
      </c>
      <c r="H37" s="68">
        <v>0.971</v>
      </c>
      <c r="I37" s="68">
        <v>0.076</v>
      </c>
      <c r="J37" s="69">
        <v>2.81797</v>
      </c>
      <c r="K37" s="69">
        <v>3.72218</v>
      </c>
      <c r="L37" s="69">
        <v>18.498</v>
      </c>
      <c r="M37" s="69">
        <v>3.72218</v>
      </c>
      <c r="N37" s="69">
        <f t="shared" si="1"/>
        <v>10.657985</v>
      </c>
      <c r="O37" s="69">
        <v>-6.2743</v>
      </c>
      <c r="P37" s="69">
        <v>37.6981</v>
      </c>
      <c r="Q37" s="69">
        <v>-19.62962</v>
      </c>
      <c r="R37" s="69">
        <v>37.6981</v>
      </c>
    </row>
    <row r="38">
      <c r="A38" s="2" t="s">
        <v>115</v>
      </c>
      <c r="B38" s="66">
        <v>0.675</v>
      </c>
      <c r="C38" s="60">
        <v>0.9</v>
      </c>
      <c r="D38" s="66">
        <v>0.35</v>
      </c>
      <c r="E38" s="66">
        <v>0.718</v>
      </c>
      <c r="F38" s="66">
        <v>0.991</v>
      </c>
      <c r="G38" s="66">
        <v>0.025</v>
      </c>
      <c r="H38" s="66">
        <v>0.994</v>
      </c>
      <c r="I38" s="66">
        <v>0.012</v>
      </c>
      <c r="J38" s="67">
        <v>2.13957</v>
      </c>
      <c r="K38" s="67">
        <v>2.69042</v>
      </c>
      <c r="L38" s="67">
        <v>8.41137</v>
      </c>
      <c r="M38" s="67">
        <v>2.69042</v>
      </c>
      <c r="N38" s="67">
        <f t="shared" si="1"/>
        <v>5.27547</v>
      </c>
      <c r="O38" s="67">
        <v>-1.40664</v>
      </c>
      <c r="P38" s="67">
        <v>1.32577</v>
      </c>
      <c r="Q38" s="67">
        <v>-2.35805</v>
      </c>
      <c r="R38" s="67">
        <v>1.32577</v>
      </c>
    </row>
    <row r="39">
      <c r="A39" s="61" t="s">
        <v>116</v>
      </c>
      <c r="B39" s="68">
        <v>0.49</v>
      </c>
      <c r="C39" s="62">
        <v>0.975</v>
      </c>
      <c r="D39" s="68">
        <v>-0.02</v>
      </c>
      <c r="E39" s="68">
        <v>0.488</v>
      </c>
      <c r="F39" s="68">
        <v>0.974</v>
      </c>
      <c r="G39" s="68">
        <v>0.045</v>
      </c>
      <c r="H39" s="68">
        <v>0.982</v>
      </c>
      <c r="I39" s="68">
        <v>0.032</v>
      </c>
      <c r="J39" s="69">
        <v>8.34548</v>
      </c>
      <c r="K39" s="69">
        <v>10.00306</v>
      </c>
      <c r="L39" s="69">
        <v>4.50501</v>
      </c>
      <c r="M39" s="69">
        <v>10.00306</v>
      </c>
      <c r="N39" s="69">
        <f t="shared" si="1"/>
        <v>6.425245</v>
      </c>
      <c r="O39" s="69">
        <v>-2.68733</v>
      </c>
      <c r="P39" s="69">
        <v>5.35418</v>
      </c>
      <c r="Q39" s="69">
        <v>-2.15326</v>
      </c>
      <c r="R39" s="69">
        <v>5.35418</v>
      </c>
    </row>
    <row r="40">
      <c r="A40" s="2" t="s">
        <v>117</v>
      </c>
      <c r="B40" s="66">
        <v>0.62</v>
      </c>
      <c r="C40" s="60">
        <v>1.0</v>
      </c>
      <c r="D40" s="66">
        <v>0.24</v>
      </c>
      <c r="E40" s="66">
        <v>0.695</v>
      </c>
      <c r="F40" s="66">
        <v>0.959</v>
      </c>
      <c r="G40" s="66">
        <v>0.092</v>
      </c>
      <c r="H40" s="66">
        <v>0.979</v>
      </c>
      <c r="I40" s="66">
        <v>0.047</v>
      </c>
      <c r="J40" s="67">
        <v>2.55478</v>
      </c>
      <c r="K40" s="67">
        <v>1.37911</v>
      </c>
      <c r="L40" s="67">
        <v>0.7973</v>
      </c>
      <c r="M40" s="67">
        <v>1.37911</v>
      </c>
      <c r="N40" s="67">
        <f t="shared" si="1"/>
        <v>1.67604</v>
      </c>
      <c r="O40" s="67">
        <v>-4.26041</v>
      </c>
      <c r="P40" s="67">
        <v>12.52411</v>
      </c>
      <c r="Q40" s="67">
        <v>-1.05733</v>
      </c>
      <c r="R40" s="67">
        <v>12.52411</v>
      </c>
    </row>
    <row r="41">
      <c r="A41" s="61" t="s">
        <v>118</v>
      </c>
      <c r="B41" s="68">
        <v>0.485</v>
      </c>
      <c r="C41" s="62">
        <v>1.0</v>
      </c>
      <c r="D41" s="68">
        <v>-0.03</v>
      </c>
      <c r="E41" s="68">
        <v>0.506</v>
      </c>
      <c r="F41" s="68">
        <v>0.978</v>
      </c>
      <c r="G41" s="68">
        <v>0.059</v>
      </c>
      <c r="H41" s="68">
        <v>0.97</v>
      </c>
      <c r="I41" s="68">
        <v>0.054</v>
      </c>
      <c r="J41" s="69">
        <v>2.12336</v>
      </c>
      <c r="K41" s="69">
        <v>2.19912</v>
      </c>
      <c r="L41" s="69">
        <v>1.23116</v>
      </c>
      <c r="M41" s="69">
        <v>2.19912</v>
      </c>
      <c r="N41" s="69">
        <f t="shared" si="1"/>
        <v>1.67726</v>
      </c>
      <c r="O41" s="69">
        <v>-31.36863</v>
      </c>
      <c r="P41" s="69">
        <v>277.09494</v>
      </c>
      <c r="Q41" s="69">
        <v>-2.52919</v>
      </c>
      <c r="R41" s="69">
        <v>277.09494</v>
      </c>
    </row>
    <row r="42">
      <c r="A42" s="2" t="s">
        <v>119</v>
      </c>
      <c r="B42" s="66">
        <v>0.95</v>
      </c>
      <c r="C42" s="60">
        <v>1.0</v>
      </c>
      <c r="D42" s="66">
        <v>0.9</v>
      </c>
      <c r="E42" s="66">
        <v>0.996</v>
      </c>
      <c r="F42" s="66">
        <v>0.977</v>
      </c>
      <c r="G42" s="66">
        <v>0.05</v>
      </c>
      <c r="H42" s="66">
        <v>0.979</v>
      </c>
      <c r="I42" s="66">
        <v>0.042</v>
      </c>
      <c r="J42" s="67">
        <v>1.15001</v>
      </c>
      <c r="K42" s="67">
        <v>0.50313</v>
      </c>
      <c r="L42" s="67">
        <v>0.38706</v>
      </c>
      <c r="M42" s="67">
        <v>0.50313</v>
      </c>
      <c r="N42" s="67">
        <f t="shared" si="1"/>
        <v>0.768535</v>
      </c>
      <c r="O42" s="67">
        <v>-1.34562</v>
      </c>
      <c r="P42" s="67">
        <v>0.81097</v>
      </c>
      <c r="Q42" s="67">
        <v>-0.53261</v>
      </c>
      <c r="R42" s="67">
        <v>0.81097</v>
      </c>
    </row>
    <row r="43">
      <c r="A43" s="61" t="s">
        <v>120</v>
      </c>
      <c r="B43" s="68">
        <v>0.775</v>
      </c>
      <c r="C43" s="62">
        <v>1.0</v>
      </c>
      <c r="D43" s="68">
        <v>0.55</v>
      </c>
      <c r="E43" s="68">
        <v>0.861</v>
      </c>
      <c r="F43" s="68">
        <v>0.951</v>
      </c>
      <c r="G43" s="68">
        <v>0.111</v>
      </c>
      <c r="H43" s="68">
        <v>0.967</v>
      </c>
      <c r="I43" s="68">
        <v>0.067</v>
      </c>
      <c r="J43" s="69">
        <v>2.25031</v>
      </c>
      <c r="K43" s="69">
        <v>2.97878</v>
      </c>
      <c r="L43" s="69">
        <v>0.8488</v>
      </c>
      <c r="M43" s="69">
        <v>2.97878</v>
      </c>
      <c r="N43" s="69">
        <f t="shared" si="1"/>
        <v>1.549555</v>
      </c>
      <c r="O43" s="69">
        <v>-5.25762</v>
      </c>
      <c r="P43" s="69">
        <v>33.39247</v>
      </c>
      <c r="Q43" s="69">
        <v>-1.57841</v>
      </c>
      <c r="R43" s="69">
        <v>33.39247</v>
      </c>
    </row>
    <row r="44">
      <c r="A44" s="2" t="s">
        <v>121</v>
      </c>
      <c r="B44" s="66">
        <v>0.56</v>
      </c>
      <c r="C44" s="60">
        <v>1.0</v>
      </c>
      <c r="D44" s="66">
        <v>0.12</v>
      </c>
      <c r="E44" s="66">
        <v>0.544</v>
      </c>
      <c r="F44" s="66">
        <v>0.932</v>
      </c>
      <c r="G44" s="66">
        <v>0.171</v>
      </c>
      <c r="H44" s="66">
        <v>0.979</v>
      </c>
      <c r="I44" s="66">
        <v>0.031</v>
      </c>
      <c r="J44" s="67">
        <v>2.67674</v>
      </c>
      <c r="K44" s="67">
        <v>1.76613</v>
      </c>
      <c r="L44" s="67">
        <v>1.55223</v>
      </c>
      <c r="M44" s="67">
        <v>1.76613</v>
      </c>
      <c r="N44" s="67">
        <f t="shared" si="1"/>
        <v>2.114485</v>
      </c>
      <c r="O44" s="67">
        <v>-4.53192</v>
      </c>
      <c r="P44" s="67">
        <v>14.69494</v>
      </c>
      <c r="Q44" s="67">
        <v>-2.30946</v>
      </c>
      <c r="R44" s="67">
        <v>14.69494</v>
      </c>
    </row>
    <row r="45">
      <c r="A45" s="61" t="s">
        <v>122</v>
      </c>
      <c r="B45" s="68">
        <v>0.7</v>
      </c>
      <c r="C45" s="62">
        <v>1.0</v>
      </c>
      <c r="D45" s="68">
        <v>0.4</v>
      </c>
      <c r="E45" s="68">
        <v>0.74</v>
      </c>
      <c r="F45" s="68">
        <v>0.948</v>
      </c>
      <c r="G45" s="68">
        <v>0.116</v>
      </c>
      <c r="H45" s="68">
        <v>0.96</v>
      </c>
      <c r="I45" s="68">
        <v>0.081</v>
      </c>
      <c r="J45" s="69">
        <v>1.94772</v>
      </c>
      <c r="K45" s="69">
        <v>1.04691</v>
      </c>
      <c r="L45" s="69">
        <v>0.50177</v>
      </c>
      <c r="M45" s="69">
        <v>1.04691</v>
      </c>
      <c r="N45" s="69">
        <f t="shared" si="1"/>
        <v>1.224745</v>
      </c>
      <c r="O45" s="69">
        <v>-3.73013</v>
      </c>
      <c r="P45" s="69">
        <v>10.656</v>
      </c>
      <c r="Q45" s="69">
        <v>-1.94817</v>
      </c>
      <c r="R45" s="69">
        <v>10.656</v>
      </c>
    </row>
    <row r="46">
      <c r="A46" s="2" t="s">
        <v>123</v>
      </c>
      <c r="B46" s="66">
        <v>0.703</v>
      </c>
      <c r="C46" s="60">
        <v>0.974</v>
      </c>
      <c r="D46" s="66">
        <v>0.402</v>
      </c>
      <c r="E46" s="66">
        <v>0.779</v>
      </c>
      <c r="F46" s="66">
        <v>0.982</v>
      </c>
      <c r="G46" s="66">
        <v>0.032</v>
      </c>
      <c r="H46" s="66">
        <v>0.99</v>
      </c>
      <c r="I46" s="66">
        <v>0.016</v>
      </c>
      <c r="J46" s="67">
        <v>1.47761</v>
      </c>
      <c r="K46" s="67">
        <v>0.5581</v>
      </c>
      <c r="L46" s="67">
        <v>0.881</v>
      </c>
      <c r="M46" s="67">
        <v>0.5581</v>
      </c>
      <c r="N46" s="67">
        <f t="shared" si="1"/>
        <v>1.179305</v>
      </c>
      <c r="O46" s="67">
        <v>-1.52935</v>
      </c>
      <c r="P46" s="67">
        <v>0.59232</v>
      </c>
      <c r="Q46" s="67">
        <v>-1.00288</v>
      </c>
      <c r="R46" s="67">
        <v>0.59232</v>
      </c>
    </row>
    <row r="47">
      <c r="A47" s="61" t="s">
        <v>124</v>
      </c>
      <c r="B47" s="68">
        <v>0.68</v>
      </c>
      <c r="C47" s="62">
        <v>0.975</v>
      </c>
      <c r="D47" s="68">
        <v>0.36</v>
      </c>
      <c r="E47" s="68">
        <v>0.682</v>
      </c>
      <c r="F47" s="68">
        <v>0.973</v>
      </c>
      <c r="G47" s="68">
        <v>0.091</v>
      </c>
      <c r="H47" s="68">
        <v>0.981</v>
      </c>
      <c r="I47" s="68">
        <v>0.05</v>
      </c>
      <c r="J47" s="69">
        <v>2.11978</v>
      </c>
      <c r="K47" s="69">
        <v>3.3412</v>
      </c>
      <c r="L47" s="69">
        <v>1.20193</v>
      </c>
      <c r="M47" s="69">
        <v>3.3412</v>
      </c>
      <c r="N47" s="69">
        <f t="shared" si="1"/>
        <v>1.660855</v>
      </c>
      <c r="O47" s="69">
        <v>-2.26863</v>
      </c>
      <c r="P47" s="69">
        <v>7.02552</v>
      </c>
      <c r="Q47" s="69">
        <v>-2.91858</v>
      </c>
      <c r="R47" s="69">
        <v>7.02552</v>
      </c>
    </row>
    <row r="48">
      <c r="A48" s="2" t="s">
        <v>125</v>
      </c>
      <c r="B48" s="66">
        <v>0.733</v>
      </c>
      <c r="C48" s="60">
        <v>0.974</v>
      </c>
      <c r="D48" s="66">
        <v>0.463</v>
      </c>
      <c r="E48" s="66">
        <v>0.853</v>
      </c>
      <c r="F48" s="66">
        <v>0.983</v>
      </c>
      <c r="G48" s="66">
        <v>0.047</v>
      </c>
      <c r="H48" s="66">
        <v>0.985</v>
      </c>
      <c r="I48" s="66">
        <v>0.082</v>
      </c>
      <c r="J48" s="67">
        <v>4.23812</v>
      </c>
      <c r="K48" s="67">
        <v>6.47367</v>
      </c>
      <c r="L48" s="67">
        <v>1.27028</v>
      </c>
      <c r="M48" s="67">
        <v>6.47367</v>
      </c>
      <c r="N48" s="67">
        <f t="shared" si="1"/>
        <v>2.7542</v>
      </c>
      <c r="O48" s="67">
        <v>-2.35515</v>
      </c>
      <c r="P48" s="67">
        <v>3.15421</v>
      </c>
      <c r="Q48" s="67">
        <v>-0.8252</v>
      </c>
      <c r="R48" s="67">
        <v>3.15421</v>
      </c>
    </row>
    <row r="49">
      <c r="A49" s="61" t="s">
        <v>126</v>
      </c>
      <c r="B49" s="68">
        <v>0.875</v>
      </c>
      <c r="C49" s="62">
        <v>1.0</v>
      </c>
      <c r="D49" s="68">
        <v>0.75</v>
      </c>
      <c r="E49" s="68">
        <v>0.955</v>
      </c>
      <c r="F49" s="68">
        <v>0.984</v>
      </c>
      <c r="G49" s="68">
        <v>0.039</v>
      </c>
      <c r="H49" s="68">
        <v>0.985</v>
      </c>
      <c r="I49" s="68">
        <v>0.045</v>
      </c>
      <c r="J49" s="69">
        <v>0.12218</v>
      </c>
      <c r="K49" s="69">
        <v>0.04797</v>
      </c>
      <c r="L49" s="69">
        <v>1.7703</v>
      </c>
      <c r="M49" s="69">
        <v>0.04797</v>
      </c>
      <c r="N49" s="69">
        <f t="shared" si="1"/>
        <v>0.94624</v>
      </c>
      <c r="O49" s="69">
        <v>-0.21592</v>
      </c>
      <c r="P49" s="69">
        <v>0.14155</v>
      </c>
      <c r="Q49" s="69">
        <v>-2.20578</v>
      </c>
      <c r="R49" s="69">
        <v>0.14155</v>
      </c>
    </row>
    <row r="50">
      <c r="A50" s="2" t="s">
        <v>127</v>
      </c>
      <c r="B50" s="66">
        <v>0.549</v>
      </c>
      <c r="C50" s="60">
        <v>0.974</v>
      </c>
      <c r="D50" s="66">
        <v>0.1</v>
      </c>
      <c r="E50" s="66">
        <v>0.565</v>
      </c>
      <c r="F50" s="66">
        <v>0.977</v>
      </c>
      <c r="G50" s="66">
        <v>0.049</v>
      </c>
      <c r="H50" s="66">
        <v>0.976</v>
      </c>
      <c r="I50" s="66">
        <v>0.045</v>
      </c>
      <c r="J50" s="67">
        <v>1.4919</v>
      </c>
      <c r="K50" s="67">
        <v>1.37587</v>
      </c>
      <c r="L50" s="67">
        <v>6.8461</v>
      </c>
      <c r="M50" s="67">
        <v>1.37587</v>
      </c>
      <c r="N50" s="67">
        <f t="shared" si="1"/>
        <v>4.169</v>
      </c>
      <c r="O50" s="67">
        <v>-1.55165</v>
      </c>
      <c r="P50" s="67">
        <v>1.43805</v>
      </c>
      <c r="Q50" s="67">
        <v>-8.15386</v>
      </c>
      <c r="R50" s="67">
        <v>1.43805</v>
      </c>
    </row>
    <row r="51">
      <c r="A51" s="61" t="s">
        <v>128</v>
      </c>
      <c r="B51" s="68">
        <v>0.51</v>
      </c>
      <c r="C51" s="62">
        <v>0.975</v>
      </c>
      <c r="D51" s="68">
        <v>0.02</v>
      </c>
      <c r="E51" s="68">
        <v>0.506</v>
      </c>
      <c r="F51" s="68">
        <v>0.988</v>
      </c>
      <c r="G51" s="68">
        <v>0.04</v>
      </c>
      <c r="H51" s="68">
        <v>0.983</v>
      </c>
      <c r="I51" s="68">
        <v>0.025</v>
      </c>
      <c r="J51" s="69">
        <v>4.12308</v>
      </c>
      <c r="K51" s="69">
        <v>7.96919</v>
      </c>
      <c r="L51" s="69">
        <v>0.51425</v>
      </c>
      <c r="M51" s="69">
        <v>7.96919</v>
      </c>
      <c r="N51" s="69">
        <f t="shared" si="1"/>
        <v>2.318665</v>
      </c>
      <c r="O51" s="69">
        <v>-3.29119</v>
      </c>
      <c r="P51" s="69">
        <v>5.61145</v>
      </c>
      <c r="Q51" s="69">
        <v>-0.74583</v>
      </c>
      <c r="R51" s="69">
        <v>5.61145</v>
      </c>
    </row>
    <row r="52">
      <c r="A52" s="7" t="s">
        <v>129</v>
      </c>
      <c r="B52" s="63">
        <f t="shared" ref="B52:M52" si="2">AVERAGE(B2:B51)</f>
        <v>0.62148</v>
      </c>
      <c r="C52" s="63">
        <f t="shared" si="2"/>
        <v>0.9899</v>
      </c>
      <c r="D52" s="63">
        <f t="shared" si="2"/>
        <v>0.24012</v>
      </c>
      <c r="E52" s="63">
        <f t="shared" si="2"/>
        <v>0.657</v>
      </c>
      <c r="F52" s="63">
        <f t="shared" si="2"/>
        <v>0.97062</v>
      </c>
      <c r="G52" s="63">
        <f t="shared" si="2"/>
        <v>0.07048</v>
      </c>
      <c r="H52" s="63">
        <f t="shared" si="2"/>
        <v>0.96766</v>
      </c>
      <c r="I52" s="63">
        <f t="shared" si="2"/>
        <v>0.06692</v>
      </c>
      <c r="J52" s="70">
        <f t="shared" si="2"/>
        <v>5.7104978</v>
      </c>
      <c r="K52" s="70">
        <f t="shared" si="2"/>
        <v>13.9228044</v>
      </c>
      <c r="L52" s="70">
        <f t="shared" si="2"/>
        <v>4.4457978</v>
      </c>
      <c r="M52" s="70">
        <f t="shared" si="2"/>
        <v>13.9228044</v>
      </c>
      <c r="N52" s="70">
        <f t="shared" si="1"/>
        <v>5.0781478</v>
      </c>
      <c r="O52" s="70">
        <f t="shared" ref="O52:R52" si="3">AVERAGE(O2:O51)</f>
        <v>-4.2081078</v>
      </c>
      <c r="P52" s="70">
        <f t="shared" si="3"/>
        <v>18.929745</v>
      </c>
      <c r="Q52" s="70">
        <f t="shared" si="3"/>
        <v>-3.262384</v>
      </c>
      <c r="R52" s="70">
        <f t="shared" si="3"/>
        <v>18.929745</v>
      </c>
    </row>
    <row r="53">
      <c r="A53" s="12" t="s">
        <v>130</v>
      </c>
      <c r="B53" s="65">
        <f t="shared" ref="B53:M53" si="4">MEDIAN(B2:B51)</f>
        <v>0.5825</v>
      </c>
      <c r="C53" s="65">
        <f t="shared" si="4"/>
        <v>1</v>
      </c>
      <c r="D53" s="65">
        <f t="shared" si="4"/>
        <v>0.157</v>
      </c>
      <c r="E53" s="65">
        <f t="shared" si="4"/>
        <v>0.6105</v>
      </c>
      <c r="F53" s="65">
        <f t="shared" si="4"/>
        <v>0.977</v>
      </c>
      <c r="G53" s="65">
        <f t="shared" si="4"/>
        <v>0.0495</v>
      </c>
      <c r="H53" s="65">
        <f t="shared" si="4"/>
        <v>0.979</v>
      </c>
      <c r="I53" s="65">
        <f t="shared" si="4"/>
        <v>0.048</v>
      </c>
      <c r="J53" s="71">
        <f t="shared" si="4"/>
        <v>2.255985</v>
      </c>
      <c r="K53" s="71">
        <f t="shared" si="4"/>
        <v>2.609385</v>
      </c>
      <c r="L53" s="71">
        <f t="shared" si="4"/>
        <v>1.94421</v>
      </c>
      <c r="M53" s="71">
        <f t="shared" si="4"/>
        <v>2.609385</v>
      </c>
      <c r="N53" s="71">
        <f t="shared" si="1"/>
        <v>2.1000975</v>
      </c>
      <c r="O53" s="71">
        <f t="shared" ref="O53:R53" si="5">MEDIAN(O2:O51)</f>
        <v>-3.048695</v>
      </c>
      <c r="P53" s="71">
        <f t="shared" si="5"/>
        <v>5.758685</v>
      </c>
      <c r="Q53" s="71">
        <f t="shared" si="5"/>
        <v>-2.55276</v>
      </c>
      <c r="R53" s="71">
        <f t="shared" si="5"/>
        <v>5.758685</v>
      </c>
    </row>
  </sheetData>
  <drawing r:id="rId1"/>
</worksheet>
</file>