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co\Google Drive\USP\Engenharia da Computação\4º Período\POO\Listas-POO-SCC0604\Lista 10\ex3\"/>
    </mc:Choice>
  </mc:AlternateContent>
  <xr:revisionPtr revIDLastSave="0" documentId="13_ncr:1_{611A6A5A-DD73-466C-86D5-7C87E9CBE8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M28" i="1"/>
  <c r="L29" i="1"/>
  <c r="M29" i="1"/>
  <c r="L30" i="1"/>
  <c r="M30" i="1"/>
  <c r="L27" i="1"/>
  <c r="M27" i="1"/>
  <c r="K27" i="1"/>
  <c r="I28" i="1"/>
  <c r="J28" i="1"/>
  <c r="I29" i="1"/>
  <c r="J29" i="1"/>
  <c r="I30" i="1"/>
  <c r="J30" i="1"/>
  <c r="I27" i="1"/>
  <c r="J27" i="1"/>
  <c r="F28" i="1"/>
  <c r="G28" i="1"/>
  <c r="F29" i="1"/>
  <c r="G29" i="1"/>
  <c r="F30" i="1"/>
  <c r="G30" i="1"/>
  <c r="F27" i="1"/>
  <c r="G27" i="1"/>
  <c r="C29" i="1"/>
  <c r="C28" i="1"/>
  <c r="D28" i="1"/>
  <c r="D29" i="1"/>
  <c r="C30" i="1"/>
  <c r="D30" i="1"/>
  <c r="C27" i="1"/>
  <c r="D27" i="1"/>
  <c r="K24" i="1"/>
  <c r="K23" i="1"/>
  <c r="K30" i="1" s="1"/>
  <c r="K22" i="1"/>
  <c r="K29" i="1" s="1"/>
  <c r="K21" i="1"/>
  <c r="K28" i="1" s="1"/>
  <c r="K20" i="1"/>
  <c r="M14" i="1"/>
  <c r="L14" i="1"/>
  <c r="M2" i="1"/>
  <c r="L2" i="1"/>
  <c r="H24" i="1"/>
  <c r="H23" i="1"/>
  <c r="H30" i="1" s="1"/>
  <c r="H22" i="1"/>
  <c r="H29" i="1" s="1"/>
  <c r="H21" i="1"/>
  <c r="H28" i="1" s="1"/>
  <c r="H20" i="1"/>
  <c r="H27" i="1" s="1"/>
  <c r="J14" i="1"/>
  <c r="I14" i="1"/>
  <c r="J2" i="1"/>
  <c r="I2" i="1"/>
  <c r="E24" i="1" l="1"/>
  <c r="E23" i="1"/>
  <c r="E30" i="1" s="1"/>
  <c r="E22" i="1"/>
  <c r="E29" i="1" s="1"/>
  <c r="E21" i="1"/>
  <c r="E28" i="1" s="1"/>
  <c r="E20" i="1"/>
  <c r="E27" i="1" s="1"/>
  <c r="G14" i="1"/>
  <c r="F14" i="1"/>
  <c r="G2" i="1"/>
  <c r="F2" i="1"/>
  <c r="D2" i="1"/>
  <c r="C2" i="1"/>
  <c r="B24" i="1"/>
  <c r="B23" i="1"/>
  <c r="B30" i="1" s="1"/>
  <c r="B22" i="1"/>
  <c r="B29" i="1" s="1"/>
  <c r="B21" i="1"/>
  <c r="B28" i="1" s="1"/>
  <c r="B20" i="1"/>
  <c r="B27" i="1" s="1"/>
  <c r="D14" i="1"/>
  <c r="C14" i="1"/>
</calcChain>
</file>

<file path=xl/sharedStrings.xml><?xml version="1.0" encoding="utf-8"?>
<sst xmlns="http://schemas.openxmlformats.org/spreadsheetml/2006/main" count="46" uniqueCount="19">
  <si>
    <t>Raiz quadrada Serial (ms)</t>
  </si>
  <si>
    <t>Raiz quadrada Paralela (ms)</t>
  </si>
  <si>
    <t>Cálculos:</t>
  </si>
  <si>
    <t>Letra A e B</t>
  </si>
  <si>
    <t>Média (ms):</t>
  </si>
  <si>
    <t>Letra C</t>
  </si>
  <si>
    <t>Cálculos</t>
  </si>
  <si>
    <t>Letra D</t>
  </si>
  <si>
    <t>Letra E - POW</t>
  </si>
  <si>
    <t>Letra E - COS</t>
  </si>
  <si>
    <t>Letra D - Soma</t>
  </si>
  <si>
    <t>Letra E</t>
  </si>
  <si>
    <t>Serial</t>
  </si>
  <si>
    <t>Paralelo</t>
  </si>
  <si>
    <t>Paralela</t>
  </si>
  <si>
    <t>Uso das thread trouxe desempenho superior no cálculo da raiz</t>
  </si>
  <si>
    <t>Uso das thread trouxe um melhor desempenho no geral no cálculo dos cossenos</t>
  </si>
  <si>
    <t>Uso das thread trouxe melhor desempenho no cálculo das potências</t>
  </si>
  <si>
    <t>Uso das thread trouxe desempenho muito melhor no cálculo das somas, principalmente para entradas maiores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</si>
</sst>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Cálculo de SQRT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Plan1!$C$26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Plan1!$B$27:$B$30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Plan1!$C$27:$C$30</c:f>
              <c:numCache>
                <c:formatCode>General</c:formatCode>
                <c:ptCount val="4"/>
                <c:pt idx="0">
                  <c:v>2.1643528557844367</c:v>
                </c:pt>
                <c:pt idx="1">
                  <c:v>3.1376705372367546</c:v>
                </c:pt>
                <c:pt idx="2">
                  <c:v>4.1374174149903924</c:v>
                </c:pt>
                <c:pt idx="3">
                  <c:v>5.1411172619171515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4-465B-AE55-6466329F662C}"/>
            </c:ext>
          </c:extLst>
        </c:ser>
        <c:ser>
          <c:idx val="1"/>
          <c:order val="1"/>
          <c:tx>
            <c:strRef>
              <c:f>Plan1!$D$26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Plan1!$B$27:$B$30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Plan1!$D$27:$D$30</c:f>
              <c:numCache>
                <c:formatCode>General</c:formatCode>
                <c:ptCount val="4"/>
                <c:pt idx="0">
                  <c:v>1.9242792860618814</c:v>
                </c:pt>
                <c:pt idx="1">
                  <c:v>2.7419390777291985</c:v>
                </c:pt>
                <c:pt idx="2">
                  <c:v>3.7853298350107667</c:v>
                </c:pt>
                <c:pt idx="3">
                  <c:v>4.7372403647510355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4-465B-AE55-6466329F6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010912"/>
        <c:axId val="556009600"/>
      </c:lineChart>
      <c:catAx>
        <c:axId val="55601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log(NumDados)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6009600"/>
        <c:crosses val="autoZero"/>
        <c:auto val="1"/>
        <c:lblAlgn val="ctr"/>
        <c:lblOffset val="100"/>
        <c:noMultiLvlLbl val="0"/>
      </c:catAx>
      <c:valAx>
        <c:axId val="5560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log(Tempo)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601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Cálculo Soma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Plan1!$F$26</c:f>
              <c:strCache>
                <c:ptCount val="1"/>
                <c:pt idx="0">
                  <c:v>Serial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Plan1!$F$27:$F$30</c:f>
              <c:numCache>
                <c:formatCode>General</c:formatCode>
                <c:ptCount val="4"/>
                <c:pt idx="0">
                  <c:v>1.1461280356782377</c:v>
                </c:pt>
                <c:pt idx="1">
                  <c:v>1.556302500767287</c:v>
                </c:pt>
                <c:pt idx="2">
                  <c:v>2.4742162640762553</c:v>
                </c:pt>
                <c:pt idx="3">
                  <c:v>3.4313637641589869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29-433D-9A27-F0D0465E6032}"/>
            </c:ext>
          </c:extLst>
        </c:ser>
        <c:ser>
          <c:idx val="3"/>
          <c:order val="1"/>
          <c:tx>
            <c:strRef>
              <c:f>Plan1!$G$26</c:f>
              <c:strCache>
                <c:ptCount val="1"/>
                <c:pt idx="0">
                  <c:v>Paralela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Plan1!$G$27:$G$30</c:f>
              <c:numCache>
                <c:formatCode>General</c:formatCode>
                <c:ptCount val="4"/>
                <c:pt idx="0">
                  <c:v>1.4771212547196624</c:v>
                </c:pt>
                <c:pt idx="1">
                  <c:v>1.414973347970818</c:v>
                </c:pt>
                <c:pt idx="2">
                  <c:v>2.0293837776852093</c:v>
                </c:pt>
                <c:pt idx="3">
                  <c:v>2.7323937598229686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29-433D-9A27-F0D0465E6032}"/>
            </c:ext>
          </c:extLst>
        </c:ser>
        <c:ser>
          <c:idx val="0"/>
          <c:order val="2"/>
          <c:tx>
            <c:strRef>
              <c:f>Plan1!$F$26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Plan1!$F$27:$F$30</c:f>
              <c:numCache>
                <c:formatCode>General</c:formatCode>
                <c:ptCount val="4"/>
                <c:pt idx="0">
                  <c:v>1.1461280356782377</c:v>
                </c:pt>
                <c:pt idx="1">
                  <c:v>1.556302500767287</c:v>
                </c:pt>
                <c:pt idx="2">
                  <c:v>2.4742162640762553</c:v>
                </c:pt>
                <c:pt idx="3">
                  <c:v>3.4313637641589869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29-433D-9A27-F0D0465E6032}"/>
            </c:ext>
          </c:extLst>
        </c:ser>
        <c:ser>
          <c:idx val="1"/>
          <c:order val="3"/>
          <c:tx>
            <c:strRef>
              <c:f>Plan1!$G$26</c:f>
              <c:strCache>
                <c:ptCount val="1"/>
                <c:pt idx="0">
                  <c:v>Paralela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Plan1!$G$27:$G$30</c:f>
              <c:numCache>
                <c:formatCode>General</c:formatCode>
                <c:ptCount val="4"/>
                <c:pt idx="0">
                  <c:v>1.4771212547196624</c:v>
                </c:pt>
                <c:pt idx="1">
                  <c:v>1.414973347970818</c:v>
                </c:pt>
                <c:pt idx="2">
                  <c:v>2.0293837776852093</c:v>
                </c:pt>
                <c:pt idx="3">
                  <c:v>2.7323937598229686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29-433D-9A27-F0D0465E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672808"/>
        <c:axId val="666669200"/>
      </c:lineChart>
      <c:catAx>
        <c:axId val="66667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log(numDados)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669200"/>
        <c:crosses val="autoZero"/>
        <c:auto val="1"/>
        <c:lblAlgn val="ctr"/>
        <c:lblOffset val="100"/>
        <c:noMultiLvlLbl val="0"/>
      </c:catAx>
      <c:valAx>
        <c:axId val="6666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log(Tempo)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672808"/>
        <c:crosses val="autoZero"/>
        <c:crossBetween val="between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Cálculo Potência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Plan1!$I$26</c:f>
              <c:strCache>
                <c:ptCount val="1"/>
                <c:pt idx="0">
                  <c:v>Serial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Plan1!$I$27:$I$30</c:f>
              <c:numCache>
                <c:formatCode>General</c:formatCode>
                <c:ptCount val="4"/>
                <c:pt idx="0">
                  <c:v>2.1673173347481756</c:v>
                </c:pt>
                <c:pt idx="1">
                  <c:v>3.1532049000842841</c:v>
                </c:pt>
                <c:pt idx="2">
                  <c:v>4.1517068570225764</c:v>
                </c:pt>
                <c:pt idx="3">
                  <c:v>5.140985441631547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434-4688-9879-7D9911D0D7A7}"/>
            </c:ext>
          </c:extLst>
        </c:ser>
        <c:ser>
          <c:idx val="5"/>
          <c:order val="1"/>
          <c:tx>
            <c:strRef>
              <c:f>Plan1!$J$26</c:f>
              <c:strCache>
                <c:ptCount val="1"/>
                <c:pt idx="0">
                  <c:v>Paralela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Plan1!$J$27:$J$30</c:f>
              <c:numCache>
                <c:formatCode>General</c:formatCode>
                <c:ptCount val="4"/>
                <c:pt idx="0">
                  <c:v>1.9084850188786497</c:v>
                </c:pt>
                <c:pt idx="1">
                  <c:v>2.7951845896824237</c:v>
                </c:pt>
                <c:pt idx="2">
                  <c:v>3.7058637122839189</c:v>
                </c:pt>
                <c:pt idx="3">
                  <c:v>4.7504158177773661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434-4688-9879-7D9911D0D7A7}"/>
            </c:ext>
          </c:extLst>
        </c:ser>
        <c:ser>
          <c:idx val="6"/>
          <c:order val="2"/>
          <c:tx>
            <c:strRef>
              <c:f>Plan1!$I$26</c:f>
              <c:strCache>
                <c:ptCount val="1"/>
                <c:pt idx="0">
                  <c:v>Serial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Plan1!$I$27:$I$30</c:f>
              <c:numCache>
                <c:formatCode>General</c:formatCode>
                <c:ptCount val="4"/>
                <c:pt idx="0">
                  <c:v>2.1673173347481756</c:v>
                </c:pt>
                <c:pt idx="1">
                  <c:v>3.1532049000842841</c:v>
                </c:pt>
                <c:pt idx="2">
                  <c:v>4.1517068570225764</c:v>
                </c:pt>
                <c:pt idx="3">
                  <c:v>5.140985441631547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434-4688-9879-7D9911D0D7A7}"/>
            </c:ext>
          </c:extLst>
        </c:ser>
        <c:ser>
          <c:idx val="7"/>
          <c:order val="3"/>
          <c:tx>
            <c:strRef>
              <c:f>Plan1!$J$26</c:f>
              <c:strCache>
                <c:ptCount val="1"/>
                <c:pt idx="0">
                  <c:v>Paralela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Plan1!$J$27:$J$30</c:f>
              <c:numCache>
                <c:formatCode>General</c:formatCode>
                <c:ptCount val="4"/>
                <c:pt idx="0">
                  <c:v>1.9084850188786497</c:v>
                </c:pt>
                <c:pt idx="1">
                  <c:v>2.7951845896824237</c:v>
                </c:pt>
                <c:pt idx="2">
                  <c:v>3.7058637122839189</c:v>
                </c:pt>
                <c:pt idx="3">
                  <c:v>4.7504158177773661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434-4688-9879-7D9911D0D7A7}"/>
            </c:ext>
          </c:extLst>
        </c:ser>
        <c:ser>
          <c:idx val="2"/>
          <c:order val="4"/>
          <c:tx>
            <c:strRef>
              <c:f>Plan1!$I$26</c:f>
              <c:strCache>
                <c:ptCount val="1"/>
                <c:pt idx="0">
                  <c:v>Serial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Plan1!$I$27:$I$30</c:f>
              <c:numCache>
                <c:formatCode>General</c:formatCode>
                <c:ptCount val="4"/>
                <c:pt idx="0">
                  <c:v>2.1673173347481756</c:v>
                </c:pt>
                <c:pt idx="1">
                  <c:v>3.1532049000842841</c:v>
                </c:pt>
                <c:pt idx="2">
                  <c:v>4.1517068570225764</c:v>
                </c:pt>
                <c:pt idx="3">
                  <c:v>5.140985441631547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434-4688-9879-7D9911D0D7A7}"/>
            </c:ext>
          </c:extLst>
        </c:ser>
        <c:ser>
          <c:idx val="3"/>
          <c:order val="5"/>
          <c:tx>
            <c:strRef>
              <c:f>Plan1!$J$26</c:f>
              <c:strCache>
                <c:ptCount val="1"/>
                <c:pt idx="0">
                  <c:v>Paralela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Plan1!$J$27:$J$30</c:f>
              <c:numCache>
                <c:formatCode>General</c:formatCode>
                <c:ptCount val="4"/>
                <c:pt idx="0">
                  <c:v>1.9084850188786497</c:v>
                </c:pt>
                <c:pt idx="1">
                  <c:v>2.7951845896824237</c:v>
                </c:pt>
                <c:pt idx="2">
                  <c:v>3.7058637122839189</c:v>
                </c:pt>
                <c:pt idx="3">
                  <c:v>4.7504158177773661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434-4688-9879-7D9911D0D7A7}"/>
            </c:ext>
          </c:extLst>
        </c:ser>
        <c:ser>
          <c:idx val="0"/>
          <c:order val="6"/>
          <c:tx>
            <c:strRef>
              <c:f>Plan1!$I$26</c:f>
              <c:strCache>
                <c:ptCount val="1"/>
                <c:pt idx="0">
                  <c:v>Serial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Plan1!$I$27:$I$30</c:f>
              <c:numCache>
                <c:formatCode>General</c:formatCode>
                <c:ptCount val="4"/>
                <c:pt idx="0">
                  <c:v>2.1673173347481756</c:v>
                </c:pt>
                <c:pt idx="1">
                  <c:v>3.1532049000842841</c:v>
                </c:pt>
                <c:pt idx="2">
                  <c:v>4.1517068570225764</c:v>
                </c:pt>
                <c:pt idx="3">
                  <c:v>5.140985441631547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434-4688-9879-7D9911D0D7A7}"/>
            </c:ext>
          </c:extLst>
        </c:ser>
        <c:ser>
          <c:idx val="1"/>
          <c:order val="7"/>
          <c:tx>
            <c:strRef>
              <c:f>Plan1!$J$26</c:f>
              <c:strCache>
                <c:ptCount val="1"/>
                <c:pt idx="0">
                  <c:v>Paralela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Plan1!$J$27:$J$30</c:f>
              <c:numCache>
                <c:formatCode>General</c:formatCode>
                <c:ptCount val="4"/>
                <c:pt idx="0">
                  <c:v>1.9084850188786497</c:v>
                </c:pt>
                <c:pt idx="1">
                  <c:v>2.7951845896824237</c:v>
                </c:pt>
                <c:pt idx="2">
                  <c:v>3.7058637122839189</c:v>
                </c:pt>
                <c:pt idx="3">
                  <c:v>4.7504158177773661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434-4688-9879-7D9911D0D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672808"/>
        <c:axId val="666669200"/>
      </c:lineChart>
      <c:catAx>
        <c:axId val="66667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log(numDados)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669200"/>
        <c:crosses val="autoZero"/>
        <c:auto val="1"/>
        <c:lblAlgn val="ctr"/>
        <c:lblOffset val="100"/>
        <c:noMultiLvlLbl val="0"/>
      </c:catAx>
      <c:valAx>
        <c:axId val="6666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log(Tempo)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672808"/>
        <c:crosses val="autoZero"/>
        <c:crossBetween val="between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Cálculo Cosseno</a:t>
            </a:r>
          </a:p>
        </c:rich>
      </c:tx>
      <c:layout>
        <c:manualLayout>
          <c:xMode val="edge"/>
          <c:yMode val="edge"/>
          <c:x val="0.37653020769232642"/>
          <c:y val="5.092592592592592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Plan1!$L$26</c:f>
              <c:strCache>
                <c:ptCount val="1"/>
                <c:pt idx="0">
                  <c:v>Serial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Plan1!$L$27:$L$30</c:f>
              <c:numCache>
                <c:formatCode>General</c:formatCode>
                <c:ptCount val="4"/>
                <c:pt idx="0">
                  <c:v>2.7745169657285493</c:v>
                </c:pt>
                <c:pt idx="1">
                  <c:v>3.7779340488377793</c:v>
                </c:pt>
                <c:pt idx="2">
                  <c:v>4.7698645260967325</c:v>
                </c:pt>
                <c:pt idx="3">
                  <c:v>5.7824160045283408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4-437A-AF77-48940AD131ED}"/>
            </c:ext>
          </c:extLst>
        </c:ser>
        <c:ser>
          <c:idx val="1"/>
          <c:order val="1"/>
          <c:tx>
            <c:strRef>
              <c:f>Plan1!$M$26</c:f>
              <c:strCache>
                <c:ptCount val="1"/>
                <c:pt idx="0">
                  <c:v>Paralela</c:v>
                </c:pt>
              </c:strCache>
            </c:strRef>
          </c:tx>
          <c:marker>
            <c:symbol val="none"/>
          </c:marker>
          <c:cat>
            <c:numRef>
              <c:f>Plan1!$E$27:$E$30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8.9999999999999982</c:v>
                </c:pt>
                <c:pt idx="3">
                  <c:v>10</c:v>
                </c:pt>
              </c:numCache>
            </c:numRef>
          </c:cat>
          <c:val>
            <c:numRef>
              <c:f>Plan1!$M$27:$M$30</c:f>
              <c:numCache>
                <c:formatCode>General</c:formatCode>
                <c:ptCount val="4"/>
                <c:pt idx="0">
                  <c:v>2.2988530764097064</c:v>
                </c:pt>
                <c:pt idx="1">
                  <c:v>3.2462523122993217</c:v>
                </c:pt>
                <c:pt idx="2">
                  <c:v>4.2263162969393342</c:v>
                </c:pt>
                <c:pt idx="3">
                  <c:v>5.2084279189014167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E4-437A-AF77-48940AD13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672808"/>
        <c:axId val="666669200"/>
      </c:lineChart>
      <c:catAx>
        <c:axId val="66667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log(numDados)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669200"/>
        <c:crosses val="autoZero"/>
        <c:auto val="1"/>
        <c:lblAlgn val="ctr"/>
        <c:lblOffset val="100"/>
        <c:noMultiLvlLbl val="0"/>
      </c:catAx>
      <c:valAx>
        <c:axId val="6666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log(Tempo)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67280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17808</xdr:colOff>
      <xdr:row>25</xdr:row>
      <xdr:rowOff>38701</xdr:rowOff>
    </xdr:from>
    <xdr:to>
      <xdr:col>3</xdr:col>
      <xdr:colOff>1458244</xdr:colOff>
      <xdr:row>39</xdr:row>
      <xdr:rowOff>116021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196C1F9-DEE6-4493-A0E3-9352E5982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374889</xdr:colOff>
      <xdr:row>25</xdr:row>
      <xdr:rowOff>39832</xdr:rowOff>
    </xdr:from>
    <xdr:to>
      <xdr:col>6</xdr:col>
      <xdr:colOff>1376288</xdr:colOff>
      <xdr:row>39</xdr:row>
      <xdr:rowOff>116032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3EBE981-853E-4101-96FD-8F919D8F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153680</xdr:colOff>
      <xdr:row>24</xdr:row>
      <xdr:rowOff>189918</xdr:rowOff>
    </xdr:from>
    <xdr:to>
      <xdr:col>9</xdr:col>
      <xdr:colOff>1836964</xdr:colOff>
      <xdr:row>39</xdr:row>
      <xdr:rowOff>75618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2CC5FF2-E136-4C5F-8952-4A28EAE30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176459</xdr:colOff>
      <xdr:row>24</xdr:row>
      <xdr:rowOff>155863</xdr:rowOff>
    </xdr:from>
    <xdr:to>
      <xdr:col>12</xdr:col>
      <xdr:colOff>1844389</xdr:colOff>
      <xdr:row>39</xdr:row>
      <xdr:rowOff>41563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7F11EC7-6562-4279-BF32-193AABB63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8"/>
  <sheetViews>
    <sheetView tabSelected="1" zoomScale="70" zoomScaleNormal="70" workbookViewId="0">
      <selection activeCell="L22" sqref="L22"/>
    </sheetView>
  </sheetViews>
  <sheetFormatPr defaultRowHeight="15" x14ac:dyDescent="0.25"/>
  <cols>
    <col min="2" max="3" width="23.5703125" bestFit="1" customWidth="1"/>
    <col min="4" max="4" width="25.85546875" bestFit="1" customWidth="1"/>
    <col min="5" max="5" width="23.28515625" customWidth="1"/>
    <col min="6" max="6" width="25.42578125" bestFit="1" customWidth="1"/>
    <col min="7" max="7" width="28.140625" bestFit="1" customWidth="1"/>
    <col min="8" max="8" width="25.85546875" bestFit="1" customWidth="1"/>
    <col min="9" max="9" width="27.85546875" bestFit="1" customWidth="1"/>
    <col min="10" max="10" width="28.42578125" bestFit="1" customWidth="1"/>
    <col min="11" max="11" width="23.42578125" customWidth="1"/>
    <col min="12" max="12" width="25.42578125" bestFit="1" customWidth="1"/>
    <col min="13" max="13" width="28.140625" bestFit="1" customWidth="1"/>
    <col min="14" max="14" width="29.140625" bestFit="1" customWidth="1"/>
    <col min="15" max="15" width="28.42578125" bestFit="1" customWidth="1"/>
    <col min="17" max="17" width="12" bestFit="1" customWidth="1"/>
    <col min="18" max="18" width="26.140625" bestFit="1" customWidth="1"/>
    <col min="19" max="20" width="28.42578125" bestFit="1" customWidth="1"/>
  </cols>
  <sheetData>
    <row r="1" spans="2:13" ht="24" thickBot="1" x14ac:dyDescent="0.4">
      <c r="B1" s="20" t="s">
        <v>3</v>
      </c>
      <c r="C1" s="21"/>
      <c r="D1" s="22"/>
      <c r="E1" s="20" t="s">
        <v>10</v>
      </c>
      <c r="F1" s="21"/>
      <c r="G1" s="22"/>
      <c r="H1" s="20" t="s">
        <v>8</v>
      </c>
      <c r="I1" s="21"/>
      <c r="J1" s="22"/>
      <c r="K1" s="20" t="s">
        <v>9</v>
      </c>
      <c r="L1" s="21"/>
      <c r="M1" s="22"/>
    </row>
    <row r="2" spans="2:13" x14ac:dyDescent="0.25">
      <c r="B2" s="4" t="s">
        <v>2</v>
      </c>
      <c r="C2" s="11">
        <f>POWER(10, 7)</f>
        <v>10000000</v>
      </c>
      <c r="D2" s="11">
        <f>POWER(10, 7)</f>
        <v>10000000</v>
      </c>
      <c r="E2" s="4" t="s">
        <v>2</v>
      </c>
      <c r="F2" s="11">
        <f>POWER(10, 7)</f>
        <v>10000000</v>
      </c>
      <c r="G2" s="11">
        <f>POWER(10, 7)</f>
        <v>10000000</v>
      </c>
      <c r="H2" s="4" t="s">
        <v>2</v>
      </c>
      <c r="I2" s="11">
        <f>POWER(10, 7)</f>
        <v>10000000</v>
      </c>
      <c r="J2" s="11">
        <f>POWER(10, 7)</f>
        <v>10000000</v>
      </c>
      <c r="K2" s="4" t="s">
        <v>2</v>
      </c>
      <c r="L2" s="11">
        <f>POWER(10, 7)</f>
        <v>10000000</v>
      </c>
      <c r="M2" s="11">
        <f>POWER(10, 7)</f>
        <v>10000000</v>
      </c>
    </row>
    <row r="3" spans="2:13" x14ac:dyDescent="0.25">
      <c r="C3" s="2" t="s">
        <v>0</v>
      </c>
      <c r="D3" s="2" t="s">
        <v>1</v>
      </c>
      <c r="F3" s="2" t="s">
        <v>0</v>
      </c>
      <c r="G3" s="2" t="s">
        <v>1</v>
      </c>
      <c r="I3" s="2" t="s">
        <v>0</v>
      </c>
      <c r="J3" s="2" t="s">
        <v>1</v>
      </c>
      <c r="L3" s="2" t="s">
        <v>0</v>
      </c>
      <c r="M3" s="2" t="s">
        <v>1</v>
      </c>
    </row>
    <row r="4" spans="2:13" x14ac:dyDescent="0.25">
      <c r="C4" s="1">
        <v>145</v>
      </c>
      <c r="D4" s="1">
        <v>82</v>
      </c>
      <c r="F4" s="1">
        <v>15</v>
      </c>
      <c r="G4" s="1">
        <v>30</v>
      </c>
      <c r="I4" s="1">
        <v>147</v>
      </c>
      <c r="J4" s="1">
        <v>85</v>
      </c>
      <c r="L4" s="1">
        <v>592</v>
      </c>
      <c r="M4" s="1">
        <v>194</v>
      </c>
    </row>
    <row r="5" spans="2:13" x14ac:dyDescent="0.25">
      <c r="C5" s="1">
        <v>147</v>
      </c>
      <c r="D5" s="1">
        <v>82</v>
      </c>
      <c r="F5" s="1">
        <v>13</v>
      </c>
      <c r="G5" s="1">
        <v>25</v>
      </c>
      <c r="I5" s="1">
        <v>153</v>
      </c>
      <c r="J5" s="1">
        <v>76</v>
      </c>
      <c r="L5" s="1">
        <v>591</v>
      </c>
      <c r="M5" s="1">
        <v>186</v>
      </c>
    </row>
    <row r="6" spans="2:13" x14ac:dyDescent="0.25">
      <c r="C6" s="1">
        <v>148</v>
      </c>
      <c r="D6" s="1">
        <v>87</v>
      </c>
      <c r="F6" s="1">
        <v>15</v>
      </c>
      <c r="G6" s="1">
        <v>28</v>
      </c>
      <c r="I6" s="1">
        <v>147</v>
      </c>
      <c r="J6" s="1">
        <v>78</v>
      </c>
      <c r="L6" s="1">
        <v>599</v>
      </c>
      <c r="M6" s="1">
        <v>195</v>
      </c>
    </row>
    <row r="7" spans="2:13" x14ac:dyDescent="0.25">
      <c r="C7" s="1">
        <v>142</v>
      </c>
      <c r="D7" s="1">
        <v>87</v>
      </c>
      <c r="F7" s="1">
        <v>14</v>
      </c>
      <c r="G7" s="1">
        <v>42</v>
      </c>
      <c r="I7" s="1">
        <v>148</v>
      </c>
      <c r="J7" s="1">
        <v>75</v>
      </c>
      <c r="L7" s="1">
        <v>603</v>
      </c>
      <c r="M7" s="1">
        <v>197</v>
      </c>
    </row>
    <row r="8" spans="2:13" x14ac:dyDescent="0.25">
      <c r="C8" s="1">
        <v>144</v>
      </c>
      <c r="D8" s="1">
        <v>87</v>
      </c>
      <c r="F8" s="1">
        <v>13</v>
      </c>
      <c r="G8" s="1">
        <v>33</v>
      </c>
      <c r="I8" s="1">
        <v>146</v>
      </c>
      <c r="J8" s="1">
        <v>87</v>
      </c>
      <c r="L8" s="1">
        <v>598</v>
      </c>
      <c r="M8" s="1">
        <v>229</v>
      </c>
    </row>
    <row r="9" spans="2:13" x14ac:dyDescent="0.25">
      <c r="C9" s="1">
        <v>146</v>
      </c>
      <c r="D9" s="1">
        <v>99</v>
      </c>
      <c r="F9" s="1">
        <v>13</v>
      </c>
      <c r="G9" s="1">
        <v>33</v>
      </c>
      <c r="I9" s="1">
        <v>148</v>
      </c>
      <c r="J9" s="1">
        <v>91</v>
      </c>
      <c r="L9" s="1">
        <v>591</v>
      </c>
      <c r="M9" s="1">
        <v>200</v>
      </c>
    </row>
    <row r="10" spans="2:13" x14ac:dyDescent="0.25">
      <c r="C10" s="1">
        <v>145</v>
      </c>
      <c r="D10" s="1">
        <v>80</v>
      </c>
      <c r="F10" s="1">
        <v>14</v>
      </c>
      <c r="G10" s="1">
        <v>32</v>
      </c>
      <c r="I10" s="1">
        <v>147</v>
      </c>
      <c r="J10" s="1">
        <v>74</v>
      </c>
      <c r="L10" s="1">
        <v>592</v>
      </c>
      <c r="M10" s="1">
        <v>192</v>
      </c>
    </row>
    <row r="11" spans="2:13" x14ac:dyDescent="0.25">
      <c r="C11" s="1">
        <v>148</v>
      </c>
      <c r="D11" s="1">
        <v>79</v>
      </c>
      <c r="F11" s="1">
        <v>13</v>
      </c>
      <c r="G11" s="1">
        <v>22</v>
      </c>
      <c r="I11" s="1">
        <v>149</v>
      </c>
      <c r="J11" s="1">
        <v>78</v>
      </c>
      <c r="L11" s="1">
        <v>599</v>
      </c>
      <c r="M11" s="1">
        <v>208</v>
      </c>
    </row>
    <row r="12" spans="2:13" x14ac:dyDescent="0.25">
      <c r="C12" s="1">
        <v>147</v>
      </c>
      <c r="D12" s="1">
        <v>72</v>
      </c>
      <c r="F12" s="1">
        <v>14</v>
      </c>
      <c r="G12" s="1">
        <v>25</v>
      </c>
      <c r="I12" s="1">
        <v>150</v>
      </c>
      <c r="J12" s="1">
        <v>82</v>
      </c>
      <c r="L12" s="1">
        <v>603</v>
      </c>
      <c r="M12" s="1">
        <v>198</v>
      </c>
    </row>
    <row r="13" spans="2:13" x14ac:dyDescent="0.25">
      <c r="C13" s="1">
        <v>149</v>
      </c>
      <c r="D13" s="1">
        <v>90</v>
      </c>
      <c r="F13" s="1">
        <v>14</v>
      </c>
      <c r="G13" s="1">
        <v>32</v>
      </c>
      <c r="I13" s="1">
        <v>143</v>
      </c>
      <c r="J13" s="1">
        <v>84</v>
      </c>
      <c r="L13" s="1">
        <v>591</v>
      </c>
      <c r="M13" s="1">
        <v>195</v>
      </c>
    </row>
    <row r="14" spans="2:13" ht="15.75" x14ac:dyDescent="0.25">
      <c r="B14" s="2" t="s">
        <v>4</v>
      </c>
      <c r="C14" s="3">
        <f>AVERAGE(C4:C13)</f>
        <v>146.1</v>
      </c>
      <c r="D14" s="3">
        <f>AVERAGE(D4:D13)</f>
        <v>84.5</v>
      </c>
      <c r="E14" s="2" t="s">
        <v>4</v>
      </c>
      <c r="F14" s="3">
        <f>AVERAGE(F4:F13)</f>
        <v>13.8</v>
      </c>
      <c r="G14" s="3">
        <f>AVERAGE(G4:G13)</f>
        <v>30.2</v>
      </c>
      <c r="H14" s="2" t="s">
        <v>4</v>
      </c>
      <c r="I14" s="3">
        <f>AVERAGE(I4:I13)</f>
        <v>147.80000000000001</v>
      </c>
      <c r="J14" s="3">
        <f>AVERAGE(J4:J13)</f>
        <v>81</v>
      </c>
      <c r="K14" s="2" t="s">
        <v>4</v>
      </c>
      <c r="L14" s="3">
        <f>AVERAGE(L4:L13)</f>
        <v>595.9</v>
      </c>
      <c r="M14" s="3">
        <f>AVERAGE(M4:M13)</f>
        <v>199.4</v>
      </c>
    </row>
    <row r="17" spans="2:13" ht="15.75" thickBot="1" x14ac:dyDescent="0.3"/>
    <row r="18" spans="2:13" ht="24" thickBot="1" x14ac:dyDescent="0.4">
      <c r="B18" s="20" t="s">
        <v>5</v>
      </c>
      <c r="C18" s="21"/>
      <c r="D18" s="22"/>
      <c r="E18" s="20" t="s">
        <v>7</v>
      </c>
      <c r="F18" s="21"/>
      <c r="G18" s="22"/>
      <c r="H18" s="20" t="s">
        <v>11</v>
      </c>
      <c r="I18" s="21"/>
      <c r="J18" s="22"/>
      <c r="K18" s="6" t="s">
        <v>7</v>
      </c>
      <c r="L18" s="7"/>
      <c r="M18" s="8"/>
    </row>
    <row r="19" spans="2:13" x14ac:dyDescent="0.25">
      <c r="B19" s="5" t="s">
        <v>6</v>
      </c>
      <c r="C19" s="4" t="s">
        <v>0</v>
      </c>
      <c r="D19" s="4" t="s">
        <v>1</v>
      </c>
      <c r="E19" s="5"/>
      <c r="F19" s="4" t="s">
        <v>0</v>
      </c>
      <c r="G19" s="4" t="s">
        <v>1</v>
      </c>
      <c r="H19" s="5"/>
      <c r="I19" s="4" t="s">
        <v>0</v>
      </c>
      <c r="J19" s="4" t="s">
        <v>1</v>
      </c>
      <c r="K19" s="5" t="s">
        <v>6</v>
      </c>
      <c r="L19" s="4" t="s">
        <v>0</v>
      </c>
      <c r="M19" s="4" t="s">
        <v>1</v>
      </c>
    </row>
    <row r="20" spans="2:13" x14ac:dyDescent="0.25">
      <c r="B20" s="10">
        <f>POWER(10, 7)</f>
        <v>10000000</v>
      </c>
      <c r="C20" s="1">
        <v>146</v>
      </c>
      <c r="D20" s="1">
        <v>84</v>
      </c>
      <c r="E20" s="10">
        <f>POWER(10, 7)</f>
        <v>10000000</v>
      </c>
      <c r="F20" s="1">
        <v>14</v>
      </c>
      <c r="G20" s="1">
        <v>30</v>
      </c>
      <c r="H20" s="10">
        <f>POWER(10, 7)</f>
        <v>10000000</v>
      </c>
      <c r="I20" s="1">
        <v>147</v>
      </c>
      <c r="J20" s="1">
        <v>81</v>
      </c>
      <c r="K20" s="10">
        <f>POWER(10, 7)</f>
        <v>10000000</v>
      </c>
      <c r="L20" s="1">
        <v>595</v>
      </c>
      <c r="M20" s="1">
        <v>199</v>
      </c>
    </row>
    <row r="21" spans="2:13" x14ac:dyDescent="0.25">
      <c r="B21" s="10">
        <f>POWER(10, 8)</f>
        <v>100000000</v>
      </c>
      <c r="C21" s="1">
        <v>1373</v>
      </c>
      <c r="D21" s="1">
        <v>552</v>
      </c>
      <c r="E21" s="10">
        <f>POWER(10, 8)</f>
        <v>100000000</v>
      </c>
      <c r="F21" s="1">
        <v>36</v>
      </c>
      <c r="G21" s="1">
        <v>26</v>
      </c>
      <c r="H21" s="10">
        <f>POWER(10, 8)</f>
        <v>100000000</v>
      </c>
      <c r="I21" s="1">
        <v>1423</v>
      </c>
      <c r="J21" s="1">
        <v>624</v>
      </c>
      <c r="K21" s="10">
        <f>POWER(10, 8)</f>
        <v>100000000</v>
      </c>
      <c r="L21" s="1">
        <v>5997</v>
      </c>
      <c r="M21" s="1">
        <v>1763</v>
      </c>
    </row>
    <row r="22" spans="2:13" x14ac:dyDescent="0.25">
      <c r="B22" s="10">
        <f>POWER(10, 9)</f>
        <v>1000000000</v>
      </c>
      <c r="C22" s="1">
        <v>13722</v>
      </c>
      <c r="D22" s="1">
        <v>6100</v>
      </c>
      <c r="E22" s="10">
        <f>POWER(10, 9)</f>
        <v>1000000000</v>
      </c>
      <c r="F22" s="1">
        <v>298</v>
      </c>
      <c r="G22" s="1">
        <v>107</v>
      </c>
      <c r="H22" s="10">
        <f>POWER(10, 9)</f>
        <v>1000000000</v>
      </c>
      <c r="I22" s="1">
        <v>14181</v>
      </c>
      <c r="J22" s="1">
        <v>5080</v>
      </c>
      <c r="K22" s="10">
        <f>POWER(10, 9)</f>
        <v>1000000000</v>
      </c>
      <c r="L22" s="1">
        <v>58866</v>
      </c>
      <c r="M22" s="1">
        <v>16839</v>
      </c>
    </row>
    <row r="23" spans="2:13" ht="15" customHeight="1" x14ac:dyDescent="0.25">
      <c r="B23" s="10">
        <f>POWER(10, 10)</f>
        <v>10000000000</v>
      </c>
      <c r="C23" s="1">
        <v>138394</v>
      </c>
      <c r="D23" s="1">
        <v>54606</v>
      </c>
      <c r="E23" s="10">
        <f>POWER(10, 10)</f>
        <v>10000000000</v>
      </c>
      <c r="F23" s="1">
        <v>2700</v>
      </c>
      <c r="G23" s="1">
        <v>540</v>
      </c>
      <c r="H23" s="10">
        <f>POWER(10, 10)</f>
        <v>10000000000</v>
      </c>
      <c r="I23" s="1">
        <v>138352</v>
      </c>
      <c r="J23" s="1">
        <v>56288</v>
      </c>
      <c r="K23" s="10">
        <f>POWER(10, 10)</f>
        <v>10000000000</v>
      </c>
      <c r="L23" s="1">
        <v>605921</v>
      </c>
      <c r="M23" s="1">
        <v>161595</v>
      </c>
    </row>
    <row r="24" spans="2:13" x14ac:dyDescent="0.25">
      <c r="B24" s="10">
        <f>POWER(10, 11)</f>
        <v>100000000000</v>
      </c>
      <c r="C24" s="1"/>
      <c r="D24" s="1"/>
      <c r="E24" s="10">
        <f>POWER(10, 11)</f>
        <v>100000000000</v>
      </c>
      <c r="F24" s="1"/>
      <c r="G24" s="1"/>
      <c r="H24" s="10">
        <f>POWER(10, 11)</f>
        <v>100000000000</v>
      </c>
      <c r="I24" s="1"/>
      <c r="J24" s="1"/>
      <c r="K24" s="10">
        <f>POWER(10, 11)</f>
        <v>100000000000</v>
      </c>
      <c r="L24" s="1"/>
      <c r="M24" s="1"/>
    </row>
    <row r="25" spans="2:13" x14ac:dyDescent="0.25">
      <c r="B25" s="9"/>
      <c r="C25" s="9"/>
      <c r="D25" s="9"/>
    </row>
    <row r="26" spans="2:13" x14ac:dyDescent="0.25">
      <c r="B26" s="9"/>
      <c r="C26" s="9" t="s">
        <v>12</v>
      </c>
      <c r="D26" s="9" t="s">
        <v>13</v>
      </c>
      <c r="F26" t="s">
        <v>12</v>
      </c>
      <c r="G26" t="s">
        <v>14</v>
      </c>
      <c r="I26" t="s">
        <v>12</v>
      </c>
      <c r="J26" t="s">
        <v>14</v>
      </c>
      <c r="L26" t="s">
        <v>12</v>
      </c>
      <c r="M26" t="s">
        <v>14</v>
      </c>
    </row>
    <row r="27" spans="2:13" x14ac:dyDescent="0.25">
      <c r="B27" s="12">
        <f>LOG(B20,10)</f>
        <v>7</v>
      </c>
      <c r="C27">
        <f t="shared" ref="C27:D27" si="0">LOG(C20,10)</f>
        <v>2.1643528557844367</v>
      </c>
      <c r="D27">
        <f t="shared" si="0"/>
        <v>1.9242792860618814</v>
      </c>
      <c r="E27">
        <f>LOG(E20,10)</f>
        <v>7</v>
      </c>
      <c r="F27">
        <f t="shared" ref="F27:G27" si="1">LOG(F20,10)</f>
        <v>1.1461280356782377</v>
      </c>
      <c r="G27">
        <f t="shared" si="1"/>
        <v>1.4771212547196624</v>
      </c>
      <c r="H27">
        <f>LOG(H20,10)</f>
        <v>7</v>
      </c>
      <c r="I27">
        <f>LOG(I20,10)</f>
        <v>2.1673173347481756</v>
      </c>
      <c r="J27">
        <f>LOG(J20,10)</f>
        <v>1.9084850188786497</v>
      </c>
      <c r="K27">
        <f>LOG(K20,10)</f>
        <v>7</v>
      </c>
      <c r="L27">
        <f t="shared" ref="L27:M27" si="2">LOG(L20,10)</f>
        <v>2.7745169657285493</v>
      </c>
      <c r="M27">
        <f t="shared" si="2"/>
        <v>2.2988530764097064</v>
      </c>
    </row>
    <row r="28" spans="2:13" x14ac:dyDescent="0.25">
      <c r="B28" s="12">
        <f t="shared" ref="B28:D30" si="3">LOG(B21,10)</f>
        <v>8</v>
      </c>
      <c r="C28">
        <f t="shared" si="3"/>
        <v>3.1376705372367546</v>
      </c>
      <c r="D28">
        <f t="shared" si="3"/>
        <v>2.7419390777291985</v>
      </c>
      <c r="E28">
        <f t="shared" ref="E28:G28" si="4">LOG(E21,10)</f>
        <v>8</v>
      </c>
      <c r="F28">
        <f t="shared" si="4"/>
        <v>1.556302500767287</v>
      </c>
      <c r="G28">
        <f t="shared" si="4"/>
        <v>1.414973347970818</v>
      </c>
      <c r="H28">
        <f t="shared" ref="H28:J30" si="5">LOG(H21,10)</f>
        <v>8</v>
      </c>
      <c r="I28">
        <f t="shared" si="5"/>
        <v>3.1532049000842841</v>
      </c>
      <c r="J28">
        <f t="shared" si="5"/>
        <v>2.7951845896824237</v>
      </c>
      <c r="K28">
        <f t="shared" ref="K28:M28" si="6">LOG(K21,10)</f>
        <v>8</v>
      </c>
      <c r="L28">
        <f t="shared" si="6"/>
        <v>3.7779340488377793</v>
      </c>
      <c r="M28">
        <f t="shared" si="6"/>
        <v>3.2462523122993217</v>
      </c>
    </row>
    <row r="29" spans="2:13" x14ac:dyDescent="0.25">
      <c r="B29" s="12">
        <f t="shared" si="3"/>
        <v>8.9999999999999982</v>
      </c>
      <c r="C29">
        <f>LOG(C22,10)</f>
        <v>4.1374174149903924</v>
      </c>
      <c r="D29">
        <f t="shared" si="3"/>
        <v>3.7853298350107667</v>
      </c>
      <c r="E29">
        <f t="shared" ref="E29:G29" si="7">LOG(E22,10)</f>
        <v>8.9999999999999982</v>
      </c>
      <c r="F29">
        <f t="shared" si="7"/>
        <v>2.4742162640762553</v>
      </c>
      <c r="G29">
        <f t="shared" si="7"/>
        <v>2.0293837776852093</v>
      </c>
      <c r="H29">
        <f t="shared" si="5"/>
        <v>8.9999999999999982</v>
      </c>
      <c r="I29">
        <f t="shared" si="5"/>
        <v>4.1517068570225764</v>
      </c>
      <c r="J29">
        <f t="shared" si="5"/>
        <v>3.7058637122839189</v>
      </c>
      <c r="K29">
        <f t="shared" ref="K29:M29" si="8">LOG(K22,10)</f>
        <v>8.9999999999999982</v>
      </c>
      <c r="L29">
        <f t="shared" si="8"/>
        <v>4.7698645260967325</v>
      </c>
      <c r="M29">
        <f t="shared" si="8"/>
        <v>4.2263162969393342</v>
      </c>
    </row>
    <row r="30" spans="2:13" x14ac:dyDescent="0.25">
      <c r="B30" s="12">
        <f t="shared" si="3"/>
        <v>10</v>
      </c>
      <c r="C30">
        <f t="shared" si="3"/>
        <v>5.1411172619171515</v>
      </c>
      <c r="D30">
        <f t="shared" si="3"/>
        <v>4.7372403647510355</v>
      </c>
      <c r="E30">
        <f t="shared" ref="E30:G30" si="9">LOG(E23,10)</f>
        <v>10</v>
      </c>
      <c r="F30">
        <f t="shared" si="9"/>
        <v>3.4313637641589869</v>
      </c>
      <c r="G30">
        <f t="shared" si="9"/>
        <v>2.7323937598229686</v>
      </c>
      <c r="H30">
        <f t="shared" si="5"/>
        <v>10</v>
      </c>
      <c r="I30">
        <f t="shared" si="5"/>
        <v>5.140985441631547</v>
      </c>
      <c r="J30">
        <f t="shared" si="5"/>
        <v>4.7504158177773661</v>
      </c>
      <c r="K30">
        <f t="shared" ref="K30:M30" si="10">LOG(K23,10)</f>
        <v>10</v>
      </c>
      <c r="L30">
        <f t="shared" si="10"/>
        <v>5.7824160045283408</v>
      </c>
      <c r="M30">
        <f t="shared" si="10"/>
        <v>5.2084279189014167</v>
      </c>
    </row>
    <row r="41" spans="2:20" ht="15" customHeight="1" x14ac:dyDescent="0.25">
      <c r="B41" s="27" t="s">
        <v>15</v>
      </c>
      <c r="C41" s="27"/>
      <c r="D41" s="27"/>
      <c r="E41" s="24" t="s">
        <v>18</v>
      </c>
      <c r="F41" s="25"/>
      <c r="G41" s="25"/>
      <c r="H41" s="23" t="s">
        <v>17</v>
      </c>
      <c r="I41" s="23"/>
      <c r="J41" s="23"/>
      <c r="K41" s="23" t="s">
        <v>16</v>
      </c>
      <c r="L41" s="23"/>
      <c r="M41" s="23"/>
    </row>
    <row r="42" spans="2:20" ht="15" customHeight="1" x14ac:dyDescent="0.25">
      <c r="B42" s="27"/>
      <c r="C42" s="27"/>
      <c r="D42" s="27"/>
      <c r="E42" s="25"/>
      <c r="F42" s="25"/>
      <c r="G42" s="25"/>
      <c r="H42" s="23"/>
      <c r="I42" s="23"/>
      <c r="J42" s="23"/>
      <c r="K42" s="23"/>
      <c r="L42" s="23"/>
      <c r="M42" s="23"/>
    </row>
    <row r="43" spans="2:20" ht="15" customHeight="1" x14ac:dyDescent="0.25">
      <c r="B43" s="27"/>
      <c r="C43" s="27"/>
      <c r="D43" s="27"/>
      <c r="E43" s="26"/>
      <c r="F43" s="25"/>
      <c r="G43" s="25"/>
      <c r="H43" s="23"/>
      <c r="I43" s="23"/>
      <c r="J43" s="23"/>
      <c r="K43" s="23"/>
      <c r="L43" s="23"/>
      <c r="M43" s="23"/>
    </row>
    <row r="44" spans="2:20" ht="21" customHeight="1" x14ac:dyDescent="0.25">
      <c r="B44" s="27"/>
      <c r="C44" s="27"/>
      <c r="D44" s="27"/>
      <c r="E44" s="26"/>
      <c r="F44" s="25"/>
      <c r="G44" s="25"/>
      <c r="H44" s="23"/>
      <c r="I44" s="23"/>
      <c r="J44" s="23"/>
      <c r="K44" s="23"/>
      <c r="L44" s="23"/>
      <c r="M44" s="23"/>
    </row>
    <row r="45" spans="2:20" ht="15" customHeight="1" x14ac:dyDescent="0.4">
      <c r="B45" s="16"/>
      <c r="C45" s="16"/>
      <c r="D45" s="17"/>
      <c r="G45" s="15"/>
      <c r="H45" s="18"/>
      <c r="I45" s="18"/>
      <c r="J45" s="18"/>
      <c r="K45" s="19"/>
      <c r="L45" s="15"/>
      <c r="M45" s="15"/>
    </row>
    <row r="46" spans="2:20" ht="15" customHeight="1" x14ac:dyDescent="0.35">
      <c r="B46" s="13"/>
      <c r="C46" s="13"/>
      <c r="D46" s="13"/>
      <c r="G46" s="15"/>
      <c r="H46" s="15"/>
      <c r="K46" s="13"/>
      <c r="L46" s="13"/>
      <c r="M46" s="15"/>
      <c r="N46" s="15"/>
      <c r="S46" s="14"/>
      <c r="T46" s="14"/>
    </row>
    <row r="47" spans="2:20" ht="15" customHeight="1" x14ac:dyDescent="0.35">
      <c r="B47" s="13"/>
      <c r="C47" s="13"/>
      <c r="D47" s="13"/>
      <c r="G47" s="15"/>
      <c r="H47" s="15"/>
      <c r="K47" s="13"/>
      <c r="L47" s="13"/>
      <c r="M47" s="13"/>
      <c r="S47" s="13"/>
      <c r="T47" s="13"/>
    </row>
    <row r="48" spans="2:20" x14ac:dyDescent="0.25">
      <c r="K48" s="13"/>
      <c r="L48" s="13"/>
      <c r="M48" s="13"/>
    </row>
  </sheetData>
  <mergeCells count="11">
    <mergeCell ref="K1:M1"/>
    <mergeCell ref="K41:M44"/>
    <mergeCell ref="E41:G44"/>
    <mergeCell ref="B41:D44"/>
    <mergeCell ref="H41:J44"/>
    <mergeCell ref="H1:J1"/>
    <mergeCell ref="H18:J18"/>
    <mergeCell ref="B1:D1"/>
    <mergeCell ref="B18:D18"/>
    <mergeCell ref="E1:G1"/>
    <mergeCell ref="E18:G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Pietrucci</dc:creator>
  <cp:lastModifiedBy>Marcos Pietrucci</cp:lastModifiedBy>
  <cp:lastPrinted>2020-12-02T00:08:40Z</cp:lastPrinted>
  <dcterms:created xsi:type="dcterms:W3CDTF">2015-06-05T18:19:34Z</dcterms:created>
  <dcterms:modified xsi:type="dcterms:W3CDTF">2020-12-02T00:09:55Z</dcterms:modified>
</cp:coreProperties>
</file>