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marcos_mendes_ua_pt/Documents/Universidade/4ºAno1ºSemestre/FA/trabalho4/Excel/"/>
    </mc:Choice>
  </mc:AlternateContent>
  <xr:revisionPtr revIDLastSave="472" documentId="11_AD4DCBB4A06381AAC71CFC9F46D0CCDA693EDF1C" xr6:coauthVersionLast="47" xr6:coauthVersionMax="47" xr10:uidLastSave="{137AF06C-F3E7-4530-BC6E-68772B8C36FA}"/>
  <bookViews>
    <workbookView xWindow="28680" yWindow="-120" windowWidth="29040" windowHeight="15840" xr2:uid="{00000000-000D-0000-FFFF-FFFF00000000}"/>
  </bookViews>
  <sheets>
    <sheet name="Folh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6" i="1" l="1" a="1"/>
  <c r="H86" i="1" s="1"/>
  <c r="H85" i="1" a="1"/>
  <c r="H85" i="1" s="1"/>
  <c r="H84" i="1" a="1"/>
  <c r="H84" i="1" s="1"/>
  <c r="H83" i="1" a="1"/>
  <c r="H83" i="1" s="1"/>
  <c r="H82" i="1" a="1"/>
  <c r="H82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J29" i="1"/>
  <c r="I29" i="1"/>
  <c r="I28" i="1"/>
  <c r="H29" i="1"/>
  <c r="H28" i="1"/>
  <c r="H27" i="1"/>
  <c r="B29" i="1"/>
  <c r="B28" i="1"/>
  <c r="B27" i="1"/>
  <c r="B25" i="1"/>
  <c r="H9" i="1" a="1"/>
  <c r="H9" i="1" s="1"/>
  <c r="H8" i="1" a="1"/>
  <c r="H8" i="1" s="1"/>
  <c r="H7" i="1" a="1"/>
  <c r="H7" i="1" s="1"/>
  <c r="H6" i="1" a="1"/>
  <c r="H6" i="1" s="1"/>
  <c r="H5" i="1" a="1"/>
  <c r="H5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A82" i="1" a="1"/>
  <c r="A82" i="1" s="1"/>
  <c r="A76" i="1" a="1"/>
  <c r="A76" i="1" s="1"/>
  <c r="A70" i="1" a="1"/>
  <c r="A70" i="1" s="1"/>
  <c r="H62" i="1" a="1"/>
  <c r="H62" i="1" s="1"/>
  <c r="A45" i="1"/>
  <c r="A45" i="1" a="1"/>
  <c r="H37" i="1" a="1"/>
  <c r="H37" i="1" s="1"/>
  <c r="H26" i="1" a="1"/>
  <c r="H26" i="1" s="1"/>
  <c r="C28" i="1"/>
  <c r="D28" i="1"/>
  <c r="E28" i="1"/>
  <c r="F28" i="1"/>
  <c r="G28" i="1"/>
  <c r="C29" i="1"/>
  <c r="D29" i="1"/>
  <c r="E29" i="1"/>
  <c r="F29" i="1"/>
  <c r="G29" i="1"/>
  <c r="G27" i="1"/>
  <c r="F27" i="1"/>
  <c r="E27" i="1"/>
  <c r="D27" i="1"/>
  <c r="C27" i="1"/>
  <c r="G25" i="1"/>
  <c r="F25" i="1"/>
  <c r="E25" i="1"/>
  <c r="D25" i="1"/>
  <c r="C25" i="1"/>
  <c r="A11" i="1" a="1"/>
  <c r="A11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<sst xmlns="http://schemas.openxmlformats.org/spreadsheetml/2006/main" count="45" uniqueCount="28">
  <si>
    <t>Mean</t>
  </si>
  <si>
    <t>Low</t>
  </si>
  <si>
    <t>High</t>
  </si>
  <si>
    <t>Standard Deviation</t>
  </si>
  <si>
    <t>t-statistics for means</t>
  </si>
  <si>
    <t>Size 
Quintile</t>
  </si>
  <si>
    <t>Dependent variables: Excess returns on 25 stocks portefolios formed on ME and BE/ME
Book-to-market equity (BE/ME) quintiles</t>
  </si>
  <si>
    <t>Small</t>
  </si>
  <si>
    <t>Large</t>
  </si>
  <si>
    <t>RM</t>
  </si>
  <si>
    <t>RM-RF</t>
  </si>
  <si>
    <t>SMB</t>
  </si>
  <si>
    <t>HML</t>
  </si>
  <si>
    <t>Name</t>
  </si>
  <si>
    <t>Std.</t>
  </si>
  <si>
    <t>t(mn)</t>
  </si>
  <si>
    <t>Autocorr. for lag</t>
  </si>
  <si>
    <t>Correlations</t>
  </si>
  <si>
    <t>Summary statistics for the monthly and explanatory returns(in percent) in the regression of tables 3 to 8: july 1963 to december 1991</t>
  </si>
  <si>
    <t>Explanatory Returns</t>
  </si>
  <si>
    <t>h</t>
  </si>
  <si>
    <t>t(b)</t>
  </si>
  <si>
    <t>R^2</t>
  </si>
  <si>
    <t>s(e)</t>
  </si>
  <si>
    <t>b</t>
  </si>
  <si>
    <t>s</t>
  </si>
  <si>
    <t>t(s)</t>
  </si>
  <si>
    <t>t(h)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</si>
</sst>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2_2%20n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2_1%20ne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_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orrel%20new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4_1%20ne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5_1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0.13395973653126281</v>
          </cell>
          <cell r="C2">
            <v>8.1022862032196556</v>
          </cell>
        </row>
        <row r="3">
          <cell r="B3">
            <v>0.88369127631737476</v>
          </cell>
          <cell r="C3">
            <v>7.0357448872445154</v>
          </cell>
        </row>
        <row r="4">
          <cell r="B4">
            <v>0.81946308708955973</v>
          </cell>
          <cell r="C4">
            <v>5.6223521633384568</v>
          </cell>
        </row>
        <row r="5">
          <cell r="B5">
            <v>1.0958389318204369</v>
          </cell>
          <cell r="C5">
            <v>5.407625949650809</v>
          </cell>
        </row>
        <row r="6">
          <cell r="B6">
            <v>1.1733557218935771</v>
          </cell>
          <cell r="C6">
            <v>5.6280995134358323</v>
          </cell>
        </row>
        <row r="7">
          <cell r="B7">
            <v>0.5312080445868157</v>
          </cell>
          <cell r="C7">
            <v>7.0492603824490283</v>
          </cell>
          <cell r="D7">
            <v>1.3008559949917631</v>
          </cell>
        </row>
        <row r="8">
          <cell r="B8">
            <v>0.83426174896475458</v>
          </cell>
          <cell r="C8">
            <v>5.5897545027327569</v>
          </cell>
          <cell r="D8">
            <v>2.5764263319656688</v>
          </cell>
        </row>
        <row r="9">
          <cell r="B9">
            <v>0.87892617709659693</v>
          </cell>
          <cell r="C9">
            <v>5.0414423447779324</v>
          </cell>
          <cell r="D9">
            <v>3.009578851923389</v>
          </cell>
        </row>
        <row r="10">
          <cell r="B10">
            <v>0.9120134296858271</v>
          </cell>
          <cell r="C10">
            <v>5.0037397105717654</v>
          </cell>
          <cell r="D10">
            <v>3.1464052313807089</v>
          </cell>
        </row>
        <row r="11">
          <cell r="B11">
            <v>0.97057047402548713</v>
          </cell>
          <cell r="C11">
            <v>6.0397744733850693</v>
          </cell>
          <cell r="D11">
            <v>2.7740512810484659</v>
          </cell>
        </row>
        <row r="12">
          <cell r="B12">
            <v>0.54382551045175764</v>
          </cell>
          <cell r="C12">
            <v>6.4888664944014911</v>
          </cell>
          <cell r="D12">
            <v>1.446767916763793</v>
          </cell>
        </row>
        <row r="13">
          <cell r="B13">
            <v>0.85778524770382669</v>
          </cell>
          <cell r="C13">
            <v>5.1404399894271693</v>
          </cell>
          <cell r="D13">
            <v>2.8806229173844708</v>
          </cell>
        </row>
        <row r="14">
          <cell r="B14">
            <v>0.856912756626238</v>
          </cell>
          <cell r="C14">
            <v>4.7645963552608483</v>
          </cell>
          <cell r="D14">
            <v>3.104692738856504</v>
          </cell>
        </row>
        <row r="15">
          <cell r="B15">
            <v>0.89453019529906097</v>
          </cell>
          <cell r="C15">
            <v>4.8270674054671687</v>
          </cell>
          <cell r="D15">
            <v>3.199040760213903</v>
          </cell>
        </row>
        <row r="16">
          <cell r="B16">
            <v>1.132583892785463</v>
          </cell>
          <cell r="C16">
            <v>5.5255081647323969</v>
          </cell>
          <cell r="D16">
            <v>3.5383947990350082</v>
          </cell>
        </row>
        <row r="17">
          <cell r="B17">
            <v>0.74496645185996424</v>
          </cell>
          <cell r="C17">
            <v>5.8798512301673576</v>
          </cell>
          <cell r="D17">
            <v>2.1871497015173951</v>
          </cell>
        </row>
        <row r="18">
          <cell r="B18">
            <v>0.84057047994394829</v>
          </cell>
          <cell r="C18">
            <v>4.6910710518537391</v>
          </cell>
          <cell r="D18">
            <v>3.093216050598929</v>
          </cell>
        </row>
        <row r="19">
          <cell r="B19">
            <v>0.76231544552333408</v>
          </cell>
          <cell r="C19">
            <v>4.8216740886398517</v>
          </cell>
          <cell r="D19">
            <v>2.7292605610303791</v>
          </cell>
        </row>
        <row r="20">
          <cell r="B20">
            <v>0.92620805208414991</v>
          </cell>
          <cell r="C20">
            <v>4.6197044979690034</v>
          </cell>
          <cell r="D20">
            <v>3.4610070802937201</v>
          </cell>
        </row>
        <row r="21">
          <cell r="B21">
            <v>0.72711407706366493</v>
          </cell>
          <cell r="C21">
            <v>5.6616749122007217</v>
          </cell>
          <cell r="D21">
            <v>2.2170003200084509</v>
          </cell>
        </row>
        <row r="22">
          <cell r="B22">
            <v>0.57248322373168581</v>
          </cell>
          <cell r="C22">
            <v>4.2692607200779609</v>
          </cell>
          <cell r="D22">
            <v>2.3148252922138419</v>
          </cell>
        </row>
        <row r="23">
          <cell r="B23">
            <v>0.70885905129647497</v>
          </cell>
          <cell r="C23">
            <v>4.0773116950871957</v>
          </cell>
          <cell r="D23">
            <v>3.001194267911659</v>
          </cell>
        </row>
        <row r="24">
          <cell r="B24">
            <v>0.75020134983421771</v>
          </cell>
          <cell r="C24">
            <v>4.1847039771055208</v>
          </cell>
          <cell r="D24">
            <v>3.0947190731119312</v>
          </cell>
        </row>
        <row r="25">
          <cell r="B25">
            <v>0.44137584308674871</v>
          </cell>
          <cell r="C25">
            <v>4.9234777570734067</v>
          </cell>
          <cell r="D25">
            <v>1.547550079594695</v>
          </cell>
        </row>
        <row r="26">
          <cell r="B26">
            <v>0.80402685739975044</v>
          </cell>
          <cell r="C26">
            <v>5.9469333000479701</v>
          </cell>
          <cell r="D26">
            <v>2.3339181453075639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0.60832214765100667</v>
          </cell>
        </row>
        <row r="3">
          <cell r="B3">
            <v>0.1630872483221476</v>
          </cell>
        </row>
        <row r="4">
          <cell r="B4">
            <v>0.3123825503355705</v>
          </cell>
        </row>
        <row r="8">
          <cell r="B8">
            <v>0.81882550442378788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4.592701299484502</v>
          </cell>
          <cell r="D2">
            <v>1.6439836133788179</v>
          </cell>
          <cell r="E2">
            <v>6.6615022194623896E-2</v>
          </cell>
          <cell r="F2">
            <v>-3.8313562826039399E-2</v>
          </cell>
          <cell r="G2">
            <v>2.1157780207576998E-2</v>
          </cell>
        </row>
        <row r="3">
          <cell r="C3">
            <v>2.880167153194543</v>
          </cell>
          <cell r="D3">
            <v>1.716368244267267</v>
          </cell>
          <cell r="E3">
            <v>0.1930996429403882</v>
          </cell>
          <cell r="F3">
            <v>6.5736798971601798E-2</v>
          </cell>
          <cell r="G3">
            <v>0.2245814737722765</v>
          </cell>
        </row>
        <row r="4">
          <cell r="C4">
            <v>2.5588712261696189</v>
          </cell>
          <cell r="D4">
            <v>2.836112098608131</v>
          </cell>
          <cell r="E4">
            <v>0.17947531550743309</v>
          </cell>
          <cell r="F4">
            <v>6.2907271290364594E-2</v>
          </cell>
          <cell r="G4">
            <v>8.0826766868672503E-2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1</v>
          </cell>
        </row>
        <row r="3">
          <cell r="B3">
            <v>0.21629430442979122</v>
          </cell>
          <cell r="C3">
            <v>1</v>
          </cell>
        </row>
        <row r="4">
          <cell r="B4">
            <v>-0.16189082945665556</v>
          </cell>
          <cell r="C4">
            <v>-0.31133033658562215</v>
          </cell>
          <cell r="D4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1.432285150068195</v>
          </cell>
          <cell r="C2">
            <v>19.419902381928619</v>
          </cell>
          <cell r="D2">
            <v>5.3818983387259829</v>
          </cell>
          <cell r="E2">
            <v>0.55877936050163757</v>
          </cell>
        </row>
        <row r="3">
          <cell r="B3">
            <v>1.228494322486495</v>
          </cell>
          <cell r="C3">
            <v>18.890640931602089</v>
          </cell>
          <cell r="D3">
            <v>4.7454729677185261</v>
          </cell>
          <cell r="E3">
            <v>0.54507600943106815</v>
          </cell>
        </row>
        <row r="4">
          <cell r="B4">
            <v>1.0467109083336861</v>
          </cell>
          <cell r="C4">
            <v>22.04121989847031</v>
          </cell>
          <cell r="D4">
            <v>3.4653265503797051</v>
          </cell>
          <cell r="E4">
            <v>0.6201149150499623</v>
          </cell>
        </row>
        <row r="5">
          <cell r="B5">
            <v>0.95881073040289233</v>
          </cell>
          <cell r="C5">
            <v>19.55350666115875</v>
          </cell>
          <cell r="D5">
            <v>3.5781725139708458</v>
          </cell>
          <cell r="E5">
            <v>0.56216622169755981</v>
          </cell>
        </row>
        <row r="6">
          <cell r="B6">
            <v>1.017489433547569</v>
          </cell>
          <cell r="C6">
            <v>20.46823357124077</v>
          </cell>
          <cell r="D6">
            <v>3.6274596214009871</v>
          </cell>
          <cell r="E6">
            <v>0.58458551284337235</v>
          </cell>
        </row>
        <row r="7">
          <cell r="B7">
            <v>1.3641278740030229</v>
          </cell>
          <cell r="C7">
            <v>24.591759340534271</v>
          </cell>
          <cell r="D7">
            <v>4.0477951560070622</v>
          </cell>
          <cell r="E7">
            <v>0.67027646492742488</v>
          </cell>
        </row>
        <row r="8">
          <cell r="B8">
            <v>1.104789646363137</v>
          </cell>
          <cell r="C8">
            <v>26.30328604755131</v>
          </cell>
          <cell r="D8">
            <v>3.0649446139309959</v>
          </cell>
          <cell r="E8">
            <v>0.69935097981897965</v>
          </cell>
        </row>
        <row r="9">
          <cell r="B9">
            <v>0.9837270224833482</v>
          </cell>
          <cell r="C9">
            <v>25.232581556627562</v>
          </cell>
          <cell r="D9">
            <v>2.844893146123384</v>
          </cell>
          <cell r="E9">
            <v>0.68156389124149119</v>
          </cell>
        </row>
        <row r="10">
          <cell r="B10">
            <v>0.97481362057769816</v>
          </cell>
          <cell r="C10">
            <v>25.10647738533223</v>
          </cell>
          <cell r="D10">
            <v>2.8332757828062261</v>
          </cell>
          <cell r="E10">
            <v>0.67938172072939285</v>
          </cell>
        </row>
        <row r="11">
          <cell r="B11">
            <v>1.131610661397489</v>
          </cell>
          <cell r="C11">
            <v>22.419374140010671</v>
          </cell>
          <cell r="D11">
            <v>3.6832109159007151</v>
          </cell>
          <cell r="E11">
            <v>0.62811236929187098</v>
          </cell>
        </row>
        <row r="12">
          <cell r="B12">
            <v>1.290936877140402</v>
          </cell>
          <cell r="C12">
            <v>26.894827249831529</v>
          </cell>
          <cell r="D12">
            <v>3.5025899020572271</v>
          </cell>
          <cell r="E12">
            <v>0.70863263602647542</v>
          </cell>
        </row>
        <row r="13">
          <cell r="B13">
            <v>1.072931559482732</v>
          </cell>
          <cell r="C13">
            <v>32.497155634599913</v>
          </cell>
          <cell r="D13">
            <v>2.4092380461623741</v>
          </cell>
          <cell r="E13">
            <v>0.7803360247568637</v>
          </cell>
        </row>
        <row r="14">
          <cell r="B14">
            <v>0.97850785930911888</v>
          </cell>
          <cell r="C14">
            <v>30.29880821401072</v>
          </cell>
          <cell r="D14">
            <v>2.3566322431440758</v>
          </cell>
          <cell r="E14">
            <v>0.75535778380584673</v>
          </cell>
        </row>
        <row r="15">
          <cell r="B15">
            <v>0.94171617648308403</v>
          </cell>
          <cell r="C15">
            <v>25.217373833774229</v>
          </cell>
          <cell r="D15">
            <v>2.7250421062973951</v>
          </cell>
          <cell r="E15">
            <v>0.68130172875800721</v>
          </cell>
        </row>
        <row r="16">
          <cell r="B16">
            <v>1.045822666349626</v>
          </cell>
          <cell r="C16">
            <v>23.053246562056071</v>
          </cell>
          <cell r="D16">
            <v>3.3103887556987459</v>
          </cell>
          <cell r="E16">
            <v>0.64106686979963989</v>
          </cell>
        </row>
        <row r="17">
          <cell r="B17">
            <v>1.235950399389196</v>
          </cell>
          <cell r="C17">
            <v>33.589420163479097</v>
          </cell>
          <cell r="D17">
            <v>2.6850450609697551</v>
          </cell>
          <cell r="E17">
            <v>0.79146906940928208</v>
          </cell>
        </row>
        <row r="18">
          <cell r="B18">
            <v>1.000765647038536</v>
          </cell>
          <cell r="C18">
            <v>36.226661972933208</v>
          </cell>
          <cell r="D18">
            <v>2.015844896666823</v>
          </cell>
          <cell r="E18">
            <v>0.81534111654702479</v>
          </cell>
        </row>
        <row r="19">
          <cell r="B19">
            <v>0.98067071957950125</v>
          </cell>
          <cell r="C19">
            <v>29.15034741657341</v>
          </cell>
          <cell r="D19">
            <v>2.454892712522549</v>
          </cell>
          <cell r="E19">
            <v>0.74077950846146545</v>
          </cell>
        </row>
        <row r="20">
          <cell r="B20">
            <v>0.93085121046245178</v>
          </cell>
          <cell r="C20">
            <v>28.140767068609549</v>
          </cell>
          <cell r="D20">
            <v>2.4137783058438069</v>
          </cell>
          <cell r="E20">
            <v>0.72699766205233729</v>
          </cell>
        </row>
        <row r="21">
          <cell r="B21">
            <v>1.0900757251889539</v>
          </cell>
          <cell r="C21">
            <v>24.219409267296019</v>
          </cell>
          <cell r="D21">
            <v>3.28432529848393</v>
          </cell>
          <cell r="E21">
            <v>0.66348651423781646</v>
          </cell>
        </row>
        <row r="22">
          <cell r="B22">
            <v>0.94887592534890852</v>
          </cell>
          <cell r="C22">
            <v>47.881004701943802</v>
          </cell>
          <cell r="D22">
            <v>1.44610296453512</v>
          </cell>
          <cell r="E22">
            <v>0.88526575090428572</v>
          </cell>
        </row>
        <row r="23">
          <cell r="B23">
            <v>0.88124882008411531</v>
          </cell>
          <cell r="C23">
            <v>39.06204234356963</v>
          </cell>
          <cell r="D23">
            <v>1.646253249781787</v>
          </cell>
          <cell r="E23">
            <v>0.83697828231498927</v>
          </cell>
        </row>
        <row r="24">
          <cell r="B24">
            <v>0.82726587513842953</v>
          </cell>
          <cell r="C24">
            <v>26.322202957190111</v>
          </cell>
          <cell r="D24">
            <v>2.2933794664758129</v>
          </cell>
          <cell r="E24">
            <v>0.69965365167039995</v>
          </cell>
        </row>
        <row r="25">
          <cell r="B25">
            <v>0.92902155944181686</v>
          </cell>
          <cell r="C25">
            <v>22.857505817399751</v>
          </cell>
          <cell r="D25">
            <v>2.9658555615374071</v>
          </cell>
          <cell r="E25">
            <v>0.63712584855046295</v>
          </cell>
        </row>
        <row r="26">
          <cell r="B26">
            <v>1.088821975414958</v>
          </cell>
          <cell r="C26">
            <v>21.115439914581192</v>
          </cell>
          <cell r="D26">
            <v>3.7627883169492899</v>
          </cell>
          <cell r="E26">
            <v>0.59965589428580102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-0.30044454878369869</v>
          </cell>
          <cell r="D2">
            <v>1.3341397124574541</v>
          </cell>
          <cell r="F2">
            <v>-5.5384385427357126</v>
          </cell>
          <cell r="G2">
            <v>26.276526183401579</v>
          </cell>
          <cell r="H2">
            <v>2.706170741858283</v>
          </cell>
          <cell r="I2">
            <v>0.88844341051268994</v>
          </cell>
        </row>
        <row r="3">
          <cell r="C3">
            <v>3.56996081490073E-2</v>
          </cell>
          <cell r="D3">
            <v>1.345273059686952</v>
          </cell>
          <cell r="F3">
            <v>0.90434437244714072</v>
          </cell>
          <cell r="G3">
            <v>36.410317191143037</v>
          </cell>
          <cell r="H3">
            <v>1.9692815648895361</v>
          </cell>
          <cell r="I3">
            <v>0.92165785412448076</v>
          </cell>
        </row>
        <row r="4">
          <cell r="C4">
            <v>0.30117176678643259</v>
          </cell>
          <cell r="D4">
            <v>1.016299713244065</v>
          </cell>
          <cell r="F4">
            <v>10.34557705035766</v>
          </cell>
          <cell r="G4">
            <v>37.299747498454337</v>
          </cell>
          <cell r="H4">
            <v>1.452237823404035</v>
          </cell>
          <cell r="I4">
            <v>0.9332825562700402</v>
          </cell>
        </row>
        <row r="5">
          <cell r="C5">
            <v>0.48080993990750032</v>
          </cell>
          <cell r="D5">
            <v>1.0416260405981601</v>
          </cell>
          <cell r="F5">
            <v>16.29897768512906</v>
          </cell>
          <cell r="G5">
            <v>37.726140903895519</v>
          </cell>
          <cell r="H5">
            <v>1.4716050814407959</v>
          </cell>
          <cell r="I5">
            <v>0.92594246189696827</v>
          </cell>
        </row>
        <row r="6">
          <cell r="C6">
            <v>0.71542613961193224</v>
          </cell>
          <cell r="D6">
            <v>0.99699465769190254</v>
          </cell>
          <cell r="F6">
            <v>24.666803139081029</v>
          </cell>
          <cell r="G6">
            <v>36.726921015804251</v>
          </cell>
          <cell r="H6">
            <v>1.4468721016696959</v>
          </cell>
          <cell r="I6">
            <v>0.93390984813403244</v>
          </cell>
        </row>
        <row r="7">
          <cell r="C7">
            <v>-0.30901118585559018</v>
          </cell>
          <cell r="D7">
            <v>1.0042766259139559</v>
          </cell>
          <cell r="F7">
            <v>-8.5609510615663691</v>
          </cell>
          <cell r="G7">
            <v>29.726569554273549</v>
          </cell>
          <cell r="H7">
            <v>1.80065450880792</v>
          </cell>
          <cell r="I7">
            <v>0.93475102700419521</v>
          </cell>
        </row>
        <row r="8">
          <cell r="C8">
            <v>0.1874748064818314</v>
          </cell>
          <cell r="D8">
            <v>0.8570893506264089</v>
          </cell>
          <cell r="F8">
            <v>6.156747321545299</v>
          </cell>
          <cell r="G8">
            <v>30.073096032259919</v>
          </cell>
          <cell r="H8">
            <v>1.5190420300430869</v>
          </cell>
          <cell r="I8">
            <v>0.92614938574272765</v>
          </cell>
        </row>
        <row r="9">
          <cell r="C9">
            <v>0.48924046505458102</v>
          </cell>
          <cell r="D9">
            <v>0.72483596315985066</v>
          </cell>
          <cell r="F9">
            <v>15.709528008597889</v>
          </cell>
          <cell r="G9">
            <v>24.867041865285302</v>
          </cell>
          <cell r="H9">
            <v>1.5535936590258019</v>
          </cell>
          <cell r="I9">
            <v>0.90503462876725216</v>
          </cell>
        </row>
        <row r="10">
          <cell r="C10">
            <v>0.62676965734284351</v>
          </cell>
          <cell r="D10">
            <v>0.70608120342480785</v>
          </cell>
          <cell r="F10">
            <v>23.90216868976173</v>
          </cell>
          <cell r="G10">
            <v>28.769189028609301</v>
          </cell>
          <cell r="H10">
            <v>1.3081238475118411</v>
          </cell>
          <cell r="I10">
            <v>0.93165475479076809</v>
          </cell>
        </row>
        <row r="11">
          <cell r="C11">
            <v>0.88446297336820612</v>
          </cell>
          <cell r="D11">
            <v>0.93957019263582953</v>
          </cell>
          <cell r="F11">
            <v>32.476184912893942</v>
          </cell>
          <cell r="G11">
            <v>36.860243977226062</v>
          </cell>
          <cell r="H11">
            <v>1.358603902144718</v>
          </cell>
          <cell r="I11">
            <v>0.94940072773510564</v>
          </cell>
        </row>
        <row r="12">
          <cell r="C12">
            <v>-0.41874161126086312</v>
          </cell>
          <cell r="D12">
            <v>0.76613128542917319</v>
          </cell>
          <cell r="F12">
            <v>-12.61714577330075</v>
          </cell>
          <cell r="G12">
            <v>24.663904168714922</v>
          </cell>
          <cell r="H12">
            <v>1.6556296890368689</v>
          </cell>
          <cell r="I12">
            <v>0.93489883901934712</v>
          </cell>
        </row>
        <row r="13">
          <cell r="C13">
            <v>0.25791519894974158</v>
          </cell>
          <cell r="D13">
            <v>0.49789635675644012</v>
          </cell>
          <cell r="F13">
            <v>7.0336560856099224</v>
          </cell>
          <cell r="G13">
            <v>14.50730587726421</v>
          </cell>
          <cell r="H13">
            <v>1.82925399848092</v>
          </cell>
          <cell r="I13">
            <v>0.87336684154549249</v>
          </cell>
        </row>
        <row r="14">
          <cell r="C14">
            <v>0.48171007551780409</v>
          </cell>
          <cell r="D14">
            <v>0.3547936193548919</v>
          </cell>
          <cell r="F14">
            <v>13.66610921395524</v>
          </cell>
          <cell r="G14">
            <v>10.754211756583761</v>
          </cell>
          <cell r="H14">
            <v>1.758405565429414</v>
          </cell>
          <cell r="I14">
            <v>0.86379725168395471</v>
          </cell>
        </row>
        <row r="15">
          <cell r="C15">
            <v>0.66103256436163726</v>
          </cell>
          <cell r="D15">
            <v>0.39414778070139478</v>
          </cell>
          <cell r="F15">
            <v>18.199269030246729</v>
          </cell>
          <cell r="G15">
            <v>11.594013504978211</v>
          </cell>
          <cell r="H15">
            <v>1.811953783552231</v>
          </cell>
          <cell r="I15">
            <v>0.85909464267421132</v>
          </cell>
        </row>
        <row r="16">
          <cell r="C16">
            <v>0.83953789537244861</v>
          </cell>
          <cell r="D16">
            <v>0.48501113243723948</v>
          </cell>
          <cell r="F16">
            <v>20.063667038679739</v>
          </cell>
          <cell r="G16">
            <v>12.384125393931919</v>
          </cell>
          <cell r="H16">
            <v>2.0874121108149719</v>
          </cell>
          <cell r="I16">
            <v>0.85728423568502155</v>
          </cell>
        </row>
        <row r="17">
          <cell r="C17">
            <v>-0.35813840122524349</v>
          </cell>
          <cell r="D17">
            <v>0.4853540941943133</v>
          </cell>
          <cell r="F17">
            <v>-11.052986584296089</v>
          </cell>
          <cell r="G17">
            <v>16.00409334567966</v>
          </cell>
          <cell r="H17">
            <v>1.6164022794506041</v>
          </cell>
          <cell r="I17">
            <v>0.92442707481013286</v>
          </cell>
        </row>
        <row r="18">
          <cell r="C18">
            <v>0.3139148919363634</v>
          </cell>
          <cell r="D18">
            <v>0.19201024175134049</v>
          </cell>
          <cell r="F18">
            <v>8.8445785283896878</v>
          </cell>
          <cell r="G18">
            <v>5.7800719401653069</v>
          </cell>
          <cell r="H18">
            <v>1.770569518034423</v>
          </cell>
          <cell r="I18">
            <v>0.85754360675724228</v>
          </cell>
        </row>
        <row r="19">
          <cell r="C19">
            <v>0.52594032387472167</v>
          </cell>
          <cell r="D19">
            <v>0.14211208746175011</v>
          </cell>
          <cell r="F19">
            <v>13.59221618861643</v>
          </cell>
          <cell r="G19">
            <v>3.9239950312631739</v>
          </cell>
          <cell r="H19">
            <v>1.930298185935504</v>
          </cell>
          <cell r="I19">
            <v>0.83972968093389022</v>
          </cell>
        </row>
        <row r="20">
          <cell r="C20">
            <v>0.54498375773309804</v>
          </cell>
          <cell r="D20">
            <v>0.17229105564762509</v>
          </cell>
          <cell r="F20">
            <v>14.865448956415539</v>
          </cell>
          <cell r="G20">
            <v>5.0211226376859557</v>
          </cell>
          <cell r="H20">
            <v>1.8288737886145709</v>
          </cell>
          <cell r="I20">
            <v>0.84327471140910115</v>
          </cell>
        </row>
        <row r="21">
          <cell r="C21">
            <v>0.80894047892394338</v>
          </cell>
          <cell r="D21">
            <v>0.19165391076579461</v>
          </cell>
          <cell r="F21">
            <v>17.50556430781468</v>
          </cell>
          <cell r="G21">
            <v>4.4311949681839158</v>
          </cell>
          <cell r="H21">
            <v>2.3052533360050211</v>
          </cell>
          <cell r="I21">
            <v>0.83421414996603271</v>
          </cell>
        </row>
        <row r="22">
          <cell r="C22">
            <v>-0.32975683655209159</v>
          </cell>
          <cell r="D22">
            <v>-0.25964486325514802</v>
          </cell>
          <cell r="F22">
            <v>-17.56931363669127</v>
          </cell>
          <cell r="G22">
            <v>-14.780337415443061</v>
          </cell>
          <cell r="H22">
            <v>0.93630473367716482</v>
          </cell>
          <cell r="I22">
            <v>0.95190177131413523</v>
          </cell>
        </row>
        <row r="23">
          <cell r="C23">
            <v>0.18184229123005119</v>
          </cell>
          <cell r="D23">
            <v>-0.20078064085601591</v>
          </cell>
          <cell r="F23">
            <v>6.7749845421009578</v>
          </cell>
          <cell r="G23">
            <v>-7.9924306354147978</v>
          </cell>
          <cell r="H23">
            <v>1.3389513356678859</v>
          </cell>
          <cell r="I23">
            <v>0.89215953301180184</v>
          </cell>
        </row>
        <row r="24">
          <cell r="C24">
            <v>0.4023542598419767</v>
          </cell>
          <cell r="D24">
            <v>-0.22172997911824779</v>
          </cell>
          <cell r="F24">
            <v>12.03760238597707</v>
          </cell>
          <cell r="G24">
            <v>-7.0876038017734997</v>
          </cell>
          <cell r="H24">
            <v>1.6674269486860089</v>
          </cell>
          <cell r="I24">
            <v>0.84123157047055508</v>
          </cell>
        </row>
        <row r="25">
          <cell r="C25">
            <v>0.68994506606057704</v>
          </cell>
          <cell r="D25">
            <v>-0.2320765137470909</v>
          </cell>
          <cell r="F25">
            <v>19.893143792640341</v>
          </cell>
          <cell r="G25">
            <v>-7.1493033752297306</v>
          </cell>
          <cell r="H25">
            <v>1.730172074135641</v>
          </cell>
          <cell r="I25">
            <v>0.87650919105916458</v>
          </cell>
        </row>
        <row r="26">
          <cell r="C26">
            <v>0.8118658904151419</v>
          </cell>
          <cell r="D26">
            <v>-0.1402037999250442</v>
          </cell>
          <cell r="F26">
            <v>14.964152032550141</v>
          </cell>
          <cell r="G26">
            <v>-2.7610306443793702</v>
          </cell>
          <cell r="H26">
            <v>2.7065146991894609</v>
          </cell>
          <cell r="I26">
            <v>0.79287398715763968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53" zoomScale="70" zoomScaleNormal="70" workbookViewId="0">
      <selection activeCell="Q95" sqref="Q95:Q96"/>
    </sheetView>
  </sheetViews>
  <sheetFormatPr defaultRowHeight="14.4" x14ac:dyDescent="0.3"/>
  <cols>
    <col min="1" max="12" width="14.21875" style="2" customWidth="1"/>
    <col min="13" max="16384" width="8.88671875" style="2"/>
  </cols>
  <sheetData>
    <row r="1" spans="1:12" x14ac:dyDescent="0.3">
      <c r="C1" s="21" t="s">
        <v>6</v>
      </c>
      <c r="D1" s="22"/>
      <c r="E1" s="22"/>
      <c r="F1" s="22"/>
      <c r="G1" s="22"/>
      <c r="H1" s="22"/>
      <c r="I1" s="22"/>
      <c r="J1" s="22"/>
    </row>
    <row r="2" spans="1:12" x14ac:dyDescent="0.3">
      <c r="C2" s="22"/>
      <c r="D2" s="22"/>
      <c r="E2" s="22"/>
      <c r="F2" s="22"/>
      <c r="G2" s="22"/>
      <c r="H2" s="22"/>
      <c r="I2" s="22"/>
      <c r="J2" s="22"/>
    </row>
    <row r="3" spans="1:12" ht="28.8" x14ac:dyDescent="0.3">
      <c r="A3" s="1" t="s">
        <v>5</v>
      </c>
      <c r="B3" s="6" t="s">
        <v>1</v>
      </c>
      <c r="C3" s="6">
        <v>2</v>
      </c>
      <c r="D3" s="6">
        <v>3</v>
      </c>
      <c r="E3" s="6">
        <v>4</v>
      </c>
      <c r="F3" s="6" t="s">
        <v>2</v>
      </c>
      <c r="G3" s="6"/>
      <c r="H3" s="6" t="str" cm="1">
        <f t="array" ref="H3:L3">B3:F3</f>
        <v>Low</v>
      </c>
      <c r="I3" s="6">
        <v>2</v>
      </c>
      <c r="J3" s="6">
        <v>3</v>
      </c>
      <c r="K3" s="6">
        <v>4</v>
      </c>
      <c r="L3" s="6" t="str">
        <v>High</v>
      </c>
    </row>
    <row r="4" spans="1:12" x14ac:dyDescent="0.3">
      <c r="B4" s="20" t="s">
        <v>0</v>
      </c>
      <c r="C4" s="20"/>
      <c r="D4" s="20"/>
      <c r="E4" s="20"/>
      <c r="F4" s="20"/>
      <c r="G4" s="5"/>
      <c r="H4" s="20" t="s">
        <v>3</v>
      </c>
      <c r="I4" s="20"/>
      <c r="J4" s="20"/>
      <c r="K4" s="20"/>
      <c r="L4" s="20"/>
    </row>
    <row r="5" spans="1:12" x14ac:dyDescent="0.3">
      <c r="A5" s="3" t="s">
        <v>7</v>
      </c>
      <c r="B5" s="7" cm="1">
        <f t="array" ref="B5:F5">TRANSPOSE([1]Sheet1!$B2:$B6)</f>
        <v>0.13395973653126281</v>
      </c>
      <c r="C5" s="7">
        <v>0.88369127631737476</v>
      </c>
      <c r="D5" s="7">
        <v>0.81946308708955973</v>
      </c>
      <c r="E5" s="7">
        <v>1.0958389318204369</v>
      </c>
      <c r="F5" s="7">
        <v>1.1733557218935771</v>
      </c>
      <c r="G5" s="7"/>
      <c r="H5" s="7" cm="1">
        <f t="array" ref="H5:L5">TRANSPOSE([1]Sheet1!$C2:$C6)</f>
        <v>8.1022862032196556</v>
      </c>
      <c r="I5" s="7">
        <v>7.0357448872445154</v>
      </c>
      <c r="J5" s="7">
        <v>5.6223521633384568</v>
      </c>
      <c r="K5" s="7">
        <v>5.407625949650809</v>
      </c>
      <c r="L5" s="7">
        <v>5.6280995134358323</v>
      </c>
    </row>
    <row r="6" spans="1:12" x14ac:dyDescent="0.3">
      <c r="A6" s="3">
        <v>2</v>
      </c>
      <c r="B6" s="7" cm="1">
        <f t="array" ref="B6:F6">TRANSPOSE([1]Sheet1!$B$7:$B$11)</f>
        <v>0.5312080445868157</v>
      </c>
      <c r="C6" s="7">
        <v>0.83426174896475458</v>
      </c>
      <c r="D6" s="7">
        <v>0.87892617709659693</v>
      </c>
      <c r="E6" s="7">
        <v>0.9120134296858271</v>
      </c>
      <c r="F6" s="7">
        <v>0.97057047402548713</v>
      </c>
      <c r="G6" s="7"/>
      <c r="H6" s="7" cm="1">
        <f t="array" ref="H6:L6">TRANSPOSE([1]Sheet1!$C$7:$C$11)</f>
        <v>7.0492603824490283</v>
      </c>
      <c r="I6" s="7">
        <v>5.5897545027327569</v>
      </c>
      <c r="J6" s="7">
        <v>5.0414423447779324</v>
      </c>
      <c r="K6" s="7">
        <v>5.0037397105717654</v>
      </c>
      <c r="L6" s="7">
        <v>6.0397744733850693</v>
      </c>
    </row>
    <row r="7" spans="1:12" x14ac:dyDescent="0.3">
      <c r="A7" s="3">
        <v>3</v>
      </c>
      <c r="B7" s="7" cm="1">
        <f t="array" ref="B7:F7">TRANSPOSE([1]Sheet1!$B$12:$B$16)</f>
        <v>0.54382551045175764</v>
      </c>
      <c r="C7" s="7">
        <v>0.85778524770382669</v>
      </c>
      <c r="D7" s="7">
        <v>0.856912756626238</v>
      </c>
      <c r="E7" s="7">
        <v>0.89453019529906097</v>
      </c>
      <c r="F7" s="7">
        <v>1.132583892785463</v>
      </c>
      <c r="G7" s="7"/>
      <c r="H7" s="7" cm="1">
        <f t="array" ref="H7:L7">TRANSPOSE([1]Sheet1!$C$12:$C$16)</f>
        <v>6.4888664944014911</v>
      </c>
      <c r="I7" s="7">
        <v>5.1404399894271693</v>
      </c>
      <c r="J7" s="7">
        <v>4.7645963552608483</v>
      </c>
      <c r="K7" s="7">
        <v>4.8270674054671687</v>
      </c>
      <c r="L7" s="7">
        <v>5.5255081647323969</v>
      </c>
    </row>
    <row r="8" spans="1:12" x14ac:dyDescent="0.3">
      <c r="A8" s="3">
        <v>4</v>
      </c>
      <c r="B8" s="7" cm="1">
        <f t="array" ref="B8:F8">TRANSPOSE([1]Sheet1!$B$17:$B$21)</f>
        <v>0.74496645185996424</v>
      </c>
      <c r="C8" s="7">
        <v>0.84057047994394829</v>
      </c>
      <c r="D8" s="7">
        <v>0.76231544552333408</v>
      </c>
      <c r="E8" s="7">
        <v>0.92620805208414991</v>
      </c>
      <c r="F8" s="7">
        <v>0.72711407706366493</v>
      </c>
      <c r="G8" s="7"/>
      <c r="H8" s="7" cm="1">
        <f t="array" ref="H8:L8">TRANSPOSE([1]Sheet1!$C$17:$C$21)</f>
        <v>5.8798512301673576</v>
      </c>
      <c r="I8" s="7">
        <v>4.6910710518537391</v>
      </c>
      <c r="J8" s="7">
        <v>4.8216740886398517</v>
      </c>
      <c r="K8" s="7">
        <v>4.6197044979690034</v>
      </c>
      <c r="L8" s="7">
        <v>5.6616749122007217</v>
      </c>
    </row>
    <row r="9" spans="1:12" x14ac:dyDescent="0.3">
      <c r="A9" s="3" t="s">
        <v>8</v>
      </c>
      <c r="B9" s="7" cm="1">
        <f t="array" ref="B9:F9">TRANSPOSE([1]Sheet1!$B$22:$B$26)</f>
        <v>0.57248322373168581</v>
      </c>
      <c r="C9" s="7">
        <v>0.70885905129647497</v>
      </c>
      <c r="D9" s="7">
        <v>0.75020134983421771</v>
      </c>
      <c r="E9" s="7">
        <v>0.44137584308674871</v>
      </c>
      <c r="F9" s="7">
        <v>0.80402685739975044</v>
      </c>
      <c r="G9" s="7"/>
      <c r="H9" s="7" cm="1">
        <f t="array" ref="H9:L9">TRANSPOSE([1]Sheet1!$C$22:$C$26)</f>
        <v>4.2692607200779609</v>
      </c>
      <c r="I9" s="7">
        <v>4.0773116950871957</v>
      </c>
      <c r="J9" s="7">
        <v>4.1847039771055208</v>
      </c>
      <c r="K9" s="7">
        <v>4.9234777570734067</v>
      </c>
      <c r="L9" s="7">
        <v>5.9469333000479701</v>
      </c>
    </row>
    <row r="10" spans="1:12" x14ac:dyDescent="0.3">
      <c r="A10" s="3"/>
      <c r="B10" s="24" t="s">
        <v>4</v>
      </c>
      <c r="C10" s="24"/>
      <c r="D10" s="24"/>
      <c r="E10" s="24"/>
      <c r="F10" s="24"/>
      <c r="G10" s="5"/>
      <c r="H10" s="5"/>
      <c r="I10" s="5"/>
      <c r="J10" s="5"/>
      <c r="K10" s="5"/>
      <c r="L10" s="5"/>
    </row>
    <row r="11" spans="1:12" x14ac:dyDescent="0.3">
      <c r="A11" s="3" t="str" cm="1">
        <f t="array" ref="A11:A15">A5:A9</f>
        <v>Small</v>
      </c>
      <c r="B11" s="7" cm="1">
        <f t="array" ref="B11:F11">TRANSPOSE([1]Sheet1!$D8:$D12)</f>
        <v>2.5764263319656688</v>
      </c>
      <c r="C11" s="7">
        <v>3.009578851923389</v>
      </c>
      <c r="D11" s="7">
        <v>3.1464052313807089</v>
      </c>
      <c r="E11" s="7">
        <v>2.7740512810484659</v>
      </c>
      <c r="F11" s="7">
        <v>1.446767916763793</v>
      </c>
      <c r="G11" s="5"/>
      <c r="H11" s="5"/>
      <c r="I11" s="5"/>
      <c r="J11" s="5"/>
      <c r="K11" s="5"/>
      <c r="L11" s="5"/>
    </row>
    <row r="12" spans="1:12" x14ac:dyDescent="0.3">
      <c r="A12" s="3">
        <v>2</v>
      </c>
      <c r="B12" s="7" cm="1">
        <f t="array" ref="B12:F12">TRANSPOSE([1]Sheet1!$D$7:$D$11)</f>
        <v>1.3008559949917631</v>
      </c>
      <c r="C12" s="7">
        <v>2.5764263319656688</v>
      </c>
      <c r="D12" s="7">
        <v>3.009578851923389</v>
      </c>
      <c r="E12" s="7">
        <v>3.1464052313807089</v>
      </c>
      <c r="F12" s="7">
        <v>2.7740512810484659</v>
      </c>
      <c r="G12" s="5"/>
      <c r="H12" s="5"/>
      <c r="I12" s="5"/>
      <c r="J12" s="5"/>
      <c r="K12" s="5"/>
      <c r="L12" s="5"/>
    </row>
    <row r="13" spans="1:12" x14ac:dyDescent="0.3">
      <c r="A13" s="3">
        <v>3</v>
      </c>
      <c r="B13" s="7" cm="1">
        <f t="array" ref="B13:F13">TRANSPOSE([1]Sheet1!$D$12:$D$16)</f>
        <v>1.446767916763793</v>
      </c>
      <c r="C13" s="7">
        <v>2.8806229173844708</v>
      </c>
      <c r="D13" s="7">
        <v>3.104692738856504</v>
      </c>
      <c r="E13" s="7">
        <v>3.199040760213903</v>
      </c>
      <c r="F13" s="7">
        <v>3.5383947990350082</v>
      </c>
      <c r="G13" s="5"/>
      <c r="H13" s="5"/>
      <c r="I13" s="5"/>
      <c r="J13" s="5"/>
      <c r="K13" s="5"/>
      <c r="L13" s="5"/>
    </row>
    <row r="14" spans="1:12" x14ac:dyDescent="0.3">
      <c r="A14" s="3">
        <v>4</v>
      </c>
      <c r="B14" s="7" cm="1">
        <f t="array" ref="B14:F14">TRANSPOSE([1]Sheet1!$D$17:$D$21)</f>
        <v>2.1871497015173951</v>
      </c>
      <c r="C14" s="7">
        <v>3.093216050598929</v>
      </c>
      <c r="D14" s="7">
        <v>2.7292605610303791</v>
      </c>
      <c r="E14" s="7">
        <v>3.4610070802937201</v>
      </c>
      <c r="F14" s="7">
        <v>2.2170003200084509</v>
      </c>
      <c r="G14" s="5"/>
      <c r="H14" s="5"/>
      <c r="I14" s="5"/>
      <c r="J14" s="5"/>
      <c r="K14" s="5"/>
      <c r="L14" s="5"/>
    </row>
    <row r="15" spans="1:12" x14ac:dyDescent="0.3">
      <c r="A15" s="4" t="str">
        <v>Large</v>
      </c>
      <c r="B15" s="8" cm="1">
        <f t="array" ref="B15:F15">TRANSPOSE([1]Sheet1!$D$22:$D$26)</f>
        <v>2.3148252922138419</v>
      </c>
      <c r="C15" s="8">
        <v>3.001194267911659</v>
      </c>
      <c r="D15" s="8">
        <v>3.0947190731119312</v>
      </c>
      <c r="E15" s="8">
        <v>1.547550079594695</v>
      </c>
      <c r="F15" s="8">
        <v>2.3339181453075639</v>
      </c>
      <c r="G15" s="9"/>
      <c r="H15" s="9"/>
      <c r="I15" s="9"/>
      <c r="J15" s="9"/>
      <c r="K15" s="9"/>
      <c r="L15" s="9"/>
    </row>
    <row r="19" spans="1:10" x14ac:dyDescent="0.3">
      <c r="B19" s="22" t="s">
        <v>18</v>
      </c>
      <c r="C19" s="22"/>
      <c r="D19" s="22"/>
      <c r="E19" s="22"/>
      <c r="F19" s="22"/>
      <c r="G19" s="22"/>
      <c r="H19" s="22"/>
      <c r="I19" s="22"/>
    </row>
    <row r="22" spans="1:10" x14ac:dyDescent="0.3">
      <c r="E22" s="25" t="s">
        <v>16</v>
      </c>
      <c r="F22" s="25"/>
      <c r="G22" s="25"/>
      <c r="H22" s="25" t="s">
        <v>17</v>
      </c>
      <c r="I22" s="25"/>
      <c r="J22" s="25"/>
    </row>
    <row r="23" spans="1:10" x14ac:dyDescent="0.3">
      <c r="A23" s="12" t="s">
        <v>13</v>
      </c>
      <c r="B23" s="13" t="s">
        <v>0</v>
      </c>
      <c r="C23" s="13" t="s">
        <v>14</v>
      </c>
      <c r="D23" s="13" t="s">
        <v>15</v>
      </c>
      <c r="E23" s="13">
        <v>1</v>
      </c>
      <c r="F23" s="13">
        <v>2</v>
      </c>
      <c r="G23" s="13">
        <v>12</v>
      </c>
      <c r="H23" s="14"/>
      <c r="I23" s="14"/>
      <c r="J23" s="14"/>
    </row>
    <row r="24" spans="1:10" x14ac:dyDescent="0.3">
      <c r="F24" s="23" t="s">
        <v>19</v>
      </c>
      <c r="G24" s="23"/>
    </row>
    <row r="25" spans="1:10" x14ac:dyDescent="0.3">
      <c r="A25" s="10" t="s">
        <v>9</v>
      </c>
      <c r="B25" s="11">
        <f>[2]Sheet1!$B$8</f>
        <v>0.81882550442378788</v>
      </c>
      <c r="C25" s="11">
        <f>[3]Sheet1!$C$2</f>
        <v>4.592701299484502</v>
      </c>
      <c r="D25" s="11">
        <f>[3]Sheet1!$D$2</f>
        <v>1.6439836133788179</v>
      </c>
      <c r="E25" s="11">
        <f>[3]Sheet1!$E$2</f>
        <v>6.6615022194623896E-2</v>
      </c>
      <c r="F25" s="11">
        <f>[3]Sheet1!$F$2</f>
        <v>-3.8313562826039399E-2</v>
      </c>
      <c r="G25" s="11">
        <f>[3]Sheet1!$G$2</f>
        <v>2.1157780207576998E-2</v>
      </c>
      <c r="H25" s="11"/>
      <c r="I25" s="11"/>
      <c r="J25" s="11"/>
    </row>
    <row r="26" spans="1:10" x14ac:dyDescent="0.3">
      <c r="A26" s="10"/>
      <c r="B26" s="11"/>
      <c r="C26" s="11"/>
      <c r="D26" s="11"/>
      <c r="E26" s="11"/>
      <c r="F26" s="11"/>
      <c r="G26" s="11"/>
      <c r="H26" s="11" t="str" cm="1">
        <f t="array" ref="H26:J26">TRANSPOSE(A27:A29)</f>
        <v>RM-RF</v>
      </c>
      <c r="I26" s="11" t="str">
        <v>SMB</v>
      </c>
      <c r="J26" s="11" t="str">
        <v>HML</v>
      </c>
    </row>
    <row r="27" spans="1:10" x14ac:dyDescent="0.3">
      <c r="A27" s="10" t="s">
        <v>10</v>
      </c>
      <c r="B27" s="11">
        <f>[2]Sheet1!$B$2</f>
        <v>0.60832214765100667</v>
      </c>
      <c r="C27" s="11">
        <f>[3]Sheet1!$C$2</f>
        <v>4.592701299484502</v>
      </c>
      <c r="D27" s="11">
        <f>[3]Sheet1!$D$3</f>
        <v>1.716368244267267</v>
      </c>
      <c r="E27" s="11">
        <f>[3]Sheet1!$E$3</f>
        <v>0.1930996429403882</v>
      </c>
      <c r="F27" s="11">
        <f>[3]Sheet1!$F$3</f>
        <v>6.5736798971601798E-2</v>
      </c>
      <c r="G27" s="11">
        <f>[3]Sheet1!$G$2</f>
        <v>2.1157780207576998E-2</v>
      </c>
      <c r="H27" s="11">
        <f>[4]Sheet1!$B$2</f>
        <v>1</v>
      </c>
      <c r="I27" s="11"/>
      <c r="J27" s="11"/>
    </row>
    <row r="28" spans="1:10" x14ac:dyDescent="0.3">
      <c r="A28" s="10" t="s">
        <v>11</v>
      </c>
      <c r="B28" s="11">
        <f>[2]Sheet1!B3</f>
        <v>0.1630872483221476</v>
      </c>
      <c r="C28" s="11">
        <f>[3]Sheet1!C3</f>
        <v>2.880167153194543</v>
      </c>
      <c r="D28" s="11">
        <f>[3]Sheet1!D3</f>
        <v>1.716368244267267</v>
      </c>
      <c r="E28" s="11">
        <f>[3]Sheet1!E3</f>
        <v>0.1930996429403882</v>
      </c>
      <c r="F28" s="11">
        <f>[3]Sheet1!F3</f>
        <v>6.5736798971601798E-2</v>
      </c>
      <c r="G28" s="11">
        <f>[3]Sheet1!G3</f>
        <v>0.2245814737722765</v>
      </c>
      <c r="H28" s="11">
        <f>[4]Sheet1!$B$3</f>
        <v>0.21629430442979122</v>
      </c>
      <c r="I28" s="11">
        <f>[4]Sheet1!$C$3</f>
        <v>1</v>
      </c>
      <c r="J28" s="11"/>
    </row>
    <row r="29" spans="1:10" x14ac:dyDescent="0.3">
      <c r="A29" s="10" t="s">
        <v>12</v>
      </c>
      <c r="B29" s="11">
        <f>[2]Sheet1!B4</f>
        <v>0.3123825503355705</v>
      </c>
      <c r="C29" s="11">
        <f>[3]Sheet1!C4</f>
        <v>2.5588712261696189</v>
      </c>
      <c r="D29" s="11">
        <f>[3]Sheet1!D4</f>
        <v>2.836112098608131</v>
      </c>
      <c r="E29" s="11">
        <f>[3]Sheet1!E4</f>
        <v>0.17947531550743309</v>
      </c>
      <c r="F29" s="11">
        <f>[3]Sheet1!F4</f>
        <v>6.2907271290364594E-2</v>
      </c>
      <c r="G29" s="11">
        <f>[3]Sheet1!G4</f>
        <v>8.0826766868672503E-2</v>
      </c>
      <c r="H29" s="11">
        <f>[4]Sheet1!$B$4</f>
        <v>-0.16189082945665556</v>
      </c>
      <c r="I29" s="11">
        <f>[4]Sheet1!$C$4</f>
        <v>-0.31133033658562215</v>
      </c>
      <c r="J29" s="11">
        <f>[4]Sheet1!$D$4</f>
        <v>1</v>
      </c>
    </row>
    <row r="35" spans="1:12" x14ac:dyDescent="0.3">
      <c r="C35" s="21" t="s">
        <v>6</v>
      </c>
      <c r="D35" s="22"/>
      <c r="E35" s="22"/>
      <c r="F35" s="22"/>
      <c r="G35" s="22"/>
      <c r="H35" s="22"/>
      <c r="I35" s="22"/>
      <c r="J35" s="22"/>
    </row>
    <row r="36" spans="1:12" x14ac:dyDescent="0.3">
      <c r="C36" s="22"/>
      <c r="D36" s="22"/>
      <c r="E36" s="22"/>
      <c r="F36" s="22"/>
      <c r="G36" s="22"/>
      <c r="H36" s="22"/>
      <c r="I36" s="22"/>
      <c r="J36" s="22"/>
    </row>
    <row r="37" spans="1:12" ht="28.8" x14ac:dyDescent="0.3">
      <c r="A37" s="1" t="s">
        <v>5</v>
      </c>
      <c r="B37" s="15" t="s">
        <v>1</v>
      </c>
      <c r="C37" s="15">
        <v>2</v>
      </c>
      <c r="D37" s="15">
        <v>3</v>
      </c>
      <c r="E37" s="15">
        <v>4</v>
      </c>
      <c r="F37" s="15" t="s">
        <v>2</v>
      </c>
      <c r="G37" s="15"/>
      <c r="H37" s="15" t="str" cm="1">
        <f t="array" ref="H37:L37">B37:F37</f>
        <v>Low</v>
      </c>
      <c r="I37" s="15">
        <v>2</v>
      </c>
      <c r="J37" s="15">
        <v>3</v>
      </c>
      <c r="K37" s="15">
        <v>4</v>
      </c>
      <c r="L37" s="15" t="str">
        <v>High</v>
      </c>
    </row>
    <row r="38" spans="1:12" x14ac:dyDescent="0.3">
      <c r="B38" s="20" t="s">
        <v>20</v>
      </c>
      <c r="C38" s="20"/>
      <c r="D38" s="20"/>
      <c r="E38" s="20"/>
      <c r="F38" s="20"/>
      <c r="G38" s="17"/>
      <c r="H38" s="20" t="s">
        <v>21</v>
      </c>
      <c r="I38" s="20"/>
      <c r="J38" s="20"/>
      <c r="K38" s="20"/>
      <c r="L38" s="20"/>
    </row>
    <row r="39" spans="1:12" x14ac:dyDescent="0.3">
      <c r="A39" s="3" t="s">
        <v>7</v>
      </c>
      <c r="B39" s="7" cm="1">
        <f t="array" ref="B39:F39">TRANSPOSE([5]Sheet1!$B$2:$B$6)</f>
        <v>1.432285150068195</v>
      </c>
      <c r="C39" s="7">
        <v>1.228494322486495</v>
      </c>
      <c r="D39" s="7">
        <v>1.0467109083336861</v>
      </c>
      <c r="E39" s="7">
        <v>0.95881073040289233</v>
      </c>
      <c r="F39" s="7">
        <v>1.017489433547569</v>
      </c>
      <c r="G39" s="7"/>
      <c r="H39" s="7" cm="1">
        <f t="array" ref="H39:L39">TRANSPOSE([5]Sheet1!$C$2:$C$6)</f>
        <v>19.419902381928619</v>
      </c>
      <c r="I39" s="7">
        <v>18.890640931602089</v>
      </c>
      <c r="J39" s="7">
        <v>22.04121989847031</v>
      </c>
      <c r="K39" s="7">
        <v>19.55350666115875</v>
      </c>
      <c r="L39" s="7">
        <v>20.46823357124077</v>
      </c>
    </row>
    <row r="40" spans="1:12" x14ac:dyDescent="0.3">
      <c r="A40" s="3">
        <v>2</v>
      </c>
      <c r="B40" s="7" cm="1">
        <f t="array" ref="B40:F40">TRANSPOSE([5]Sheet1!$B$7:$B$11)</f>
        <v>1.3641278740030229</v>
      </c>
      <c r="C40" s="7">
        <v>1.104789646363137</v>
      </c>
      <c r="D40" s="7">
        <v>0.9837270224833482</v>
      </c>
      <c r="E40" s="7">
        <v>0.97481362057769816</v>
      </c>
      <c r="F40" s="7">
        <v>1.131610661397489</v>
      </c>
      <c r="G40" s="7"/>
      <c r="H40" s="7" cm="1">
        <f t="array" ref="H40:L40">TRANSPOSE([5]Sheet1!$C$7:$C$11)</f>
        <v>24.591759340534271</v>
      </c>
      <c r="I40" s="7">
        <v>26.30328604755131</v>
      </c>
      <c r="J40" s="7">
        <v>25.232581556627562</v>
      </c>
      <c r="K40" s="7">
        <v>25.10647738533223</v>
      </c>
      <c r="L40" s="7">
        <v>22.419374140010671</v>
      </c>
    </row>
    <row r="41" spans="1:12" x14ac:dyDescent="0.3">
      <c r="A41" s="3">
        <v>3</v>
      </c>
      <c r="B41" s="7" cm="1">
        <f t="array" ref="B41:F41">TRANSPOSE([5]Sheet1!$B$12:$B$16)</f>
        <v>1.290936877140402</v>
      </c>
      <c r="C41" s="7">
        <v>1.072931559482732</v>
      </c>
      <c r="D41" s="7">
        <v>0.97850785930911888</v>
      </c>
      <c r="E41" s="7">
        <v>0.94171617648308403</v>
      </c>
      <c r="F41" s="7">
        <v>1.045822666349626</v>
      </c>
      <c r="G41" s="7"/>
      <c r="H41" s="7" cm="1">
        <f t="array" ref="H41:L41">TRANSPOSE([5]Sheet1!$C$12:$C$16)</f>
        <v>26.894827249831529</v>
      </c>
      <c r="I41" s="7">
        <v>32.497155634599913</v>
      </c>
      <c r="J41" s="7">
        <v>30.29880821401072</v>
      </c>
      <c r="K41" s="7">
        <v>25.217373833774229</v>
      </c>
      <c r="L41" s="7">
        <v>23.053246562056071</v>
      </c>
    </row>
    <row r="42" spans="1:12" x14ac:dyDescent="0.3">
      <c r="A42" s="3">
        <v>4</v>
      </c>
      <c r="B42" s="7" cm="1">
        <f t="array" ref="B42:F42">TRANSPOSE([5]Sheet1!$B$17:$B$21)</f>
        <v>1.235950399389196</v>
      </c>
      <c r="C42" s="7">
        <v>1.000765647038536</v>
      </c>
      <c r="D42" s="7">
        <v>0.98067071957950125</v>
      </c>
      <c r="E42" s="7">
        <v>0.93085121046245178</v>
      </c>
      <c r="F42" s="7">
        <v>1.0900757251889539</v>
      </c>
      <c r="G42" s="7"/>
      <c r="H42" s="7" cm="1">
        <f t="array" ref="H42:L42">TRANSPOSE([5]Sheet1!$C$17:$C$21)</f>
        <v>33.589420163479097</v>
      </c>
      <c r="I42" s="7">
        <v>36.226661972933208</v>
      </c>
      <c r="J42" s="7">
        <v>29.15034741657341</v>
      </c>
      <c r="K42" s="7">
        <v>28.140767068609549</v>
      </c>
      <c r="L42" s="7">
        <v>24.219409267296019</v>
      </c>
    </row>
    <row r="43" spans="1:12" x14ac:dyDescent="0.3">
      <c r="A43" s="3" t="s">
        <v>8</v>
      </c>
      <c r="B43" s="7" cm="1">
        <f t="array" ref="B43:F43">TRANSPOSE([5]Sheet1!$B$22:$B$26)</f>
        <v>0.94887592534890852</v>
      </c>
      <c r="C43" s="7">
        <v>0.88124882008411531</v>
      </c>
      <c r="D43" s="7">
        <v>0.82726587513842953</v>
      </c>
      <c r="E43" s="7">
        <v>0.92902155944181686</v>
      </c>
      <c r="F43" s="7">
        <v>1.088821975414958</v>
      </c>
      <c r="G43" s="7"/>
      <c r="H43" s="7" cm="1">
        <f t="array" ref="H43:L43">TRANSPOSE([5]Sheet1!$C$22:$C$26)</f>
        <v>47.881004701943802</v>
      </c>
      <c r="I43" s="7">
        <v>39.06204234356963</v>
      </c>
      <c r="J43" s="7">
        <v>26.322202957190111</v>
      </c>
      <c r="K43" s="7">
        <v>22.857505817399751</v>
      </c>
      <c r="L43" s="7">
        <v>21.115439914581192</v>
      </c>
    </row>
    <row r="44" spans="1:12" x14ac:dyDescent="0.3">
      <c r="A44" s="3"/>
      <c r="B44" s="20" t="s">
        <v>22</v>
      </c>
      <c r="C44" s="20"/>
      <c r="D44" s="20"/>
      <c r="E44" s="20"/>
      <c r="F44" s="20"/>
      <c r="G44" s="17"/>
      <c r="H44" s="20" t="s">
        <v>23</v>
      </c>
      <c r="I44" s="20"/>
      <c r="J44" s="20"/>
      <c r="K44" s="20"/>
      <c r="L44" s="20"/>
    </row>
    <row r="45" spans="1:12" x14ac:dyDescent="0.3">
      <c r="A45" s="3" t="str" cm="1">
        <f t="array" ref="A45:A49">A39:A43</f>
        <v>Small</v>
      </c>
      <c r="B45" s="7" cm="1">
        <f t="array" ref="B45:F45">TRANSPOSE([5]Sheet1!$E$2:$E$6)</f>
        <v>0.55877936050163757</v>
      </c>
      <c r="C45" s="7">
        <v>0.54507600943106815</v>
      </c>
      <c r="D45" s="7">
        <v>0.6201149150499623</v>
      </c>
      <c r="E45" s="7">
        <v>0.56216622169755981</v>
      </c>
      <c r="F45" s="7">
        <v>0.58458551284337235</v>
      </c>
      <c r="G45" s="17"/>
      <c r="H45" s="7" cm="1">
        <f t="array" ref="H45:L45">TRANSPOSE([5]Sheet1!$D$2:$D$6)</f>
        <v>5.3818983387259829</v>
      </c>
      <c r="I45" s="7">
        <v>4.7454729677185261</v>
      </c>
      <c r="J45" s="7">
        <v>3.4653265503797051</v>
      </c>
      <c r="K45" s="7">
        <v>3.5781725139708458</v>
      </c>
      <c r="L45" s="7">
        <v>3.6274596214009871</v>
      </c>
    </row>
    <row r="46" spans="1:12" x14ac:dyDescent="0.3">
      <c r="A46" s="3">
        <v>2</v>
      </c>
      <c r="B46" s="7" cm="1">
        <f t="array" ref="B46:F46">TRANSPOSE([5]Sheet1!$E$7:$E$11)</f>
        <v>0.67027646492742488</v>
      </c>
      <c r="C46" s="7">
        <v>0.69935097981897965</v>
      </c>
      <c r="D46" s="7">
        <v>0.68156389124149119</v>
      </c>
      <c r="E46" s="7">
        <v>0.67938172072939285</v>
      </c>
      <c r="F46" s="7">
        <v>0.62811236929187098</v>
      </c>
      <c r="G46" s="17"/>
      <c r="H46" s="7" cm="1">
        <f t="array" ref="H46:L46">TRANSPOSE([5]Sheet1!$D$7:$D$11)</f>
        <v>4.0477951560070622</v>
      </c>
      <c r="I46" s="7">
        <v>3.0649446139309959</v>
      </c>
      <c r="J46" s="7">
        <v>2.844893146123384</v>
      </c>
      <c r="K46" s="7">
        <v>2.8332757828062261</v>
      </c>
      <c r="L46" s="7">
        <v>3.6832109159007151</v>
      </c>
    </row>
    <row r="47" spans="1:12" x14ac:dyDescent="0.3">
      <c r="A47" s="3">
        <v>3</v>
      </c>
      <c r="B47" s="7" cm="1">
        <f t="array" ref="B47:F47">TRANSPOSE([5]Sheet1!$E$12:$E$16)</f>
        <v>0.70863263602647542</v>
      </c>
      <c r="C47" s="7">
        <v>0.7803360247568637</v>
      </c>
      <c r="D47" s="7">
        <v>0.75535778380584673</v>
      </c>
      <c r="E47" s="7">
        <v>0.68130172875800721</v>
      </c>
      <c r="F47" s="7">
        <v>0.64106686979963989</v>
      </c>
      <c r="G47" s="17"/>
      <c r="H47" s="7" cm="1">
        <f t="array" ref="H47:L47">TRANSPOSE([5]Sheet1!$D$12:$D$16)</f>
        <v>3.5025899020572271</v>
      </c>
      <c r="I47" s="7">
        <v>2.4092380461623741</v>
      </c>
      <c r="J47" s="7">
        <v>2.3566322431440758</v>
      </c>
      <c r="K47" s="7">
        <v>2.7250421062973951</v>
      </c>
      <c r="L47" s="7">
        <v>3.3103887556987459</v>
      </c>
    </row>
    <row r="48" spans="1:12" x14ac:dyDescent="0.3">
      <c r="A48" s="3">
        <v>4</v>
      </c>
      <c r="B48" s="7" cm="1">
        <f t="array" ref="B48:F48">TRANSPOSE([5]Sheet1!$E$17:$E$21)</f>
        <v>0.79146906940928208</v>
      </c>
      <c r="C48" s="7">
        <v>0.81534111654702479</v>
      </c>
      <c r="D48" s="7">
        <v>0.74077950846146545</v>
      </c>
      <c r="E48" s="7">
        <v>0.72699766205233729</v>
      </c>
      <c r="F48" s="7">
        <v>0.66348651423781646</v>
      </c>
      <c r="G48" s="17"/>
      <c r="H48" s="7" cm="1">
        <f t="array" ref="H48:L48">TRANSPOSE([5]Sheet1!$D$17:$D$21)</f>
        <v>2.6850450609697551</v>
      </c>
      <c r="I48" s="7">
        <v>2.015844896666823</v>
      </c>
      <c r="J48" s="7">
        <v>2.454892712522549</v>
      </c>
      <c r="K48" s="7">
        <v>2.4137783058438069</v>
      </c>
      <c r="L48" s="7">
        <v>3.28432529848393</v>
      </c>
    </row>
    <row r="49" spans="1:12" x14ac:dyDescent="0.3">
      <c r="A49" s="4" t="str">
        <v>Large</v>
      </c>
      <c r="B49" s="8" cm="1">
        <f t="array" ref="B49:F49">TRANSPOSE([5]Sheet1!$E$22:$E$26)</f>
        <v>0.88526575090428572</v>
      </c>
      <c r="C49" s="8">
        <v>0.83697828231498927</v>
      </c>
      <c r="D49" s="8">
        <v>0.69965365167039995</v>
      </c>
      <c r="E49" s="8">
        <v>0.63712584855046295</v>
      </c>
      <c r="F49" s="8">
        <v>0.59965589428580102</v>
      </c>
      <c r="G49" s="16"/>
      <c r="H49" s="8" cm="1">
        <f t="array" ref="H49:L49">TRANSPOSE([5]Sheet1!$D$22:$D$26)</f>
        <v>1.44610296453512</v>
      </c>
      <c r="I49" s="8">
        <v>1.646253249781787</v>
      </c>
      <c r="J49" s="8">
        <v>2.2933794664758129</v>
      </c>
      <c r="K49" s="8">
        <v>2.9658555615374071</v>
      </c>
      <c r="L49" s="8">
        <v>3.7627883169492899</v>
      </c>
    </row>
    <row r="60" spans="1:12" x14ac:dyDescent="0.3">
      <c r="C60" s="21" t="s">
        <v>6</v>
      </c>
      <c r="D60" s="22"/>
      <c r="E60" s="22"/>
      <c r="F60" s="22"/>
      <c r="G60" s="22"/>
      <c r="H60" s="22"/>
      <c r="I60" s="22"/>
      <c r="J60" s="22"/>
    </row>
    <row r="61" spans="1:12" x14ac:dyDescent="0.3">
      <c r="C61" s="22"/>
      <c r="D61" s="22"/>
      <c r="E61" s="22"/>
      <c r="F61" s="22"/>
      <c r="G61" s="22"/>
      <c r="H61" s="22"/>
      <c r="I61" s="22"/>
      <c r="J61" s="22"/>
    </row>
    <row r="62" spans="1:12" ht="28.8" x14ac:dyDescent="0.3">
      <c r="A62" s="1" t="s">
        <v>5</v>
      </c>
      <c r="B62" s="15" t="s">
        <v>1</v>
      </c>
      <c r="C62" s="15">
        <v>2</v>
      </c>
      <c r="D62" s="15">
        <v>3</v>
      </c>
      <c r="E62" s="15">
        <v>4</v>
      </c>
      <c r="F62" s="15" t="s">
        <v>2</v>
      </c>
      <c r="G62" s="15"/>
      <c r="H62" s="15" t="str" cm="1">
        <f t="array" ref="H62:L62">B62:F62</f>
        <v>Low</v>
      </c>
      <c r="I62" s="15">
        <v>2</v>
      </c>
      <c r="J62" s="15">
        <v>3</v>
      </c>
      <c r="K62" s="15">
        <v>4</v>
      </c>
      <c r="L62" s="15" t="str">
        <v>High</v>
      </c>
    </row>
    <row r="63" spans="1:12" x14ac:dyDescent="0.3">
      <c r="B63" s="20" t="s">
        <v>24</v>
      </c>
      <c r="C63" s="20"/>
      <c r="D63" s="20"/>
      <c r="E63" s="20"/>
      <c r="F63" s="20"/>
      <c r="G63" s="17"/>
      <c r="H63" s="20" t="s">
        <v>21</v>
      </c>
      <c r="I63" s="20"/>
      <c r="J63" s="20"/>
      <c r="K63" s="20"/>
      <c r="L63" s="20"/>
    </row>
    <row r="64" spans="1:12" x14ac:dyDescent="0.3">
      <c r="A64" s="3" t="s">
        <v>7</v>
      </c>
      <c r="B64" s="7" cm="1">
        <f t="array" ref="B64:F64">TRANSPOSE([5]Sheet1!$B$2:$B$6)</f>
        <v>1.432285150068195</v>
      </c>
      <c r="C64" s="7">
        <v>1.228494322486495</v>
      </c>
      <c r="D64" s="7">
        <v>1.0467109083336861</v>
      </c>
      <c r="E64" s="7">
        <v>0.95881073040289233</v>
      </c>
      <c r="F64" s="7">
        <v>1.017489433547569</v>
      </c>
      <c r="G64" s="7"/>
      <c r="H64" s="7" cm="1">
        <f t="array" ref="H64:L64">TRANSPOSE([5]Sheet1!$C$2:$C$6)</f>
        <v>19.419902381928619</v>
      </c>
      <c r="I64" s="7">
        <v>18.890640931602089</v>
      </c>
      <c r="J64" s="7">
        <v>22.04121989847031</v>
      </c>
      <c r="K64" s="7">
        <v>19.55350666115875</v>
      </c>
      <c r="L64" s="7">
        <v>20.46823357124077</v>
      </c>
    </row>
    <row r="65" spans="1:12" x14ac:dyDescent="0.3">
      <c r="A65" s="3">
        <v>2</v>
      </c>
      <c r="B65" s="7" cm="1">
        <f t="array" ref="B65:F65">TRANSPOSE([5]Sheet1!$B$7:$B$11)</f>
        <v>1.3641278740030229</v>
      </c>
      <c r="C65" s="7">
        <v>1.104789646363137</v>
      </c>
      <c r="D65" s="7">
        <v>0.9837270224833482</v>
      </c>
      <c r="E65" s="7">
        <v>0.97481362057769816</v>
      </c>
      <c r="F65" s="7">
        <v>1.131610661397489</v>
      </c>
      <c r="G65" s="7"/>
      <c r="H65" s="7" cm="1">
        <f t="array" ref="H65:L65">TRANSPOSE([5]Sheet1!$C$7:$C$11)</f>
        <v>24.591759340534271</v>
      </c>
      <c r="I65" s="7">
        <v>26.30328604755131</v>
      </c>
      <c r="J65" s="7">
        <v>25.232581556627562</v>
      </c>
      <c r="K65" s="7">
        <v>25.10647738533223</v>
      </c>
      <c r="L65" s="7">
        <v>22.419374140010671</v>
      </c>
    </row>
    <row r="66" spans="1:12" x14ac:dyDescent="0.3">
      <c r="A66" s="3">
        <v>3</v>
      </c>
      <c r="B66" s="7" cm="1">
        <f t="array" ref="B66:F66">TRANSPOSE([5]Sheet1!$B$12:$B$16)</f>
        <v>1.290936877140402</v>
      </c>
      <c r="C66" s="7">
        <v>1.072931559482732</v>
      </c>
      <c r="D66" s="7">
        <v>0.97850785930911888</v>
      </c>
      <c r="E66" s="7">
        <v>0.94171617648308403</v>
      </c>
      <c r="F66" s="7">
        <v>1.045822666349626</v>
      </c>
      <c r="G66" s="7"/>
      <c r="H66" s="7" cm="1">
        <f t="array" ref="H66:L66">TRANSPOSE([5]Sheet1!$C$12:$C$16)</f>
        <v>26.894827249831529</v>
      </c>
      <c r="I66" s="7">
        <v>32.497155634599913</v>
      </c>
      <c r="J66" s="7">
        <v>30.29880821401072</v>
      </c>
      <c r="K66" s="7">
        <v>25.217373833774229</v>
      </c>
      <c r="L66" s="7">
        <v>23.053246562056071</v>
      </c>
    </row>
    <row r="67" spans="1:12" x14ac:dyDescent="0.3">
      <c r="A67" s="3">
        <v>4</v>
      </c>
      <c r="B67" s="7" cm="1">
        <f t="array" ref="B67:F67">TRANSPOSE([5]Sheet1!$B$17:$B$21)</f>
        <v>1.235950399389196</v>
      </c>
      <c r="C67" s="7">
        <v>1.000765647038536</v>
      </c>
      <c r="D67" s="7">
        <v>0.98067071957950125</v>
      </c>
      <c r="E67" s="7">
        <v>0.93085121046245178</v>
      </c>
      <c r="F67" s="7">
        <v>1.0900757251889539</v>
      </c>
      <c r="G67" s="7"/>
      <c r="H67" s="7" cm="1">
        <f t="array" ref="H67:L67">TRANSPOSE([5]Sheet1!$C$17:$C$21)</f>
        <v>33.589420163479097</v>
      </c>
      <c r="I67" s="7">
        <v>36.226661972933208</v>
      </c>
      <c r="J67" s="7">
        <v>29.15034741657341</v>
      </c>
      <c r="K67" s="7">
        <v>28.140767068609549</v>
      </c>
      <c r="L67" s="7">
        <v>24.219409267296019</v>
      </c>
    </row>
    <row r="68" spans="1:12" x14ac:dyDescent="0.3">
      <c r="A68" s="3" t="s">
        <v>8</v>
      </c>
      <c r="B68" s="7" cm="1">
        <f t="array" ref="B68:F68">TRANSPOSE([5]Sheet1!$B$22:$B$26)</f>
        <v>0.94887592534890852</v>
      </c>
      <c r="C68" s="7">
        <v>0.88124882008411531</v>
      </c>
      <c r="D68" s="7">
        <v>0.82726587513842953</v>
      </c>
      <c r="E68" s="7">
        <v>0.92902155944181686</v>
      </c>
      <c r="F68" s="7">
        <v>1.088821975414958</v>
      </c>
      <c r="G68" s="7"/>
      <c r="H68" s="7" cm="1">
        <f t="array" ref="H68:L68">TRANSPOSE([5]Sheet1!$C$22:$C$26)</f>
        <v>47.881004701943802</v>
      </c>
      <c r="I68" s="7">
        <v>39.06204234356963</v>
      </c>
      <c r="J68" s="7">
        <v>26.322202957190111</v>
      </c>
      <c r="K68" s="7">
        <v>22.857505817399751</v>
      </c>
      <c r="L68" s="7">
        <v>21.115439914581192</v>
      </c>
    </row>
    <row r="69" spans="1:12" x14ac:dyDescent="0.3">
      <c r="A69" s="3"/>
      <c r="B69" s="20" t="s">
        <v>25</v>
      </c>
      <c r="C69" s="20"/>
      <c r="D69" s="20"/>
      <c r="E69" s="20"/>
      <c r="F69" s="20"/>
      <c r="G69" s="17"/>
      <c r="H69" s="20" t="s">
        <v>26</v>
      </c>
      <c r="I69" s="20"/>
      <c r="J69" s="20"/>
      <c r="K69" s="20"/>
      <c r="L69" s="20"/>
    </row>
    <row r="70" spans="1:12" x14ac:dyDescent="0.3">
      <c r="A70" s="3" t="str" cm="1">
        <f t="array" ref="A70:A74">A64:A68</f>
        <v>Small</v>
      </c>
      <c r="B70" s="7" cm="1">
        <f t="array" ref="B70:F70">TRANSPOSE([6]Sheet1!$D$2:$D$6)</f>
        <v>1.3341397124574541</v>
      </c>
      <c r="C70" s="7">
        <v>1.345273059686952</v>
      </c>
      <c r="D70" s="7">
        <v>1.016299713244065</v>
      </c>
      <c r="E70" s="7">
        <v>1.0416260405981601</v>
      </c>
      <c r="F70" s="7">
        <v>0.99699465769190254</v>
      </c>
      <c r="G70" s="17"/>
      <c r="H70" s="7" cm="1">
        <f t="array" ref="H70:L70">TRANSPOSE([6]Sheet1!$G$2:$G$6)</f>
        <v>26.276526183401579</v>
      </c>
      <c r="I70" s="7">
        <v>36.410317191143037</v>
      </c>
      <c r="J70" s="7">
        <v>37.299747498454337</v>
      </c>
      <c r="K70" s="7">
        <v>37.726140903895519</v>
      </c>
      <c r="L70" s="7">
        <v>36.726921015804251</v>
      </c>
    </row>
    <row r="71" spans="1:12" x14ac:dyDescent="0.3">
      <c r="A71" s="3">
        <v>2</v>
      </c>
      <c r="B71" s="7" cm="1">
        <f t="array" ref="B71:F71">TRANSPOSE([6]Sheet1!$D$7:$D$11)</f>
        <v>1.0042766259139559</v>
      </c>
      <c r="C71" s="7">
        <v>0.8570893506264089</v>
      </c>
      <c r="D71" s="7">
        <v>0.72483596315985066</v>
      </c>
      <c r="E71" s="7">
        <v>0.70608120342480785</v>
      </c>
      <c r="F71" s="7">
        <v>0.93957019263582953</v>
      </c>
      <c r="G71" s="17"/>
      <c r="H71" s="7" cm="1">
        <f t="array" ref="H71:L71">TRANSPOSE([6]Sheet1!$G$7:$G$11)</f>
        <v>29.726569554273549</v>
      </c>
      <c r="I71" s="7">
        <v>30.073096032259919</v>
      </c>
      <c r="J71" s="7">
        <v>24.867041865285302</v>
      </c>
      <c r="K71" s="7">
        <v>28.769189028609301</v>
      </c>
      <c r="L71" s="7">
        <v>36.860243977226062</v>
      </c>
    </row>
    <row r="72" spans="1:12" x14ac:dyDescent="0.3">
      <c r="A72" s="3">
        <v>3</v>
      </c>
      <c r="B72" s="7" cm="1">
        <f t="array" ref="B72:F72">TRANSPOSE([6]Sheet1!$D$12:$D$16)</f>
        <v>0.76613128542917319</v>
      </c>
      <c r="C72" s="7">
        <v>0.49789635675644012</v>
      </c>
      <c r="D72" s="7">
        <v>0.3547936193548919</v>
      </c>
      <c r="E72" s="7">
        <v>0.39414778070139478</v>
      </c>
      <c r="F72" s="7">
        <v>0.48501113243723948</v>
      </c>
      <c r="G72" s="17"/>
      <c r="H72" s="7" cm="1">
        <f t="array" ref="H72:L72">TRANSPOSE([6]Sheet1!$G$12:$G$16)</f>
        <v>24.663904168714922</v>
      </c>
      <c r="I72" s="7">
        <v>14.50730587726421</v>
      </c>
      <c r="J72" s="7">
        <v>10.754211756583761</v>
      </c>
      <c r="K72" s="7">
        <v>11.594013504978211</v>
      </c>
      <c r="L72" s="7">
        <v>12.384125393931919</v>
      </c>
    </row>
    <row r="73" spans="1:12" x14ac:dyDescent="0.3">
      <c r="A73" s="3">
        <v>4</v>
      </c>
      <c r="B73" s="7" cm="1">
        <f t="array" ref="B73:F73">TRANSPOSE([6]Sheet1!$D$17:$D$21)</f>
        <v>0.4853540941943133</v>
      </c>
      <c r="C73" s="7">
        <v>0.19201024175134049</v>
      </c>
      <c r="D73" s="7">
        <v>0.14211208746175011</v>
      </c>
      <c r="E73" s="7">
        <v>0.17229105564762509</v>
      </c>
      <c r="F73" s="7">
        <v>0.19165391076579461</v>
      </c>
      <c r="G73" s="19"/>
      <c r="H73" s="7" cm="1">
        <f t="array" ref="H73:L73">TRANSPOSE([6]Sheet1!$G$17:$G$21)</f>
        <v>16.00409334567966</v>
      </c>
      <c r="I73" s="7">
        <v>5.7800719401653069</v>
      </c>
      <c r="J73" s="7">
        <v>3.9239950312631739</v>
      </c>
      <c r="K73" s="7">
        <v>5.0211226376859557</v>
      </c>
      <c r="L73" s="7">
        <v>4.4311949681839158</v>
      </c>
    </row>
    <row r="74" spans="1:12" x14ac:dyDescent="0.3">
      <c r="A74" s="18" t="str">
        <v>Large</v>
      </c>
      <c r="B74" s="7" cm="1">
        <f t="array" ref="B74:F74">TRANSPOSE([6]Sheet1!$D$22:$D$26)</f>
        <v>-0.25964486325514802</v>
      </c>
      <c r="C74" s="8">
        <v>-0.20078064085601591</v>
      </c>
      <c r="D74" s="8">
        <v>-0.22172997911824779</v>
      </c>
      <c r="E74" s="8">
        <v>-0.2320765137470909</v>
      </c>
      <c r="F74" s="8">
        <v>-0.1402037999250442</v>
      </c>
      <c r="G74" s="19"/>
      <c r="H74" s="7" cm="1">
        <f t="array" ref="H74:L74">TRANSPOSE([6]Sheet1!$G$22:$G$26)</f>
        <v>-14.780337415443061</v>
      </c>
      <c r="I74" s="8">
        <v>-7.9924306354147978</v>
      </c>
      <c r="J74" s="8">
        <v>-7.0876038017734997</v>
      </c>
      <c r="K74" s="8">
        <v>-7.1493033752297306</v>
      </c>
      <c r="L74" s="8">
        <v>-2.7610306443793702</v>
      </c>
    </row>
    <row r="75" spans="1:12" x14ac:dyDescent="0.3">
      <c r="A75" s="18"/>
      <c r="B75" s="20" t="s">
        <v>20</v>
      </c>
      <c r="C75" s="20"/>
      <c r="D75" s="20"/>
      <c r="E75" s="20"/>
      <c r="F75" s="20"/>
      <c r="G75" s="19"/>
      <c r="H75" s="20" t="s">
        <v>27</v>
      </c>
      <c r="I75" s="20"/>
      <c r="J75" s="20"/>
      <c r="K75" s="20"/>
      <c r="L75" s="20"/>
    </row>
    <row r="76" spans="1:12" x14ac:dyDescent="0.3">
      <c r="A76" s="3" t="str" cm="1">
        <f t="array" ref="A76:A80">A70:A74</f>
        <v>Small</v>
      </c>
      <c r="B76" s="7" cm="1">
        <f t="array" ref="B76:F76">TRANSPOSE([6]Sheet1!$C$2:$C$6)</f>
        <v>-0.30044454878369869</v>
      </c>
      <c r="C76" s="7">
        <v>3.56996081490073E-2</v>
      </c>
      <c r="D76" s="7">
        <v>0.30117176678643259</v>
      </c>
      <c r="E76" s="7">
        <v>0.48080993990750032</v>
      </c>
      <c r="F76" s="7">
        <v>0.71542613961193224</v>
      </c>
      <c r="G76" s="19"/>
      <c r="H76" s="7" cm="1">
        <f t="array" ref="H76:L76">TRANSPOSE([6]Sheet1!$F$2:$F$6)</f>
        <v>-5.5384385427357126</v>
      </c>
      <c r="I76" s="7">
        <v>0.90434437244714072</v>
      </c>
      <c r="J76" s="7">
        <v>10.34557705035766</v>
      </c>
      <c r="K76" s="7">
        <v>16.29897768512906</v>
      </c>
      <c r="L76" s="7">
        <v>24.666803139081029</v>
      </c>
    </row>
    <row r="77" spans="1:12" x14ac:dyDescent="0.3">
      <c r="A77" s="3">
        <v>2</v>
      </c>
      <c r="B77" s="7" cm="1">
        <f t="array" ref="B77:F77">TRANSPOSE([6]Sheet1!$C$7:$C$11)</f>
        <v>-0.30901118585559018</v>
      </c>
      <c r="C77" s="7">
        <v>0.1874748064818314</v>
      </c>
      <c r="D77" s="7">
        <v>0.48924046505458102</v>
      </c>
      <c r="E77" s="7">
        <v>0.62676965734284351</v>
      </c>
      <c r="F77" s="7">
        <v>0.88446297336820612</v>
      </c>
      <c r="G77" s="19"/>
      <c r="H77" s="7" cm="1">
        <f t="array" ref="H77:L77">TRANSPOSE([6]Sheet1!$F$7:$F$11)</f>
        <v>-8.5609510615663691</v>
      </c>
      <c r="I77" s="7">
        <v>6.156747321545299</v>
      </c>
      <c r="J77" s="7">
        <v>15.709528008597889</v>
      </c>
      <c r="K77" s="7">
        <v>23.90216868976173</v>
      </c>
      <c r="L77" s="7">
        <v>32.476184912893942</v>
      </c>
    </row>
    <row r="78" spans="1:12" x14ac:dyDescent="0.3">
      <c r="A78" s="3">
        <v>3</v>
      </c>
      <c r="B78" s="7" cm="1">
        <f t="array" ref="B78:F78">TRANSPOSE([6]Sheet1!$C$12:$C$16)</f>
        <v>-0.41874161126086312</v>
      </c>
      <c r="C78" s="7">
        <v>0.25791519894974158</v>
      </c>
      <c r="D78" s="7">
        <v>0.48171007551780409</v>
      </c>
      <c r="E78" s="7">
        <v>0.66103256436163726</v>
      </c>
      <c r="F78" s="7">
        <v>0.83953789537244861</v>
      </c>
      <c r="G78" s="19"/>
      <c r="H78" s="7" cm="1">
        <f t="array" ref="H78:L78">TRANSPOSE([6]Sheet1!$F$12:$F$16)</f>
        <v>-12.61714577330075</v>
      </c>
      <c r="I78" s="7">
        <v>7.0336560856099224</v>
      </c>
      <c r="J78" s="7">
        <v>13.66610921395524</v>
      </c>
      <c r="K78" s="7">
        <v>18.199269030246729</v>
      </c>
      <c r="L78" s="7">
        <v>20.063667038679739</v>
      </c>
    </row>
    <row r="79" spans="1:12" x14ac:dyDescent="0.3">
      <c r="A79" s="3">
        <v>4</v>
      </c>
      <c r="B79" s="7" cm="1">
        <f t="array" ref="B79:F79">TRANSPOSE([6]Sheet1!$C$17:$C$21)</f>
        <v>-0.35813840122524349</v>
      </c>
      <c r="C79" s="7">
        <v>0.3139148919363634</v>
      </c>
      <c r="D79" s="7">
        <v>0.52594032387472167</v>
      </c>
      <c r="E79" s="7">
        <v>0.54498375773309804</v>
      </c>
      <c r="F79" s="7">
        <v>0.80894047892394338</v>
      </c>
      <c r="G79" s="19"/>
      <c r="H79" s="7" cm="1">
        <f t="array" ref="H79:L79">TRANSPOSE([6]Sheet1!$F$17:$F$21)</f>
        <v>-11.052986584296089</v>
      </c>
      <c r="I79" s="7">
        <v>8.8445785283896878</v>
      </c>
      <c r="J79" s="7">
        <v>13.59221618861643</v>
      </c>
      <c r="K79" s="7">
        <v>14.865448956415539</v>
      </c>
      <c r="L79" s="7">
        <v>17.50556430781468</v>
      </c>
    </row>
    <row r="80" spans="1:12" x14ac:dyDescent="0.3">
      <c r="A80" s="18" t="str">
        <v>Large</v>
      </c>
      <c r="B80" s="7" cm="1">
        <f t="array" ref="B80:F80">TRANSPOSE([6]Sheet1!$C$22:$C$26)</f>
        <v>-0.32975683655209159</v>
      </c>
      <c r="C80" s="8">
        <v>0.18184229123005119</v>
      </c>
      <c r="D80" s="8">
        <v>0.4023542598419767</v>
      </c>
      <c r="E80" s="8">
        <v>0.68994506606057704</v>
      </c>
      <c r="F80" s="8">
        <v>0.8118658904151419</v>
      </c>
      <c r="G80" s="19"/>
      <c r="H80" s="7" cm="1">
        <f t="array" ref="H80:L80">TRANSPOSE([6]Sheet1!$F$22:$F$26)</f>
        <v>-17.56931363669127</v>
      </c>
      <c r="I80" s="8">
        <v>6.7749845421009578</v>
      </c>
      <c r="J80" s="8">
        <v>12.03760238597707</v>
      </c>
      <c r="K80" s="8">
        <v>19.893143792640341</v>
      </c>
      <c r="L80" s="8">
        <v>14.964152032550141</v>
      </c>
    </row>
    <row r="81" spans="1:12" x14ac:dyDescent="0.3">
      <c r="A81" s="18"/>
      <c r="B81" s="20" t="s">
        <v>22</v>
      </c>
      <c r="C81" s="20"/>
      <c r="D81" s="20"/>
      <c r="E81" s="20"/>
      <c r="F81" s="20"/>
      <c r="G81" s="19"/>
      <c r="H81" s="20" t="s">
        <v>23</v>
      </c>
      <c r="I81" s="20"/>
      <c r="J81" s="20"/>
      <c r="K81" s="20"/>
      <c r="L81" s="20"/>
    </row>
    <row r="82" spans="1:12" x14ac:dyDescent="0.3">
      <c r="A82" s="3" t="str" cm="1">
        <f t="array" ref="A82:A86">A76:A80</f>
        <v>Small</v>
      </c>
      <c r="B82" s="7" cm="1">
        <f t="array" ref="B82:F82">TRANSPOSE([6]Sheet1!$I$2:$I$6)</f>
        <v>0.88844341051268994</v>
      </c>
      <c r="C82" s="7">
        <v>0.92165785412448076</v>
      </c>
      <c r="D82" s="7">
        <v>0.9332825562700402</v>
      </c>
      <c r="E82" s="7">
        <v>0.92594246189696827</v>
      </c>
      <c r="F82" s="7">
        <v>0.93390984813403244</v>
      </c>
      <c r="G82" s="19"/>
      <c r="H82" s="7" cm="1">
        <f t="array" ref="H82:L82">TRANSPOSE([6]Sheet1!H$2:$H$6)</f>
        <v>2.706170741858283</v>
      </c>
      <c r="I82" s="7">
        <v>1.9692815648895361</v>
      </c>
      <c r="J82" s="7">
        <v>1.452237823404035</v>
      </c>
      <c r="K82" s="7">
        <v>1.4716050814407959</v>
      </c>
      <c r="L82" s="7">
        <v>1.4468721016696959</v>
      </c>
    </row>
    <row r="83" spans="1:12" x14ac:dyDescent="0.3">
      <c r="A83" s="3">
        <v>2</v>
      </c>
      <c r="B83" s="7" cm="1">
        <f t="array" ref="B83:F83">TRANSPOSE([6]Sheet1!$I$7:$I$11)</f>
        <v>0.93475102700419521</v>
      </c>
      <c r="C83" s="7">
        <v>0.92614938574272765</v>
      </c>
      <c r="D83" s="7">
        <v>0.90503462876725216</v>
      </c>
      <c r="E83" s="7">
        <v>0.93165475479076809</v>
      </c>
      <c r="F83" s="7">
        <v>0.94940072773510564</v>
      </c>
      <c r="G83" s="19"/>
      <c r="H83" s="7" cm="1">
        <f t="array" ref="H83:L83">TRANSPOSE([6]Sheet1!$H$7:$H$11)</f>
        <v>1.80065450880792</v>
      </c>
      <c r="I83" s="7">
        <v>1.5190420300430869</v>
      </c>
      <c r="J83" s="7">
        <v>1.5535936590258019</v>
      </c>
      <c r="K83" s="7">
        <v>1.3081238475118411</v>
      </c>
      <c r="L83" s="7">
        <v>1.358603902144718</v>
      </c>
    </row>
    <row r="84" spans="1:12" x14ac:dyDescent="0.3">
      <c r="A84" s="3">
        <v>3</v>
      </c>
      <c r="B84" s="7" cm="1">
        <f t="array" ref="B84:F84">TRANSPOSE([6]Sheet1!$I$12:$I$16)</f>
        <v>0.93489883901934712</v>
      </c>
      <c r="C84" s="7">
        <v>0.87336684154549249</v>
      </c>
      <c r="D84" s="7">
        <v>0.86379725168395471</v>
      </c>
      <c r="E84" s="7">
        <v>0.85909464267421132</v>
      </c>
      <c r="F84" s="7">
        <v>0.85728423568502155</v>
      </c>
      <c r="G84" s="19"/>
      <c r="H84" s="7" cm="1">
        <f t="array" ref="H84:L84">TRANSPOSE([6]Sheet1!$H$12:$H$16)</f>
        <v>1.6556296890368689</v>
      </c>
      <c r="I84" s="7">
        <v>1.82925399848092</v>
      </c>
      <c r="J84" s="7">
        <v>1.758405565429414</v>
      </c>
      <c r="K84" s="7">
        <v>1.811953783552231</v>
      </c>
      <c r="L84" s="7">
        <v>2.0874121108149719</v>
      </c>
    </row>
    <row r="85" spans="1:12" x14ac:dyDescent="0.3">
      <c r="A85" s="3">
        <v>4</v>
      </c>
      <c r="B85" s="7" cm="1">
        <f t="array" ref="B85:F85">TRANSPOSE([6]Sheet1!$I$17:$I$21)</f>
        <v>0.92442707481013286</v>
      </c>
      <c r="C85" s="7">
        <v>0.85754360675724228</v>
      </c>
      <c r="D85" s="7">
        <v>0.83972968093389022</v>
      </c>
      <c r="E85" s="7">
        <v>0.84327471140910115</v>
      </c>
      <c r="F85" s="7">
        <v>0.83421414996603271</v>
      </c>
      <c r="G85" s="17"/>
      <c r="H85" s="7" cm="1">
        <f t="array" ref="H85:L85">TRANSPOSE([6]Sheet1!$H$17:$H$21)</f>
        <v>1.6164022794506041</v>
      </c>
      <c r="I85" s="7">
        <v>1.770569518034423</v>
      </c>
      <c r="J85" s="7">
        <v>1.930298185935504</v>
      </c>
      <c r="K85" s="7">
        <v>1.8288737886145709</v>
      </c>
      <c r="L85" s="7">
        <v>2.3052533360050211</v>
      </c>
    </row>
    <row r="86" spans="1:12" x14ac:dyDescent="0.3">
      <c r="A86" s="4" t="str">
        <v>Large</v>
      </c>
      <c r="B86" s="8" cm="1">
        <f t="array" ref="B86:F86">TRANSPOSE([6]Sheet1!$I$22:$I$26)</f>
        <v>0.95190177131413523</v>
      </c>
      <c r="C86" s="8">
        <v>0.89215953301180184</v>
      </c>
      <c r="D86" s="8">
        <v>0.84123157047055508</v>
      </c>
      <c r="E86" s="8">
        <v>0.87650919105916458</v>
      </c>
      <c r="F86" s="8">
        <v>0.79287398715763968</v>
      </c>
      <c r="G86" s="16"/>
      <c r="H86" s="8" cm="1">
        <f t="array" ref="H86:L86">TRANSPOSE([6]Sheet1!$H$22:$H$26)</f>
        <v>0.93630473367716482</v>
      </c>
      <c r="I86" s="8">
        <v>1.3389513356678859</v>
      </c>
      <c r="J86" s="8">
        <v>1.6674269486860089</v>
      </c>
      <c r="K86" s="8">
        <v>1.730172074135641</v>
      </c>
      <c r="L86" s="8">
        <v>2.7065146991894609</v>
      </c>
    </row>
  </sheetData>
  <mergeCells count="22">
    <mergeCell ref="F24:G24"/>
    <mergeCell ref="B4:F4"/>
    <mergeCell ref="H4:L4"/>
    <mergeCell ref="B10:F10"/>
    <mergeCell ref="C1:J2"/>
    <mergeCell ref="E22:G22"/>
    <mergeCell ref="H22:J22"/>
    <mergeCell ref="B19:I19"/>
    <mergeCell ref="C35:J36"/>
    <mergeCell ref="B38:F38"/>
    <mergeCell ref="H38:L38"/>
    <mergeCell ref="B44:F44"/>
    <mergeCell ref="H44:L44"/>
    <mergeCell ref="B75:F75"/>
    <mergeCell ref="H75:L75"/>
    <mergeCell ref="B81:F81"/>
    <mergeCell ref="H81:L81"/>
    <mergeCell ref="C60:J61"/>
    <mergeCell ref="B63:F63"/>
    <mergeCell ref="H63:L63"/>
    <mergeCell ref="B69:F69"/>
    <mergeCell ref="H69:L6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Marcos Mendes</cp:lastModifiedBy>
  <dcterms:created xsi:type="dcterms:W3CDTF">2015-06-05T18:19:34Z</dcterms:created>
  <dcterms:modified xsi:type="dcterms:W3CDTF">2022-01-18T23:21:06Z</dcterms:modified>
</cp:coreProperties>
</file>