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GitHub\drunk\planilhas\"/>
    </mc:Choice>
  </mc:AlternateContent>
  <bookViews>
    <workbookView xWindow="0" yWindow="0" windowWidth="20490" windowHeight="7530" firstSheet="3" activeTab="7"/>
  </bookViews>
  <sheets>
    <sheet name="Entidades" sheetId="1" r:id="rId1"/>
    <sheet name="Planilha1" sheetId="3" r:id="rId2"/>
    <sheet name="Gráfico" sheetId="4" r:id="rId3"/>
    <sheet name="Todos" sheetId="2" r:id="rId4"/>
    <sheet name="Features Most Important" sheetId="5" r:id="rId5"/>
    <sheet name="Features" sheetId="6" r:id="rId6"/>
    <sheet name="Q2 + Q3" sheetId="7" r:id="rId7"/>
    <sheet name="Planilha6" sheetId="8" r:id="rId8"/>
    <sheet name="Q2" sheetId="9" r:id="rId9"/>
    <sheet name="Q3" sheetId="10" r:id="rId10"/>
  </sheets>
  <definedNames>
    <definedName name="compare_entities" localSheetId="1">Planilha1!$A$1:$D$18</definedName>
    <definedName name="compare22" localSheetId="3">Todos!$A$1:$D$20</definedName>
    <definedName name="marcos" localSheetId="7">Planilha6!$A$1:$D$14</definedName>
    <definedName name="resultados" localSheetId="0">Entidades!$A$1:$D$7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G4" i="8"/>
  <c r="E4" i="8"/>
  <c r="F3" i="8"/>
  <c r="G3" i="8"/>
  <c r="E3" i="8"/>
  <c r="F2" i="8"/>
  <c r="G2" i="8"/>
  <c r="E2" i="8"/>
  <c r="C4" i="10"/>
  <c r="D4" i="10"/>
  <c r="B4" i="10"/>
  <c r="C4" i="9"/>
  <c r="D4" i="9"/>
  <c r="B4" i="9"/>
  <c r="D13" i="6" l="1"/>
  <c r="F2" i="5"/>
  <c r="C4" i="4"/>
  <c r="B4" i="4"/>
  <c r="D4" i="4"/>
</calcChain>
</file>

<file path=xl/connections.xml><?xml version="1.0" encoding="utf-8"?>
<connections xmlns="http://schemas.openxmlformats.org/spreadsheetml/2006/main">
  <connection id="1" name="compare_entities" type="6" refreshedVersion="6" background="1" saveData="1">
    <textPr codePage="65001" sourceFile="C:\Users\Marcos\Documents\GitHub\drunk\planilhas\compare_entities.csv" decimal="," thousands="." comma="1">
      <textFields count="4">
        <textField/>
        <textField/>
        <textField/>
        <textField/>
      </textFields>
    </textPr>
  </connection>
  <connection id="2" name="compare22" type="6" refreshedVersion="6" background="1" saveData="1">
    <textPr codePage="65001" sourceFile="C:\Users\Marcos\Documents\GitHub\drunk\compare22.csv" decimal="," thousands="." comma="1">
      <textFields count="4">
        <textField/>
        <textField/>
        <textField/>
        <textField/>
      </textFields>
    </textPr>
  </connection>
  <connection id="3" name="marcos" type="6" refreshedVersion="6" background="1" saveData="1">
    <textPr sourceFile="C:\Users\Marcos\Documents\GitHub\drunk\marcos.csv" decimal="," thousands="." tab="0" comma="1">
      <textFields count="4">
        <textField/>
        <textField/>
        <textField/>
        <textField/>
      </textFields>
    </textPr>
  </connection>
  <connection id="4" name="resultados" type="6" refreshedVersion="6" background="1" saveData="1">
    <textPr codePage="65001" sourceFile="C:\Users\Marcos\Documents\GitHub\drunk\resultados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<sst xmlns="http://schemas.openxmlformats.org/spreadsheetml/2006/main" count="394" uniqueCount="223">
  <si>
    <t>Técnica</t>
  </si>
  <si>
    <t>F1</t>
  </si>
  <si>
    <t>Precisão</t>
  </si>
  <si>
    <t>Revocação</t>
  </si>
  <si>
    <t>Calais</t>
  </si>
  <si>
    <t>0.8921348</t>
  </si>
  <si>
    <t>0.8961625</t>
  </si>
  <si>
    <t>0.8881432</t>
  </si>
  <si>
    <t>Alchemy Entities</t>
  </si>
  <si>
    <t>0.9005587</t>
  </si>
  <si>
    <t>0.8995536</t>
  </si>
  <si>
    <t>0.901566</t>
  </si>
  <si>
    <t>Alchemy KeyWords</t>
  </si>
  <si>
    <t>0.8969422</t>
  </si>
  <si>
    <t>0.9082569</t>
  </si>
  <si>
    <t>0.885906</t>
  </si>
  <si>
    <t>Alchemy Categories</t>
  </si>
  <si>
    <t>0.9155556</t>
  </si>
  <si>
    <t>0.9094923</t>
  </si>
  <si>
    <t>0.9217002</t>
  </si>
  <si>
    <t>2GRAM entidades Todas</t>
  </si>
  <si>
    <t>0.8937143</t>
  </si>
  <si>
    <t>0.9135514</t>
  </si>
  <si>
    <t>0.8747204</t>
  </si>
  <si>
    <t xml:space="preserve">2GRAM Categorias + Hora + Erro </t>
  </si>
  <si>
    <t>0.9043280</t>
  </si>
  <si>
    <t>0.9211136</t>
  </si>
  <si>
    <t>0.8881431</t>
  </si>
  <si>
    <t>Baseline</t>
  </si>
  <si>
    <t>2Gram</t>
  </si>
  <si>
    <t>0.881087202718007</t>
  </si>
  <si>
    <t>0.892201834862385</t>
  </si>
  <si>
    <t>0.870246085011186</t>
  </si>
  <si>
    <t>2GRAM 25%</t>
  </si>
  <si>
    <t>0.898096304591265</t>
  </si>
  <si>
    <t>0.899103139013453</t>
  </si>
  <si>
    <t>0.897091722595078</t>
  </si>
  <si>
    <t>2GRAM entidades</t>
  </si>
  <si>
    <t>0.901785714285714</t>
  </si>
  <si>
    <t>0.89977728285078</t>
  </si>
  <si>
    <t>0.903803131991051</t>
  </si>
  <si>
    <t>2 Gram DBPedia Resource</t>
  </si>
  <si>
    <t>0.878270762229807</t>
  </si>
  <si>
    <t>0.893518518518518</t>
  </si>
  <si>
    <t>0.863534675615213</t>
  </si>
  <si>
    <t>2 Gram dbpedia types page rank</t>
  </si>
  <si>
    <t>0.874861572535991</t>
  </si>
  <si>
    <t>0.866228070175439</t>
  </si>
  <si>
    <t>0.883668903803132</t>
  </si>
  <si>
    <t>2 Gram dbpedia types (todos)</t>
  </si>
  <si>
    <t>0.858757062146893</t>
  </si>
  <si>
    <t>0.867579908675799</t>
  </si>
  <si>
    <t>0.850111856823266</t>
  </si>
  <si>
    <t>2 Gram 25% + entidades</t>
  </si>
  <si>
    <t>0.88361581920904</t>
  </si>
  <si>
    <t>0.892694063926941</t>
  </si>
  <si>
    <t>0.874720357941834</t>
  </si>
  <si>
    <t>2 Gram + 25% + local</t>
  </si>
  <si>
    <t>0.896781354051054</t>
  </si>
  <si>
    <t>0.889867841409692</t>
  </si>
  <si>
    <t>2 Gram + 25% + Categoria da localização</t>
  </si>
  <si>
    <t>0.87816091954023</t>
  </si>
  <si>
    <t>0.903073286052009</t>
  </si>
  <si>
    <t>0.854586129753915</t>
  </si>
  <si>
    <t>2 Gram + Entidades + Hora</t>
  </si>
  <si>
    <t>0.907865168539326</t>
  </si>
  <si>
    <t>0.91196388261851</t>
  </si>
  <si>
    <t>3 Gram</t>
  </si>
  <si>
    <t>0.895388076490439</t>
  </si>
  <si>
    <t>0.900452488687783</t>
  </si>
  <si>
    <t>0.890380313199105</t>
  </si>
  <si>
    <t>2 Gram Wikipedia</t>
  </si>
  <si>
    <t>0.865470852017937</t>
  </si>
  <si>
    <t>0.867415730337079</t>
  </si>
  <si>
    <t>3GRAM 25</t>
  </si>
  <si>
    <t>2 Gram + subject</t>
  </si>
  <si>
    <t>0.862967157417894</t>
  </si>
  <si>
    <t>0.873853211009174</t>
  </si>
  <si>
    <t>0.852348993288591</t>
  </si>
  <si>
    <t>2 Gram + Erros</t>
  </si>
  <si>
    <t>0.900780379041249</t>
  </si>
  <si>
    <t>0.897777777777778</t>
  </si>
  <si>
    <t>2 Gram + Dia Semana</t>
  </si>
  <si>
    <t>0.896860986547085</t>
  </si>
  <si>
    <t>0.898876404494382</t>
  </si>
  <si>
    <t>0.894854586129754</t>
  </si>
  <si>
    <t>0.90929203539823</t>
  </si>
  <si>
    <t>0.899343544857768</t>
  </si>
  <si>
    <t>0.919463087248322</t>
  </si>
  <si>
    <t>2 Gram + Entidades + Hora + Erro</t>
  </si>
  <si>
    <t>2 Gram + Palavroes</t>
  </si>
  <si>
    <t>0.896629213483146</t>
  </si>
  <si>
    <t>0.900677200902935</t>
  </si>
  <si>
    <t>0.89261744966443</t>
  </si>
  <si>
    <t>Alchemy Categories (Not NULL)</t>
  </si>
  <si>
    <t>0.8926174</t>
  </si>
  <si>
    <t>0.910299</t>
  </si>
  <si>
    <t>0.9013158</t>
  </si>
  <si>
    <t>0.9194631</t>
  </si>
  <si>
    <t>3Gram 25 % NOT NULL</t>
  </si>
  <si>
    <t>0.8930958</t>
  </si>
  <si>
    <t>0.8891353</t>
  </si>
  <si>
    <t>0.8970917</t>
  </si>
  <si>
    <t>Calais (Not NULL) - CENTER</t>
  </si>
  <si>
    <t>0.89438202247191</t>
  </si>
  <si>
    <t>0.898419864559819</t>
  </si>
  <si>
    <t>2GRAM Categorias + Hora + Erro (Not NULL) - CENTER</t>
  </si>
  <si>
    <t>0.902004454342984</t>
  </si>
  <si>
    <t>0.8980044345898</t>
  </si>
  <si>
    <t>0.906040268456376</t>
  </si>
  <si>
    <t>Alchemy Concepts</t>
  </si>
  <si>
    <t>0.896708286038593</t>
  </si>
  <si>
    <t>0.910138248847926</t>
  </si>
  <si>
    <t>2GRAM Categorias + Hora + Erro (Not NULL)</t>
  </si>
  <si>
    <t>0.889897843359818</t>
  </si>
  <si>
    <t>0.903225806451613</t>
  </si>
  <si>
    <t>0.876957494407159</t>
  </si>
  <si>
    <t>Alchemy KeyWords (Not NULL)</t>
  </si>
  <si>
    <t>0.895454545454545</t>
  </si>
  <si>
    <t>0.909930715935335</t>
  </si>
  <si>
    <t>0.881431767337808</t>
  </si>
  <si>
    <t>0.904328018223235</t>
  </si>
  <si>
    <t>0.921113689095128</t>
  </si>
  <si>
    <t>0.888143176733781</t>
  </si>
  <si>
    <t>Calais (Not NULL)</t>
  </si>
  <si>
    <t>0.89337822671156</t>
  </si>
  <si>
    <t>0.896396396396396</t>
  </si>
  <si>
    <t>Alchemy Entities (NOT NULL)</t>
  </si>
  <si>
    <t>0.887882219705549</t>
  </si>
  <si>
    <t>0.899082568807339</t>
  </si>
  <si>
    <t>2GRAM entidades Todas (NOT NULL)</t>
  </si>
  <si>
    <t>0.906636670416198</t>
  </si>
  <si>
    <t>0.911764705882353</t>
  </si>
  <si>
    <t>0.901565995525727</t>
  </si>
  <si>
    <t>2GRAM Categorias + Erro + NOT NULL</t>
  </si>
  <si>
    <t>2GRAM Categorias + Hora + NOT NULL</t>
  </si>
  <si>
    <t>0.888382687927107</t>
  </si>
  <si>
    <t>0.904872389791183</t>
  </si>
  <si>
    <t>0.87248322147651</t>
  </si>
  <si>
    <t>Proposed Method</t>
  </si>
  <si>
    <t>Precision</t>
  </si>
  <si>
    <t>Recall</t>
  </si>
  <si>
    <t>Importance</t>
  </si>
  <si>
    <t>X.food.and.drink.beverages.alcoholic.beverages.cocktails.and.beer</t>
  </si>
  <si>
    <t>0.6853</t>
  </si>
  <si>
    <t>drunk</t>
  </si>
  <si>
    <t>0.6134</t>
  </si>
  <si>
    <t>X.food.and.drink.beverages.alcoholic.beverages.wine</t>
  </si>
  <si>
    <t>0.5961</t>
  </si>
  <si>
    <t>party</t>
  </si>
  <si>
    <t>0.5913</t>
  </si>
  <si>
    <t>beer</t>
  </si>
  <si>
    <t>0.5836</t>
  </si>
  <si>
    <t>X.food.and.drink</t>
  </si>
  <si>
    <t>0.5753</t>
  </si>
  <si>
    <t>shot</t>
  </si>
  <si>
    <t>0.5748</t>
  </si>
  <si>
    <t>club</t>
  </si>
  <si>
    <t>0.5637</t>
  </si>
  <si>
    <t>wine</t>
  </si>
  <si>
    <t>0.5562</t>
  </si>
  <si>
    <t>X.art.and.entertainment.movies.and.tv.movies</t>
  </si>
  <si>
    <t>0.5523</t>
  </si>
  <si>
    <t>fucked</t>
  </si>
  <si>
    <t>0.5477</t>
  </si>
  <si>
    <t>beer.2</t>
  </si>
  <si>
    <t>0.5418</t>
  </si>
  <si>
    <t>X.shopping.gifts.party.supplies</t>
  </si>
  <si>
    <t>0.5367</t>
  </si>
  <si>
    <t>X.health.and.fitness.disease.cold.and.flu</t>
  </si>
  <si>
    <t>0.5340</t>
  </si>
  <si>
    <t>X.society.sex</t>
  </si>
  <si>
    <t>0.5338</t>
  </si>
  <si>
    <t>drinking</t>
  </si>
  <si>
    <t>0.5325</t>
  </si>
  <si>
    <t>X.law</t>
  </si>
  <si>
    <t>0.5324</t>
  </si>
  <si>
    <t>party.2</t>
  </si>
  <si>
    <t>0.5315</t>
  </si>
  <si>
    <t>Alcoholic.beverage</t>
  </si>
  <si>
    <t>0.5293</t>
  </si>
  <si>
    <t>turn</t>
  </si>
  <si>
    <t>0.5283</t>
  </si>
  <si>
    <t>mention</t>
  </si>
  <si>
    <t>0.5258</t>
  </si>
  <si>
    <t>wine.2</t>
  </si>
  <si>
    <t>0.5251</t>
  </si>
  <si>
    <t>X.science.chemistry</t>
  </si>
  <si>
    <t>0.5246</t>
  </si>
  <si>
    <t>X.mention</t>
  </si>
  <si>
    <t>0.5240</t>
  </si>
  <si>
    <t>X.art.and.entertainment.music</t>
  </si>
  <si>
    <t>0.5221</t>
  </si>
  <si>
    <t>alcohol</t>
  </si>
  <si>
    <t>0.5209</t>
  </si>
  <si>
    <t>shot.1</t>
  </si>
  <si>
    <t>X.govt.and.politics.law.enforcement.police</t>
  </si>
  <si>
    <t>0.5203</t>
  </si>
  <si>
    <t>drink</t>
  </si>
  <si>
    <t>0.5199</t>
  </si>
  <si>
    <t>Beer</t>
  </si>
  <si>
    <t>0.5193</t>
  </si>
  <si>
    <t>2GRAM Entidades + Hora + Erro (NOT NULL)</t>
  </si>
  <si>
    <t>Entidade</t>
  </si>
  <si>
    <t>Gram</t>
  </si>
  <si>
    <t>Feature</t>
  </si>
  <si>
    <t>Precisison</t>
  </si>
  <si>
    <t>Baseline Q2</t>
  </si>
  <si>
    <t>Proposed Method Q2</t>
  </si>
  <si>
    <t>3 GRAM 25 Q2 (Not Null)</t>
  </si>
  <si>
    <t>3 GRAM 25 Q3 (Not Null)</t>
  </si>
  <si>
    <t>3 GRAM 25 Not Null</t>
  </si>
  <si>
    <t>0.588235294117647</t>
  </si>
  <si>
    <t>0.554455445544555</t>
  </si>
  <si>
    <t>0.626398210290828</t>
  </si>
  <si>
    <t>Baseline Q3</t>
  </si>
  <si>
    <t>Proposed Method Q3</t>
  </si>
  <si>
    <t>Q1</t>
  </si>
  <si>
    <t>Q2</t>
  </si>
  <si>
    <t>Q3</t>
  </si>
  <si>
    <t>+ F1</t>
  </si>
  <si>
    <t>+ Precision</t>
  </si>
  <si>
    <t>+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</si>
</sst>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Comparative for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Gráfico!$A$2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Gráfico!$B$1:$D$1</c:f>
              <c:strCache>
                <c:ptCount val="3"/>
                <c:pt idx="0">
                  <c:v>F1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Gráfico!$B$2:$D$2</c:f>
              <c:numCache>
                <c:formatCode>General</c:formatCode>
                <c:ptCount val="3"/>
                <c:pt idx="0">
                  <c:v>91.029899999999998</c:v>
                </c:pt>
                <c:pt idx="1">
                  <c:v>90.13158</c:v>
                </c:pt>
                <c:pt idx="2">
                  <c:v>91.946309999999997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3-4DBC-AD39-006560132F2F}"/>
            </c:ext>
          </c:extLst>
        </c:ser>
        <c:ser>
          <c:idx val="1"/>
          <c:order val="1"/>
          <c:tx>
            <c:strRef>
              <c:f>Gráfico!$A$3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Gráfico!$B$1:$D$1</c:f>
              <c:strCache>
                <c:ptCount val="3"/>
                <c:pt idx="0">
                  <c:v>F1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Gráfico!$B$3:$D$3</c:f>
              <c:numCache>
                <c:formatCode>General</c:formatCode>
                <c:ptCount val="3"/>
                <c:pt idx="0">
                  <c:v>89.309579999999997</c:v>
                </c:pt>
                <c:pt idx="1">
                  <c:v>88.913529999999994</c:v>
                </c:pt>
                <c:pt idx="2">
                  <c:v>89.70917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3-4DBC-AD39-00656013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275144"/>
        <c:axId val="354272192"/>
      </c:barChart>
      <c:catAx>
        <c:axId val="3542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272192"/>
        <c:crosses val="autoZero"/>
        <c:auto val="1"/>
        <c:lblAlgn val="ctr"/>
        <c:lblOffset val="100"/>
        <c:noMultiLvlLbl val="0"/>
      </c:catAx>
      <c:valAx>
        <c:axId val="3542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2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Features Most Important for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Features!$B$1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95-4330-864E-78176AE8F3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5-4330-864E-78176AE8F32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095-4330-864E-78176AE8F3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5-4330-864E-78176AE8F32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095-4330-864E-78176AE8F32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95-4330-864E-78176AE8F32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095-4330-864E-78176AE8F32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95-4330-864E-78176AE8F32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095-4330-864E-78176AE8F32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95-4330-864E-78176AE8F32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095-4330-864E-78176AE8F32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95-4330-864E-78176AE8F320}"/>
              </c:ext>
            </c:extLst>
          </c:dPt>
          <c:cat>
            <c:strRef>
              <c:f>Features!$A$2:$A$31</c:f>
              <c:strCache>
                <c:ptCount val="30"/>
                <c:pt idx="0">
                  <c:v>X.food.and.drink.beverages.alcoholic.beverages.cocktails.and.beer</c:v>
                </c:pt>
                <c:pt idx="1">
                  <c:v>drunk</c:v>
                </c:pt>
                <c:pt idx="2">
                  <c:v>X.food.and.drink.beverages.alcoholic.beverages.wine</c:v>
                </c:pt>
                <c:pt idx="3">
                  <c:v>party</c:v>
                </c:pt>
                <c:pt idx="4">
                  <c:v>beer</c:v>
                </c:pt>
                <c:pt idx="5">
                  <c:v>X.food.and.drink</c:v>
                </c:pt>
                <c:pt idx="6">
                  <c:v>shot</c:v>
                </c:pt>
                <c:pt idx="7">
                  <c:v>club</c:v>
                </c:pt>
                <c:pt idx="8">
                  <c:v>wine</c:v>
                </c:pt>
                <c:pt idx="9">
                  <c:v>X.art.and.entertainment.movies.and.tv.movies</c:v>
                </c:pt>
                <c:pt idx="10">
                  <c:v>fucked</c:v>
                </c:pt>
                <c:pt idx="11">
                  <c:v>beer.2</c:v>
                </c:pt>
                <c:pt idx="12">
                  <c:v>X.shopping.gifts.party.supplies</c:v>
                </c:pt>
                <c:pt idx="13">
                  <c:v>X.health.and.fitness.disease.cold.and.flu</c:v>
                </c:pt>
                <c:pt idx="14">
                  <c:v>X.society.sex</c:v>
                </c:pt>
                <c:pt idx="15">
                  <c:v>drinking</c:v>
                </c:pt>
                <c:pt idx="16">
                  <c:v>X.law</c:v>
                </c:pt>
                <c:pt idx="17">
                  <c:v>party.2</c:v>
                </c:pt>
                <c:pt idx="18">
                  <c:v>Alcoholic.beverage</c:v>
                </c:pt>
                <c:pt idx="19">
                  <c:v>turn</c:v>
                </c:pt>
                <c:pt idx="20">
                  <c:v>mention</c:v>
                </c:pt>
                <c:pt idx="21">
                  <c:v>wine.2</c:v>
                </c:pt>
                <c:pt idx="22">
                  <c:v>X.science.chemistry</c:v>
                </c:pt>
                <c:pt idx="23">
                  <c:v>X.mention</c:v>
                </c:pt>
                <c:pt idx="24">
                  <c:v>X.art.and.entertainment.music</c:v>
                </c:pt>
                <c:pt idx="25">
                  <c:v>alcohol</c:v>
                </c:pt>
                <c:pt idx="26">
                  <c:v>shot.1</c:v>
                </c:pt>
                <c:pt idx="27">
                  <c:v>X.govt.and.politics.law.enforcement.police</c:v>
                </c:pt>
                <c:pt idx="28">
                  <c:v>drink</c:v>
                </c:pt>
                <c:pt idx="29">
                  <c:v>Beer</c:v>
                </c:pt>
              </c:strCache>
            </c:strRef>
          </c:cat>
          <c:val>
            <c:numRef>
              <c:f>Features!$B$2:$B$31</c:f>
              <c:numCache>
                <c:formatCode>General</c:formatCode>
                <c:ptCount val="30"/>
                <c:pt idx="0">
                  <c:v>0.68530000000000002</c:v>
                </c:pt>
                <c:pt idx="1">
                  <c:v>0.61339999999999995</c:v>
                </c:pt>
                <c:pt idx="2">
                  <c:v>0.59609999999999996</c:v>
                </c:pt>
                <c:pt idx="3">
                  <c:v>0.59130000000000005</c:v>
                </c:pt>
                <c:pt idx="4">
                  <c:v>0.58360000000000001</c:v>
                </c:pt>
                <c:pt idx="5">
                  <c:v>0.57530000000000003</c:v>
                </c:pt>
                <c:pt idx="6">
                  <c:v>0.57479999999999998</c:v>
                </c:pt>
                <c:pt idx="7">
                  <c:v>0.56369999999999998</c:v>
                </c:pt>
                <c:pt idx="8">
                  <c:v>0.55620000000000003</c:v>
                </c:pt>
                <c:pt idx="9">
                  <c:v>0.55230000000000001</c:v>
                </c:pt>
                <c:pt idx="10">
                  <c:v>0.54769999999999996</c:v>
                </c:pt>
                <c:pt idx="11">
                  <c:v>0.54179999999999995</c:v>
                </c:pt>
                <c:pt idx="12">
                  <c:v>0.53669999999999995</c:v>
                </c:pt>
                <c:pt idx="13">
                  <c:v>0.53400000000000003</c:v>
                </c:pt>
                <c:pt idx="14">
                  <c:v>0.53380000000000005</c:v>
                </c:pt>
                <c:pt idx="15">
                  <c:v>0.53249999999999997</c:v>
                </c:pt>
                <c:pt idx="16">
                  <c:v>0.53239999999999998</c:v>
                </c:pt>
                <c:pt idx="17">
                  <c:v>0.53149999999999997</c:v>
                </c:pt>
                <c:pt idx="18">
                  <c:v>0.52929999999999999</c:v>
                </c:pt>
                <c:pt idx="19">
                  <c:v>0.52829999999999999</c:v>
                </c:pt>
                <c:pt idx="20">
                  <c:v>0.52580000000000005</c:v>
                </c:pt>
                <c:pt idx="21">
                  <c:v>0.52510000000000001</c:v>
                </c:pt>
                <c:pt idx="22">
                  <c:v>0.52459999999999996</c:v>
                </c:pt>
                <c:pt idx="23">
                  <c:v>0.52400000000000002</c:v>
                </c:pt>
                <c:pt idx="24">
                  <c:v>0.52210000000000001</c:v>
                </c:pt>
                <c:pt idx="25">
                  <c:v>0.52090000000000003</c:v>
                </c:pt>
                <c:pt idx="26">
                  <c:v>0.52090000000000003</c:v>
                </c:pt>
                <c:pt idx="27">
                  <c:v>0.52029999999999998</c:v>
                </c:pt>
                <c:pt idx="28">
                  <c:v>0.51990000000000003</c:v>
                </c:pt>
                <c:pt idx="29">
                  <c:v>0.51929999999999998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5-4330-864E-78176AE8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346632"/>
        <c:axId val="440347288"/>
      </c:barChart>
      <c:catAx>
        <c:axId val="44034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347288"/>
        <c:crosses val="autoZero"/>
        <c:auto val="1"/>
        <c:lblAlgn val="ctr"/>
        <c:lblOffset val="100"/>
        <c:noMultiLvlLbl val="0"/>
      </c:catAx>
      <c:valAx>
        <c:axId val="4403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34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 + Q3'!$B$1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 + Q3'!$A$2:$A$5</c:f>
              <c:strCache>
                <c:ptCount val="4"/>
                <c:pt idx="0">
                  <c:v>Baseline Q2</c:v>
                </c:pt>
                <c:pt idx="1">
                  <c:v>Proposed Method Q2</c:v>
                </c:pt>
                <c:pt idx="2">
                  <c:v>Baseline Q3</c:v>
                </c:pt>
                <c:pt idx="3">
                  <c:v>Proposed Method Q3</c:v>
                </c:pt>
              </c:strCache>
            </c:strRef>
          </c:cat>
          <c:val>
            <c:numRef>
              <c:f>'Q2 + Q3'!$B$2:$B$5</c:f>
              <c:numCache>
                <c:formatCode>General</c:formatCode>
                <c:ptCount val="4"/>
                <c:pt idx="0">
                  <c:v>82.562277580071196</c:v>
                </c:pt>
                <c:pt idx="1">
                  <c:v>87.755102040816297</c:v>
                </c:pt>
                <c:pt idx="2">
                  <c:v>76.470588235294102</c:v>
                </c:pt>
                <c:pt idx="3">
                  <c:v>80.141843971631204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9-4A49-B997-6DFC859CB76E}"/>
            </c:ext>
          </c:extLst>
        </c:ser>
        <c:ser>
          <c:idx val="1"/>
          <c:order val="1"/>
          <c:tx>
            <c:strRef>
              <c:f>'Q2 + Q3'!$C$1</c:f>
              <c:strCache>
                <c:ptCount val="1"/>
                <c:pt idx="0">
                  <c:v>Precisison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 + Q3'!$A$2:$A$5</c:f>
              <c:strCache>
                <c:ptCount val="4"/>
                <c:pt idx="0">
                  <c:v>Baseline Q2</c:v>
                </c:pt>
                <c:pt idx="1">
                  <c:v>Proposed Method Q2</c:v>
                </c:pt>
                <c:pt idx="2">
                  <c:v>Baseline Q3</c:v>
                </c:pt>
                <c:pt idx="3">
                  <c:v>Proposed Method Q3</c:v>
                </c:pt>
              </c:strCache>
            </c:strRef>
          </c:cat>
          <c:val>
            <c:numRef>
              <c:f>'Q2 + Q3'!$C$2:$C$5</c:f>
              <c:numCache>
                <c:formatCode>General</c:formatCode>
                <c:ptCount val="4"/>
                <c:pt idx="0">
                  <c:v>80.5555555555556</c:v>
                </c:pt>
                <c:pt idx="1">
                  <c:v>82.165605095541395</c:v>
                </c:pt>
                <c:pt idx="2">
                  <c:v>73.239436619718305</c:v>
                </c:pt>
                <c:pt idx="3">
                  <c:v>74.342105263157904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9-4A49-B997-6DFC859CB76E}"/>
            </c:ext>
          </c:extLst>
        </c:ser>
        <c:ser>
          <c:idx val="2"/>
          <c:order val="2"/>
          <c:tx>
            <c:strRef>
              <c:f>'Q2 + Q3'!$D$1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 + Q3'!$A$2:$A$5</c:f>
              <c:strCache>
                <c:ptCount val="4"/>
                <c:pt idx="0">
                  <c:v>Baseline Q2</c:v>
                </c:pt>
                <c:pt idx="1">
                  <c:v>Proposed Method Q2</c:v>
                </c:pt>
                <c:pt idx="2">
                  <c:v>Baseline Q3</c:v>
                </c:pt>
                <c:pt idx="3">
                  <c:v>Proposed Method Q3</c:v>
                </c:pt>
              </c:strCache>
            </c:strRef>
          </c:cat>
          <c:val>
            <c:numRef>
              <c:f>'Q2 + Q3'!$D$2:$D$5</c:f>
              <c:numCache>
                <c:formatCode>General</c:formatCode>
                <c:ptCount val="4"/>
                <c:pt idx="0">
                  <c:v>84.671532846715294</c:v>
                </c:pt>
                <c:pt idx="1">
                  <c:v>94.160583941605793</c:v>
                </c:pt>
                <c:pt idx="2">
                  <c:v>80</c:v>
                </c:pt>
                <c:pt idx="3">
                  <c:v>86.923076923076906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9-4A49-B997-6DFC859C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881800"/>
        <c:axId val="438880160"/>
      </c:barChart>
      <c:catAx>
        <c:axId val="43888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880160"/>
        <c:crosses val="autoZero"/>
        <c:auto val="1"/>
        <c:lblAlgn val="ctr"/>
        <c:lblOffset val="100"/>
        <c:noMultiLvlLbl val="0"/>
      </c:catAx>
      <c:valAx>
        <c:axId val="438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88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Comparative</a:t>
            </a:r>
            <a:r>
              <a:rPr lang="pt-BR" baseline="0"/>
              <a:t> for</a:t>
            </a:r>
            <a:r>
              <a:rPr lang="pt-BR"/>
              <a:t> 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'Q2'!$B$2:$D$2</c:f>
              <c:numCache>
                <c:formatCode>General</c:formatCode>
                <c:ptCount val="3"/>
                <c:pt idx="0">
                  <c:v>82.562277580071196</c:v>
                </c:pt>
                <c:pt idx="1">
                  <c:v>80.5555555555556</c:v>
                </c:pt>
                <c:pt idx="2">
                  <c:v>84.671532846715294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A-4341-A49C-78736E24EF53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'Q2'!$B$3:$D$3</c:f>
              <c:numCache>
                <c:formatCode>General</c:formatCode>
                <c:ptCount val="3"/>
                <c:pt idx="0">
                  <c:v>87.755102040816297</c:v>
                </c:pt>
                <c:pt idx="1">
                  <c:v>82.165605095541395</c:v>
                </c:pt>
                <c:pt idx="2">
                  <c:v>94.160583941605793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A-4341-A49C-78736E24E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881544"/>
        <c:axId val="326886136"/>
      </c:barChart>
      <c:catAx>
        <c:axId val="32688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886136"/>
        <c:crosses val="autoZero"/>
        <c:auto val="1"/>
        <c:lblAlgn val="ctr"/>
        <c:lblOffset val="100"/>
        <c:noMultiLvlLbl val="0"/>
      </c:catAx>
      <c:valAx>
        <c:axId val="3268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88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Comparative</a:t>
            </a:r>
            <a:r>
              <a:rPr lang="pt-BR" baseline="0"/>
              <a:t> for Q3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'Q3'!$B$2:$D$2</c:f>
              <c:numCache>
                <c:formatCode>General</c:formatCode>
                <c:ptCount val="3"/>
                <c:pt idx="0">
                  <c:v>76.470588235294102</c:v>
                </c:pt>
                <c:pt idx="1">
                  <c:v>73.239436619718305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F-49B8-942A-DE8B2CE77F8F}"/>
            </c:ext>
          </c:extLst>
        </c:ser>
        <c:ser>
          <c:idx val="1"/>
          <c:order val="1"/>
          <c:tx>
            <c:strRef>
              <c:f>'Q3'!$A$3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'Q3'!$B$3:$D$3</c:f>
              <c:numCache>
                <c:formatCode>General</c:formatCode>
                <c:ptCount val="3"/>
                <c:pt idx="0">
                  <c:v>80.141843971631204</c:v>
                </c:pt>
                <c:pt idx="1">
                  <c:v>74.342105263157904</c:v>
                </c:pt>
                <c:pt idx="2">
                  <c:v>86.923076923076906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F-49B8-942A-DE8B2CE77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160488"/>
        <c:axId val="252157536"/>
      </c:barChart>
      <c:catAx>
        <c:axId val="25216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157536"/>
        <c:crosses val="autoZero"/>
        <c:auto val="1"/>
        <c:lblAlgn val="ctr"/>
        <c:lblOffset val="100"/>
        <c:noMultiLvlLbl val="0"/>
      </c:catAx>
      <c:valAx>
        <c:axId val="252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16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4</xdr:row>
      <xdr:rowOff>28575</xdr:rowOff>
    </xdr:from>
    <xdr:to>
      <xdr:col>10</xdr:col>
      <xdr:colOff>371475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F6C7BB-02A8-4D70-8108-6E1B7AC7C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15</xdr:row>
      <xdr:rowOff>28575</xdr:rowOff>
    </xdr:from>
    <xdr:to>
      <xdr:col>14</xdr:col>
      <xdr:colOff>47625</xdr:colOff>
      <xdr:row>29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4E1652-EA1E-4AF6-BA0D-7E3D49C36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7</xdr:row>
      <xdr:rowOff>47625</xdr:rowOff>
    </xdr:from>
    <xdr:to>
      <xdr:col>12</xdr:col>
      <xdr:colOff>190500</xdr:colOff>
      <xdr:row>21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EDEE9D-917E-4622-A706-05C1C2021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</xdr:row>
      <xdr:rowOff>0</xdr:rowOff>
    </xdr:from>
    <xdr:to>
      <xdr:col>12</xdr:col>
      <xdr:colOff>561975</xdr:colOff>
      <xdr:row>16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EB596A-7709-484F-A619-B28C3DBD6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6</xdr:row>
      <xdr:rowOff>9525</xdr:rowOff>
    </xdr:from>
    <xdr:to>
      <xdr:col>10</xdr:col>
      <xdr:colOff>514350</xdr:colOff>
      <xdr:row>20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F840D3-F99C-4532-AF2B-7177C617C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ados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mpare_entitie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mpare2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arco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14" sqref="D14"/>
    </sheetView>
  </sheetViews>
  <sheetFormatPr defaultRowHeight="15" x14ac:dyDescent="0.25"/>
  <cols>
    <col min="1" max="1" width="48.140625" bestFit="1" customWidth="1"/>
    <col min="2" max="4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25</v>
      </c>
      <c r="C7" t="s">
        <v>26</v>
      </c>
      <c r="D7" t="s">
        <v>27</v>
      </c>
    </row>
    <row r="8" spans="1:4" x14ac:dyDescent="0.25">
      <c r="A8" t="s">
        <v>94</v>
      </c>
      <c r="B8" t="s">
        <v>95</v>
      </c>
      <c r="C8" t="s">
        <v>95</v>
      </c>
      <c r="D8" t="s">
        <v>95</v>
      </c>
    </row>
    <row r="9" spans="1:4" x14ac:dyDescent="0.25">
      <c r="A9" t="s">
        <v>202</v>
      </c>
      <c r="B9" t="s">
        <v>96</v>
      </c>
      <c r="C9" t="s">
        <v>97</v>
      </c>
      <c r="D9" t="s">
        <v>98</v>
      </c>
    </row>
    <row r="10" spans="1:4" x14ac:dyDescent="0.25">
      <c r="A10" t="s">
        <v>99</v>
      </c>
      <c r="B10" t="s">
        <v>100</v>
      </c>
      <c r="C10" t="s">
        <v>101</v>
      </c>
      <c r="D10" t="s">
        <v>102</v>
      </c>
    </row>
    <row r="11" spans="1:4" x14ac:dyDescent="0.25">
      <c r="A11" t="s">
        <v>103</v>
      </c>
      <c r="B11" t="s">
        <v>104</v>
      </c>
      <c r="C11" t="s">
        <v>105</v>
      </c>
      <c r="D11" t="s">
        <v>70</v>
      </c>
    </row>
    <row r="12" spans="1:4" x14ac:dyDescent="0.25">
      <c r="A12" t="s">
        <v>106</v>
      </c>
      <c r="B12" t="s">
        <v>107</v>
      </c>
      <c r="C12" t="s">
        <v>108</v>
      </c>
      <c r="D12" t="s">
        <v>109</v>
      </c>
    </row>
    <row r="13" spans="1:4" x14ac:dyDescent="0.25">
      <c r="A13" t="s">
        <v>110</v>
      </c>
      <c r="B13" t="s">
        <v>111</v>
      </c>
      <c r="C13" t="s">
        <v>112</v>
      </c>
      <c r="D13" t="s">
        <v>48</v>
      </c>
    </row>
    <row r="14" spans="1:4" x14ac:dyDescent="0.25">
      <c r="A14" t="s">
        <v>113</v>
      </c>
      <c r="B14" t="s">
        <v>114</v>
      </c>
      <c r="C14" t="s">
        <v>115</v>
      </c>
      <c r="D14" t="s">
        <v>116</v>
      </c>
    </row>
    <row r="15" spans="1:4" x14ac:dyDescent="0.25">
      <c r="A15" t="s">
        <v>117</v>
      </c>
      <c r="B15" t="s">
        <v>118</v>
      </c>
      <c r="C15" t="s">
        <v>119</v>
      </c>
      <c r="D15" t="s">
        <v>120</v>
      </c>
    </row>
    <row r="16" spans="1:4" x14ac:dyDescent="0.25">
      <c r="A16" t="s">
        <v>124</v>
      </c>
      <c r="B16" t="s">
        <v>125</v>
      </c>
      <c r="C16" t="s">
        <v>126</v>
      </c>
      <c r="D16" t="s">
        <v>70</v>
      </c>
    </row>
    <row r="17" spans="1:4" x14ac:dyDescent="0.25">
      <c r="A17" t="s">
        <v>127</v>
      </c>
      <c r="B17" t="s">
        <v>128</v>
      </c>
      <c r="C17" t="s">
        <v>129</v>
      </c>
      <c r="D17" t="s">
        <v>116</v>
      </c>
    </row>
    <row r="18" spans="1:4" x14ac:dyDescent="0.25">
      <c r="A18" t="s">
        <v>130</v>
      </c>
      <c r="B18" t="s">
        <v>131</v>
      </c>
      <c r="C18" t="s">
        <v>132</v>
      </c>
      <c r="D18" t="s">
        <v>133</v>
      </c>
    </row>
    <row r="19" spans="1:4" x14ac:dyDescent="0.25">
      <c r="A19" t="s">
        <v>134</v>
      </c>
      <c r="B19" t="s">
        <v>86</v>
      </c>
      <c r="C19" t="s">
        <v>87</v>
      </c>
      <c r="D19" t="s">
        <v>88</v>
      </c>
    </row>
    <row r="20" spans="1:4" x14ac:dyDescent="0.25">
      <c r="A20" t="s">
        <v>135</v>
      </c>
      <c r="B20" t="s">
        <v>136</v>
      </c>
      <c r="C20" t="s">
        <v>137</v>
      </c>
      <c r="D20" t="s">
        <v>138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" sqref="B3:D3"/>
    </sheetView>
  </sheetViews>
  <sheetFormatPr defaultRowHeight="15" x14ac:dyDescent="0.25"/>
  <cols>
    <col min="1" max="1" width="18.7109375" customWidth="1"/>
    <col min="2" max="4" width="17.85546875" bestFit="1" customWidth="1"/>
  </cols>
  <sheetData>
    <row r="1" spans="1:4" x14ac:dyDescent="0.25">
      <c r="B1" t="s">
        <v>1</v>
      </c>
      <c r="C1" t="s">
        <v>206</v>
      </c>
      <c r="D1" t="s">
        <v>141</v>
      </c>
    </row>
    <row r="2" spans="1:4" x14ac:dyDescent="0.25">
      <c r="A2" t="s">
        <v>28</v>
      </c>
      <c r="B2">
        <v>76.470588235294102</v>
      </c>
      <c r="C2">
        <v>73.239436619718305</v>
      </c>
      <c r="D2">
        <v>80</v>
      </c>
    </row>
    <row r="3" spans="1:4" x14ac:dyDescent="0.25">
      <c r="A3" t="s">
        <v>139</v>
      </c>
      <c r="B3">
        <v>80.141843971631204</v>
      </c>
      <c r="C3">
        <v>74.342105263157904</v>
      </c>
      <c r="D3">
        <v>86.923076923076906</v>
      </c>
    </row>
    <row r="4" spans="1:4" x14ac:dyDescent="0.25">
      <c r="B4">
        <f>B3-B2</f>
        <v>3.6712557363371019</v>
      </c>
      <c r="C4">
        <f t="shared" ref="C4:D4" si="0">C3-C2</f>
        <v>1.1026686434395998</v>
      </c>
      <c r="D4">
        <f t="shared" si="0"/>
        <v>6.9230769230769056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1" sqref="A11"/>
    </sheetView>
  </sheetViews>
  <sheetFormatPr defaultRowHeight="15" x14ac:dyDescent="0.25"/>
  <cols>
    <col min="1" max="1" width="48.140625" bestFit="1" customWidth="1"/>
    <col min="2" max="4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121</v>
      </c>
      <c r="C7" t="s">
        <v>122</v>
      </c>
      <c r="D7" t="s">
        <v>123</v>
      </c>
    </row>
    <row r="8" spans="1:4" x14ac:dyDescent="0.25">
      <c r="A8" t="s">
        <v>94</v>
      </c>
      <c r="B8" t="s">
        <v>93</v>
      </c>
      <c r="C8" t="s">
        <v>93</v>
      </c>
      <c r="D8" t="s">
        <v>93</v>
      </c>
    </row>
    <row r="9" spans="1:4" x14ac:dyDescent="0.25">
      <c r="A9" t="s">
        <v>103</v>
      </c>
      <c r="B9" t="s">
        <v>104</v>
      </c>
      <c r="C9" t="s">
        <v>105</v>
      </c>
      <c r="D9" t="s">
        <v>70</v>
      </c>
    </row>
    <row r="10" spans="1:4" x14ac:dyDescent="0.25">
      <c r="A10" t="s">
        <v>106</v>
      </c>
      <c r="B10" t="s">
        <v>107</v>
      </c>
      <c r="C10" t="s">
        <v>108</v>
      </c>
      <c r="D10" t="s">
        <v>109</v>
      </c>
    </row>
    <row r="11" spans="1:4" x14ac:dyDescent="0.25">
      <c r="A11" t="s">
        <v>110</v>
      </c>
      <c r="B11" t="s">
        <v>111</v>
      </c>
      <c r="C11" t="s">
        <v>112</v>
      </c>
      <c r="D11" t="s">
        <v>48</v>
      </c>
    </row>
    <row r="12" spans="1:4" x14ac:dyDescent="0.25">
      <c r="A12" t="s">
        <v>113</v>
      </c>
      <c r="B12" t="s">
        <v>114</v>
      </c>
      <c r="C12" t="s">
        <v>115</v>
      </c>
      <c r="D12" t="s">
        <v>116</v>
      </c>
    </row>
    <row r="13" spans="1:4" x14ac:dyDescent="0.25">
      <c r="A13" t="s">
        <v>117</v>
      </c>
      <c r="B13" t="s">
        <v>118</v>
      </c>
      <c r="C13" t="s">
        <v>119</v>
      </c>
      <c r="D13" t="s">
        <v>120</v>
      </c>
    </row>
    <row r="14" spans="1:4" x14ac:dyDescent="0.25">
      <c r="A14" t="s">
        <v>124</v>
      </c>
      <c r="B14" t="s">
        <v>125</v>
      </c>
      <c r="C14" t="s">
        <v>126</v>
      </c>
      <c r="D14" t="s">
        <v>70</v>
      </c>
    </row>
    <row r="15" spans="1:4" x14ac:dyDescent="0.25">
      <c r="A15" t="s">
        <v>127</v>
      </c>
      <c r="B15" t="s">
        <v>128</v>
      </c>
      <c r="C15" t="s">
        <v>129</v>
      </c>
      <c r="D15" t="s">
        <v>116</v>
      </c>
    </row>
    <row r="16" spans="1:4" x14ac:dyDescent="0.25">
      <c r="A16" t="s">
        <v>130</v>
      </c>
      <c r="B16" t="s">
        <v>131</v>
      </c>
      <c r="C16" t="s">
        <v>132</v>
      </c>
      <c r="D16" t="s">
        <v>133</v>
      </c>
    </row>
    <row r="17" spans="1:4" x14ac:dyDescent="0.25">
      <c r="A17" t="s">
        <v>134</v>
      </c>
      <c r="B17" t="s">
        <v>86</v>
      </c>
      <c r="C17" t="s">
        <v>87</v>
      </c>
      <c r="D17" t="s">
        <v>88</v>
      </c>
    </row>
    <row r="18" spans="1:4" x14ac:dyDescent="0.25">
      <c r="A18" t="s">
        <v>135</v>
      </c>
      <c r="B18" t="s">
        <v>136</v>
      </c>
      <c r="C18" t="s">
        <v>137</v>
      </c>
      <c r="D18" t="s">
        <v>138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" x14ac:dyDescent="0.25"/>
  <cols>
    <col min="1" max="1" width="40.140625" bestFit="1" customWidth="1"/>
    <col min="2" max="2" width="9.5703125" bestFit="1" customWidth="1"/>
  </cols>
  <sheetData>
    <row r="1" spans="1:4" x14ac:dyDescent="0.25">
      <c r="B1" t="s">
        <v>1</v>
      </c>
      <c r="C1" t="s">
        <v>140</v>
      </c>
      <c r="D1" t="s">
        <v>141</v>
      </c>
    </row>
    <row r="2" spans="1:4" x14ac:dyDescent="0.25">
      <c r="A2" t="s">
        <v>139</v>
      </c>
      <c r="B2">
        <v>91.029899999999998</v>
      </c>
      <c r="C2">
        <v>90.13158</v>
      </c>
      <c r="D2">
        <v>91.946309999999997</v>
      </c>
    </row>
    <row r="3" spans="1:4" x14ac:dyDescent="0.25">
      <c r="A3" t="s">
        <v>28</v>
      </c>
      <c r="B3">
        <v>89.309579999999997</v>
      </c>
      <c r="C3">
        <v>88.913529999999994</v>
      </c>
      <c r="D3">
        <v>89.70917</v>
      </c>
    </row>
    <row r="4" spans="1:4" x14ac:dyDescent="0.25">
      <c r="B4">
        <f>B2-B3</f>
        <v>1.720320000000001</v>
      </c>
      <c r="C4">
        <f>C2-C3</f>
        <v>1.2180500000000052</v>
      </c>
      <c r="D4">
        <f t="shared" ref="D4" si="0">D2-D3</f>
        <v>2.2371399999999966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9" sqref="B19"/>
    </sheetView>
  </sheetViews>
  <sheetFormatPr defaultRowHeight="15" x14ac:dyDescent="0.25"/>
  <cols>
    <col min="1" max="1" width="36.28515625" bestFit="1" customWidth="1"/>
    <col min="2" max="4" width="17.85546875" bestFit="1" customWidth="1"/>
  </cols>
  <sheetData>
    <row r="1" spans="1:4" x14ac:dyDescent="0.25">
      <c r="A1" s="1" t="s">
        <v>28</v>
      </c>
      <c r="B1" t="s">
        <v>1</v>
      </c>
      <c r="C1" t="s">
        <v>2</v>
      </c>
      <c r="D1" t="s">
        <v>3</v>
      </c>
    </row>
    <row r="2" spans="1:4" x14ac:dyDescent="0.25">
      <c r="A2" t="s">
        <v>29</v>
      </c>
      <c r="B2" t="s">
        <v>30</v>
      </c>
      <c r="C2" t="s">
        <v>31</v>
      </c>
      <c r="D2" t="s">
        <v>32</v>
      </c>
    </row>
    <row r="3" spans="1:4" x14ac:dyDescent="0.25">
      <c r="A3" t="s">
        <v>33</v>
      </c>
      <c r="B3" t="s">
        <v>34</v>
      </c>
      <c r="C3" t="s">
        <v>35</v>
      </c>
      <c r="D3" t="s">
        <v>36</v>
      </c>
    </row>
    <row r="4" spans="1:4" x14ac:dyDescent="0.25">
      <c r="A4" t="s">
        <v>37</v>
      </c>
      <c r="B4" t="s">
        <v>38</v>
      </c>
      <c r="C4" t="s">
        <v>39</v>
      </c>
      <c r="D4" t="s">
        <v>40</v>
      </c>
    </row>
    <row r="5" spans="1:4" x14ac:dyDescent="0.25">
      <c r="A5" t="s">
        <v>41</v>
      </c>
      <c r="B5" t="s">
        <v>42</v>
      </c>
      <c r="C5" t="s">
        <v>43</v>
      </c>
      <c r="D5" t="s">
        <v>44</v>
      </c>
    </row>
    <row r="6" spans="1:4" x14ac:dyDescent="0.25">
      <c r="A6" t="s">
        <v>45</v>
      </c>
      <c r="B6" t="s">
        <v>46</v>
      </c>
      <c r="C6" t="s">
        <v>47</v>
      </c>
      <c r="D6" t="s">
        <v>48</v>
      </c>
    </row>
    <row r="7" spans="1:4" x14ac:dyDescent="0.25">
      <c r="A7" t="s">
        <v>49</v>
      </c>
      <c r="B7" t="s">
        <v>50</v>
      </c>
      <c r="C7" t="s">
        <v>51</v>
      </c>
      <c r="D7" t="s">
        <v>52</v>
      </c>
    </row>
    <row r="8" spans="1:4" x14ac:dyDescent="0.25">
      <c r="A8" t="s">
        <v>53</v>
      </c>
      <c r="B8" t="s">
        <v>54</v>
      </c>
      <c r="C8" t="s">
        <v>55</v>
      </c>
      <c r="D8" t="s">
        <v>56</v>
      </c>
    </row>
    <row r="9" spans="1:4" x14ac:dyDescent="0.25">
      <c r="A9" t="s">
        <v>57</v>
      </c>
      <c r="B9" t="s">
        <v>58</v>
      </c>
      <c r="C9" t="s">
        <v>59</v>
      </c>
      <c r="D9" t="s">
        <v>40</v>
      </c>
    </row>
    <row r="10" spans="1:4" x14ac:dyDescent="0.25">
      <c r="A10" t="s">
        <v>60</v>
      </c>
      <c r="B10" t="s">
        <v>61</v>
      </c>
      <c r="C10" t="s">
        <v>62</v>
      </c>
      <c r="D10" t="s">
        <v>63</v>
      </c>
    </row>
    <row r="11" spans="1:4" x14ac:dyDescent="0.25">
      <c r="A11" t="s">
        <v>64</v>
      </c>
      <c r="B11" t="s">
        <v>65</v>
      </c>
      <c r="C11" t="s">
        <v>66</v>
      </c>
      <c r="D11" t="s">
        <v>40</v>
      </c>
    </row>
    <row r="12" spans="1:4" x14ac:dyDescent="0.25">
      <c r="A12" t="s">
        <v>67</v>
      </c>
      <c r="B12" t="s">
        <v>68</v>
      </c>
      <c r="C12" t="s">
        <v>69</v>
      </c>
      <c r="D12" t="s">
        <v>70</v>
      </c>
    </row>
    <row r="13" spans="1:4" x14ac:dyDescent="0.25">
      <c r="A13" t="s">
        <v>71</v>
      </c>
      <c r="B13" t="s">
        <v>72</v>
      </c>
      <c r="C13" t="s">
        <v>73</v>
      </c>
      <c r="D13" t="s">
        <v>44</v>
      </c>
    </row>
    <row r="14" spans="1:4" x14ac:dyDescent="0.25">
      <c r="A14" t="s">
        <v>74</v>
      </c>
      <c r="B14" t="s">
        <v>70</v>
      </c>
      <c r="C14" t="s">
        <v>70</v>
      </c>
      <c r="D14" t="s">
        <v>70</v>
      </c>
    </row>
    <row r="15" spans="1:4" x14ac:dyDescent="0.25">
      <c r="A15" t="s">
        <v>75</v>
      </c>
      <c r="B15" t="s">
        <v>76</v>
      </c>
      <c r="C15" t="s">
        <v>77</v>
      </c>
      <c r="D15" t="s">
        <v>78</v>
      </c>
    </row>
    <row r="16" spans="1:4" x14ac:dyDescent="0.25">
      <c r="A16" t="s">
        <v>79</v>
      </c>
      <c r="B16" t="s">
        <v>80</v>
      </c>
      <c r="C16" t="s">
        <v>81</v>
      </c>
      <c r="D16" t="s">
        <v>40</v>
      </c>
    </row>
    <row r="17" spans="1:4" x14ac:dyDescent="0.25">
      <c r="A17" t="s">
        <v>82</v>
      </c>
      <c r="B17" t="s">
        <v>83</v>
      </c>
      <c r="C17" t="s">
        <v>84</v>
      </c>
      <c r="D17" t="s">
        <v>85</v>
      </c>
    </row>
    <row r="18" spans="1:4" x14ac:dyDescent="0.25">
      <c r="A18" t="s">
        <v>64</v>
      </c>
      <c r="B18" t="s">
        <v>86</v>
      </c>
      <c r="C18" t="s">
        <v>87</v>
      </c>
      <c r="D18" t="s">
        <v>88</v>
      </c>
    </row>
    <row r="19" spans="1:4" x14ac:dyDescent="0.25">
      <c r="A19" t="s">
        <v>89</v>
      </c>
      <c r="B19" t="s">
        <v>86</v>
      </c>
      <c r="C19" t="s">
        <v>87</v>
      </c>
      <c r="D19" t="s">
        <v>88</v>
      </c>
    </row>
    <row r="20" spans="1:4" x14ac:dyDescent="0.25">
      <c r="A20" t="s">
        <v>90</v>
      </c>
      <c r="B20" t="s">
        <v>91</v>
      </c>
      <c r="C20" t="s">
        <v>92</v>
      </c>
      <c r="D20" t="s">
        <v>93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defaultRowHeight="15" x14ac:dyDescent="0.25"/>
  <cols>
    <col min="1" max="1" width="48.140625" customWidth="1"/>
    <col min="2" max="2" width="18.140625" customWidth="1"/>
  </cols>
  <sheetData>
    <row r="1" spans="1:6" x14ac:dyDescent="0.25">
      <c r="A1" t="s">
        <v>205</v>
      </c>
      <c r="B1" t="s">
        <v>142</v>
      </c>
    </row>
    <row r="2" spans="1:6" x14ac:dyDescent="0.25">
      <c r="A2" t="s">
        <v>143</v>
      </c>
      <c r="B2" t="s">
        <v>144</v>
      </c>
      <c r="C2" t="s">
        <v>203</v>
      </c>
      <c r="D2">
        <v>1</v>
      </c>
      <c r="F2">
        <f>SUMIFS(D2:D31,C2:C31,"=Entidade")</f>
        <v>19</v>
      </c>
    </row>
    <row r="3" spans="1:6" x14ac:dyDescent="0.25">
      <c r="A3" t="s">
        <v>145</v>
      </c>
      <c r="B3" t="s">
        <v>146</v>
      </c>
      <c r="C3" t="s">
        <v>204</v>
      </c>
      <c r="D3">
        <v>1</v>
      </c>
    </row>
    <row r="4" spans="1:6" x14ac:dyDescent="0.25">
      <c r="A4" t="s">
        <v>147</v>
      </c>
      <c r="B4" t="s">
        <v>148</v>
      </c>
      <c r="C4" t="s">
        <v>203</v>
      </c>
      <c r="D4">
        <v>1</v>
      </c>
    </row>
    <row r="5" spans="1:6" x14ac:dyDescent="0.25">
      <c r="A5" t="s">
        <v>149</v>
      </c>
      <c r="B5" t="s">
        <v>150</v>
      </c>
      <c r="C5" t="s">
        <v>204</v>
      </c>
      <c r="D5">
        <v>1</v>
      </c>
    </row>
    <row r="6" spans="1:6" x14ac:dyDescent="0.25">
      <c r="A6" t="s">
        <v>151</v>
      </c>
      <c r="B6" t="s">
        <v>152</v>
      </c>
      <c r="C6" t="s">
        <v>204</v>
      </c>
      <c r="D6">
        <v>1</v>
      </c>
    </row>
    <row r="7" spans="1:6" x14ac:dyDescent="0.25">
      <c r="A7" t="s">
        <v>153</v>
      </c>
      <c r="B7" t="s">
        <v>154</v>
      </c>
      <c r="C7" t="s">
        <v>203</v>
      </c>
      <c r="D7">
        <v>1</v>
      </c>
    </row>
    <row r="8" spans="1:6" x14ac:dyDescent="0.25">
      <c r="A8" t="s">
        <v>155</v>
      </c>
      <c r="B8" t="s">
        <v>156</v>
      </c>
      <c r="C8" t="s">
        <v>204</v>
      </c>
      <c r="D8">
        <v>1</v>
      </c>
    </row>
    <row r="9" spans="1:6" x14ac:dyDescent="0.25">
      <c r="A9" t="s">
        <v>157</v>
      </c>
      <c r="B9" t="s">
        <v>158</v>
      </c>
      <c r="C9" t="s">
        <v>204</v>
      </c>
      <c r="D9">
        <v>1</v>
      </c>
    </row>
    <row r="10" spans="1:6" x14ac:dyDescent="0.25">
      <c r="A10" t="s">
        <v>159</v>
      </c>
      <c r="B10" t="s">
        <v>160</v>
      </c>
      <c r="C10" t="s">
        <v>204</v>
      </c>
      <c r="D10">
        <v>1</v>
      </c>
    </row>
    <row r="11" spans="1:6" x14ac:dyDescent="0.25">
      <c r="A11" t="s">
        <v>161</v>
      </c>
      <c r="B11" t="s">
        <v>162</v>
      </c>
      <c r="C11" t="s">
        <v>203</v>
      </c>
      <c r="D11">
        <v>1</v>
      </c>
    </row>
    <row r="12" spans="1:6" x14ac:dyDescent="0.25">
      <c r="A12" t="s">
        <v>163</v>
      </c>
      <c r="B12" t="s">
        <v>164</v>
      </c>
      <c r="C12" t="s">
        <v>204</v>
      </c>
      <c r="D12">
        <v>1</v>
      </c>
    </row>
    <row r="13" spans="1:6" x14ac:dyDescent="0.25">
      <c r="A13" t="s">
        <v>165</v>
      </c>
      <c r="B13" t="s">
        <v>166</v>
      </c>
      <c r="C13" t="s">
        <v>203</v>
      </c>
      <c r="D13">
        <v>1</v>
      </c>
    </row>
    <row r="14" spans="1:6" x14ac:dyDescent="0.25">
      <c r="A14" t="s">
        <v>167</v>
      </c>
      <c r="B14" t="s">
        <v>168</v>
      </c>
      <c r="C14" t="s">
        <v>203</v>
      </c>
      <c r="D14">
        <v>1</v>
      </c>
    </row>
    <row r="15" spans="1:6" x14ac:dyDescent="0.25">
      <c r="A15" t="s">
        <v>169</v>
      </c>
      <c r="B15" t="s">
        <v>170</v>
      </c>
      <c r="C15" t="s">
        <v>203</v>
      </c>
      <c r="D15">
        <v>1</v>
      </c>
    </row>
    <row r="16" spans="1:6" x14ac:dyDescent="0.25">
      <c r="A16" t="s">
        <v>171</v>
      </c>
      <c r="B16" t="s">
        <v>172</v>
      </c>
      <c r="C16" t="s">
        <v>203</v>
      </c>
      <c r="D16">
        <v>1</v>
      </c>
    </row>
    <row r="17" spans="1:4" x14ac:dyDescent="0.25">
      <c r="A17" t="s">
        <v>173</v>
      </c>
      <c r="B17" t="s">
        <v>174</v>
      </c>
      <c r="C17" t="s">
        <v>204</v>
      </c>
      <c r="D17">
        <v>1</v>
      </c>
    </row>
    <row r="18" spans="1:4" x14ac:dyDescent="0.25">
      <c r="A18" t="s">
        <v>175</v>
      </c>
      <c r="B18" t="s">
        <v>176</v>
      </c>
      <c r="C18" t="s">
        <v>203</v>
      </c>
      <c r="D18">
        <v>1</v>
      </c>
    </row>
    <row r="19" spans="1:4" x14ac:dyDescent="0.25">
      <c r="A19" t="s">
        <v>177</v>
      </c>
      <c r="B19" t="s">
        <v>178</v>
      </c>
      <c r="C19" t="s">
        <v>203</v>
      </c>
      <c r="D19">
        <v>1</v>
      </c>
    </row>
    <row r="20" spans="1:4" x14ac:dyDescent="0.25">
      <c r="A20" t="s">
        <v>179</v>
      </c>
      <c r="B20" t="s">
        <v>180</v>
      </c>
      <c r="C20" t="s">
        <v>203</v>
      </c>
      <c r="D20">
        <v>1</v>
      </c>
    </row>
    <row r="21" spans="1:4" x14ac:dyDescent="0.25">
      <c r="A21" t="s">
        <v>181</v>
      </c>
      <c r="B21" t="s">
        <v>182</v>
      </c>
      <c r="C21" t="s">
        <v>204</v>
      </c>
      <c r="D21">
        <v>1</v>
      </c>
    </row>
    <row r="22" spans="1:4" x14ac:dyDescent="0.25">
      <c r="A22" t="s">
        <v>183</v>
      </c>
      <c r="B22" t="s">
        <v>184</v>
      </c>
      <c r="C22" t="s">
        <v>204</v>
      </c>
      <c r="D22">
        <v>1</v>
      </c>
    </row>
    <row r="23" spans="1:4" x14ac:dyDescent="0.25">
      <c r="A23" t="s">
        <v>185</v>
      </c>
      <c r="B23" t="s">
        <v>186</v>
      </c>
      <c r="C23" t="s">
        <v>203</v>
      </c>
      <c r="D23">
        <v>1</v>
      </c>
    </row>
    <row r="24" spans="1:4" x14ac:dyDescent="0.25">
      <c r="A24" t="s">
        <v>187</v>
      </c>
      <c r="B24" t="s">
        <v>188</v>
      </c>
      <c r="C24" t="s">
        <v>203</v>
      </c>
      <c r="D24">
        <v>1</v>
      </c>
    </row>
    <row r="25" spans="1:4" x14ac:dyDescent="0.25">
      <c r="A25" t="s">
        <v>189</v>
      </c>
      <c r="B25" t="s">
        <v>190</v>
      </c>
      <c r="C25" t="s">
        <v>203</v>
      </c>
      <c r="D25">
        <v>1</v>
      </c>
    </row>
    <row r="26" spans="1:4" x14ac:dyDescent="0.25">
      <c r="A26" t="s">
        <v>191</v>
      </c>
      <c r="B26" t="s">
        <v>192</v>
      </c>
      <c r="C26" t="s">
        <v>203</v>
      </c>
      <c r="D26">
        <v>1</v>
      </c>
    </row>
    <row r="27" spans="1:4" x14ac:dyDescent="0.25">
      <c r="A27" t="s">
        <v>193</v>
      </c>
      <c r="B27" t="s">
        <v>194</v>
      </c>
      <c r="C27" t="s">
        <v>203</v>
      </c>
      <c r="D27">
        <v>1</v>
      </c>
    </row>
    <row r="28" spans="1:4" x14ac:dyDescent="0.25">
      <c r="A28" t="s">
        <v>195</v>
      </c>
      <c r="B28" t="s">
        <v>194</v>
      </c>
      <c r="C28" t="s">
        <v>203</v>
      </c>
      <c r="D28">
        <v>1</v>
      </c>
    </row>
    <row r="29" spans="1:4" x14ac:dyDescent="0.25">
      <c r="A29" t="s">
        <v>196</v>
      </c>
      <c r="B29" t="s">
        <v>197</v>
      </c>
      <c r="C29" t="s">
        <v>203</v>
      </c>
      <c r="D29">
        <v>1</v>
      </c>
    </row>
    <row r="30" spans="1:4" x14ac:dyDescent="0.25">
      <c r="A30" t="s">
        <v>198</v>
      </c>
      <c r="B30" t="s">
        <v>199</v>
      </c>
      <c r="C30" t="s">
        <v>204</v>
      </c>
      <c r="D30">
        <v>1</v>
      </c>
    </row>
    <row r="31" spans="1:4" x14ac:dyDescent="0.25">
      <c r="A31" t="s">
        <v>200</v>
      </c>
      <c r="B31" t="s">
        <v>201</v>
      </c>
      <c r="C31" t="s">
        <v>203</v>
      </c>
      <c r="D31"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S22" sqref="S22"/>
    </sheetView>
  </sheetViews>
  <sheetFormatPr defaultRowHeight="15" x14ac:dyDescent="0.25"/>
  <sheetData>
    <row r="1" spans="1:4" x14ac:dyDescent="0.25">
      <c r="A1" t="s">
        <v>205</v>
      </c>
      <c r="B1" t="s">
        <v>142</v>
      </c>
    </row>
    <row r="2" spans="1:4" x14ac:dyDescent="0.25">
      <c r="A2" t="s">
        <v>143</v>
      </c>
      <c r="B2">
        <v>0.68530000000000002</v>
      </c>
    </row>
    <row r="3" spans="1:4" x14ac:dyDescent="0.25">
      <c r="A3" t="s">
        <v>145</v>
      </c>
      <c r="B3">
        <v>0.61339999999999995</v>
      </c>
    </row>
    <row r="4" spans="1:4" x14ac:dyDescent="0.25">
      <c r="A4" t="s">
        <v>147</v>
      </c>
      <c r="B4">
        <v>0.59609999999999996</v>
      </c>
    </row>
    <row r="5" spans="1:4" x14ac:dyDescent="0.25">
      <c r="A5" t="s">
        <v>149</v>
      </c>
      <c r="B5">
        <v>0.59130000000000005</v>
      </c>
    </row>
    <row r="6" spans="1:4" x14ac:dyDescent="0.25">
      <c r="A6" t="s">
        <v>151</v>
      </c>
      <c r="B6">
        <v>0.58360000000000001</v>
      </c>
    </row>
    <row r="7" spans="1:4" x14ac:dyDescent="0.25">
      <c r="A7" t="s">
        <v>153</v>
      </c>
      <c r="B7">
        <v>0.57530000000000003</v>
      </c>
    </row>
    <row r="8" spans="1:4" x14ac:dyDescent="0.25">
      <c r="A8" t="s">
        <v>155</v>
      </c>
      <c r="B8">
        <v>0.57479999999999998</v>
      </c>
    </row>
    <row r="9" spans="1:4" x14ac:dyDescent="0.25">
      <c r="A9" t="s">
        <v>157</v>
      </c>
      <c r="B9">
        <v>0.56369999999999998</v>
      </c>
    </row>
    <row r="10" spans="1:4" x14ac:dyDescent="0.25">
      <c r="A10" t="s">
        <v>159</v>
      </c>
      <c r="B10">
        <v>0.55620000000000003</v>
      </c>
    </row>
    <row r="11" spans="1:4" x14ac:dyDescent="0.25">
      <c r="A11" t="s">
        <v>161</v>
      </c>
      <c r="B11">
        <v>0.55230000000000001</v>
      </c>
    </row>
    <row r="12" spans="1:4" x14ac:dyDescent="0.25">
      <c r="A12" t="s">
        <v>163</v>
      </c>
      <c r="B12">
        <v>0.54769999999999996</v>
      </c>
    </row>
    <row r="13" spans="1:4" x14ac:dyDescent="0.25">
      <c r="A13" t="s">
        <v>165</v>
      </c>
      <c r="B13">
        <v>0.54179999999999995</v>
      </c>
      <c r="D13">
        <f>18/30</f>
        <v>0.6</v>
      </c>
    </row>
    <row r="14" spans="1:4" x14ac:dyDescent="0.25">
      <c r="A14" t="s">
        <v>167</v>
      </c>
      <c r="B14">
        <v>0.53669999999999995</v>
      </c>
    </row>
    <row r="15" spans="1:4" x14ac:dyDescent="0.25">
      <c r="A15" t="s">
        <v>169</v>
      </c>
      <c r="B15">
        <v>0.53400000000000003</v>
      </c>
    </row>
    <row r="16" spans="1:4" x14ac:dyDescent="0.25">
      <c r="A16" t="s">
        <v>171</v>
      </c>
      <c r="B16">
        <v>0.53380000000000005</v>
      </c>
    </row>
    <row r="17" spans="1:2" x14ac:dyDescent="0.25">
      <c r="A17" t="s">
        <v>173</v>
      </c>
      <c r="B17">
        <v>0.53249999999999997</v>
      </c>
    </row>
    <row r="18" spans="1:2" x14ac:dyDescent="0.25">
      <c r="A18" t="s">
        <v>175</v>
      </c>
      <c r="B18">
        <v>0.53239999999999998</v>
      </c>
    </row>
    <row r="19" spans="1:2" x14ac:dyDescent="0.25">
      <c r="A19" t="s">
        <v>177</v>
      </c>
      <c r="B19">
        <v>0.53149999999999997</v>
      </c>
    </row>
    <row r="20" spans="1:2" x14ac:dyDescent="0.25">
      <c r="A20" t="s">
        <v>179</v>
      </c>
      <c r="B20">
        <v>0.52929999999999999</v>
      </c>
    </row>
    <row r="21" spans="1:2" x14ac:dyDescent="0.25">
      <c r="A21" t="s">
        <v>181</v>
      </c>
      <c r="B21">
        <v>0.52829999999999999</v>
      </c>
    </row>
    <row r="22" spans="1:2" x14ac:dyDescent="0.25">
      <c r="A22" t="s">
        <v>183</v>
      </c>
      <c r="B22">
        <v>0.52580000000000005</v>
      </c>
    </row>
    <row r="23" spans="1:2" x14ac:dyDescent="0.25">
      <c r="A23" t="s">
        <v>185</v>
      </c>
      <c r="B23">
        <v>0.52510000000000001</v>
      </c>
    </row>
    <row r="24" spans="1:2" x14ac:dyDescent="0.25">
      <c r="A24" t="s">
        <v>187</v>
      </c>
      <c r="B24">
        <v>0.52459999999999996</v>
      </c>
    </row>
    <row r="25" spans="1:2" x14ac:dyDescent="0.25">
      <c r="A25" t="s">
        <v>189</v>
      </c>
      <c r="B25">
        <v>0.52400000000000002</v>
      </c>
    </row>
    <row r="26" spans="1:2" x14ac:dyDescent="0.25">
      <c r="A26" t="s">
        <v>191</v>
      </c>
      <c r="B26">
        <v>0.52210000000000001</v>
      </c>
    </row>
    <row r="27" spans="1:2" x14ac:dyDescent="0.25">
      <c r="A27" t="s">
        <v>193</v>
      </c>
      <c r="B27">
        <v>0.52090000000000003</v>
      </c>
    </row>
    <row r="28" spans="1:2" x14ac:dyDescent="0.25">
      <c r="A28" t="s">
        <v>195</v>
      </c>
      <c r="B28">
        <v>0.52090000000000003</v>
      </c>
    </row>
    <row r="29" spans="1:2" x14ac:dyDescent="0.25">
      <c r="A29" t="s">
        <v>196</v>
      </c>
      <c r="B29">
        <v>0.52029999999999998</v>
      </c>
    </row>
    <row r="30" spans="1:2" x14ac:dyDescent="0.25">
      <c r="A30" t="s">
        <v>198</v>
      </c>
      <c r="B30">
        <v>0.51990000000000003</v>
      </c>
    </row>
    <row r="31" spans="1:2" x14ac:dyDescent="0.25">
      <c r="A31" t="s">
        <v>200</v>
      </c>
      <c r="B31">
        <v>0.51929999999999998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N15" sqref="N15"/>
    </sheetView>
  </sheetViews>
  <sheetFormatPr defaultRowHeight="15" x14ac:dyDescent="0.25"/>
  <cols>
    <col min="1" max="1" width="18.7109375" customWidth="1"/>
    <col min="2" max="4" width="17.85546875" bestFit="1" customWidth="1"/>
  </cols>
  <sheetData>
    <row r="1" spans="1:4" x14ac:dyDescent="0.25">
      <c r="B1" t="s">
        <v>1</v>
      </c>
      <c r="C1" t="s">
        <v>206</v>
      </c>
      <c r="D1" t="s">
        <v>141</v>
      </c>
    </row>
    <row r="2" spans="1:4" x14ac:dyDescent="0.25">
      <c r="A2" t="s">
        <v>207</v>
      </c>
      <c r="B2">
        <v>82.562277580071196</v>
      </c>
      <c r="C2">
        <v>80.5555555555556</v>
      </c>
      <c r="D2">
        <v>84.671532846715294</v>
      </c>
    </row>
    <row r="3" spans="1:4" x14ac:dyDescent="0.25">
      <c r="A3" t="s">
        <v>208</v>
      </c>
      <c r="B3">
        <v>87.755102040816297</v>
      </c>
      <c r="C3">
        <v>82.165605095541395</v>
      </c>
      <c r="D3">
        <v>94.160583941605793</v>
      </c>
    </row>
    <row r="4" spans="1:4" x14ac:dyDescent="0.25">
      <c r="A4" t="s">
        <v>215</v>
      </c>
      <c r="B4">
        <v>76.470588235294102</v>
      </c>
      <c r="C4">
        <v>73.239436619718305</v>
      </c>
      <c r="D4">
        <v>80</v>
      </c>
    </row>
    <row r="5" spans="1:4" x14ac:dyDescent="0.25">
      <c r="A5" t="s">
        <v>216</v>
      </c>
      <c r="B5">
        <v>80.141843971631204</v>
      </c>
      <c r="C5">
        <v>74.342105263157904</v>
      </c>
      <c r="D5">
        <v>86.923076923076906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B2" sqref="B2:G4"/>
    </sheetView>
  </sheetViews>
  <sheetFormatPr defaultRowHeight="15" x14ac:dyDescent="0.25"/>
  <cols>
    <col min="1" max="1" width="27.140625" customWidth="1"/>
    <col min="2" max="2" width="14.7109375" customWidth="1"/>
    <col min="3" max="4" width="17.85546875" bestFit="1" customWidth="1"/>
    <col min="6" max="6" width="12" bestFit="1" customWidth="1"/>
  </cols>
  <sheetData>
    <row r="1" spans="1:7" x14ac:dyDescent="0.25">
      <c r="B1" t="s">
        <v>1</v>
      </c>
      <c r="C1" t="s">
        <v>140</v>
      </c>
      <c r="D1" t="s">
        <v>141</v>
      </c>
      <c r="E1" s="2" t="s">
        <v>220</v>
      </c>
      <c r="F1" s="2" t="s">
        <v>221</v>
      </c>
      <c r="G1" s="2" t="s">
        <v>222</v>
      </c>
    </row>
    <row r="2" spans="1:7" x14ac:dyDescent="0.25">
      <c r="A2" t="s">
        <v>217</v>
      </c>
      <c r="B2" s="3">
        <v>91.029900332225907</v>
      </c>
      <c r="C2" s="3">
        <v>90.131578947368396</v>
      </c>
      <c r="D2" s="3">
        <v>91.946308724832207</v>
      </c>
      <c r="E2" s="3">
        <f>B2-B14</f>
        <v>1.7203234948094064</v>
      </c>
      <c r="F2" s="3">
        <f t="shared" ref="F2:G2" si="0">C2-C14</f>
        <v>1.2180534484769936</v>
      </c>
      <c r="G2" s="3">
        <f t="shared" si="0"/>
        <v>2.2371364653244115</v>
      </c>
    </row>
    <row r="3" spans="1:7" x14ac:dyDescent="0.25">
      <c r="A3" t="s">
        <v>218</v>
      </c>
      <c r="B3" s="3">
        <v>87.755102040816297</v>
      </c>
      <c r="C3" s="3">
        <v>82.165605095541395</v>
      </c>
      <c r="D3" s="3">
        <v>94.160583941605793</v>
      </c>
      <c r="E3" s="3">
        <f>B3-B8</f>
        <v>5.1928244607451006</v>
      </c>
      <c r="F3" s="3">
        <f t="shared" ref="F3:G3" si="1">C3-C8</f>
        <v>1.6100495399857948</v>
      </c>
      <c r="G3" s="3">
        <f t="shared" si="1"/>
        <v>9.4890510948904989</v>
      </c>
    </row>
    <row r="4" spans="1:7" x14ac:dyDescent="0.25">
      <c r="A4" t="s">
        <v>219</v>
      </c>
      <c r="B4" s="3">
        <v>80.141843971631204</v>
      </c>
      <c r="C4" s="3">
        <v>74.342105263157904</v>
      </c>
      <c r="D4" s="3">
        <v>86.923076923076906</v>
      </c>
      <c r="E4" s="3">
        <f>B4-B10</f>
        <v>3.6712557363371019</v>
      </c>
      <c r="F4" s="3">
        <f t="shared" ref="F4:G4" si="2">C4-C10</f>
        <v>1.1026686434395998</v>
      </c>
      <c r="G4" s="3">
        <f t="shared" si="2"/>
        <v>6.9230769230769056</v>
      </c>
    </row>
    <row r="8" spans="1:7" x14ac:dyDescent="0.25">
      <c r="A8" t="s">
        <v>209</v>
      </c>
      <c r="B8">
        <v>82.562277580071196</v>
      </c>
      <c r="C8">
        <v>80.5555555555556</v>
      </c>
      <c r="D8">
        <v>84.671532846715294</v>
      </c>
    </row>
    <row r="10" spans="1:7" x14ac:dyDescent="0.25">
      <c r="A10" t="s">
        <v>210</v>
      </c>
      <c r="B10">
        <v>76.470588235294102</v>
      </c>
      <c r="C10">
        <v>73.239436619718305</v>
      </c>
      <c r="D10">
        <v>80</v>
      </c>
    </row>
    <row r="12" spans="1:7" x14ac:dyDescent="0.25">
      <c r="A12" t="s">
        <v>211</v>
      </c>
      <c r="B12" t="s">
        <v>212</v>
      </c>
      <c r="C12" t="s">
        <v>213</v>
      </c>
      <c r="D12" t="s">
        <v>214</v>
      </c>
    </row>
    <row r="14" spans="1:7" x14ac:dyDescent="0.25">
      <c r="A14" t="s">
        <v>211</v>
      </c>
      <c r="B14">
        <v>89.3095768374165</v>
      </c>
      <c r="C14">
        <v>88.913525498891403</v>
      </c>
      <c r="D14">
        <v>89.709172259507795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" sqref="B3:D3"/>
    </sheetView>
  </sheetViews>
  <sheetFormatPr defaultRowHeight="15" x14ac:dyDescent="0.25"/>
  <cols>
    <col min="1" max="1" width="18.7109375" customWidth="1"/>
    <col min="2" max="4" width="17.85546875" bestFit="1" customWidth="1"/>
  </cols>
  <sheetData>
    <row r="1" spans="1:4" x14ac:dyDescent="0.25">
      <c r="B1" t="s">
        <v>1</v>
      </c>
      <c r="C1" t="s">
        <v>206</v>
      </c>
      <c r="D1" t="s">
        <v>141</v>
      </c>
    </row>
    <row r="2" spans="1:4" x14ac:dyDescent="0.25">
      <c r="A2" t="s">
        <v>28</v>
      </c>
      <c r="B2">
        <v>82.562277580071196</v>
      </c>
      <c r="C2">
        <v>80.5555555555556</v>
      </c>
      <c r="D2">
        <v>84.671532846715294</v>
      </c>
    </row>
    <row r="3" spans="1:4" x14ac:dyDescent="0.25">
      <c r="A3" t="s">
        <v>139</v>
      </c>
      <c r="B3">
        <v>87.755102040816297</v>
      </c>
      <c r="C3">
        <v>82.165605095541395</v>
      </c>
      <c r="D3">
        <v>94.160583941605793</v>
      </c>
    </row>
    <row r="4" spans="1:4" x14ac:dyDescent="0.25">
      <c r="B4">
        <f>B3-B2</f>
        <v>5.1928244607451006</v>
      </c>
      <c r="C4">
        <f t="shared" ref="C4:D4" si="0">C3-C2</f>
        <v>1.6100495399857948</v>
      </c>
      <c r="D4">
        <f t="shared" si="0"/>
        <v>9.4890510948904989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4</vt:i4>
      </vt:variant>
    </vt:vector>
  </HeadingPairs>
  <TitlesOfParts>
    <vt:vector size="14" baseType="lpstr">
      <vt:lpstr>Entidades</vt:lpstr>
      <vt:lpstr>Planilha1</vt:lpstr>
      <vt:lpstr>Gráfico</vt:lpstr>
      <vt:lpstr>Todos</vt:lpstr>
      <vt:lpstr>Features Most Important</vt:lpstr>
      <vt:lpstr>Features</vt:lpstr>
      <vt:lpstr>Q2 + Q3</vt:lpstr>
      <vt:lpstr>Planilha6</vt:lpstr>
      <vt:lpstr>Q2</vt:lpstr>
      <vt:lpstr>Q3</vt:lpstr>
      <vt:lpstr>Planilha1!compare_entities</vt:lpstr>
      <vt:lpstr>Todos!compare22</vt:lpstr>
      <vt:lpstr>Planilha6!marcos</vt:lpstr>
      <vt:lpstr>Entidades!resultados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2017-12-29T01:47:50Z</dcterms:created>
  <dcterms:modified xsi:type="dcterms:W3CDTF">2018-01-04T21:08:22Z</dcterms:modified>
</cp:coreProperties>
</file>