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ctrlProps/ctrlProp1.xml" ContentType="application/vnd.ms-excel.controlproperties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spos0034\Share_industrial\"/>
    </mc:Choice>
  </mc:AlternateContent>
  <xr:revisionPtr revIDLastSave="0" documentId="8_{25B21EC6-7784-49CF-8472-338D6114562E}" xr6:coauthVersionLast="47" xr6:coauthVersionMax="47" xr10:uidLastSave="{00000000-0000-0000-0000-000000000000}"/>
  <bookViews>
    <workbookView xWindow="-24120" yWindow="-120" windowWidth="24240" windowHeight="13020" activeTab="1" xr2:uid="{C1DCEEAC-CC5E-4BED-9261-939A1FE79607}"/>
  </bookViews>
  <sheets>
    <sheet name="Tabelas-Gráficos" sheetId="4" r:id="rId1"/>
    <sheet name="DASHBOARD" sheetId="3" r:id="rId2"/>
    <sheet name="Planilha1" sheetId="5" r:id="rId3"/>
    <sheet name="DATABASE" sheetId="1" r:id="rId4"/>
    <sheet name="CADASTROS" sheetId="2" r:id="rId5"/>
  </sheets>
  <definedNames>
    <definedName name="SegmentaçãodeDados_Tipo_de_Ocorrência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4" l="1"/>
  <c r="S7" i="4"/>
  <c r="T7" i="4" s="1"/>
  <c r="B31" i="4"/>
  <c r="B30" i="4"/>
  <c r="B22" i="4"/>
  <c r="B23" i="4"/>
  <c r="B21" i="4"/>
  <c r="B11" i="4"/>
  <c r="B12" i="4"/>
  <c r="B13" i="4"/>
  <c r="B10" i="4"/>
  <c r="S8" i="4" l="1"/>
  <c r="T8" i="4" s="1"/>
  <c r="S9" i="4" l="1"/>
  <c r="T9" i="4" s="1"/>
  <c r="S10" i="4" l="1"/>
  <c r="T10" i="4" s="1"/>
  <c r="S11" i="4" l="1"/>
  <c r="T11" i="4" s="1"/>
  <c r="S12" i="4" l="1"/>
  <c r="T12" i="4" s="1"/>
  <c r="S13" i="4" l="1"/>
  <c r="T13" i="4" s="1"/>
  <c r="S14" i="4" l="1"/>
  <c r="T14" i="4" s="1"/>
  <c r="S15" i="4" l="1"/>
  <c r="T15" i="4" s="1"/>
  <c r="S16" i="4" l="1"/>
  <c r="T16" i="4" s="1"/>
  <c r="S17" i="4" l="1"/>
  <c r="T17" i="4" s="1"/>
  <c r="S18" i="4" l="1"/>
  <c r="T18" i="4" s="1"/>
  <c r="S19" i="4" l="1"/>
  <c r="T19" i="4" s="1"/>
  <c r="S20" i="4" l="1"/>
  <c r="T20" i="4" s="1"/>
  <c r="S21" i="4" l="1"/>
  <c r="T21" i="4" s="1"/>
  <c r="S22" i="4" l="1"/>
  <c r="T22" i="4" s="1"/>
  <c r="S23" i="4" l="1"/>
  <c r="T23" i="4" s="1"/>
  <c r="S24" i="4" l="1"/>
  <c r="T24" i="4" l="1"/>
  <c r="S25" i="4"/>
  <c r="T25" i="4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<sst xmlns="http://schemas.openxmlformats.org/spreadsheetml/2006/main" count="205" uniqueCount="70">
  <si>
    <t>Tipo de Ocorrência</t>
  </si>
  <si>
    <t>Unidade</t>
  </si>
  <si>
    <t>Mês da Ocorrência</t>
  </si>
  <si>
    <t>Data Ocorrência</t>
  </si>
  <si>
    <t>Ano da Ocorrência</t>
  </si>
  <si>
    <t>Turno da Ocorrência</t>
  </si>
  <si>
    <t>Local da Ocorrência</t>
  </si>
  <si>
    <t>Setor de quem sofreu a Ocorrência</t>
  </si>
  <si>
    <t>Genero</t>
  </si>
  <si>
    <t>Faixa Etária</t>
  </si>
  <si>
    <t>Faixa Etária Relato  da Ocorrência</t>
  </si>
  <si>
    <t>Acidente</t>
  </si>
  <si>
    <t>Incidente</t>
  </si>
  <si>
    <t>Araucária</t>
  </si>
  <si>
    <t>Curitibanos</t>
  </si>
  <si>
    <t>Brasnorte</t>
  </si>
  <si>
    <t>Lages</t>
  </si>
  <si>
    <t>Jan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</si>
  <si>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</si>
  <si>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</si>
  <si>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</si>
  <si>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</si>
  <si>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</si>
  <si>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</si>
  <si>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</si>
  <si>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</si>
  <si>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</si>
  <si>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</si>
  <si>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Tarde</t>
  </si>
  <si>
    <t>Noite</t>
  </si>
  <si>
    <t>Estacionamento</t>
  </si>
  <si>
    <t>Produção</t>
  </si>
  <si>
    <t>Manutenção</t>
  </si>
  <si>
    <t>Logística</t>
  </si>
  <si>
    <t>Áreas Diversas</t>
  </si>
  <si>
    <t>Portaria</t>
  </si>
  <si>
    <t>RH</t>
  </si>
  <si>
    <t>ADM</t>
  </si>
  <si>
    <t>Qualidade</t>
  </si>
  <si>
    <t>SST</t>
  </si>
  <si>
    <t>Almoxarifado</t>
  </si>
  <si>
    <t>Estoque</t>
  </si>
  <si>
    <t>Feminino</t>
  </si>
  <si>
    <t>0 - 18</t>
  </si>
  <si>
    <t>19 - 23</t>
  </si>
  <si>
    <t>24 - 28</t>
  </si>
  <si>
    <t>29 - 33</t>
  </si>
  <si>
    <t>34 - 38</t>
  </si>
  <si>
    <t>Manhã</t>
  </si>
  <si>
    <t xml:space="preserve">Masculino </t>
  </si>
  <si>
    <t>Fev</t>
  </si>
  <si>
    <t>Acidente com Afastamento &gt;15</t>
  </si>
  <si>
    <t>39 - 43</t>
  </si>
  <si>
    <t>43 - 48</t>
  </si>
  <si>
    <t>49 - 53</t>
  </si>
  <si>
    <t>&gt;53</t>
  </si>
  <si>
    <t>Acidente com Afastamento &lt;15</t>
  </si>
  <si>
    <t>Relato  da Ocorrência</t>
  </si>
  <si>
    <t>Tropeçou vindo a cair lesionando o tornozelo</t>
  </si>
  <si>
    <t>Escorregou no piso molhado</t>
  </si>
  <si>
    <t>Lesão no punho</t>
  </si>
  <si>
    <t>Cortou o dedo</t>
  </si>
  <si>
    <t>Trauma na cabeça</t>
  </si>
  <si>
    <t>Lesão corporal na parte superior</t>
  </si>
  <si>
    <t>Machucou o pé</t>
  </si>
  <si>
    <t>Rótulos de Linha</t>
  </si>
  <si>
    <t>Total Geral</t>
  </si>
  <si>
    <t>Qtd</t>
  </si>
  <si>
    <t>Rótulos de Coluna</t>
  </si>
  <si>
    <t>Contagem de Ano da Ocorrência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</si>
</sst>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0" fontId="0" fillId="0" borderId="1" xfId="0" applyBorder="1"/>
  </cellXfs>
  <cellStyles count="1"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4"/>
        </patternFill>
      </fill>
    </dxf>
    <dxf>
      <fill>
        <patternFill>
          <bgColor rgb="FFFEE9CE"/>
        </patternFill>
      </fill>
    </dxf>
  </dxfs>
  <tableStyles count="1" defaultTableStyle="TableStyleMedium2" defaultPivotStyle="PivotStyleLight16">
    <tableStyle name="fundo" pivot="0" table="0" count="5" xr9:uid="{2295DD4D-C11D-4DF9-AE61-7FC1F0A29DE9}">
      <tableStyleElement type="wholeTable" dxfId="2"/>
    </tableStyle>
  </tableStyles>
  <colors>
    <mruColors>
      <color rgb="FFFEE9CE"/>
      <color rgb="FFFCE9E0"/>
      <color rgb="FFFDF0E9"/>
      <color rgb="FFCCFFCC"/>
      <color rgb="FFC2F1C8"/>
      <color rgb="FF000000"/>
      <color rgb="FF4EA72E"/>
      <color rgb="FF156082"/>
    </mruColors>
  </colors>
  <extLst>
    <ext xmlns:x14="http://schemas.microsoft.com/office/spreadsheetml/2009/9/main" uri="{46F421CA-312F-682f-3DD2-61675219B42D}">
      <x14:dxfs count="4">
        <dxf>
          <font>
            <color rgb="FF000000"/>
          </font>
          <fill>
            <patternFill patternType="solid">
              <fgColor auto="1"/>
              <bgColor theme="9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9" tint="-0.25098422193060094"/>
              </stop>
              <stop position="0.5">
                <color theme="9" tint="-0.49803155613879818"/>
              </stop>
              <stop position="1">
                <color theme="9" tint="-0.25098422193060094"/>
              </stop>
            </gradient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gradientFill degree="90">
              <stop position="0">
                <color theme="9" tint="-0.25098422193060094"/>
              </stop>
              <stop position="0.5">
                <color theme="9" tint="-0.49803155613879818"/>
              </stop>
              <stop position="1">
                <color theme="9" tint="-0.25098422193060094"/>
              </stop>
            </gradientFill>
          </fill>
        </dxf>
        <dxf>
          <font>
            <b/>
            <i val="0"/>
            <sz val="10"/>
            <color theme="0"/>
          </font>
          <fill>
            <gradientFill degree="90">
              <stop position="0">
                <color theme="9" tint="-0.25098422193060094"/>
              </stop>
              <stop position="0.5">
                <color theme="9" tint="-0.49803155613879818"/>
              </stop>
              <stop position="1">
                <color theme="9" tint="-0.25098422193060094"/>
              </stop>
            </gradient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fundo">
        <x14:slicerStyle name="fundo">
          <x14:slicerStyleElements>
            <x14:slicerStyleElement type="selectedItemWithData" dxfId="3"/>
            <x14:slicerStyleElement type="hoveredUnselectedItemWithData" dxfId="2"/>
            <x14:slicerStyleElement type="hoveredSelectedItemWith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06/relationships/rdRichValue" Target="richData/rdrichvalue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microsoft.com/office/2022/10/relationships/richValueRel" Target="richData/richValueRel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microsoft.com/office/2017/06/relationships/rdRichValueTypes" Target="richData/rdRichValueTypes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06/relationships/rdRichValueStructure" Target="richData/rdrichvaluestructur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[Aula5 - Dashboard SST.xlsx]Tabelas-Gráficos!Ano da Ocorrência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'Tabelas-Gráficos'!$B$33:$B$34</c:f>
              <c:strCache>
                <c:ptCount val="1"/>
                <c:pt idx="0">
                  <c:v>Acidente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'Tabelas-Gráficos'!$A$35:$A$37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'Tabelas-Gráficos'!$B$35:$B$37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4-43C0-A831-92025105710E}"/>
            </c:ext>
          </c:extLst>
        </c:ser>
        <c:ser>
          <c:idx val="1"/>
          <c:order val="1"/>
          <c:tx>
            <c:strRef>
              <c:f>'Tabelas-Gráficos'!$C$33:$C$34</c:f>
              <c:strCache>
                <c:ptCount val="1"/>
                <c:pt idx="0">
                  <c:v>Acidente com Afastamento &lt;15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'Tabelas-Gráficos'!$A$35:$A$37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'Tabelas-Gráficos'!$C$35:$C$37</c:f>
              <c:numCache>
                <c:formatCode>General</c:formatCode>
                <c:ptCount val="2"/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0B-4BB1-90B5-A6F44DED5EBC}"/>
            </c:ext>
          </c:extLst>
        </c:ser>
        <c:ser>
          <c:idx val="2"/>
          <c:order val="2"/>
          <c:tx>
            <c:strRef>
              <c:f>'Tabelas-Gráficos'!$D$33:$D$34</c:f>
              <c:strCache>
                <c:ptCount val="1"/>
                <c:pt idx="0">
                  <c:v>Acidente com Afastamento &gt;15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'Tabelas-Gráficos'!$A$35:$A$37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'Tabelas-Gráficos'!$D$35:$D$37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0B-4BB1-90B5-A6F44DED5EBC}"/>
            </c:ext>
          </c:extLst>
        </c:ser>
        <c:ser>
          <c:idx val="3"/>
          <c:order val="3"/>
          <c:tx>
            <c:strRef>
              <c:f>'Tabelas-Gráficos'!$E$33:$E$34</c:f>
              <c:strCache>
                <c:ptCount val="1"/>
                <c:pt idx="0">
                  <c:v>Incidente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'Tabelas-Gráficos'!$A$35:$A$37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'Tabelas-Gráficos'!$E$35:$E$37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40B-4BB1-90B5-A6F44DED5E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7557776"/>
        <c:axId val="537561136"/>
      </c:barChart>
      <c:catAx>
        <c:axId val="53755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561136"/>
        <c:crosses val="autoZero"/>
        <c:auto val="1"/>
        <c:lblAlgn val="ctr"/>
        <c:lblOffset val="100"/>
        <c:noMultiLvlLbl val="0"/>
      </c:catAx>
      <c:valAx>
        <c:axId val="5375611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3755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 b="1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[Aula5 - Dashboard SST.xlsx]Tabelas-Gráficos!Setor de quem sofreu a Ocorrência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'Tabelas-Gráficos'!$B$39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'Tabelas-Gráficos'!$A$40:$A$47</c:f>
              <c:strCache>
                <c:ptCount val="7"/>
                <c:pt idx="0">
                  <c:v>ADM</c:v>
                </c:pt>
                <c:pt idx="1">
                  <c:v>Almoxarifado</c:v>
                </c:pt>
                <c:pt idx="2">
                  <c:v>Manutenção</c:v>
                </c:pt>
                <c:pt idx="3">
                  <c:v>Produção</c:v>
                </c:pt>
                <c:pt idx="4">
                  <c:v>Qualidade</c:v>
                </c:pt>
                <c:pt idx="5">
                  <c:v>RH</c:v>
                </c:pt>
                <c:pt idx="6">
                  <c:v>SST</c:v>
                </c:pt>
              </c:strCache>
            </c:strRef>
          </c:cat>
          <c:val>
            <c:numRef>
              <c:f>'Tabelas-Gráficos'!$B$40:$B$47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F-4281-8F44-8C292F4DECF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29301328"/>
        <c:axId val="1929287408"/>
      </c:barChart>
      <c:catAx>
        <c:axId val="1929301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9287408"/>
        <c:crosses val="autoZero"/>
        <c:auto val="1"/>
        <c:lblAlgn val="ctr"/>
        <c:lblOffset val="100"/>
        <c:noMultiLvlLbl val="0"/>
      </c:catAx>
      <c:valAx>
        <c:axId val="19292874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930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 b="1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[Aula5 - Dashboard SST.xlsx]Tabelas-Gráficos!Faixa Etária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'Tabelas-Gráficos'!$B$49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'Tabelas-Gráficos'!$A$50:$A$57</c:f>
              <c:strCache>
                <c:ptCount val="7"/>
                <c:pt idx="0">
                  <c:v>&gt;53</c:v>
                </c:pt>
                <c:pt idx="1">
                  <c:v>0 - 18</c:v>
                </c:pt>
                <c:pt idx="2">
                  <c:v>29 - 33</c:v>
                </c:pt>
                <c:pt idx="3">
                  <c:v>34 - 38</c:v>
                </c:pt>
                <c:pt idx="4">
                  <c:v>39 - 43</c:v>
                </c:pt>
                <c:pt idx="5">
                  <c:v>43 - 48</c:v>
                </c:pt>
                <c:pt idx="6">
                  <c:v>19 - 23</c:v>
                </c:pt>
              </c:strCache>
            </c:strRef>
          </c:cat>
          <c:val>
            <c:numRef>
              <c:f>'Tabelas-Gráficos'!$B$50:$B$57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0-4483-AA55-025B5CCC8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0627168"/>
        <c:axId val="1920627648"/>
      </c:barChart>
      <c:catAx>
        <c:axId val="192062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0627648"/>
        <c:crosses val="autoZero"/>
        <c:auto val="1"/>
        <c:lblAlgn val="ctr"/>
        <c:lblOffset val="100"/>
        <c:noMultiLvlLbl val="0"/>
      </c:catAx>
      <c:valAx>
        <c:axId val="19206276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06271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'Tabelas-Gráficos'!$S$6" max="20" min="1" page="10"/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1.png"/><Relationship Id="rId3" Type="http://schemas.openxmlformats.org/officeDocument/2006/relationships/chart" Target="../charts/chart3.xml"/><Relationship Id="rId7" Type="http://schemas.openxmlformats.org/officeDocument/2006/relationships/image" Target="../media/image5.png"/><Relationship Id="rId12" Type="http://schemas.openxmlformats.org/officeDocument/2006/relationships/image" Target="../media/image10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11" Type="http://schemas.openxmlformats.org/officeDocument/2006/relationships/image" Target="../media/image9.png"/><Relationship Id="rId5" Type="http://schemas.openxmlformats.org/officeDocument/2006/relationships/image" Target="../media/image3.png"/><Relationship Id="rId15" Type="http://schemas.openxmlformats.org/officeDocument/2006/relationships/image" Target="../media/image13.emf"/><Relationship Id="rId10" Type="http://schemas.openxmlformats.org/officeDocument/2006/relationships/image" Target="../media/image8.png"/><Relationship Id="rId4" Type="http://schemas.openxmlformats.org/officeDocument/2006/relationships/image" Target="../media/image2.png"/><Relationship Id="rId9" Type="http://schemas.openxmlformats.org/officeDocument/2006/relationships/image" Target="../media/image7.png"/><Relationship Id="rId14" Type="http://schemas.openxmlformats.org/officeDocument/2006/relationships/image" Target="../media/image1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304800</xdr:colOff>
      <xdr:row>3</xdr:row>
      <xdr:rowOff>0</xdr:rowOff>
    </xdr:from>
    <xdr:to>
      <xdr:col>13</xdr:col>
      <xdr:colOff>104775</xdr:colOff>
      <xdr:row>8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Tipo de Ocorrência">
              <a:extLst>
                <a:ext uri="{FF2B5EF4-FFF2-40B4-BE49-F238E27FC236}">
                  <a16:creationId xmlns:a16="http://schemas.microsoft.com/office/drawing/2014/main" id="{56775AC8-BE9C-6D3C-80F9-C856D9B64B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Ocorr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58025" y="571500"/>
              <a:ext cx="4171950" cy="1009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296334</xdr:colOff>
      <xdr:row>5</xdr:row>
      <xdr:rowOff>52917</xdr:rowOff>
    </xdr:from>
    <xdr:to>
      <xdr:col>28</xdr:col>
      <xdr:colOff>169334</xdr:colOff>
      <xdr:row>40</xdr:row>
      <xdr:rowOff>52916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58D0757A-6181-5B94-78B3-B6903A6A0799}"/>
            </a:ext>
          </a:extLst>
        </xdr:cNvPr>
        <xdr:cNvSpPr/>
      </xdr:nvSpPr>
      <xdr:spPr>
        <a:xfrm>
          <a:off x="296334" y="243417"/>
          <a:ext cx="16827500" cy="6667499"/>
        </a:xfrm>
        <a:prstGeom prst="rect">
          <a:avLst/>
        </a:prstGeom>
        <a:solidFill>
          <a:srgbClr val="000000">
            <a:alpha val="40000"/>
          </a:srgb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</xdr:colOff>
      <xdr:row>21</xdr:row>
      <xdr:rowOff>127000</xdr:rowOff>
    </xdr:from>
    <xdr:to>
      <xdr:col>12</xdr:col>
      <xdr:colOff>0</xdr:colOff>
      <xdr:row>39</xdr:row>
      <xdr:rowOff>63500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903686AF-1D80-365A-199D-7A51CBAC1B44}"/>
            </a:ext>
          </a:extLst>
        </xdr:cNvPr>
        <xdr:cNvSpPr/>
      </xdr:nvSpPr>
      <xdr:spPr>
        <a:xfrm>
          <a:off x="381001" y="4127500"/>
          <a:ext cx="6752166" cy="3365500"/>
        </a:xfrm>
        <a:prstGeom prst="roundRect">
          <a:avLst>
            <a:gd name="adj" fmla="val 6863"/>
          </a:avLst>
        </a:prstGeom>
        <a:solidFill>
          <a:srgbClr val="CCFFCC">
            <a:alpha val="69804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u="sng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OCORRÊNCIAS</a:t>
          </a:r>
          <a:r>
            <a:rPr lang="pt-BR" sz="1100" b="1" u="sng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POR ANO</a:t>
          </a:r>
          <a:endParaRPr lang="pt-BR" b="1" u="sng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20</xdr:col>
      <xdr:colOff>84667</xdr:colOff>
      <xdr:row>6</xdr:row>
      <xdr:rowOff>0</xdr:rowOff>
    </xdr:from>
    <xdr:to>
      <xdr:col>27</xdr:col>
      <xdr:colOff>508001</xdr:colOff>
      <xdr:row>38</xdr:row>
      <xdr:rowOff>190499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69491FDB-B1E2-3A91-3A4D-67C1B71ED701}"/>
            </a:ext>
          </a:extLst>
        </xdr:cNvPr>
        <xdr:cNvSpPr/>
      </xdr:nvSpPr>
      <xdr:spPr>
        <a:xfrm>
          <a:off x="12128500" y="1143000"/>
          <a:ext cx="4720168" cy="6286499"/>
        </a:xfrm>
        <a:prstGeom prst="roundRect">
          <a:avLst>
            <a:gd name="adj" fmla="val 2411"/>
          </a:avLst>
        </a:prstGeom>
        <a:solidFill>
          <a:srgbClr val="CCFFCC">
            <a:alpha val="69804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u="sng">
              <a:solidFill>
                <a:sysClr val="windowText" lastClr="000000"/>
              </a:solidFill>
            </a:rPr>
            <a:t>RALATOS DAS OCORRÊNCIAS</a:t>
          </a:r>
        </a:p>
      </xdr:txBody>
    </xdr:sp>
    <xdr:clientData/>
  </xdr:twoCellAnchor>
  <xdr:twoCellAnchor>
    <xdr:from>
      <xdr:col>1</xdr:col>
      <xdr:colOff>31751</xdr:colOff>
      <xdr:row>6</xdr:row>
      <xdr:rowOff>1</xdr:rowOff>
    </xdr:from>
    <xdr:to>
      <xdr:col>6</xdr:col>
      <xdr:colOff>582084</xdr:colOff>
      <xdr:row>21</xdr:row>
      <xdr:rowOff>21167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CD5DC280-9780-99D5-4A57-E43BBCC0E083}"/>
            </a:ext>
          </a:extLst>
        </xdr:cNvPr>
        <xdr:cNvSpPr/>
      </xdr:nvSpPr>
      <xdr:spPr>
        <a:xfrm>
          <a:off x="412751" y="1143001"/>
          <a:ext cx="3619500" cy="2878666"/>
        </a:xfrm>
        <a:prstGeom prst="roundRect">
          <a:avLst>
            <a:gd name="adj" fmla="val 6863"/>
          </a:avLst>
        </a:prstGeom>
        <a:solidFill>
          <a:srgbClr val="CCFFCC">
            <a:alpha val="69804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 u="sng">
              <a:solidFill>
                <a:sysClr val="windowText" lastClr="000000"/>
              </a:solidFill>
            </a:rPr>
            <a:t>TIPOS</a:t>
          </a:r>
          <a:r>
            <a:rPr lang="pt-BR" sz="1100" b="1" u="sng" baseline="0">
              <a:solidFill>
                <a:sysClr val="windowText" lastClr="000000"/>
              </a:solidFill>
            </a:rPr>
            <a:t> DE OCORRÊNCIAS</a:t>
          </a:r>
          <a:endParaRPr lang="pt-BR" sz="1100" b="1" u="sng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26458</xdr:colOff>
      <xdr:row>6</xdr:row>
      <xdr:rowOff>10583</xdr:rowOff>
    </xdr:from>
    <xdr:to>
      <xdr:col>11</xdr:col>
      <xdr:colOff>608541</xdr:colOff>
      <xdr:row>13</xdr:row>
      <xdr:rowOff>106156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43F95000-62CA-E290-C706-1DC618167FC9}"/>
            </a:ext>
          </a:extLst>
        </xdr:cNvPr>
        <xdr:cNvSpPr/>
      </xdr:nvSpPr>
      <xdr:spPr>
        <a:xfrm>
          <a:off x="4090458" y="1153583"/>
          <a:ext cx="3037416" cy="1429073"/>
        </a:xfrm>
        <a:prstGeom prst="roundRect">
          <a:avLst>
            <a:gd name="adj" fmla="val 6863"/>
          </a:avLst>
        </a:prstGeom>
        <a:solidFill>
          <a:srgbClr val="CCFFCC">
            <a:alpha val="69804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u="sng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QTDE DE OCORRÊNCIAS</a:t>
          </a:r>
          <a:r>
            <a:rPr lang="pt-BR" sz="1100" b="1" u="sng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POR TURMAS</a:t>
          </a:r>
          <a:endParaRPr lang="pt-BR" b="1" u="sng">
            <a:solidFill>
              <a:sysClr val="windowText" lastClr="000000"/>
            </a:solidFill>
            <a:effectLst/>
          </a:endParaRPr>
        </a:p>
        <a:p>
          <a:pPr algn="ctr"/>
          <a:endParaRPr lang="pt-BR" sz="1100" b="1" u="sng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21166</xdr:colOff>
      <xdr:row>13</xdr:row>
      <xdr:rowOff>137583</xdr:rowOff>
    </xdr:from>
    <xdr:to>
      <xdr:col>12</xdr:col>
      <xdr:colOff>0</xdr:colOff>
      <xdr:row>21</xdr:row>
      <xdr:rowOff>21166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98183A9B-8E28-A17D-0594-D26B108E5EB1}"/>
            </a:ext>
          </a:extLst>
        </xdr:cNvPr>
        <xdr:cNvSpPr/>
      </xdr:nvSpPr>
      <xdr:spPr>
        <a:xfrm>
          <a:off x="4085166" y="2614083"/>
          <a:ext cx="3048001" cy="1407583"/>
        </a:xfrm>
        <a:prstGeom prst="roundRect">
          <a:avLst>
            <a:gd name="adj" fmla="val 6863"/>
          </a:avLst>
        </a:prstGeom>
        <a:solidFill>
          <a:srgbClr val="CCFFCC">
            <a:alpha val="69804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u="sng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QTDE DE OCORRÊNCIAS</a:t>
          </a:r>
          <a:r>
            <a:rPr lang="pt-BR" sz="1100" b="1" u="sng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POR GENERO</a:t>
          </a:r>
          <a:endParaRPr lang="pt-BR" b="1" u="sng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12</xdr:col>
      <xdr:colOff>116417</xdr:colOff>
      <xdr:row>21</xdr:row>
      <xdr:rowOff>127000</xdr:rowOff>
    </xdr:from>
    <xdr:to>
      <xdr:col>19</xdr:col>
      <xdr:colOff>592666</xdr:colOff>
      <xdr:row>39</xdr:row>
      <xdr:rowOff>21167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B6056F53-9CF6-60C1-A9A5-C6FC1AEB4572}"/>
            </a:ext>
          </a:extLst>
        </xdr:cNvPr>
        <xdr:cNvSpPr/>
      </xdr:nvSpPr>
      <xdr:spPr>
        <a:xfrm>
          <a:off x="7249584" y="4127500"/>
          <a:ext cx="4773082" cy="3323167"/>
        </a:xfrm>
        <a:prstGeom prst="roundRect">
          <a:avLst>
            <a:gd name="adj" fmla="val 2009"/>
          </a:avLst>
        </a:prstGeom>
        <a:solidFill>
          <a:srgbClr val="CCFFCC">
            <a:alpha val="69804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u="sng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QTDE DE OCORRÊNCIAS</a:t>
          </a:r>
          <a:r>
            <a:rPr lang="pt-BR" sz="1100" b="1" u="sng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POR FIXA ETÁRIA</a:t>
          </a:r>
          <a:endParaRPr lang="pt-BR" b="1" u="sng">
            <a:solidFill>
              <a:sysClr val="windowText" lastClr="000000"/>
            </a:solidFill>
            <a:effectLst/>
          </a:endParaRPr>
        </a:p>
      </xdr:txBody>
    </xdr:sp>
    <xdr:clientData/>
  </xdr:twoCellAnchor>
  <xdr:oneCellAnchor>
    <xdr:from>
      <xdr:col>24</xdr:col>
      <xdr:colOff>127000</xdr:colOff>
      <xdr:row>8</xdr:row>
      <xdr:rowOff>127000</xdr:rowOff>
    </xdr:from>
    <xdr:ext cx="184731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D09EE52D-6A10-42E4-F985-1D694F1DB112}"/>
            </a:ext>
          </a:extLst>
        </xdr:cNvPr>
        <xdr:cNvSpPr txBox="1"/>
      </xdr:nvSpPr>
      <xdr:spPr>
        <a:xfrm>
          <a:off x="14626167" y="88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23</xdr:col>
      <xdr:colOff>275167</xdr:colOff>
      <xdr:row>7</xdr:row>
      <xdr:rowOff>74083</xdr:rowOff>
    </xdr:from>
    <xdr:ext cx="184731" cy="264560"/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0B302336-23B3-377C-7904-7267F846887E}"/>
            </a:ext>
          </a:extLst>
        </xdr:cNvPr>
        <xdr:cNvSpPr txBox="1"/>
      </xdr:nvSpPr>
      <xdr:spPr>
        <a:xfrm>
          <a:off x="14160500" y="64558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1</xdr:col>
      <xdr:colOff>292554</xdr:colOff>
      <xdr:row>17</xdr:row>
      <xdr:rowOff>52922</xdr:rowOff>
    </xdr:from>
    <xdr:to>
      <xdr:col>2</xdr:col>
      <xdr:colOff>290721</xdr:colOff>
      <xdr:row>19</xdr:row>
      <xdr:rowOff>31922</xdr:rowOff>
    </xdr:to>
    <xdr:sp macro="" textlink="'Tabelas-Gráficos'!B10">
      <xdr:nvSpPr>
        <xdr:cNvPr id="25" name="Retângulo 24">
          <a:extLst>
            <a:ext uri="{FF2B5EF4-FFF2-40B4-BE49-F238E27FC236}">
              <a16:creationId xmlns:a16="http://schemas.microsoft.com/office/drawing/2014/main" id="{4C448C60-CF6E-8AD9-E284-765F7BBB1A68}"/>
            </a:ext>
          </a:extLst>
        </xdr:cNvPr>
        <xdr:cNvSpPr/>
      </xdr:nvSpPr>
      <xdr:spPr>
        <a:xfrm>
          <a:off x="673554" y="3291422"/>
          <a:ext cx="612000" cy="360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75000"/>
            </a:schemeClr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 prst="cross"/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DD2F1539-1ED6-4282-A4B6-47A8A9E1129A}" type="TxLink">
            <a:rPr lang="en-US" sz="1200" b="1" i="0" u="none" strike="noStrike">
              <a:solidFill>
                <a:sysClr val="windowText" lastClr="000000"/>
              </a:solidFill>
              <a:latin typeface="Aptos Narrow"/>
            </a:rPr>
            <a:pPr algn="ctr"/>
            <a:t>1</a:t>
          </a:fld>
          <a:endParaRPr lang="pt-BR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513565</xdr:colOff>
      <xdr:row>17</xdr:row>
      <xdr:rowOff>52922</xdr:rowOff>
    </xdr:from>
    <xdr:to>
      <xdr:col>3</xdr:col>
      <xdr:colOff>511731</xdr:colOff>
      <xdr:row>19</xdr:row>
      <xdr:rowOff>31922</xdr:rowOff>
    </xdr:to>
    <xdr:sp macro="" textlink="'Tabelas-Gráficos'!B11">
      <xdr:nvSpPr>
        <xdr:cNvPr id="26" name="Retângulo 25">
          <a:extLst>
            <a:ext uri="{FF2B5EF4-FFF2-40B4-BE49-F238E27FC236}">
              <a16:creationId xmlns:a16="http://schemas.microsoft.com/office/drawing/2014/main" id="{31D48A83-D9A7-3BD6-24B5-737B0E54D793}"/>
            </a:ext>
          </a:extLst>
        </xdr:cNvPr>
        <xdr:cNvSpPr/>
      </xdr:nvSpPr>
      <xdr:spPr>
        <a:xfrm>
          <a:off x="1508398" y="3291422"/>
          <a:ext cx="612000" cy="360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75000"/>
            </a:schemeClr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 prst="cross"/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443D7BAE-F1D8-4731-BB55-738CCC78FA6F}" type="TxLink">
            <a:rPr lang="en-US" sz="1200" b="1" i="0" u="none" strike="noStrike">
              <a:solidFill>
                <a:sysClr val="windowText" lastClr="000000"/>
              </a:solidFill>
              <a:latin typeface="Aptos Narrow"/>
            </a:rPr>
            <a:pPr algn="ctr"/>
            <a:t>1</a:t>
          </a:fld>
          <a:endParaRPr lang="pt-BR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88227</xdr:colOff>
      <xdr:row>17</xdr:row>
      <xdr:rowOff>52922</xdr:rowOff>
    </xdr:from>
    <xdr:to>
      <xdr:col>5</xdr:col>
      <xdr:colOff>86394</xdr:colOff>
      <xdr:row>19</xdr:row>
      <xdr:rowOff>31922</xdr:rowOff>
    </xdr:to>
    <xdr:sp macro="" textlink="'Tabelas-Gráficos'!B12">
      <xdr:nvSpPr>
        <xdr:cNvPr id="27" name="Retângulo 26">
          <a:extLst>
            <a:ext uri="{FF2B5EF4-FFF2-40B4-BE49-F238E27FC236}">
              <a16:creationId xmlns:a16="http://schemas.microsoft.com/office/drawing/2014/main" id="{02A57194-B8E1-53E6-B386-3A299096F1C5}"/>
            </a:ext>
          </a:extLst>
        </xdr:cNvPr>
        <xdr:cNvSpPr/>
      </xdr:nvSpPr>
      <xdr:spPr>
        <a:xfrm>
          <a:off x="2310727" y="3291422"/>
          <a:ext cx="612000" cy="360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75000"/>
            </a:schemeClr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 prst="cross"/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E7C777BA-4DA7-4464-9833-12268E64C92A}" type="TxLink">
            <a:rPr lang="en-US" sz="1200" b="1" i="0" u="none" strike="noStrike">
              <a:solidFill>
                <a:sysClr val="windowText" lastClr="000000"/>
              </a:solidFill>
              <a:latin typeface="Aptos Narrow"/>
            </a:rPr>
            <a:pPr algn="ctr"/>
            <a:t>2</a:t>
          </a:fld>
          <a:endParaRPr lang="pt-BR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363337</xdr:colOff>
      <xdr:row>17</xdr:row>
      <xdr:rowOff>52922</xdr:rowOff>
    </xdr:from>
    <xdr:to>
      <xdr:col>6</xdr:col>
      <xdr:colOff>361503</xdr:colOff>
      <xdr:row>19</xdr:row>
      <xdr:rowOff>31922</xdr:rowOff>
    </xdr:to>
    <xdr:sp macro="" textlink="'Tabelas-Gráficos'!B13">
      <xdr:nvSpPr>
        <xdr:cNvPr id="28" name="Retângulo 27">
          <a:extLst>
            <a:ext uri="{FF2B5EF4-FFF2-40B4-BE49-F238E27FC236}">
              <a16:creationId xmlns:a16="http://schemas.microsoft.com/office/drawing/2014/main" id="{8794CDB1-BA8C-6361-DAB8-06770AFB3691}"/>
            </a:ext>
          </a:extLst>
        </xdr:cNvPr>
        <xdr:cNvSpPr/>
      </xdr:nvSpPr>
      <xdr:spPr>
        <a:xfrm>
          <a:off x="3199670" y="3291422"/>
          <a:ext cx="612000" cy="360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75000"/>
            </a:schemeClr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 prst="cross"/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B5A0BB96-6D01-4D18-B445-D3E72DF80570}" type="TxLink">
            <a:rPr lang="en-US" sz="1200" b="1" i="0" u="none" strike="noStrike">
              <a:solidFill>
                <a:sysClr val="windowText" lastClr="000000"/>
              </a:solidFill>
              <a:latin typeface="Aptos Narrow"/>
            </a:rPr>
            <a:pPr algn="ctr"/>
            <a:t>4</a:t>
          </a:fld>
          <a:endParaRPr lang="pt-BR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342736</xdr:colOff>
      <xdr:row>11</xdr:row>
      <xdr:rowOff>10581</xdr:rowOff>
    </xdr:from>
    <xdr:to>
      <xdr:col>8</xdr:col>
      <xdr:colOff>309476</xdr:colOff>
      <xdr:row>12</xdr:row>
      <xdr:rowOff>144081</xdr:rowOff>
    </xdr:to>
    <xdr:sp macro="" textlink="'Tabelas-Gráficos'!B21">
      <xdr:nvSpPr>
        <xdr:cNvPr id="29" name="Retângulo 28">
          <a:extLst>
            <a:ext uri="{FF2B5EF4-FFF2-40B4-BE49-F238E27FC236}">
              <a16:creationId xmlns:a16="http://schemas.microsoft.com/office/drawing/2014/main" id="{DB1E7E04-F2B2-B237-4DC8-721BBF659ED8}"/>
            </a:ext>
          </a:extLst>
        </xdr:cNvPr>
        <xdr:cNvSpPr/>
      </xdr:nvSpPr>
      <xdr:spPr>
        <a:xfrm>
          <a:off x="4406736" y="2106081"/>
          <a:ext cx="580573" cy="324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75000"/>
            </a:schemeClr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 prst="cross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4D13CAA-892A-4C2B-98C8-1AC2027EF5EB}" type="TxLink">
            <a:rPr lang="en-US" sz="1200" b="1" i="0" u="none" strike="noStrike">
              <a:solidFill>
                <a:srgbClr val="000000"/>
              </a:solidFill>
              <a:latin typeface="Aptos Narrow"/>
            </a:rPr>
            <a:pPr algn="ctr"/>
            <a:t>2</a:t>
          </a:fld>
          <a:endParaRPr lang="pt-BR" sz="1200" b="1"/>
        </a:p>
      </xdr:txBody>
    </xdr:sp>
    <xdr:clientData/>
  </xdr:twoCellAnchor>
  <xdr:twoCellAnchor>
    <xdr:from>
      <xdr:col>8</xdr:col>
      <xdr:colOff>551943</xdr:colOff>
      <xdr:row>11</xdr:row>
      <xdr:rowOff>10581</xdr:rowOff>
    </xdr:from>
    <xdr:to>
      <xdr:col>9</xdr:col>
      <xdr:colOff>518682</xdr:colOff>
      <xdr:row>12</xdr:row>
      <xdr:rowOff>144081</xdr:rowOff>
    </xdr:to>
    <xdr:sp macro="" textlink="'Tabelas-Gráficos'!B22">
      <xdr:nvSpPr>
        <xdr:cNvPr id="30" name="Retângulo 29">
          <a:extLst>
            <a:ext uri="{FF2B5EF4-FFF2-40B4-BE49-F238E27FC236}">
              <a16:creationId xmlns:a16="http://schemas.microsoft.com/office/drawing/2014/main" id="{D673DC80-F8E6-3155-2072-843B1782E987}"/>
            </a:ext>
          </a:extLst>
        </xdr:cNvPr>
        <xdr:cNvSpPr/>
      </xdr:nvSpPr>
      <xdr:spPr>
        <a:xfrm>
          <a:off x="5229776" y="2106081"/>
          <a:ext cx="580573" cy="324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75000"/>
            </a:schemeClr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 prst="cross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82FE9FA3-9710-48DE-9723-C2A4BA57B79E}" type="TxLink">
            <a:rPr lang="en-US" sz="1200" b="1" i="0" u="none" strike="noStrike">
              <a:solidFill>
                <a:srgbClr val="000000"/>
              </a:solidFill>
              <a:latin typeface="Aptos Narrow"/>
            </a:rPr>
            <a:pPr algn="ctr"/>
            <a:t>3</a:t>
          </a:fld>
          <a:endParaRPr lang="pt-BR" sz="1200" b="1"/>
        </a:p>
      </xdr:txBody>
    </xdr:sp>
    <xdr:clientData/>
  </xdr:twoCellAnchor>
  <xdr:twoCellAnchor>
    <xdr:from>
      <xdr:col>7</xdr:col>
      <xdr:colOff>571495</xdr:colOff>
      <xdr:row>18</xdr:row>
      <xdr:rowOff>2403</xdr:rowOff>
    </xdr:from>
    <xdr:to>
      <xdr:col>9</xdr:col>
      <xdr:colOff>10579</xdr:colOff>
      <xdr:row>19</xdr:row>
      <xdr:rowOff>171903</xdr:rowOff>
    </xdr:to>
    <xdr:sp macro="" textlink="'Tabelas-Gráficos'!B30">
      <xdr:nvSpPr>
        <xdr:cNvPr id="32" name="Retângulo 31">
          <a:extLst>
            <a:ext uri="{FF2B5EF4-FFF2-40B4-BE49-F238E27FC236}">
              <a16:creationId xmlns:a16="http://schemas.microsoft.com/office/drawing/2014/main" id="{41D1BA54-0792-DA49-6894-0F5E86B8CA44}"/>
            </a:ext>
          </a:extLst>
        </xdr:cNvPr>
        <xdr:cNvSpPr/>
      </xdr:nvSpPr>
      <xdr:spPr>
        <a:xfrm>
          <a:off x="4635495" y="3431403"/>
          <a:ext cx="666751" cy="360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75000"/>
            </a:schemeClr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 prst="cross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D4E334E-C7DC-472D-AD7A-B98640FD4156}" type="TxLink">
            <a:rPr lang="en-US" sz="1200" b="1" i="0" u="none" strike="noStrike">
              <a:solidFill>
                <a:srgbClr val="000000"/>
              </a:solidFill>
              <a:latin typeface="Aptos Narrow"/>
            </a:rPr>
            <a:pPr algn="ctr"/>
            <a:t>3</a:t>
          </a:fld>
          <a:endParaRPr lang="pt-BR" sz="1400" b="1"/>
        </a:p>
      </xdr:txBody>
    </xdr:sp>
    <xdr:clientData/>
  </xdr:twoCellAnchor>
  <xdr:twoCellAnchor>
    <xdr:from>
      <xdr:col>9</xdr:col>
      <xdr:colOff>486835</xdr:colOff>
      <xdr:row>18</xdr:row>
      <xdr:rowOff>2403</xdr:rowOff>
    </xdr:from>
    <xdr:to>
      <xdr:col>10</xdr:col>
      <xdr:colOff>565899</xdr:colOff>
      <xdr:row>19</xdr:row>
      <xdr:rowOff>171903</xdr:rowOff>
    </xdr:to>
    <xdr:sp macro="" textlink="'Tabelas-Gráficos'!B31">
      <xdr:nvSpPr>
        <xdr:cNvPr id="33" name="Retângulo 32">
          <a:extLst>
            <a:ext uri="{FF2B5EF4-FFF2-40B4-BE49-F238E27FC236}">
              <a16:creationId xmlns:a16="http://schemas.microsoft.com/office/drawing/2014/main" id="{653C71D1-2DC4-A0D5-583D-9E2F5E4F6B07}"/>
            </a:ext>
          </a:extLst>
        </xdr:cNvPr>
        <xdr:cNvSpPr/>
      </xdr:nvSpPr>
      <xdr:spPr>
        <a:xfrm>
          <a:off x="5778502" y="3431403"/>
          <a:ext cx="692897" cy="360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75000"/>
            </a:schemeClr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 prst="cross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CDCDA68-D613-49E8-8414-5CCF530CB063}" type="TxLink">
            <a:rPr lang="en-US" sz="1200" b="1" i="0" u="none" strike="noStrike">
              <a:solidFill>
                <a:srgbClr val="000000"/>
              </a:solidFill>
              <a:latin typeface="Aptos Narrow"/>
            </a:rPr>
            <a:pPr algn="ctr"/>
            <a:t>5</a:t>
          </a:fld>
          <a:endParaRPr lang="pt-BR" sz="1200" b="1"/>
        </a:p>
      </xdr:txBody>
    </xdr:sp>
    <xdr:clientData/>
  </xdr:twoCellAnchor>
  <xdr:twoCellAnchor>
    <xdr:from>
      <xdr:col>10</xdr:col>
      <xdr:colOff>190500</xdr:colOff>
      <xdr:row>11</xdr:row>
      <xdr:rowOff>10581</xdr:rowOff>
    </xdr:from>
    <xdr:to>
      <xdr:col>11</xdr:col>
      <xdr:colOff>157240</xdr:colOff>
      <xdr:row>12</xdr:row>
      <xdr:rowOff>144081</xdr:rowOff>
    </xdr:to>
    <xdr:sp macro="" textlink="'Tabelas-Gráficos'!B23">
      <xdr:nvSpPr>
        <xdr:cNvPr id="31" name="Retângulo 30">
          <a:extLst>
            <a:ext uri="{FF2B5EF4-FFF2-40B4-BE49-F238E27FC236}">
              <a16:creationId xmlns:a16="http://schemas.microsoft.com/office/drawing/2014/main" id="{F818DDCF-3DFF-9FE3-B3CA-A8FCF51CD85B}"/>
            </a:ext>
          </a:extLst>
        </xdr:cNvPr>
        <xdr:cNvSpPr/>
      </xdr:nvSpPr>
      <xdr:spPr>
        <a:xfrm>
          <a:off x="6096000" y="2106081"/>
          <a:ext cx="580573" cy="324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75000"/>
            </a:schemeClr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 prst="cross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F37C1116-BF3E-47D5-A5A9-3848FD1499C9}" type="TxLink">
            <a:rPr lang="en-US" sz="1200" b="1" i="0" u="none" strike="noStrike">
              <a:solidFill>
                <a:srgbClr val="000000"/>
              </a:solidFill>
              <a:latin typeface="Aptos Narrow"/>
            </a:rPr>
            <a:pPr algn="ctr"/>
            <a:t>3</a:t>
          </a:fld>
          <a:endParaRPr lang="pt-BR" sz="1200" b="1"/>
        </a:p>
      </xdr:txBody>
    </xdr:sp>
    <xdr:clientData/>
  </xdr:twoCellAnchor>
  <xdr:twoCellAnchor>
    <xdr:from>
      <xdr:col>1</xdr:col>
      <xdr:colOff>402167</xdr:colOff>
      <xdr:row>24</xdr:row>
      <xdr:rowOff>0</xdr:rowOff>
    </xdr:from>
    <xdr:to>
      <xdr:col>11</xdr:col>
      <xdr:colOff>211667</xdr:colOff>
      <xdr:row>37</xdr:row>
      <xdr:rowOff>169333</xdr:rowOff>
    </xdr:to>
    <xdr:graphicFrame macro="">
      <xdr:nvGraphicFramePr>
        <xdr:cNvPr id="37" name="gr_ano_ocor">
          <a:extLst>
            <a:ext uri="{FF2B5EF4-FFF2-40B4-BE49-F238E27FC236}">
              <a16:creationId xmlns:a16="http://schemas.microsoft.com/office/drawing/2014/main" id="{86177B14-2187-4967-BA9D-363F90321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95251</xdr:colOff>
      <xdr:row>6</xdr:row>
      <xdr:rowOff>10583</xdr:rowOff>
    </xdr:from>
    <xdr:to>
      <xdr:col>20</xdr:col>
      <xdr:colOff>0</xdr:colOff>
      <xdr:row>21</xdr:row>
      <xdr:rowOff>10583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C8414DD9-4143-8E31-C52C-EB325987D892}"/>
            </a:ext>
          </a:extLst>
        </xdr:cNvPr>
        <xdr:cNvGrpSpPr/>
      </xdr:nvGrpSpPr>
      <xdr:grpSpPr>
        <a:xfrm>
          <a:off x="7228418" y="1153583"/>
          <a:ext cx="4815415" cy="2857500"/>
          <a:chOff x="7228418" y="1153583"/>
          <a:chExt cx="4815415" cy="2857500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B14BB850-890B-E225-EE3E-E49F4A8730A3}"/>
              </a:ext>
            </a:extLst>
          </xdr:cNvPr>
          <xdr:cNvSpPr/>
        </xdr:nvSpPr>
        <xdr:spPr>
          <a:xfrm>
            <a:off x="7228418" y="1153583"/>
            <a:ext cx="4815415" cy="2857500"/>
          </a:xfrm>
          <a:prstGeom prst="roundRect">
            <a:avLst>
              <a:gd name="adj" fmla="val 4641"/>
            </a:avLst>
          </a:prstGeom>
          <a:solidFill>
            <a:srgbClr val="CCFFCC">
              <a:alpha val="69804"/>
            </a:srgb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100" b="1" u="sng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QTDE DE OCORRÊNCIAS</a:t>
            </a:r>
            <a:r>
              <a:rPr lang="pt-BR" sz="1100" b="1" u="sng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POR SETOR</a:t>
            </a:r>
            <a:endParaRPr lang="pt-BR" b="1" u="sng">
              <a:solidFill>
                <a:sysClr val="windowText" lastClr="000000"/>
              </a:solidFill>
              <a:effectLst/>
            </a:endParaRPr>
          </a:p>
        </xdr:txBody>
      </xdr:sp>
      <xdr:graphicFrame macro="">
        <xdr:nvGraphicFramePr>
          <xdr:cNvPr id="41" name="Gráfico 40">
            <a:extLst>
              <a:ext uri="{FF2B5EF4-FFF2-40B4-BE49-F238E27FC236}">
                <a16:creationId xmlns:a16="http://schemas.microsoft.com/office/drawing/2014/main" id="{ADC32AEC-1A62-4676-BBBC-6025890AF80B}"/>
              </a:ext>
            </a:extLst>
          </xdr:cNvPr>
          <xdr:cNvGraphicFramePr>
            <a:graphicFrameLocks/>
          </xdr:cNvGraphicFramePr>
        </xdr:nvGraphicFramePr>
        <xdr:xfrm>
          <a:off x="7461250" y="1481667"/>
          <a:ext cx="4339167" cy="24045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12</xdr:col>
      <xdr:colOff>232834</xdr:colOff>
      <xdr:row>23</xdr:row>
      <xdr:rowOff>105833</xdr:rowOff>
    </xdr:from>
    <xdr:to>
      <xdr:col>19</xdr:col>
      <xdr:colOff>508001</xdr:colOff>
      <xdr:row>38</xdr:row>
      <xdr:rowOff>65617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293BCEC4-5249-43B9-BD75-366D37C53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126999</xdr:colOff>
      <xdr:row>0</xdr:row>
      <xdr:rowOff>0</xdr:rowOff>
    </xdr:from>
    <xdr:to>
      <xdr:col>14</xdr:col>
      <xdr:colOff>2116</xdr:colOff>
      <xdr:row>5</xdr:row>
      <xdr:rowOff>31750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Tipo de Ocorrência 1">
              <a:extLst>
                <a:ext uri="{FF2B5EF4-FFF2-40B4-BE49-F238E27FC236}">
                  <a16:creationId xmlns:a16="http://schemas.microsoft.com/office/drawing/2014/main" id="{E3AE559B-3B3D-4D13-B6DB-B9043CCAD8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Ocorr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90999" y="0"/>
              <a:ext cx="4171950" cy="984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201084</xdr:colOff>
      <xdr:row>12</xdr:row>
      <xdr:rowOff>119058</xdr:rowOff>
    </xdr:from>
    <xdr:to>
      <xdr:col>2</xdr:col>
      <xdr:colOff>382191</xdr:colOff>
      <xdr:row>16</xdr:row>
      <xdr:rowOff>149058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EC3A1823-982A-4C8F-8F13-6AE4F490F4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084" y="2405058"/>
          <a:ext cx="794940" cy="792000"/>
        </a:xfrm>
        <a:prstGeom prst="rect">
          <a:avLst/>
        </a:prstGeom>
      </xdr:spPr>
    </xdr:pic>
    <xdr:clientData/>
  </xdr:twoCellAnchor>
  <xdr:twoCellAnchor editAs="oneCell">
    <xdr:from>
      <xdr:col>2</xdr:col>
      <xdr:colOff>428354</xdr:colOff>
      <xdr:row>12</xdr:row>
      <xdr:rowOff>119058</xdr:rowOff>
    </xdr:from>
    <xdr:to>
      <xdr:col>3</xdr:col>
      <xdr:colOff>596942</xdr:colOff>
      <xdr:row>16</xdr:row>
      <xdr:rowOff>149058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99A21827-CB67-4BE1-B38B-D4AB7BF08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3187" y="2405058"/>
          <a:ext cx="782422" cy="792000"/>
        </a:xfrm>
        <a:prstGeom prst="rect">
          <a:avLst/>
        </a:prstGeom>
      </xdr:spPr>
    </xdr:pic>
    <xdr:clientData/>
  </xdr:twoCellAnchor>
  <xdr:twoCellAnchor editAs="oneCell">
    <xdr:from>
      <xdr:col>4</xdr:col>
      <xdr:colOff>2</xdr:colOff>
      <xdr:row>12</xdr:row>
      <xdr:rowOff>119058</xdr:rowOff>
    </xdr:from>
    <xdr:to>
      <xdr:col>5</xdr:col>
      <xdr:colOff>174620</xdr:colOff>
      <xdr:row>16</xdr:row>
      <xdr:rowOff>149058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43F1247C-0D05-4DD7-87D6-A74C3563F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2502" y="2405058"/>
          <a:ext cx="788451" cy="792000"/>
        </a:xfrm>
        <a:prstGeom prst="rect">
          <a:avLst/>
        </a:prstGeom>
      </xdr:spPr>
    </xdr:pic>
    <xdr:clientData/>
  </xdr:twoCellAnchor>
  <xdr:twoCellAnchor editAs="oneCell">
    <xdr:from>
      <xdr:col>5</xdr:col>
      <xdr:colOff>275167</xdr:colOff>
      <xdr:row>12</xdr:row>
      <xdr:rowOff>119058</xdr:rowOff>
    </xdr:from>
    <xdr:to>
      <xdr:col>6</xdr:col>
      <xdr:colOff>449674</xdr:colOff>
      <xdr:row>16</xdr:row>
      <xdr:rowOff>149058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DCB70B8B-9B7C-4AAB-AA51-C2CBD6E3F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1500" y="2405058"/>
          <a:ext cx="788341" cy="792000"/>
        </a:xfrm>
        <a:prstGeom prst="rect">
          <a:avLst/>
        </a:prstGeom>
      </xdr:spPr>
    </xdr:pic>
    <xdr:clientData/>
  </xdr:twoCellAnchor>
  <xdr:twoCellAnchor editAs="oneCell">
    <xdr:from>
      <xdr:col>10</xdr:col>
      <xdr:colOff>251113</xdr:colOff>
      <xdr:row>8</xdr:row>
      <xdr:rowOff>17488</xdr:rowOff>
    </xdr:from>
    <xdr:to>
      <xdr:col>11</xdr:col>
      <xdr:colOff>138959</xdr:colOff>
      <xdr:row>10</xdr:row>
      <xdr:rowOff>140488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76EBBB6A-374B-409A-B211-70552991F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6613" y="1541488"/>
          <a:ext cx="501679" cy="504000"/>
        </a:xfrm>
        <a:prstGeom prst="rect">
          <a:avLst/>
        </a:prstGeom>
      </xdr:spPr>
    </xdr:pic>
    <xdr:clientData/>
  </xdr:twoCellAnchor>
  <xdr:twoCellAnchor editAs="oneCell">
    <xdr:from>
      <xdr:col>7</xdr:col>
      <xdr:colOff>385540</xdr:colOff>
      <xdr:row>7</xdr:row>
      <xdr:rowOff>189988</xdr:rowOff>
    </xdr:from>
    <xdr:to>
      <xdr:col>8</xdr:col>
      <xdr:colOff>309003</xdr:colOff>
      <xdr:row>10</xdr:row>
      <xdr:rowOff>158488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7A335601-F8EF-493E-A722-ED53D53B3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9540" y="1523488"/>
          <a:ext cx="537296" cy="540000"/>
        </a:xfrm>
        <a:prstGeom prst="rect">
          <a:avLst/>
        </a:prstGeom>
      </xdr:spPr>
    </xdr:pic>
    <xdr:clientData/>
  </xdr:twoCellAnchor>
  <xdr:twoCellAnchor editAs="oneCell">
    <xdr:from>
      <xdr:col>8</xdr:col>
      <xdr:colOff>540677</xdr:colOff>
      <xdr:row>7</xdr:row>
      <xdr:rowOff>135988</xdr:rowOff>
    </xdr:from>
    <xdr:to>
      <xdr:col>9</xdr:col>
      <xdr:colOff>572279</xdr:colOff>
      <xdr:row>11</xdr:row>
      <xdr:rowOff>21988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2038A631-2B3B-4750-875E-62172EA935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8510" y="1469488"/>
          <a:ext cx="645436" cy="648000"/>
        </a:xfrm>
        <a:prstGeom prst="rect">
          <a:avLst/>
        </a:prstGeom>
      </xdr:spPr>
    </xdr:pic>
    <xdr:clientData/>
  </xdr:twoCellAnchor>
  <xdr:twoCellAnchor editAs="oneCell">
    <xdr:from>
      <xdr:col>8</xdr:col>
      <xdr:colOff>114951</xdr:colOff>
      <xdr:row>15</xdr:row>
      <xdr:rowOff>105245</xdr:rowOff>
    </xdr:from>
    <xdr:to>
      <xdr:col>8</xdr:col>
      <xdr:colOff>509456</xdr:colOff>
      <xdr:row>17</xdr:row>
      <xdr:rowOff>120245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8A982178-8A9D-4685-8863-66D663175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2784" y="2962745"/>
          <a:ext cx="394505" cy="396000"/>
        </a:xfrm>
        <a:prstGeom prst="rect">
          <a:avLst/>
        </a:prstGeom>
      </xdr:spPr>
    </xdr:pic>
    <xdr:clientData/>
  </xdr:twoCellAnchor>
  <xdr:twoCellAnchor editAs="oneCell">
    <xdr:from>
      <xdr:col>9</xdr:col>
      <xdr:colOff>607325</xdr:colOff>
      <xdr:row>15</xdr:row>
      <xdr:rowOff>22662</xdr:rowOff>
    </xdr:from>
    <xdr:to>
      <xdr:col>10</xdr:col>
      <xdr:colOff>487740</xdr:colOff>
      <xdr:row>17</xdr:row>
      <xdr:rowOff>181662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B6C10B40-8652-4FBE-8535-5A5425F3B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8992" y="2880162"/>
          <a:ext cx="494248" cy="5400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123825</xdr:colOff>
          <xdr:row>8</xdr:row>
          <xdr:rowOff>57150</xdr:rowOff>
        </xdr:from>
        <xdr:to>
          <xdr:col>20</xdr:col>
          <xdr:colOff>352425</xdr:colOff>
          <xdr:row>28</xdr:row>
          <xdr:rowOff>66675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20</xdr:col>
      <xdr:colOff>199905</xdr:colOff>
      <xdr:row>31</xdr:row>
      <xdr:rowOff>164711</xdr:rowOff>
    </xdr:from>
    <xdr:to>
      <xdr:col>22</xdr:col>
      <xdr:colOff>298748</xdr:colOff>
      <xdr:row>38</xdr:row>
      <xdr:rowOff>91211</xdr:rowOff>
    </xdr:to>
    <xdr:pic>
      <xdr:nvPicPr>
        <xdr:cNvPr id="23" name="Imagem 22" descr="Segurança do trabalho: arquivos, logo, bonecos e imagens em png - Getwet">
          <a:extLst>
            <a:ext uri="{FF2B5EF4-FFF2-40B4-BE49-F238E27FC236}">
              <a16:creationId xmlns:a16="http://schemas.microsoft.com/office/drawing/2014/main" id="{DF9A880E-84F4-4D86-9F13-7F8130AC7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43738" y="6070211"/>
          <a:ext cx="1326510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306918</xdr:colOff>
      <xdr:row>31</xdr:row>
      <xdr:rowOff>164711</xdr:rowOff>
    </xdr:from>
    <xdr:to>
      <xdr:col>27</xdr:col>
      <xdr:colOff>420796</xdr:colOff>
      <xdr:row>38</xdr:row>
      <xdr:rowOff>91211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62E5E660-0CEE-4C07-8E99-94DC09145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19918" y="6070211"/>
          <a:ext cx="1341545" cy="12600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402168</xdr:colOff>
          <xdr:row>8</xdr:row>
          <xdr:rowOff>63497</xdr:rowOff>
        </xdr:from>
        <xdr:to>
          <xdr:col>26</xdr:col>
          <xdr:colOff>180976</xdr:colOff>
          <xdr:row>28</xdr:row>
          <xdr:rowOff>73022</xdr:rowOff>
        </xdr:to>
        <xdr:pic>
          <xdr:nvPicPr>
            <xdr:cNvPr id="46" name="Imagem 45">
              <a:extLst>
                <a:ext uri="{FF2B5EF4-FFF2-40B4-BE49-F238E27FC236}">
                  <a16:creationId xmlns:a16="http://schemas.microsoft.com/office/drawing/2014/main" id="{D470F6B6-26C7-9FAA-D17E-75A8870431E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Tabelas-Gráficos'!$T$6:$T$25" spid="_x0000_s1039"/>
                </a:ext>
              </a:extLst>
            </xdr:cNvPicPr>
          </xdr:nvPicPr>
          <xdr:blipFill>
            <a:blip xmlns:r="http://schemas.openxmlformats.org/officeDocument/2006/relationships" r:embed="rId15"/>
            <a:srcRect/>
            <a:stretch>
              <a:fillRect/>
            </a:stretch>
          </xdr:blipFill>
          <xdr:spPr bwMode="auto">
            <a:xfrm>
              <a:off x="12446001" y="1587497"/>
              <a:ext cx="3461808" cy="38195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s Henrique Nack Camargo" refreshedDate="45574.680596412036" createdVersion="8" refreshedVersion="8" minRefreshableVersion="3" recordCount="8" xr:uid="{EF7A7374-AD53-4F6D-8205-7AC06297C4F6}">
  <cacheSource type="worksheet">
    <worksheetSource name="Tabela2"/>
  </cacheSource>
  <cacheFields count="11">
    <cacheField name="Tipo de Ocorrência" numFmtId="0">
      <sharedItems containsBlank="1" count="5">
        <s v="Acidente"/>
        <s v="Incidente"/>
        <s v="Acidente com Afastamento &gt;15"/>
        <s v="Acidente com Afastamento &lt;15"/>
        <m u="1"/>
      </sharedItems>
    </cacheField>
    <cacheField name="Unidade" numFmtId="0">
      <sharedItems/>
    </cacheField>
    <cacheField name="Data Ocorrência" numFmtId="14">
      <sharedItems containsSemiMixedTypes="0" containsNonDate="0" containsDate="1" containsString="0" minDate="2023-05-09T00:00:00" maxDate="2024-09-11T00:00:00"/>
    </cacheField>
    <cacheField name="Mês da Ocorrência" numFmtId="0">
      <sharedItems/>
    </cacheField>
    <cacheField name="Ano da Ocorrência" numFmtId="0">
      <sharedItems containsSemiMixedTypes="0" containsString="0" containsNumber="1" containsInteger="1" minValue="2023" maxValue="2024" count="2">
        <n v="2023"/>
        <n v="2024"/>
      </sharedItems>
    </cacheField>
    <cacheField name="Turno da Ocorrência" numFmtId="0">
      <sharedItems count="3">
        <s v="Manhã"/>
        <s v="Tarde"/>
        <s v="Noite"/>
      </sharedItems>
    </cacheField>
    <cacheField name="Local da Ocorrência" numFmtId="0">
      <sharedItems/>
    </cacheField>
    <cacheField name="Setor de quem sofreu a Ocorrência" numFmtId="0">
      <sharedItems count="7">
        <s v="ADM"/>
        <s v="Qualidade"/>
        <s v="Produção"/>
        <s v="Almoxarifado"/>
        <s v="Manutenção"/>
        <s v="SST"/>
        <s v="RH"/>
      </sharedItems>
    </cacheField>
    <cacheField name="Genero" numFmtId="0">
      <sharedItems count="2">
        <s v="Feminino"/>
        <s v="Masculino "/>
      </sharedItems>
    </cacheField>
    <cacheField name="Faixa Etária" numFmtId="0">
      <sharedItems count="7">
        <s v="29 - 33"/>
        <s v="43 - 48"/>
        <s v="34 - 38"/>
        <s v="&gt;53"/>
        <s v="39 - 43"/>
        <s v="0 - 18"/>
        <s v="19 - 23"/>
      </sharedItems>
    </cacheField>
    <cacheField name="Relato  da Ocorrência" numFmtId="0">
      <sharedItems count="7">
        <s v="Tropeçou vindo a cair lesionando o tornozelo"/>
        <s v="Escorregou no piso molhado"/>
        <s v="Lesão no punho"/>
        <s v="Cortou o dedo"/>
        <s v="Trauma na cabeça"/>
        <s v="Lesão corporal na parte superior"/>
        <s v="Machucou o pé"/>
      </sharedItems>
    </cacheField>
  </cacheFields>
  <extLst>
    <ext xmlns:x14="http://schemas.microsoft.com/office/spreadsheetml/2009/9/main" uri="{725AE2AE-9491-48be-B2B4-4EB974FC3084}">
      <x14:pivotCacheDefinition pivotCacheId="100846766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s v="Araucária"/>
    <d v="2023-05-09T00:00:00"/>
    <s v="Mai"/>
    <x v="0"/>
    <x v="0"/>
    <s v="Estacionamento"/>
    <x v="0"/>
    <x v="0"/>
    <x v="0"/>
    <x v="0"/>
  </r>
  <r>
    <x v="1"/>
    <s v="Lages"/>
    <d v="2023-05-10T00:00:00"/>
    <s v="Fev"/>
    <x v="0"/>
    <x v="1"/>
    <s v="Manutenção"/>
    <x v="1"/>
    <x v="1"/>
    <x v="1"/>
    <x v="1"/>
  </r>
  <r>
    <x v="2"/>
    <s v="Lages"/>
    <d v="2023-07-10T00:00:00"/>
    <s v="Jun"/>
    <x v="0"/>
    <x v="1"/>
    <s v="Logística"/>
    <x v="2"/>
    <x v="0"/>
    <x v="2"/>
    <x v="2"/>
  </r>
  <r>
    <x v="3"/>
    <s v="Curitibanos"/>
    <d v="2024-02-10T00:00:00"/>
    <s v="Fev"/>
    <x v="1"/>
    <x v="0"/>
    <s v="Áreas Diversas"/>
    <x v="3"/>
    <x v="1"/>
    <x v="3"/>
    <x v="3"/>
  </r>
  <r>
    <x v="3"/>
    <s v="Curitibanos"/>
    <d v="2024-06-10T00:00:00"/>
    <s v="Jun"/>
    <x v="1"/>
    <x v="1"/>
    <s v="Produção"/>
    <x v="4"/>
    <x v="0"/>
    <x v="4"/>
    <x v="4"/>
  </r>
  <r>
    <x v="3"/>
    <s v="Brasnorte"/>
    <d v="2024-08-10T00:00:00"/>
    <s v="Ago"/>
    <x v="1"/>
    <x v="2"/>
    <s v="Estacionamento"/>
    <x v="5"/>
    <x v="1"/>
    <x v="0"/>
    <x v="5"/>
  </r>
  <r>
    <x v="3"/>
    <s v="Brasnorte"/>
    <d v="2024-09-10T00:00:00"/>
    <s v="Set"/>
    <x v="1"/>
    <x v="2"/>
    <s v="Áreas Diversas"/>
    <x v="6"/>
    <x v="1"/>
    <x v="5"/>
    <x v="6"/>
  </r>
  <r>
    <x v="2"/>
    <s v="Araucária"/>
    <d v="2024-09-10T00:00:00"/>
    <s v="Set"/>
    <x v="1"/>
    <x v="2"/>
    <s v="Produção"/>
    <x v="1"/>
    <x v="1"/>
    <x v="6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72ABA5-7AD2-494E-AB3C-BCD26C8A15F9}" name="Tabela dinâmica1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R5:R12" firstHeaderRow="1" firstDataRow="1" firstDataCol="1"/>
  <pivotFields count="11">
    <pivotField showAll="0">
      <items count="6">
        <item x="0"/>
        <item x="3"/>
        <item x="2"/>
        <item x="1"/>
        <item m="1" x="4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outline="0" showAll="0" defaultSubtotal="0">
      <items count="7">
        <item x="3"/>
        <item x="1"/>
        <item x="5"/>
        <item x="2"/>
        <item x="6"/>
        <item x="4"/>
        <item x="0"/>
      </items>
    </pivotField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803F79-00E2-4B90-859E-2A9F7A0BAFD8}" name="Turno da Ocorrênci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5:B19" firstHeaderRow="1" firstDataRow="1" firstDataCol="1"/>
  <pivotFields count="11">
    <pivotField showAll="0">
      <items count="6">
        <item x="0"/>
        <item x="3"/>
        <item x="2"/>
        <item x="1"/>
        <item m="1" x="4"/>
        <item t="default"/>
      </items>
    </pivotField>
    <pivotField showAll="0"/>
    <pivotField numFmtId="14" showAll="0"/>
    <pivotField showAll="0"/>
    <pivotField showAll="0"/>
    <pivotField axis="axisRow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Qtd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048798-6823-4B8F-B44A-6C284AAB14F6}" name="Gener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5:B28" firstHeaderRow="1" firstDataRow="1" firstDataCol="1"/>
  <pivotFields count="11">
    <pivotField showAll="0">
      <items count="6">
        <item x="0"/>
        <item x="3"/>
        <item x="2"/>
        <item x="1"/>
        <item m="1" x="4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Qtd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399232-1355-4CD7-8600-ED9A15D5AFA6}" name="Tipo de Ocorrênci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8" firstHeaderRow="1" firstDataRow="1" firstDataCol="1"/>
  <pivotFields count="11">
    <pivotField axis="axisRow" dataField="1" showAll="0">
      <items count="6">
        <item x="0"/>
        <item x="3"/>
        <item x="2"/>
        <item x="1"/>
        <item m="1" x="4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Qt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B85CE9-6BB5-4731-A311-7E9268D60D3A}" name="Faixa Etári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49:B57" firstHeaderRow="1" firstDataRow="1" firstDataCol="1"/>
  <pivotFields count="11">
    <pivotField showAll="0">
      <items count="6">
        <item x="0"/>
        <item x="3"/>
        <item x="2"/>
        <item x="1"/>
        <item m="1" x="4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Row" dataField="1" showAll="0">
      <items count="8">
        <item x="3"/>
        <item x="5"/>
        <item x="0"/>
        <item x="2"/>
        <item x="4"/>
        <item x="1"/>
        <item x="6"/>
        <item t="default"/>
      </items>
    </pivotField>
    <pivotField showAll="0"/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Qtd" fld="9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B50E03-F31C-4A21-89AE-D267FAEF1A22}" name="Setor de quem sofreu a Ocorrênci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39:B47" firstHeaderRow="1" firstDataRow="1" firstDataCol="1"/>
  <pivotFields count="11">
    <pivotField showAll="0">
      <items count="6">
        <item x="0"/>
        <item x="3"/>
        <item x="2"/>
        <item x="1"/>
        <item m="1" x="4"/>
        <item t="default"/>
      </items>
    </pivotField>
    <pivotField showAll="0"/>
    <pivotField numFmtId="14" showAll="0"/>
    <pivotField showAll="0"/>
    <pivotField showAll="0"/>
    <pivotField showAll="0"/>
    <pivotField showAll="0"/>
    <pivotField axis="axisRow" dataField="1" showAll="0">
      <items count="8">
        <item x="0"/>
        <item x="3"/>
        <item x="4"/>
        <item x="2"/>
        <item x="1"/>
        <item x="6"/>
        <item x="5"/>
        <item t="default"/>
      </items>
    </pivotField>
    <pivotField showAll="0"/>
    <pivotField showAll="0"/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Qtd" fld="7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EC5EE0-6896-4B76-A2F4-92906B642429}" name="Ano da Ocorrênci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A33:F37" firstHeaderRow="1" firstDataRow="2" firstDataCol="1"/>
  <pivotFields count="11">
    <pivotField axis="axisCol" showAll="0">
      <items count="6">
        <item x="0"/>
        <item x="3"/>
        <item x="2"/>
        <item x="1"/>
        <item m="1" x="4"/>
        <item t="default"/>
      </items>
    </pivotField>
    <pivotField showAll="0"/>
    <pivotField numFmtId="14"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Contagem de Ano da Ocorrência" fld="4" subtotal="count" baseField="4" baseItem="0"/>
  </dataFields>
  <chartFormats count="1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_de_Ocorrência" xr10:uid="{0AF90852-5D20-4F81-8C23-DCD6B10E1EA8}" sourceName="Tipo de Ocorrência">
  <pivotTables>
    <pivotTable tabId="4" name="Tipo de Ocorrência"/>
    <pivotTable tabId="4" name="Tabela dinâmica1"/>
    <pivotTable tabId="4" name="Ano da Ocorrência"/>
    <pivotTable tabId="4" name="Faixa Etária"/>
    <pivotTable tabId="4" name="Genero"/>
    <pivotTable tabId="4" name="Setor de quem sofreu a Ocorrência"/>
    <pivotTable tabId="4" name="Turno da Ocorrência"/>
  </pivotTables>
  <data>
    <tabular pivotCacheId="1008467662">
      <items count="5">
        <i x="0" s="1"/>
        <i x="3" s="1"/>
        <i x="2" s="1"/>
        <i x="1" s="1"/>
        <i x="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de Ocorrência" xr10:uid="{C5362D64-5655-471D-8F86-EBC404281DAE}" cache="SegmentaçãodeDados_Tipo_de_Ocorrência" caption="Tipo de Ocorrência" columnCount="2" style="SlicerStyleLight1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de Ocorrência 1" xr10:uid="{786279A8-7971-4C70-BD05-94B672CE3F40}" cache="SegmentaçãodeDados_Tipo_de_Ocorrência" caption="Tipo de Ocorrência" columnCount="2" showCaption="0" rowHeight="396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267753-03F6-4879-99F4-22F08A6F7690}" name="Tabela2" displayName="Tabela2" ref="A1:K9" totalsRowShown="0" headerRowDxfId="1">
  <autoFilter ref="A1:K9" xr:uid="{98267753-03F6-4879-99F4-22F08A6F7690}"/>
  <tableColumns count="11">
    <tableColumn id="1" xr3:uid="{D8E745CA-EB27-4A67-B128-19219B1F1D7D}" name="Tipo de Ocorrência"/>
    <tableColumn id="2" xr3:uid="{DAC10E1E-CA96-428B-9089-78DB5F7E2428}" name="Unidade"/>
    <tableColumn id="3" xr3:uid="{4D453B88-9779-413C-97A8-30F30310967C}" name="Data Ocorrência"/>
    <tableColumn id="4" xr3:uid="{AA0BCD0C-E0EB-42EF-A453-B3CCE4643238}" name="Mês da Ocorrência" dataDxfId="0"/>
    <tableColumn id="5" xr3:uid="{950B74D7-40C7-4B03-9335-043426254D47}" name="Ano da Ocorrência"/>
    <tableColumn id="6" xr3:uid="{007788CB-6D91-4138-A20A-3BD01433AEEA}" name="Turno da Ocorrência"/>
    <tableColumn id="7" xr3:uid="{E4EC116D-6522-4363-8767-7431775822D8}" name="Local da Ocorrência"/>
    <tableColumn id="8" xr3:uid="{9073303F-C487-421F-B57C-0601E34290C2}" name="Setor de quem sofreu a Ocorrência"/>
    <tableColumn id="9" xr3:uid="{6EDC9974-19CC-4E5A-B724-5CE5C6D7888F}" name="Genero"/>
    <tableColumn id="10" xr3:uid="{5F3C22CA-27E9-479D-97C4-D2F7BA156D1C}" name="Faixa Etária"/>
    <tableColumn id="11" xr3:uid="{8104BE42-64C8-4077-9CEF-EE4DBA1D44C5}" name="Relato  da Ocorrência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5CEB9-195B-4F2C-9A16-A095E8DCD66F}">
  <sheetPr codeName="Planilha1"/>
  <dimension ref="A3:T57"/>
  <sheetViews>
    <sheetView showGridLines="0" topLeftCell="E1" workbookViewId="0">
      <selection activeCell="T6" sqref="T6:T25"/>
    </sheetView>
  </sheetViews>
  <sheetFormatPr defaultRowHeight="15" x14ac:dyDescent="0.25"/>
  <cols>
    <col min="1" max="1" width="18.42578125" bestFit="1" customWidth="1"/>
    <col min="2" max="2" width="4.28515625" bestFit="1" customWidth="1"/>
    <col min="3" max="4" width="29.140625" bestFit="1" customWidth="1"/>
    <col min="5" max="5" width="9.5703125" bestFit="1" customWidth="1"/>
    <col min="6" max="7" width="10.7109375" bestFit="1" customWidth="1"/>
    <col min="18" max="18" width="41.7109375" bestFit="1" customWidth="1"/>
    <col min="19" max="19" width="4.28515625" bestFit="1" customWidth="1"/>
    <col min="20" max="20" width="51.140625" customWidth="1"/>
  </cols>
  <sheetData>
    <row r="3" spans="1:20" x14ac:dyDescent="0.25">
      <c r="A3" s="3" t="s">
        <v>65</v>
      </c>
      <c r="B3" t="s">
        <v>67</v>
      </c>
    </row>
    <row r="4" spans="1:20" x14ac:dyDescent="0.25">
      <c r="A4" s="4" t="s">
        <v>11</v>
      </c>
      <c r="B4">
        <v>1</v>
      </c>
    </row>
    <row r="5" spans="1:20" x14ac:dyDescent="0.25">
      <c r="A5" s="4" t="s">
        <v>56</v>
      </c>
      <c r="B5">
        <v>4</v>
      </c>
      <c r="R5" s="3" t="s">
        <v>65</v>
      </c>
    </row>
    <row r="6" spans="1:20" x14ac:dyDescent="0.25">
      <c r="A6" s="4" t="s">
        <v>51</v>
      </c>
      <c r="B6">
        <v>2</v>
      </c>
      <c r="Q6">
        <v>1</v>
      </c>
      <c r="R6" t="s">
        <v>61</v>
      </c>
      <c r="S6">
        <v>1</v>
      </c>
      <c r="T6" s="7" t="str">
        <f t="shared" ref="T6:T25" si="0">IFERROR(IF(VLOOKUP(S6,Q5:R24,2,0)=0,"",VLOOKUP(S6,Q5:R24,2,0)),"")</f>
        <v>Cortou o dedo</v>
      </c>
    </row>
    <row r="7" spans="1:20" x14ac:dyDescent="0.25">
      <c r="A7" s="4" t="s">
        <v>12</v>
      </c>
      <c r="B7">
        <v>1</v>
      </c>
      <c r="Q7">
        <v>2</v>
      </c>
      <c r="R7" t="s">
        <v>59</v>
      </c>
      <c r="S7">
        <f t="shared" ref="S7:S25" si="1">S6+1</f>
        <v>2</v>
      </c>
      <c r="T7" s="7" t="str">
        <f t="shared" si="0"/>
        <v>Escorregou no piso molhado</v>
      </c>
    </row>
    <row r="8" spans="1:20" x14ac:dyDescent="0.25">
      <c r="A8" s="4" t="s">
        <v>66</v>
      </c>
      <c r="B8">
        <v>8</v>
      </c>
      <c r="Q8">
        <v>3</v>
      </c>
      <c r="R8" t="s">
        <v>63</v>
      </c>
      <c r="S8">
        <f t="shared" si="1"/>
        <v>3</v>
      </c>
      <c r="T8" s="7" t="str">
        <f t="shared" si="0"/>
        <v>Lesão corporal na parte superior</v>
      </c>
    </row>
    <row r="9" spans="1:20" x14ac:dyDescent="0.25">
      <c r="Q9">
        <v>4</v>
      </c>
      <c r="R9" t="s">
        <v>60</v>
      </c>
      <c r="S9">
        <f t="shared" si="1"/>
        <v>4</v>
      </c>
      <c r="T9" s="7" t="str">
        <f t="shared" si="0"/>
        <v>Lesão no punho</v>
      </c>
    </row>
    <row r="10" spans="1:20" x14ac:dyDescent="0.25">
      <c r="A10" s="5" t="s">
        <v>11</v>
      </c>
      <c r="B10" s="5">
        <f>IFERROR(VLOOKUP(A10,$A$4:$B$8,2,0),0)</f>
        <v>1</v>
      </c>
      <c r="Q10">
        <v>5</v>
      </c>
      <c r="R10" t="s">
        <v>64</v>
      </c>
      <c r="S10">
        <f t="shared" si="1"/>
        <v>5</v>
      </c>
      <c r="T10" s="7" t="str">
        <f t="shared" si="0"/>
        <v>Machucou o pé</v>
      </c>
    </row>
    <row r="11" spans="1:20" x14ac:dyDescent="0.25">
      <c r="A11" s="5" t="s">
        <v>12</v>
      </c>
      <c r="B11" s="5">
        <f t="shared" ref="B11:B13" si="2">IFERROR(VLOOKUP(A11,$A$4:$B$8,2,0),0)</f>
        <v>1</v>
      </c>
      <c r="Q11">
        <v>6</v>
      </c>
      <c r="R11" t="s">
        <v>62</v>
      </c>
      <c r="S11">
        <f t="shared" si="1"/>
        <v>6</v>
      </c>
      <c r="T11" s="7" t="str">
        <f t="shared" si="0"/>
        <v>Trauma na cabeça</v>
      </c>
    </row>
    <row r="12" spans="1:20" x14ac:dyDescent="0.25">
      <c r="A12" s="5" t="s">
        <v>51</v>
      </c>
      <c r="B12" s="5">
        <f t="shared" si="2"/>
        <v>2</v>
      </c>
      <c r="Q12">
        <v>7</v>
      </c>
      <c r="R12" t="s">
        <v>58</v>
      </c>
      <c r="S12">
        <f t="shared" si="1"/>
        <v>7</v>
      </c>
      <c r="T12" s="7" t="str">
        <f t="shared" si="0"/>
        <v>Tropeçou vindo a cair lesionando o tornozelo</v>
      </c>
    </row>
    <row r="13" spans="1:20" x14ac:dyDescent="0.25">
      <c r="A13" s="5" t="s">
        <v>56</v>
      </c>
      <c r="B13" s="5">
        <f t="shared" si="2"/>
        <v>4</v>
      </c>
      <c r="Q13">
        <v>8</v>
      </c>
      <c r="S13">
        <f t="shared" si="1"/>
        <v>8</v>
      </c>
      <c r="T13" s="7" t="str">
        <f t="shared" si="0"/>
        <v/>
      </c>
    </row>
    <row r="14" spans="1:20" x14ac:dyDescent="0.25">
      <c r="Q14">
        <v>9</v>
      </c>
      <c r="S14">
        <f t="shared" si="1"/>
        <v>9</v>
      </c>
      <c r="T14" s="7" t="str">
        <f t="shared" si="0"/>
        <v/>
      </c>
    </row>
    <row r="15" spans="1:20" x14ac:dyDescent="0.25">
      <c r="A15" s="3" t="s">
        <v>65</v>
      </c>
      <c r="B15" t="s">
        <v>67</v>
      </c>
      <c r="Q15">
        <v>10</v>
      </c>
      <c r="S15">
        <f t="shared" si="1"/>
        <v>10</v>
      </c>
      <c r="T15" s="7" t="str">
        <f t="shared" si="0"/>
        <v/>
      </c>
    </row>
    <row r="16" spans="1:20" x14ac:dyDescent="0.25">
      <c r="A16" s="4" t="s">
        <v>48</v>
      </c>
      <c r="B16">
        <v>2</v>
      </c>
      <c r="Q16">
        <v>11</v>
      </c>
      <c r="S16">
        <f t="shared" si="1"/>
        <v>11</v>
      </c>
      <c r="T16" s="7" t="str">
        <f t="shared" si="0"/>
        <v/>
      </c>
    </row>
    <row r="17" spans="1:20" x14ac:dyDescent="0.25">
      <c r="A17" s="4" t="s">
        <v>29</v>
      </c>
      <c r="B17">
        <v>3</v>
      </c>
      <c r="Q17">
        <v>12</v>
      </c>
      <c r="S17">
        <f t="shared" si="1"/>
        <v>12</v>
      </c>
      <c r="T17" s="7" t="str">
        <f t="shared" si="0"/>
        <v/>
      </c>
    </row>
    <row r="18" spans="1:20" x14ac:dyDescent="0.25">
      <c r="A18" s="4" t="s">
        <v>28</v>
      </c>
      <c r="B18">
        <v>3</v>
      </c>
      <c r="Q18">
        <v>13</v>
      </c>
      <c r="S18">
        <f t="shared" si="1"/>
        <v>13</v>
      </c>
      <c r="T18" s="7" t="str">
        <f t="shared" si="0"/>
        <v/>
      </c>
    </row>
    <row r="19" spans="1:20" x14ac:dyDescent="0.25">
      <c r="A19" s="4" t="s">
        <v>66</v>
      </c>
      <c r="B19">
        <v>8</v>
      </c>
      <c r="Q19">
        <v>14</v>
      </c>
      <c r="S19">
        <f t="shared" si="1"/>
        <v>14</v>
      </c>
      <c r="T19" s="7" t="str">
        <f t="shared" si="0"/>
        <v/>
      </c>
    </row>
    <row r="20" spans="1:20" x14ac:dyDescent="0.25">
      <c r="Q20">
        <v>15</v>
      </c>
      <c r="S20">
        <f t="shared" si="1"/>
        <v>15</v>
      </c>
      <c r="T20" s="7" t="str">
        <f t="shared" si="0"/>
        <v/>
      </c>
    </row>
    <row r="21" spans="1:20" x14ac:dyDescent="0.25">
      <c r="A21" s="5" t="s">
        <v>48</v>
      </c>
      <c r="B21" s="5">
        <f>IFERROR(VLOOKUP(A21,$A$16:$B$19,2,0),0)</f>
        <v>2</v>
      </c>
      <c r="Q21">
        <v>16</v>
      </c>
      <c r="S21">
        <f t="shared" si="1"/>
        <v>16</v>
      </c>
      <c r="T21" s="7" t="str">
        <f t="shared" si="0"/>
        <v/>
      </c>
    </row>
    <row r="22" spans="1:20" x14ac:dyDescent="0.25">
      <c r="A22" s="5" t="s">
        <v>28</v>
      </c>
      <c r="B22" s="5">
        <f t="shared" ref="B22:B23" si="3">IFERROR(VLOOKUP(A22,$A$16:$B$19,2,0),0)</f>
        <v>3</v>
      </c>
      <c r="Q22">
        <v>17</v>
      </c>
      <c r="S22">
        <f t="shared" si="1"/>
        <v>17</v>
      </c>
      <c r="T22" s="7" t="str">
        <f t="shared" si="0"/>
        <v/>
      </c>
    </row>
    <row r="23" spans="1:20" x14ac:dyDescent="0.25">
      <c r="A23" s="5" t="s">
        <v>29</v>
      </c>
      <c r="B23" s="5">
        <f t="shared" si="3"/>
        <v>3</v>
      </c>
      <c r="Q23">
        <v>18</v>
      </c>
      <c r="S23">
        <f t="shared" si="1"/>
        <v>18</v>
      </c>
      <c r="T23" s="7" t="str">
        <f t="shared" si="0"/>
        <v/>
      </c>
    </row>
    <row r="24" spans="1:20" x14ac:dyDescent="0.25">
      <c r="Q24">
        <v>19</v>
      </c>
      <c r="S24">
        <f t="shared" si="1"/>
        <v>19</v>
      </c>
      <c r="T24" s="7" t="str">
        <f t="shared" si="0"/>
        <v/>
      </c>
    </row>
    <row r="25" spans="1:20" x14ac:dyDescent="0.25">
      <c r="A25" s="3" t="s">
        <v>65</v>
      </c>
      <c r="B25" t="s">
        <v>67</v>
      </c>
      <c r="Q25">
        <v>20</v>
      </c>
      <c r="S25">
        <f t="shared" si="1"/>
        <v>20</v>
      </c>
      <c r="T25" s="7" t="str">
        <f t="shared" si="0"/>
        <v/>
      </c>
    </row>
    <row r="26" spans="1:20" x14ac:dyDescent="0.25">
      <c r="A26" s="4" t="s">
        <v>42</v>
      </c>
      <c r="B26">
        <v>3</v>
      </c>
    </row>
    <row r="27" spans="1:20" x14ac:dyDescent="0.25">
      <c r="A27" s="4" t="s">
        <v>49</v>
      </c>
      <c r="B27">
        <v>5</v>
      </c>
    </row>
    <row r="28" spans="1:20" x14ac:dyDescent="0.25">
      <c r="A28" s="4" t="s">
        <v>66</v>
      </c>
      <c r="B28">
        <v>8</v>
      </c>
    </row>
    <row r="30" spans="1:20" x14ac:dyDescent="0.25">
      <c r="A30" s="5" t="s">
        <v>42</v>
      </c>
      <c r="B30" s="5">
        <f>IFERROR(VLOOKUP(A30,A26:B27,2,0),0)</f>
        <v>3</v>
      </c>
    </row>
    <row r="31" spans="1:20" x14ac:dyDescent="0.25">
      <c r="A31" s="5" t="s">
        <v>49</v>
      </c>
      <c r="B31" s="5">
        <f>IFERROR(VLOOKUP(A31,A27:B28,2,0),0)</f>
        <v>5</v>
      </c>
    </row>
    <row r="33" spans="1:6" x14ac:dyDescent="0.25">
      <c r="A33" s="3" t="s">
        <v>69</v>
      </c>
      <c r="B33" s="3" t="s">
        <v>68</v>
      </c>
    </row>
    <row r="34" spans="1:6" x14ac:dyDescent="0.25">
      <c r="A34" s="3" t="s">
        <v>65</v>
      </c>
      <c r="B34" t="s">
        <v>11</v>
      </c>
      <c r="C34" t="s">
        <v>56</v>
      </c>
      <c r="D34" t="s">
        <v>51</v>
      </c>
      <c r="E34" t="s">
        <v>12</v>
      </c>
      <c r="F34" t="s">
        <v>66</v>
      </c>
    </row>
    <row r="35" spans="1:6" x14ac:dyDescent="0.25">
      <c r="A35" s="4">
        <v>2023</v>
      </c>
      <c r="B35">
        <v>1</v>
      </c>
      <c r="D35">
        <v>1</v>
      </c>
      <c r="E35">
        <v>1</v>
      </c>
      <c r="F35">
        <v>3</v>
      </c>
    </row>
    <row r="36" spans="1:6" x14ac:dyDescent="0.25">
      <c r="A36" s="4">
        <v>2024</v>
      </c>
      <c r="C36">
        <v>4</v>
      </c>
      <c r="D36">
        <v>1</v>
      </c>
      <c r="F36">
        <v>5</v>
      </c>
    </row>
    <row r="37" spans="1:6" x14ac:dyDescent="0.25">
      <c r="A37" s="4" t="s">
        <v>66</v>
      </c>
      <c r="B37">
        <v>1</v>
      </c>
      <c r="C37">
        <v>4</v>
      </c>
      <c r="D37">
        <v>2</v>
      </c>
      <c r="E37">
        <v>1</v>
      </c>
      <c r="F37">
        <v>8</v>
      </c>
    </row>
    <row r="39" spans="1:6" x14ac:dyDescent="0.25">
      <c r="A39" s="3" t="s">
        <v>65</v>
      </c>
      <c r="B39" t="s">
        <v>67</v>
      </c>
    </row>
    <row r="40" spans="1:6" x14ac:dyDescent="0.25">
      <c r="A40" s="4" t="s">
        <v>37</v>
      </c>
      <c r="B40">
        <v>1</v>
      </c>
    </row>
    <row r="41" spans="1:6" x14ac:dyDescent="0.25">
      <c r="A41" s="4" t="s">
        <v>40</v>
      </c>
      <c r="B41">
        <v>1</v>
      </c>
    </row>
    <row r="42" spans="1:6" x14ac:dyDescent="0.25">
      <c r="A42" s="4" t="s">
        <v>32</v>
      </c>
      <c r="B42">
        <v>1</v>
      </c>
    </row>
    <row r="43" spans="1:6" x14ac:dyDescent="0.25">
      <c r="A43" s="4" t="s">
        <v>31</v>
      </c>
      <c r="B43">
        <v>1</v>
      </c>
    </row>
    <row r="44" spans="1:6" x14ac:dyDescent="0.25">
      <c r="A44" s="4" t="s">
        <v>38</v>
      </c>
      <c r="B44">
        <v>2</v>
      </c>
    </row>
    <row r="45" spans="1:6" x14ac:dyDescent="0.25">
      <c r="A45" s="4" t="s">
        <v>36</v>
      </c>
      <c r="B45">
        <v>1</v>
      </c>
    </row>
    <row r="46" spans="1:6" x14ac:dyDescent="0.25">
      <c r="A46" s="4" t="s">
        <v>39</v>
      </c>
      <c r="B46">
        <v>1</v>
      </c>
    </row>
    <row r="47" spans="1:6" x14ac:dyDescent="0.25">
      <c r="A47" s="4" t="s">
        <v>66</v>
      </c>
      <c r="B47">
        <v>8</v>
      </c>
    </row>
    <row r="49" spans="1:2" x14ac:dyDescent="0.25">
      <c r="A49" s="3" t="s">
        <v>65</v>
      </c>
      <c r="B49" t="s">
        <v>67</v>
      </c>
    </row>
    <row r="50" spans="1:2" x14ac:dyDescent="0.25">
      <c r="A50" s="4" t="s">
        <v>55</v>
      </c>
      <c r="B50">
        <v>1</v>
      </c>
    </row>
    <row r="51" spans="1:2" x14ac:dyDescent="0.25">
      <c r="A51" s="4" t="s">
        <v>43</v>
      </c>
      <c r="B51">
        <v>1</v>
      </c>
    </row>
    <row r="52" spans="1:2" x14ac:dyDescent="0.25">
      <c r="A52" s="4" t="s">
        <v>46</v>
      </c>
      <c r="B52">
        <v>2</v>
      </c>
    </row>
    <row r="53" spans="1:2" x14ac:dyDescent="0.25">
      <c r="A53" s="4" t="s">
        <v>47</v>
      </c>
      <c r="B53">
        <v>1</v>
      </c>
    </row>
    <row r="54" spans="1:2" x14ac:dyDescent="0.25">
      <c r="A54" s="4" t="s">
        <v>52</v>
      </c>
      <c r="B54">
        <v>1</v>
      </c>
    </row>
    <row r="55" spans="1:2" x14ac:dyDescent="0.25">
      <c r="A55" s="4" t="s">
        <v>53</v>
      </c>
      <c r="B55">
        <v>1</v>
      </c>
    </row>
    <row r="56" spans="1:2" x14ac:dyDescent="0.25">
      <c r="A56" s="4" t="s">
        <v>44</v>
      </c>
      <c r="B56">
        <v>1</v>
      </c>
    </row>
    <row r="57" spans="1:2" x14ac:dyDescent="0.25">
      <c r="A57" s="4" t="s">
        <v>66</v>
      </c>
      <c r="B57">
        <v>8</v>
      </c>
    </row>
  </sheetData>
  <pageMargins left="0.511811024" right="0.511811024" top="0.78740157499999996" bottom="0.78740157499999996" header="0.31496062000000002" footer="0.31496062000000002"/>
  <drawing r:id="rId8"/>
  <extLst>
    <ext xmlns:x14="http://schemas.microsoft.com/office/spreadsheetml/2009/9/main" uri="{A8765BA9-456A-4dab-B4F3-ACF838C121DE}">
      <x14:slicerList>
        <x14:slicer r:id="rId9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8B6E3-3FBC-42D1-AEA0-A00E5CDA9B5F}">
  <dimension ref="A1:AP1"/>
  <sheetViews>
    <sheetView showGridLines="0" tabSelected="1" zoomScale="90" zoomScaleNormal="90" workbookViewId="0">
      <pane ySplit="43" topLeftCell="A44" activePane="bottomLeft" state="frozen"/>
      <selection pane="bottomLeft"/>
    </sheetView>
  </sheetViews>
  <sheetFormatPr defaultRowHeight="15" x14ac:dyDescent="0.25"/>
  <cols>
    <col min="1" max="1" width="5.7109375" style="6" customWidth="1"/>
    <col min="2" max="28" width="9.140625" style="6"/>
    <col min="29" max="29" width="5.7109375" style="6" customWidth="1"/>
    <col min="30" max="42" width="9.140625" style="6"/>
  </cols>
  <sheetData>
    <row r="1" spans="1:1" x14ac:dyDescent="0.25">
      <c r="A1" s="6" t="e" vm="1">
        <v>#VALUE!</v>
      </c>
    </row>
  </sheetData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croll Bar 1">
              <controlPr defaultSize="0" autoPict="0">
                <anchor moveWithCells="1">
                  <from>
                    <xdr:col>20</xdr:col>
                    <xdr:colOff>123825</xdr:colOff>
                    <xdr:row>8</xdr:row>
                    <xdr:rowOff>57150</xdr:rowOff>
                  </from>
                  <to>
                    <xdr:col>20</xdr:col>
                    <xdr:colOff>352425</xdr:colOff>
                    <xdr:row>28</xdr:row>
                    <xdr:rowOff>66675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9A34F-F0C3-44BE-889B-3F6815B0FECE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53D3D-307E-4389-BCDB-CA22F928FDD4}">
  <dimension ref="A1:K9"/>
  <sheetViews>
    <sheetView showGridLines="0" workbookViewId="0">
      <selection sqref="A1:XFD9"/>
    </sheetView>
  </sheetViews>
  <sheetFormatPr defaultRowHeight="15" x14ac:dyDescent="0.25"/>
  <cols>
    <col min="1" max="1" width="28.42578125" bestFit="1" customWidth="1"/>
    <col min="2" max="2" width="10.7109375" bestFit="1" customWidth="1"/>
    <col min="3" max="3" width="17.85546875" bestFit="1" customWidth="1"/>
    <col min="4" max="4" width="20.140625" bestFit="1" customWidth="1"/>
    <col min="5" max="5" width="19.85546875" bestFit="1" customWidth="1"/>
    <col min="6" max="6" width="21.5703125" bestFit="1" customWidth="1"/>
    <col min="7" max="7" width="21.140625" bestFit="1" customWidth="1"/>
    <col min="8" max="8" width="35.140625" bestFit="1" customWidth="1"/>
    <col min="9" max="9" width="10.7109375" bestFit="1" customWidth="1"/>
    <col min="10" max="10" width="13.42578125" bestFit="1" customWidth="1"/>
    <col min="11" max="11" width="41.7109375" bestFit="1" customWidth="1"/>
  </cols>
  <sheetData>
    <row r="1" spans="1:11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57</v>
      </c>
    </row>
    <row r="2" spans="1:11" x14ac:dyDescent="0.25">
      <c r="A2" t="s">
        <v>11</v>
      </c>
      <c r="B2" t="s">
        <v>13</v>
      </c>
      <c r="C2" s="2">
        <v>45055</v>
      </c>
      <c r="D2" t="s">
        <v>20</v>
      </c>
      <c r="E2">
        <v>2023</v>
      </c>
      <c r="F2" t="s">
        <v>48</v>
      </c>
      <c r="G2" t="s">
        <v>30</v>
      </c>
      <c r="H2" t="s">
        <v>37</v>
      </c>
      <c r="I2" t="s">
        <v>42</v>
      </c>
      <c r="J2" t="s">
        <v>46</v>
      </c>
      <c r="K2" t="s">
        <v>58</v>
      </c>
    </row>
    <row r="3" spans="1:11" x14ac:dyDescent="0.25">
      <c r="A3" t="s">
        <v>12</v>
      </c>
      <c r="B3" t="s">
        <v>16</v>
      </c>
      <c r="C3" s="2">
        <v>45056</v>
      </c>
      <c r="D3" t="s">
        <v>50</v>
      </c>
      <c r="E3">
        <v>2023</v>
      </c>
      <c r="F3" t="s">
        <v>28</v>
      </c>
      <c r="G3" t="s">
        <v>32</v>
      </c>
      <c r="H3" t="s">
        <v>38</v>
      </c>
      <c r="I3" t="s">
        <v>49</v>
      </c>
      <c r="J3" t="s">
        <v>53</v>
      </c>
      <c r="K3" t="s">
        <v>59</v>
      </c>
    </row>
    <row r="4" spans="1:11" x14ac:dyDescent="0.25">
      <c r="A4" t="s">
        <v>51</v>
      </c>
      <c r="B4" t="s">
        <v>16</v>
      </c>
      <c r="C4" s="2">
        <v>45117</v>
      </c>
      <c r="D4" t="s">
        <v>21</v>
      </c>
      <c r="E4">
        <v>2023</v>
      </c>
      <c r="F4" t="s">
        <v>28</v>
      </c>
      <c r="G4" t="s">
        <v>33</v>
      </c>
      <c r="H4" t="s">
        <v>31</v>
      </c>
      <c r="I4" t="s">
        <v>42</v>
      </c>
      <c r="J4" t="s">
        <v>47</v>
      </c>
      <c r="K4" t="s">
        <v>60</v>
      </c>
    </row>
    <row r="5" spans="1:11" x14ac:dyDescent="0.25">
      <c r="A5" t="s">
        <v>56</v>
      </c>
      <c r="B5" t="s">
        <v>14</v>
      </c>
      <c r="C5" s="2">
        <v>45332</v>
      </c>
      <c r="D5" t="s">
        <v>50</v>
      </c>
      <c r="E5">
        <v>2024</v>
      </c>
      <c r="F5" t="s">
        <v>48</v>
      </c>
      <c r="G5" t="s">
        <v>34</v>
      </c>
      <c r="H5" t="s">
        <v>40</v>
      </c>
      <c r="I5" t="s">
        <v>49</v>
      </c>
      <c r="J5" t="s">
        <v>55</v>
      </c>
      <c r="K5" t="s">
        <v>61</v>
      </c>
    </row>
    <row r="6" spans="1:11" x14ac:dyDescent="0.25">
      <c r="A6" t="s">
        <v>56</v>
      </c>
      <c r="B6" t="s">
        <v>14</v>
      </c>
      <c r="C6" s="2">
        <v>45453</v>
      </c>
      <c r="D6" t="s">
        <v>21</v>
      </c>
      <c r="E6">
        <v>2024</v>
      </c>
      <c r="F6" t="s">
        <v>28</v>
      </c>
      <c r="G6" t="s">
        <v>31</v>
      </c>
      <c r="H6" t="s">
        <v>32</v>
      </c>
      <c r="I6" t="s">
        <v>42</v>
      </c>
      <c r="J6" t="s">
        <v>52</v>
      </c>
      <c r="K6" t="s">
        <v>62</v>
      </c>
    </row>
    <row r="7" spans="1:11" x14ac:dyDescent="0.25">
      <c r="A7" t="s">
        <v>56</v>
      </c>
      <c r="B7" t="s">
        <v>15</v>
      </c>
      <c r="C7" s="2">
        <v>45514</v>
      </c>
      <c r="D7" t="s">
        <v>23</v>
      </c>
      <c r="E7">
        <v>2024</v>
      </c>
      <c r="F7" t="s">
        <v>29</v>
      </c>
      <c r="G7" t="s">
        <v>30</v>
      </c>
      <c r="H7" t="s">
        <v>39</v>
      </c>
      <c r="I7" t="s">
        <v>49</v>
      </c>
      <c r="J7" t="s">
        <v>46</v>
      </c>
      <c r="K7" t="s">
        <v>63</v>
      </c>
    </row>
    <row r="8" spans="1:11" x14ac:dyDescent="0.25">
      <c r="A8" t="s">
        <v>56</v>
      </c>
      <c r="B8" t="s">
        <v>15</v>
      </c>
      <c r="C8" s="2">
        <v>45545</v>
      </c>
      <c r="D8" t="s">
        <v>24</v>
      </c>
      <c r="E8">
        <v>2024</v>
      </c>
      <c r="F8" t="s">
        <v>29</v>
      </c>
      <c r="G8" t="s">
        <v>34</v>
      </c>
      <c r="H8" t="s">
        <v>36</v>
      </c>
      <c r="I8" t="s">
        <v>49</v>
      </c>
      <c r="J8" t="s">
        <v>43</v>
      </c>
      <c r="K8" t="s">
        <v>64</v>
      </c>
    </row>
    <row r="9" spans="1:11" x14ac:dyDescent="0.25">
      <c r="A9" t="s">
        <v>51</v>
      </c>
      <c r="B9" t="s">
        <v>13</v>
      </c>
      <c r="C9" s="2">
        <v>45545</v>
      </c>
      <c r="D9" t="s">
        <v>24</v>
      </c>
      <c r="E9">
        <v>2024</v>
      </c>
      <c r="F9" t="s">
        <v>29</v>
      </c>
      <c r="G9" t="s">
        <v>31</v>
      </c>
      <c r="H9" t="s">
        <v>38</v>
      </c>
      <c r="I9" t="s">
        <v>49</v>
      </c>
      <c r="J9" t="s">
        <v>44</v>
      </c>
      <c r="K9" t="s">
        <v>64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1889C9E4-0E84-436B-8CD5-7BEBD2C763AF}">
          <x14:formula1>
            <xm:f>CADASTROS!$A$2:$A$5</xm:f>
          </x14:formula1>
          <xm:sqref>A2:A9</xm:sqref>
        </x14:dataValidation>
        <x14:dataValidation type="list" allowBlank="1" showInputMessage="1" showErrorMessage="1" xr:uid="{2E272C3C-33C6-4135-B565-7BB8487DC14B}">
          <x14:formula1>
            <xm:f>CADASTROS!$B$2:$B$5</xm:f>
          </x14:formula1>
          <xm:sqref>B2:B9</xm:sqref>
        </x14:dataValidation>
        <x14:dataValidation type="list" allowBlank="1" showInputMessage="1" showErrorMessage="1" xr:uid="{A873C3B0-1ABE-4082-8DC0-2FB66B22D42D}">
          <x14:formula1>
            <xm:f>CADASTROS!$C$2:$C$13</xm:f>
          </x14:formula1>
          <xm:sqref>D2:D9</xm:sqref>
        </x14:dataValidation>
        <x14:dataValidation type="list" allowBlank="1" showInputMessage="1" showErrorMessage="1" xr:uid="{5CE7B3E2-DD8C-48BD-9120-5D2A5F7004D2}">
          <x14:formula1>
            <xm:f>CADASTROS!$D$2:$D$13</xm:f>
          </x14:formula1>
          <xm:sqref>E2:E9</xm:sqref>
        </x14:dataValidation>
        <x14:dataValidation type="list" allowBlank="1" showInputMessage="1" showErrorMessage="1" xr:uid="{1761EDC0-1A30-4A42-8F89-FBE41AF7A922}">
          <x14:formula1>
            <xm:f>CADASTROS!$E$2:$E$4</xm:f>
          </x14:formula1>
          <xm:sqref>F2:F9</xm:sqref>
        </x14:dataValidation>
        <x14:dataValidation type="list" allowBlank="1" showInputMessage="1" showErrorMessage="1" xr:uid="{C2693802-2EE4-4009-94F2-061C708A3EE9}">
          <x14:formula1>
            <xm:f>CADASTROS!$F$2:$F$6</xm:f>
          </x14:formula1>
          <xm:sqref>G2:G9</xm:sqref>
        </x14:dataValidation>
        <x14:dataValidation type="list" allowBlank="1" showInputMessage="1" showErrorMessage="1" xr:uid="{0BF2E121-0B8D-4085-9E4B-8525844BC3CD}">
          <x14:formula1>
            <xm:f>CADASTROS!$H$2:$H$3</xm:f>
          </x14:formula1>
          <xm:sqref>I2:I9</xm:sqref>
        </x14:dataValidation>
        <x14:dataValidation type="list" allowBlank="1" showInputMessage="1" showErrorMessage="1" xr:uid="{536EFAA0-2B79-41C1-9AAE-E20CEB9E5443}">
          <x14:formula1>
            <xm:f>CADASTROS!$G$2:$G$15</xm:f>
          </x14:formula1>
          <xm:sqref>H2:H9</xm:sqref>
        </x14:dataValidation>
        <x14:dataValidation type="list" allowBlank="1" showInputMessage="1" showErrorMessage="1" xr:uid="{F2142763-A559-4094-8284-4DB9B123D77F}">
          <x14:formula1>
            <xm:f>CADASTROS!$I$2:$I$10</xm:f>
          </x14:formula1>
          <xm:sqref>J2:J9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C200-718C-4E67-BA25-BB4205FC23CF}">
  <dimension ref="A1:I13"/>
  <sheetViews>
    <sheetView workbookViewId="0">
      <selection activeCell="B35" sqref="B35"/>
    </sheetView>
  </sheetViews>
  <sheetFormatPr defaultRowHeight="15" x14ac:dyDescent="0.25"/>
  <cols>
    <col min="1" max="1" width="28.42578125" bestFit="1" customWidth="1"/>
    <col min="2" max="2" width="11.28515625" bestFit="1" customWidth="1"/>
    <col min="3" max="3" width="17.85546875" bestFit="1" customWidth="1"/>
    <col min="4" max="4" width="17.5703125" bestFit="1" customWidth="1"/>
    <col min="5" max="5" width="19.28515625" bestFit="1" customWidth="1"/>
    <col min="6" max="6" width="18.85546875" bestFit="1" customWidth="1"/>
    <col min="7" max="7" width="32.85546875" bestFit="1" customWidth="1"/>
    <col min="8" max="8" width="10.7109375" bestFit="1" customWidth="1"/>
    <col min="9" max="9" width="31.42578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10</v>
      </c>
    </row>
    <row r="2" spans="1:9" x14ac:dyDescent="0.25">
      <c r="A2" t="s">
        <v>11</v>
      </c>
      <c r="B2" t="s">
        <v>13</v>
      </c>
      <c r="C2" t="s">
        <v>17</v>
      </c>
      <c r="D2">
        <v>2023</v>
      </c>
      <c r="E2" t="s">
        <v>48</v>
      </c>
      <c r="F2" t="s">
        <v>30</v>
      </c>
      <c r="G2" t="s">
        <v>35</v>
      </c>
      <c r="H2" t="s">
        <v>49</v>
      </c>
      <c r="I2" t="s">
        <v>43</v>
      </c>
    </row>
    <row r="3" spans="1:9" x14ac:dyDescent="0.25">
      <c r="A3" t="s">
        <v>12</v>
      </c>
      <c r="B3" t="s">
        <v>16</v>
      </c>
      <c r="C3" t="s">
        <v>50</v>
      </c>
      <c r="D3">
        <v>2024</v>
      </c>
      <c r="E3" t="s">
        <v>28</v>
      </c>
      <c r="F3" t="s">
        <v>31</v>
      </c>
      <c r="G3" t="s">
        <v>36</v>
      </c>
      <c r="H3" t="s">
        <v>42</v>
      </c>
      <c r="I3" t="s">
        <v>44</v>
      </c>
    </row>
    <row r="4" spans="1:9" x14ac:dyDescent="0.25">
      <c r="A4" t="s">
        <v>51</v>
      </c>
      <c r="B4" t="s">
        <v>14</v>
      </c>
      <c r="C4" t="s">
        <v>18</v>
      </c>
      <c r="E4" t="s">
        <v>29</v>
      </c>
      <c r="F4" t="s">
        <v>32</v>
      </c>
      <c r="G4" t="s">
        <v>37</v>
      </c>
      <c r="I4" t="s">
        <v>45</v>
      </c>
    </row>
    <row r="5" spans="1:9" x14ac:dyDescent="0.25">
      <c r="A5" t="s">
        <v>56</v>
      </c>
      <c r="B5" t="s">
        <v>15</v>
      </c>
      <c r="C5" t="s">
        <v>19</v>
      </c>
      <c r="F5" t="s">
        <v>33</v>
      </c>
      <c r="G5" t="s">
        <v>31</v>
      </c>
      <c r="I5" t="s">
        <v>46</v>
      </c>
    </row>
    <row r="6" spans="1:9" x14ac:dyDescent="0.25">
      <c r="C6" t="s">
        <v>20</v>
      </c>
      <c r="F6" t="s">
        <v>34</v>
      </c>
      <c r="G6" t="s">
        <v>38</v>
      </c>
      <c r="I6" t="s">
        <v>47</v>
      </c>
    </row>
    <row r="7" spans="1:9" x14ac:dyDescent="0.25">
      <c r="C7" t="s">
        <v>21</v>
      </c>
      <c r="G7" t="s">
        <v>39</v>
      </c>
      <c r="I7" t="s">
        <v>52</v>
      </c>
    </row>
    <row r="8" spans="1:9" x14ac:dyDescent="0.25">
      <c r="C8" t="s">
        <v>22</v>
      </c>
      <c r="G8" t="s">
        <v>40</v>
      </c>
      <c r="I8" t="s">
        <v>53</v>
      </c>
    </row>
    <row r="9" spans="1:9" x14ac:dyDescent="0.25">
      <c r="C9" t="s">
        <v>23</v>
      </c>
      <c r="G9" t="s">
        <v>41</v>
      </c>
      <c r="I9" t="s">
        <v>54</v>
      </c>
    </row>
    <row r="10" spans="1:9" x14ac:dyDescent="0.25">
      <c r="C10" t="s">
        <v>24</v>
      </c>
      <c r="G10" t="s">
        <v>33</v>
      </c>
      <c r="I10" t="s">
        <v>55</v>
      </c>
    </row>
    <row r="11" spans="1:9" x14ac:dyDescent="0.25">
      <c r="C11" t="s">
        <v>25</v>
      </c>
      <c r="G11" t="s">
        <v>32</v>
      </c>
    </row>
    <row r="12" spans="1:9" x14ac:dyDescent="0.25">
      <c r="C12" t="s">
        <v>26</v>
      </c>
    </row>
    <row r="13" spans="1:9" x14ac:dyDescent="0.25">
      <c r="C13" t="s">
        <v>27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Tabelas-Gráficos</vt:lpstr>
      <vt:lpstr>DASHBOARD</vt:lpstr>
      <vt:lpstr>Planilha1</vt:lpstr>
      <vt:lpstr>DATABASE</vt:lpstr>
      <vt:lpstr>CADASTROS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Henrique Nack Camargo</dc:creator>
  <cp:lastModifiedBy>Marcos Henrique Nack Camargo</cp:lastModifiedBy>
  <dcterms:created xsi:type="dcterms:W3CDTF">2024-10-02T18:45:46Z</dcterms:created>
  <dcterms:modified xsi:type="dcterms:W3CDTF">2024-10-10T18:06:36Z</dcterms:modified>
</cp:coreProperties>
</file>