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c2b9bc193089601/Escritorio/python/proyects/Proyecto 7 - Costeador/app/costeador/files_to_upload/Costeador_Archivos/Costeador_Compras/"/>
    </mc:Choice>
  </mc:AlternateContent>
  <xr:revisionPtr revIDLastSave="586" documentId="11_AD4D2F04E46CFB4ACB3E2027B593C05E693EDF1D" xr6:coauthVersionLast="47" xr6:coauthVersionMax="47" xr10:uidLastSave="{4E588887-212F-40EE-99BA-5AC10C26A738}"/>
  <bookViews>
    <workbookView xWindow="-120" yWindow="-120" windowWidth="25840" windowHeight="13933" xr2:uid="{00000000-000D-0000-FFFF-FFFF00000000}"/>
  </bookViews>
  <sheets>
    <sheet name="vidrio" sheetId="7" r:id="rId1"/>
    <sheet name="pintura" sheetId="8" r:id="rId2"/>
    <sheet name="otros" sheetId="9" r:id="rId3"/>
    <sheet name="aux_parametros" sheetId="4" r:id="rId4"/>
    <sheet name="aux_lista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8" l="1"/>
  <c r="C3" i="8"/>
  <c r="C10" i="8"/>
  <c r="C8" i="8"/>
  <c r="C2" i="8"/>
  <c r="C9" i="8"/>
  <c r="C11" i="8"/>
  <c r="C22" i="9"/>
  <c r="C16" i="9"/>
  <c r="C15" i="9"/>
  <c r="C8" i="9"/>
  <c r="C7" i="9"/>
  <c r="C6" i="9"/>
  <c r="C5" i="9"/>
  <c r="C4" i="9"/>
  <c r="C3" i="9"/>
  <c r="C2" i="9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6" i="8"/>
  <c r="C13" i="8"/>
  <c r="C16" i="8"/>
  <c r="C4" i="8"/>
  <c r="C7" i="8"/>
  <c r="C15" i="8"/>
  <c r="C12" i="8"/>
  <c r="C14" i="8"/>
  <c r="C17" i="8"/>
  <c r="C53" i="7"/>
  <c r="C90" i="7"/>
  <c r="C49" i="7"/>
  <c r="C5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tc={DB12C303-6607-49E1-9D99-285CD976B334}</author>
    <author>tc={AA210DD5-87B7-4FDA-B590-32D5D941A4C5}</author>
  </authors>
  <commentList>
    <comment ref="I1" authorId="0" shapeId="0" xr:uid="{DB12C303-6607-49E1-9D99-285CD976B3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PESO_KG esta en excel pero no está completo en ningun articulo</t>
      </text>
    </comment>
    <comment ref="J1" authorId="1" shapeId="0" xr:uid="{AA210DD5-87B7-4FDA-B590-32D5D941A4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diametro esta en excel pero no está completo en ningun articulo</t>
      </text>
    </comment>
  </commentList>
</comments>
</file>

<file path=xl/sharedStrings.xml><?xml version="1.0" encoding="utf-8"?>
<sst xmlns="http://schemas.openxmlformats.org/spreadsheetml/2006/main" count="937" uniqueCount="306">
  <si>
    <t>articulo</t>
  </si>
  <si>
    <t>Botella de salsa de tomate x 1000cc Cattorini</t>
  </si>
  <si>
    <t>platpo playo ceramica blanco (Ancers)</t>
  </si>
  <si>
    <t>Botella de salsa de tomate x 500cc RIGOLLEAU (BL 84062)</t>
  </si>
  <si>
    <t>Botella STD 355 cc RIGOLLEAU ( AM 08902)</t>
  </si>
  <si>
    <t>Botella ultrliviana 500cc RIGOLLEAU (AM 08102)</t>
  </si>
  <si>
    <t>tipo</t>
  </si>
  <si>
    <t>Dorado Metalico LI-411</t>
  </si>
  <si>
    <t>Cobre LI-419</t>
  </si>
  <si>
    <t xml:space="preserve">Satinado LK-070 T </t>
  </si>
  <si>
    <t>Satinado 1414/7 A</t>
  </si>
  <si>
    <t>Bronce Metalico LI-418</t>
  </si>
  <si>
    <t xml:space="preserve">Amarillo Claro UVC 922 </t>
  </si>
  <si>
    <t xml:space="preserve">Amarillo Medio UVC 924 </t>
  </si>
  <si>
    <t xml:space="preserve">Naranja UVC 926 </t>
  </si>
  <si>
    <t xml:space="preserve">Rojo Escarlata UVC 932 </t>
  </si>
  <si>
    <t xml:space="preserve">Rojo Carmin UVC 934 </t>
  </si>
  <si>
    <t>Magenta UVC 936</t>
  </si>
  <si>
    <t xml:space="preserve">Violeta UVC 950 </t>
  </si>
  <si>
    <t xml:space="preserve">Azul Ultramar UVC 952 </t>
  </si>
  <si>
    <t xml:space="preserve">Azul Brillante UVC 956 </t>
  </si>
  <si>
    <t xml:space="preserve">Verde azulado UVC 960 </t>
  </si>
  <si>
    <t xml:space="preserve">Verde prado UVC 962 </t>
  </si>
  <si>
    <t>Botella ultraliviana 1000cc RIGOLLEAU (AM 08101)</t>
  </si>
  <si>
    <t>Botella ambar 330cc RIGOLLEAU (AM 08103)</t>
  </si>
  <si>
    <t>Growler 1.9 lts RIGOLLEAU (AM 09020)</t>
  </si>
  <si>
    <t>Frasco morronero (RIGOLLEAU BL81858)</t>
  </si>
  <si>
    <t>vaso tequilero tijuana (RIGOLLEAU FN 38940 )</t>
  </si>
  <si>
    <t>botella agropecuario 500 RIGOLLEAU</t>
  </si>
  <si>
    <t>Frasco amanecer 360 RIGOLLEAU</t>
  </si>
  <si>
    <t>Vaso cervecero Milan  (MERCATOR) (0424AL36)</t>
  </si>
  <si>
    <t>vaso london alto 381  (MERCATOR) (381AL)</t>
  </si>
  <si>
    <t>vaso montecarlo 2802  (MERCATOR) (12802)</t>
  </si>
  <si>
    <t>vaso cervecero pilsener  (MERCATOR) (122AL)</t>
  </si>
  <si>
    <t>vaso cervecero munich  (MERCATOR) (0753AL36)</t>
  </si>
  <si>
    <t>vaso cervecero berlin (MERCATOR) (393AL)</t>
  </si>
  <si>
    <t>vaso alto sicilia (MERCATOR) (0761AL48)</t>
  </si>
  <si>
    <t>vaso cervecero conique 570cc (MERCATOR) (34002)</t>
  </si>
  <si>
    <t>vaso kassel (MERCATOR) (5512)</t>
  </si>
  <si>
    <t>vaso herradura 463cc (MERCATOR)  (0378AL24)</t>
  </si>
  <si>
    <t>vaso lexington 334cc (MERCATOR)N00022</t>
  </si>
  <si>
    <t>vaso pinta 590 cc (MERCATOR) (0645AL24)</t>
  </si>
  <si>
    <t>vaso ikea long dring (MERCATOR) (XT41069x24)</t>
  </si>
  <si>
    <t>botella prestige 750 blanca rosca (RAYEN CURA)</t>
  </si>
  <si>
    <t>Botella capri 700 cm3 -san Rafael</t>
  </si>
  <si>
    <t>botella bari 500 cm3 - san rafael</t>
  </si>
  <si>
    <t>botella modelo Q 500 cm3 - san rafael</t>
  </si>
  <si>
    <t>botella mini bari 375 cm3 - san rafael</t>
  </si>
  <si>
    <t>botella bari 750 cm3 - san rafael</t>
  </si>
  <si>
    <t>Vaso Whisky A (EL PROGRESO)</t>
  </si>
  <si>
    <t>Vaso Ipa Anillos (EL PROGRESO)</t>
  </si>
  <si>
    <t>Vaso Guinness (EL PROGRESO)</t>
  </si>
  <si>
    <t>Copa Beefeater (EL PROGRESO)</t>
  </si>
  <si>
    <t>Copa degustacion EL PROGRESO</t>
  </si>
  <si>
    <t>Chopp Roma (DURAX)</t>
  </si>
  <si>
    <t>Choop Cordoba (DURAX)</t>
  </si>
  <si>
    <t>Chopp Santa Fe (DURAX)</t>
  </si>
  <si>
    <t>plato playo gema (DURAX)</t>
  </si>
  <si>
    <t>plato hondo gema (DURAX)</t>
  </si>
  <si>
    <t>plato postre gema (DURAX)</t>
  </si>
  <si>
    <t>taza armonia (DURAX)</t>
  </si>
  <si>
    <t>Vaso Pampa (DURAX)</t>
  </si>
  <si>
    <t>Vaso Tango (DURAX)</t>
  </si>
  <si>
    <t>Vaso Ikea long drink (DURAX)</t>
  </si>
  <si>
    <t>Vaso Tango (LP GLOBAL de durax)</t>
  </si>
  <si>
    <t>Vaso Nilda (DURAX)</t>
  </si>
  <si>
    <t>Botella licor 750 London incoloro (BLUE SKY)</t>
  </si>
  <si>
    <t>Vaso Lunita 270cc (DURAX)</t>
  </si>
  <si>
    <t>botella barrica 750CC  (OJO entregan en Mendoza) BLUE SKY</t>
  </si>
  <si>
    <t>botella licor STD 750 (CATORINI)</t>
  </si>
  <si>
    <t>VIDRIO</t>
  </si>
  <si>
    <t>Gris Plata Oscuro LI-430</t>
  </si>
  <si>
    <t>Plateado Metalico LI-417</t>
  </si>
  <si>
    <t>Ocre (LAE LK 191)</t>
  </si>
  <si>
    <t>Blanco Termo LR-006 T</t>
  </si>
  <si>
    <t>Rojo Termo LR-870 T</t>
  </si>
  <si>
    <t>Rojo antigal termo 1809/8 T</t>
  </si>
  <si>
    <t>Negro Termo LR-300 T</t>
  </si>
  <si>
    <t>Amarillo Termo 1750/2 T</t>
  </si>
  <si>
    <t>Azul oscuro de Baja 1901/1 A</t>
  </si>
  <si>
    <t>TINTA_VITRIFICABLE</t>
  </si>
  <si>
    <t>blanco UVC 970</t>
  </si>
  <si>
    <t xml:space="preserve">Negro UVC 980 </t>
  </si>
  <si>
    <t xml:space="preserve">Amarillo claro cubriente UVC 122 </t>
  </si>
  <si>
    <t xml:space="preserve">Rojo vermellón cubriente UVC 132 </t>
  </si>
  <si>
    <t xml:space="preserve">Azul Ultramar Cubriente UVC 152 </t>
  </si>
  <si>
    <t xml:space="preserve">Verde prado cubriente UVC 162 </t>
  </si>
  <si>
    <t xml:space="preserve">Blancio Cubriente UVC 170 </t>
  </si>
  <si>
    <t xml:space="preserve">Negro Cubriente UVC 180 </t>
  </si>
  <si>
    <t>Negro Opaco UVGL 180</t>
  </si>
  <si>
    <t>diluyente para pintura UV  - UR 4 x 5 litros</t>
  </si>
  <si>
    <t>UV Generica Marabu</t>
  </si>
  <si>
    <t>unidad</t>
  </si>
  <si>
    <t>Botella Jarabe ambar x 500 termogranel RIGOLLEAU (AM76662)</t>
  </si>
  <si>
    <t>Botella jarabe ambar x 1000 termogranel RIGOLLEAU (AM76369)</t>
  </si>
  <si>
    <t>Botella jarabe blanca x 500 RIGOLLEAU (BL76362)</t>
  </si>
  <si>
    <t>Botella jarabe blanca x 1000 termogranel RIGOLLEAU (BL76369)</t>
  </si>
  <si>
    <t>Botella jugo 910cc RIGOLLEAU (BL 05012)</t>
  </si>
  <si>
    <t>Growler 1000 botellon recargable (RIGOLLEAU) (AM 9016)</t>
  </si>
  <si>
    <t>Vaso Jamaica 350 RIGOLLEAU (BL39417)</t>
  </si>
  <si>
    <t>Tazon Amanecer 370ml (RIGOLLEAU  FN 67921 )</t>
  </si>
  <si>
    <t>Vaso Seelze 360ml  (RIGOLLEAU BL 68845 )</t>
  </si>
  <si>
    <t>Vaso Tennesse 320ml (RIGOLLEAU FN 68426)</t>
  </si>
  <si>
    <t>Vaso Pinta 540ml (RIGOLLEAU BL 68846 )</t>
  </si>
  <si>
    <t>Chopp praga 400ml (RIGOLLEAU BL 69103 )</t>
  </si>
  <si>
    <t>Chopp Berlin 500ml (RIGOLLEAU FN 69095)</t>
  </si>
  <si>
    <t>Vaso Cairo 400ml (RIGOLLEAU FN 68588 )</t>
  </si>
  <si>
    <t>Copon Gourmet 450ml  (RIGOLLEAU BL 68919 )</t>
  </si>
  <si>
    <t>Vaso amsterdam 325ml (RIGOLLEAUBL68852)</t>
  </si>
  <si>
    <t>botella burdeos 375 rosca (RAYEN CURA)</t>
  </si>
  <si>
    <t>botella burdeos suyai 750 blanca rosca (RAYEN CURA)</t>
  </si>
  <si>
    <t>botella burdeos suyai 750 verde rosca (RAYEN CURA)</t>
  </si>
  <si>
    <t>Botella de champagne SPK 750 andina verde(RAYEN CURA)</t>
  </si>
  <si>
    <t>Botella de champagne SPK 750 andina blanca(RAYEN CURA)</t>
  </si>
  <si>
    <t>Copa Barone Agua 490ml cod 7056 NADIR/BRASIM</t>
  </si>
  <si>
    <t>Copa Barone Vino 385ml cod 7156 NADIR/BRASIM</t>
  </si>
  <si>
    <t>Copa Brunello Cerveza 400ml (cod7731) NADIR/BRASIM</t>
  </si>
  <si>
    <t>Copa Brunello Agua 490ml (cod 7031) NADIR/BRASIM</t>
  </si>
  <si>
    <t>Copa Brunello Vino 390ml (cod7131) NADIR/BRASIM</t>
  </si>
  <si>
    <t>Vaso Dubai trago largo  460ml cod 7664 NADIR/BRASIM</t>
  </si>
  <si>
    <t>Copa Winsdsor Agua 300ml cod 7028 NADIR/BRASIM</t>
  </si>
  <si>
    <t>Vaso Cylinder tubo trago largo 320ml cod 7800 NADIR/BRASIM</t>
  </si>
  <si>
    <t>Copa Dublin cerveza 400ml cod 7651 NADIR/BRASIM</t>
  </si>
  <si>
    <t>Copa Royal Degustación 615ml cod 8090 NADIR/BRASIM</t>
  </si>
  <si>
    <t>Vaso Lata (EL PROGRESO)</t>
  </si>
  <si>
    <t>Vaso bosque gin (liso y tallado)</t>
  </si>
  <si>
    <t>Vaso Piba (EL PROGRESO)</t>
  </si>
  <si>
    <t>Botella Espumante 750 blanca (BLUE SKY)</t>
  </si>
  <si>
    <t>Botella espumante 750 verde (BLUE SKY)</t>
  </si>
  <si>
    <t>asa</t>
  </si>
  <si>
    <t>SI</t>
  </si>
  <si>
    <t xml:space="preserve">Oro </t>
  </si>
  <si>
    <t>Purpurina Oro palido PINTESINT</t>
  </si>
  <si>
    <t>peso_kg</t>
  </si>
  <si>
    <t>diametro_mm</t>
  </si>
  <si>
    <t>condicion_pago_dias</t>
  </si>
  <si>
    <t>costo_ars</t>
  </si>
  <si>
    <t>costo_usd</t>
  </si>
  <si>
    <t>costo_eur</t>
  </si>
  <si>
    <t>consumo_g_cm2</t>
  </si>
  <si>
    <t>consumo_estandar</t>
  </si>
  <si>
    <t>NO</t>
  </si>
  <si>
    <t>Ligante especial UVC 904</t>
  </si>
  <si>
    <t>eur</t>
  </si>
  <si>
    <t>usd</t>
  </si>
  <si>
    <t>TINTA_UV</t>
  </si>
  <si>
    <t>Vitriplast 640 Blanco x 1 kg 640.01.0001</t>
  </si>
  <si>
    <t>Vitriplast 640 Negro x 1 kg 640.02.0001</t>
  </si>
  <si>
    <t>Vitrplast 640 Incoloro x 1 kg 640.00.0001</t>
  </si>
  <si>
    <t>Vitriplast 640 Magenta x 1 kg 640.10.0001</t>
  </si>
  <si>
    <t>Vitriplast 640 Verde Flat x 1 kg 640.16.0001</t>
  </si>
  <si>
    <t>TINTA_EPOXI</t>
  </si>
  <si>
    <t>Especial Esmalte Horno vidrio Incoloro</t>
  </si>
  <si>
    <t>Especial Esmalte Horno Vidrio Negro Brillante 0005</t>
  </si>
  <si>
    <t>Especial Esmalte Horno Vidrio blanco 0015</t>
  </si>
  <si>
    <t>Especial Esmalte Horno Vidrio verde claro 0028</t>
  </si>
  <si>
    <t>Especial Esmalte Horno Vidrio rojo coca cola 0038</t>
  </si>
  <si>
    <t>Especial Esmalte Horno Vidrio fucsia rosado 0046</t>
  </si>
  <si>
    <t>Especial Esmalte Horno Vidrio rojo 0047</t>
  </si>
  <si>
    <t>Especial Esmalte Horno Vidrio verde pastel 0048</t>
  </si>
  <si>
    <t>Especial Esmalte Horno Vidrio celeste 0049</t>
  </si>
  <si>
    <t>Especial Esmalte Horno Vidrio naranja 0050</t>
  </si>
  <si>
    <t>Especial Esmalte Horno Vidrio violeta 0051</t>
  </si>
  <si>
    <t>Especial Esmalte Horno Vidrio violeta oscuro 0052</t>
  </si>
  <si>
    <t>Especial Esmalte Horno Vidrio verde oscuro 0053</t>
  </si>
  <si>
    <t>Especial Esmalte Horno Vidrio rojo magenta 0054</t>
  </si>
  <si>
    <t>Especial Esmalte Horno Vidrio naranja rojizo 0055</t>
  </si>
  <si>
    <t>Especial Esmalte Horno Vidrio rosa fluo (fucsia) 0056</t>
  </si>
  <si>
    <t>Especial Esmalte Horno Vidrio amarillo fluo 0057</t>
  </si>
  <si>
    <t>Especial Esmalte Horno Vidrio naranja fluo 0058</t>
  </si>
  <si>
    <t>Especial Esmalte Horno Vidrio verde fluo 0059</t>
  </si>
  <si>
    <t>Especial Esmalte Horno Vidrio amarilla 0060</t>
  </si>
  <si>
    <t>Especial Esmalte Horno Vidrio azul sky 0061</t>
  </si>
  <si>
    <t>Especial Esmalte Horno Vidrio plata 0062</t>
  </si>
  <si>
    <t>Especial Esmalte Horno Vidrio oro 0063</t>
  </si>
  <si>
    <t>Especial Esmalte Horno Vidrio bronce 0064</t>
  </si>
  <si>
    <t>Especial Esmalte Horno Vidrio negro mate 2 0065</t>
  </si>
  <si>
    <t>Especial Esmalte Horno Vidrio azul transparente 0066</t>
  </si>
  <si>
    <t>Especial Esmalte Horno Vidrio verde oliva 0067</t>
  </si>
  <si>
    <t>Especial Esmalte Horno Vidrio azul fluo 0068</t>
  </si>
  <si>
    <t>Especial Esmalte Horno Vidrio durazno p-712c 0069</t>
  </si>
  <si>
    <t>Especial Esmalte Horno Vidrio rosa p-1895c 0070</t>
  </si>
  <si>
    <t>Especial Esmalte Horno Vidrio lila p-2716c 0071</t>
  </si>
  <si>
    <t>Especial Esmalte Horno Vidrio verde agua p-318c 0072</t>
  </si>
  <si>
    <t>Especial Esmalte Horno Vidrio crema p-7499 0073</t>
  </si>
  <si>
    <t>Especial Esmalte Horno Vidrio violeta fluo 0074</t>
  </si>
  <si>
    <t>Especial Esmalte Horno Vidrio ekos madia da 0075</t>
  </si>
  <si>
    <t>Especial Esmalte Horno Vidrio rojo transparente 0076</t>
  </si>
  <si>
    <t>Especial Esmalte Horno Vidrio rosa te</t>
  </si>
  <si>
    <t>Especial Esmalte Horno Vidrio arrebato</t>
  </si>
  <si>
    <t>Especial Esmalte Horno Vidrio celeste 0079</t>
  </si>
  <si>
    <t>Especial Esmalte Horno Vidrio boa 0080</t>
  </si>
  <si>
    <t>Especial Esmalte Horno Vidrio vainilla 0081</t>
  </si>
  <si>
    <t>Especial Esmalte Horno Vidrio encanto 0082</t>
  </si>
  <si>
    <t>Especial Esmalte Horno Vidrio amarillo copa 0083</t>
  </si>
  <si>
    <t>Especial Esmalte Horno Vidrio rojo copa 0084</t>
  </si>
  <si>
    <t>Especial Esmalte Horno Vidrio celeste copa 0085</t>
  </si>
  <si>
    <t>Especial Esmalte Horno Vidrio purpura copa 0086</t>
  </si>
  <si>
    <t>Especial Esmalte Horno Vidrio azul copa 0087</t>
  </si>
  <si>
    <t>Especial Esmalte Horno Vidrio marron oscuro 0088</t>
  </si>
  <si>
    <t>Especial Esmalte Horno Vidrio rosa merle mate 0089</t>
  </si>
  <si>
    <t>Especial Esmalte Horno Vidrio salmon p-169 0090</t>
  </si>
  <si>
    <t>Especial Esmalte Horno Vidrio esmerilado 0091</t>
  </si>
  <si>
    <t>Especial Esmalte Horno Vidrio coral p-1785 0092</t>
  </si>
  <si>
    <t>Especial Esmalte Horno Vidrio celeste 16893 0093</t>
  </si>
  <si>
    <t>Especial Esmalte Horno Vidrio rosa 16895 0094</t>
  </si>
  <si>
    <t>Especial Esmalte Horno Vidrio verde aqua 16892 0095</t>
  </si>
  <si>
    <t>Especial Esmalte Horno Vidrio lila 16894 0096</t>
  </si>
  <si>
    <t>Especial Esmalte Horno Vidrio amarillo 16897 0097</t>
  </si>
  <si>
    <t>Especial Esmalte Horno Vidrio verde p-5473c 0098</t>
  </si>
  <si>
    <t>Especial Esmalte Horno Vidrio beige mate 0099</t>
  </si>
  <si>
    <t>Especial Esmalte Horno Vidrio caramelo taberna 0100</t>
  </si>
  <si>
    <t>Especial Esmalte Horno Vidrio esmerilado kaiak 0101</t>
  </si>
  <si>
    <t>Especial Esmalte Horno Vidrio celeste botella 0102</t>
  </si>
  <si>
    <t>Especial Esmalte Horno Vidrio negro satinado 0103</t>
  </si>
  <si>
    <t>Especial Esmalte Horno Vidrio transp licor de 0104</t>
  </si>
  <si>
    <t>Especial Esmalte Horno Vidrio gris transparente 0105</t>
  </si>
  <si>
    <t>Especial Esmalte Horno Vidrio cool gray 6c 0106</t>
  </si>
  <si>
    <t>Especial Esmalte Horno Vidrio Blanco Satinado 0107</t>
  </si>
  <si>
    <t>Especial Esmalte Horno Vidrio purpura mate 0108</t>
  </si>
  <si>
    <t xml:space="preserve">Especial Esmalte Horno Vidrio crema oscuro 0109 </t>
  </si>
  <si>
    <t>Especial Esmalte Horno Vidrio Verde Mate 0110</t>
  </si>
  <si>
    <t>Especial Esmalte Horno Vidrio Cremita Mate 0111</t>
  </si>
  <si>
    <t>Especial Esmalte Horno Vidrio Verde Transparente Savage 0113</t>
  </si>
  <si>
    <t>Especial Esmalte Horno Vidrio rosa satinado 0114</t>
  </si>
  <si>
    <t>Especial Esmalte Horno Vidrio crema mate r249 0116</t>
  </si>
  <si>
    <t>Especial Esmalte Horno Vidrio violeta satinado p 0118</t>
  </si>
  <si>
    <t>Especial Esmalte Horno Vidrio rosa capri mate 0119</t>
  </si>
  <si>
    <t>Especial Esmalte Horno Vidrio pizca de durazno 0120</t>
  </si>
  <si>
    <t>Especial Esmalte Horno Vidrio gris elemental 0121</t>
  </si>
  <si>
    <t>Especial Esmalte Horno Vidrio sangre de dragon 0122</t>
  </si>
  <si>
    <t>Especial Esmalte Horno Vidrio rosa exotico brillante 0123</t>
  </si>
  <si>
    <t>Especial Esmalte Horno Vidrio beige brillante r226 0124</t>
  </si>
  <si>
    <t>Especial Esmalte Horno Vidrio crema brillante 0125</t>
  </si>
  <si>
    <t>Especial Esmalte Horno Vidrio Blanco mate 0126</t>
  </si>
  <si>
    <t>Especial Esmalte Horno Vidrio crema oscuro brillante 0127</t>
  </si>
  <si>
    <t>Especial Esmalte Horno Vidrio rosado transparente  0128</t>
  </si>
  <si>
    <t>Especial Esmalte Horno Vidrio verde transparente 0129</t>
  </si>
  <si>
    <t>Especial Esmalte Horno Vidrio amarillo limon 0130</t>
  </si>
  <si>
    <t>Especial Esmalte Horno Vidrio purpura 0131</t>
  </si>
  <si>
    <t>Especial Esmalte Horno Vidrio purpura transparente mescla 0132</t>
  </si>
  <si>
    <t>Especial Esmalte Horno Vidrioverde transparente  0133</t>
  </si>
  <si>
    <t>Especial Esmalte Horno azul semi mate 0134</t>
  </si>
  <si>
    <t>Especial Esmalte Horno rosa merle brillante _x000D_0136</t>
  </si>
  <si>
    <t>Especial Esmalte Horno celestial claro _x000D_0139</t>
  </si>
  <si>
    <t>Especial Esmalte Horno rosa BB_x000D_ 0140</t>
  </si>
  <si>
    <t>Especial Esmalte Horno blanco colmillo 0141</t>
  </si>
  <si>
    <t>Especial Esmalte Horno violeta 0142</t>
  </si>
  <si>
    <t>Especial Esmalte Horno rhodamine red satinado  OSO NEGRO 0143</t>
  </si>
  <si>
    <t>Especial Esmalte Horno allo rojizo satinado  OSO NEGRO 0144</t>
  </si>
  <si>
    <t>Especial Esmalte Horno rojo satinado  OSO NEGRO 0145</t>
  </si>
  <si>
    <t>Especial Esmalte Horno celeste oscuro satinado OSO NEGRO 0146</t>
  </si>
  <si>
    <t>Especial Esmalte Horno naranja oscuro satinado  OSO NEGRO 0147</t>
  </si>
  <si>
    <t>Especial Esmalte Horno celeste claro satinado OSO NEGRO 0148</t>
  </si>
  <si>
    <t>Especial Esmalte Horno Vidrio Cool Gray 1 C 0150</t>
  </si>
  <si>
    <t>Especial Esmalte Horno Vidrio Azul Satinado Diodin 0152</t>
  </si>
  <si>
    <t>L-DSOP-0011 Solvente X LITRO</t>
  </si>
  <si>
    <t>900.99.0125 Aditivo X KG</t>
  </si>
  <si>
    <t>$/kg</t>
  </si>
  <si>
    <t>PINTURA_SOPLETEADO</t>
  </si>
  <si>
    <t>Polyester 120</t>
  </si>
  <si>
    <t>acero 250</t>
  </si>
  <si>
    <t>Acero 300</t>
  </si>
  <si>
    <t>Acero 230</t>
  </si>
  <si>
    <t>Acero 325</t>
  </si>
  <si>
    <t>Acero 400</t>
  </si>
  <si>
    <t>Emulsion</t>
  </si>
  <si>
    <t>TELA</t>
  </si>
  <si>
    <t>Retoque</t>
  </si>
  <si>
    <t>Pegamento full stick x litro</t>
  </si>
  <si>
    <t>Tolueno x 1 litro</t>
  </si>
  <si>
    <t>$/m2</t>
  </si>
  <si>
    <t>OTRO</t>
  </si>
  <si>
    <t>$/L</t>
  </si>
  <si>
    <t>$/u</t>
  </si>
  <si>
    <t>Gas</t>
  </si>
  <si>
    <t>Luz</t>
  </si>
  <si>
    <t>Film stretch (12 kilos por rollo, 90 rollos por pallet) U$D 2,85 x kilo</t>
  </si>
  <si>
    <t>Cinta</t>
  </si>
  <si>
    <t>$/rollo</t>
  </si>
  <si>
    <t>Código</t>
  </si>
  <si>
    <t>Caja</t>
  </si>
  <si>
    <t>Código + Caja</t>
  </si>
  <si>
    <t>ETIQUETA</t>
  </si>
  <si>
    <t>Pluribol</t>
  </si>
  <si>
    <t>Papel Kraft</t>
  </si>
  <si>
    <t>Bolsa 25x25x30 (ENVASES DEL PARQUE)</t>
  </si>
  <si>
    <t>Bolsa 22x35x30 (DEMAPOL)</t>
  </si>
  <si>
    <t>Caja ind</t>
  </si>
  <si>
    <t>Caja Growler x 6 con division 167,18 por caja, mas 110,76 (18,46c/u) tapa botella</t>
  </si>
  <si>
    <t>Caja Gin x 6 con divisor 98,15 por caja</t>
  </si>
  <si>
    <t>Tapa growler plastica negra (MEGAENVASES)</t>
  </si>
  <si>
    <t>Caja x12</t>
  </si>
  <si>
    <t>velocidad_aplicacion_u_h</t>
  </si>
  <si>
    <t>EMBALAJE_ESPECIAL</t>
  </si>
  <si>
    <t>botella burdeos 700 SBE pilfer (CATORINI)</t>
  </si>
  <si>
    <t>Costo x pelicula</t>
  </si>
  <si>
    <t>tipo_2</t>
  </si>
  <si>
    <t>BOTELLA</t>
  </si>
  <si>
    <t>PLATO</t>
  </si>
  <si>
    <t>COPA</t>
  </si>
  <si>
    <t>CHOPP</t>
  </si>
  <si>
    <t>VASO</t>
  </si>
  <si>
    <t>FRASCO</t>
  </si>
  <si>
    <t>GROWLER</t>
  </si>
  <si>
    <t>TAZA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</si>
</sst>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0" fillId="3" borderId="0" xfId="0" applyFill="1"/>
    <xf numFmtId="0" fontId="1" fillId="3" borderId="0" xfId="0" applyFont="1" applyFill="1" applyAlignment="1">
      <alignment horizontal="center"/>
    </xf>
    <xf numFmtId="0" fontId="2" fillId="2" borderId="0" xfId="0" applyFont="1" applyFill="1" applyBorder="1"/>
    <xf numFmtId="0" fontId="0" fillId="0" borderId="1" xfId="0" applyBorder="1"/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os Tarnoski" id="{D929118F-AB6E-4C9B-9E9F-F602F4A2F737}" userId="fc2b9bc193089601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C9B419-6EF7-4156-9557-EC7E9AD67CE0}" name="Tabla13" displayName="Tabla13" ref="A1:K90" totalsRowShown="0" headerRowDxfId="31" dataDxfId="30">
  <autoFilter ref="A1:K90" xr:uid="{CDC29905-0003-4C95-A0DA-27B1927B9B56}"/>
  <sortState xmlns:xlrd2="http://schemas.microsoft.com/office/spreadsheetml/2017/richdata2" ref="A2:K90">
    <sortCondition ref="C1:C90"/>
  </sortState>
  <tableColumns count="11">
    <tableColumn id="1" xr3:uid="{21C33D3F-8BBC-4CFC-BD39-BA8457C491B9}" name="articulo" dataDxfId="29"/>
    <tableColumn id="2" xr3:uid="{0636ADC5-13B8-436A-A51F-872E63945FB5}" name="unidad" dataDxfId="28"/>
    <tableColumn id="3" xr3:uid="{B61FD4DD-5520-42BF-9D1B-3205A3734E84}" name="costo_ars" dataDxfId="27"/>
    <tableColumn id="4" xr3:uid="{BFFF01E9-A565-4F16-A9BD-34EB10DC4B5E}" name="costo_usd" dataDxfId="26"/>
    <tableColumn id="5" xr3:uid="{19BF98A5-069E-41CC-ACFE-CA4EFE729B7E}" name="costo_eur" dataDxfId="25"/>
    <tableColumn id="6" xr3:uid="{AA91AFAC-6D3E-4D2B-BC24-215D24CE0F94}" name="tipo" dataDxfId="24"/>
    <tableColumn id="12" xr3:uid="{DEBA4A6B-AB8D-4F3D-A635-B58DB56F5BE0}" name="tipo_2"/>
    <tableColumn id="10" xr3:uid="{A3257F99-B907-44F5-B1FC-2E6B9F6A8819}" name="condicion_pago_dias" dataDxfId="23"/>
    <tableColumn id="7" xr3:uid="{78A7DA00-02C1-4E96-BD09-A2BB3BD3A8B4}" name="peso_kg" dataDxfId="22"/>
    <tableColumn id="8" xr3:uid="{707EF83D-7297-4A32-9D42-4FA2A6B6F025}" name="diametro_mm" dataDxfId="21"/>
    <tableColumn id="9" xr3:uid="{73EC8CDE-0EFB-4B05-9E24-05C5398DF97B}" name="asa" dataDxfId="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510BB0-AF83-4CD1-90A8-F69EA71D2F87}" name="Tabla14" displayName="Tabla14" ref="A1:I151" totalsRowShown="0" headerRowDxfId="19" dataDxfId="18">
  <autoFilter ref="A1:I151" xr:uid="{CDC29905-0003-4C95-A0DA-27B1927B9B56}"/>
  <sortState xmlns:xlrd2="http://schemas.microsoft.com/office/spreadsheetml/2017/richdata2" ref="A2:I17">
    <sortCondition ref="C1:C151"/>
  </sortState>
  <tableColumns count="9">
    <tableColumn id="1" xr3:uid="{B5D7788B-3A87-41CA-8E3A-CB6531FA28C4}" name="articulo" dataDxfId="17"/>
    <tableColumn id="2" xr3:uid="{9892B088-65E0-466B-B78A-7F48152B64D7}" name="unidad" dataDxfId="16"/>
    <tableColumn id="3" xr3:uid="{3346CDA6-861F-4E10-ADF9-D2BA74D58DE2}" name="costo_ars" dataDxfId="15"/>
    <tableColumn id="4" xr3:uid="{7FBF1CEC-C5C9-4D0C-839B-8EE592C44394}" name="costo_usd" dataDxfId="14"/>
    <tableColumn id="5" xr3:uid="{7CFDC67F-2099-47DF-B2F2-550D95488CB3}" name="costo_eur" dataDxfId="13"/>
    <tableColumn id="6" xr3:uid="{0F15094B-BCD1-4C02-8CD3-5C9F9A1657CA}" name="tipo" dataDxfId="12"/>
    <tableColumn id="10" xr3:uid="{5A3C1CBE-EDC4-4CEC-B90C-63FC9C0E27A9}" name="condicion_pago_dias" dataDxfId="11"/>
    <tableColumn id="11" xr3:uid="{D8FC33CD-3B5C-4263-BCBE-E2C74D0362FC}" name="consumo_g_cm2" dataDxfId="10"/>
    <tableColumn id="12" xr3:uid="{4FE7AE1B-D239-4C7C-99BD-9D0B88DE5B9D}" name="consumo_estandar" data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130D29-C808-447F-A908-072F01BF7040}" name="Tabla15" displayName="Tabla15" ref="A1:G28" totalsRowShown="0" headerRowDxfId="8" dataDxfId="7">
  <autoFilter ref="A1:G28" xr:uid="{CDC29905-0003-4C95-A0DA-27B1927B9B56}"/>
  <tableColumns count="7">
    <tableColumn id="1" xr3:uid="{66D45644-D577-425D-A291-AE6A8C9528BB}" name="articulo" dataDxfId="6"/>
    <tableColumn id="2" xr3:uid="{48A02B39-8BC6-444B-B21B-19AF00E2FB3C}" name="unidad" dataDxfId="5"/>
    <tableColumn id="3" xr3:uid="{D5256363-4AF1-43C0-A0A8-0DC3DADB738F}" name="costo_ars" dataDxfId="4"/>
    <tableColumn id="4" xr3:uid="{600AE1B5-B413-4C87-A4AC-AD9477A639A3}" name="costo_usd" dataDxfId="3"/>
    <tableColumn id="5" xr3:uid="{9CA9C14E-6610-4FB3-967F-646835B76FE6}" name="costo_eur" dataDxfId="2"/>
    <tableColumn id="6" xr3:uid="{BFE2BA7F-64DD-47CB-B1FC-D29080749D95}" name="tipo" dataDxfId="1"/>
    <tableColumn id="13" xr3:uid="{07C427A8-8434-42D6-B6E9-7ABA08227D57}" name="velocidad_aplicacion_u_h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3-04-15T13:50:09.07" personId="{D929118F-AB6E-4C9B-9E9F-F602F4A2F737}" id="{DB12C303-6607-49E1-9D99-285CD976B334}">
    <text>PESO_KG esta en excel pero no está completo en ningun articulo</text>
  </threadedComment>
  <threadedComment ref="J1" dT="2023-04-15T13:50:59.16" personId="{D929118F-AB6E-4C9B-9E9F-F602F4A2F737}" id="{AA210DD5-87B7-4FDA-B590-32D5D941A4C5}">
    <text>diametro esta en excel pero no está completo en ningun articulo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80DD-DBDE-4032-8398-8BB912F0EE91}">
  <sheetPr codeName="Hoja1"/>
  <dimension ref="A1:K90"/>
  <sheetViews>
    <sheetView tabSelected="1" workbookViewId="0">
      <pane ySplit="1" topLeftCell="A2" activePane="bottomLeft" state="frozen"/>
      <selection pane="bottomLeft" activeCell="G26" sqref="G26"/>
    </sheetView>
  </sheetViews>
  <sheetFormatPr baseColWidth="10" defaultRowHeight="15.35" x14ac:dyDescent="0.3"/>
  <cols>
    <col min="1" max="1" width="52" bestFit="1" customWidth="1"/>
    <col min="2" max="2" width="10.33203125" bestFit="1" customWidth="1"/>
    <col min="3" max="3" width="12.44140625" bestFit="1" customWidth="1"/>
    <col min="4" max="4" width="12.88671875" bestFit="1" customWidth="1"/>
    <col min="5" max="5" width="12.77734375" bestFit="1" customWidth="1"/>
    <col min="6" max="6" width="18.88671875" bestFit="1" customWidth="1"/>
    <col min="7" max="7" width="18.88671875" customWidth="1"/>
    <col min="8" max="8" width="21.21875" bestFit="1" customWidth="1"/>
    <col min="9" max="9" width="11.44140625" bestFit="1" customWidth="1"/>
    <col min="10" max="10" width="16.21875" bestFit="1" customWidth="1"/>
    <col min="11" max="11" width="7.5546875" bestFit="1" customWidth="1"/>
  </cols>
  <sheetData>
    <row r="1" spans="1:11" x14ac:dyDescent="0.3">
      <c r="A1" s="2" t="s">
        <v>0</v>
      </c>
      <c r="B1" s="2" t="s">
        <v>92</v>
      </c>
      <c r="C1" s="2" t="s">
        <v>136</v>
      </c>
      <c r="D1" s="2" t="s">
        <v>137</v>
      </c>
      <c r="E1" s="2" t="s">
        <v>138</v>
      </c>
      <c r="F1" s="2" t="s">
        <v>6</v>
      </c>
      <c r="G1" s="2" t="s">
        <v>297</v>
      </c>
      <c r="H1" s="2" t="s">
        <v>135</v>
      </c>
      <c r="I1" s="5" t="s">
        <v>133</v>
      </c>
      <c r="J1" s="5" t="s">
        <v>134</v>
      </c>
      <c r="K1" s="2" t="s">
        <v>129</v>
      </c>
    </row>
    <row r="2" spans="1:11" x14ac:dyDescent="0.3">
      <c r="A2" t="s">
        <v>4</v>
      </c>
      <c r="B2" t="s">
        <v>274</v>
      </c>
      <c r="C2">
        <v>36.47</v>
      </c>
      <c r="F2" t="s">
        <v>70</v>
      </c>
      <c r="G2" t="s">
        <v>298</v>
      </c>
      <c r="H2">
        <v>60</v>
      </c>
    </row>
    <row r="3" spans="1:11" x14ac:dyDescent="0.3">
      <c r="A3" t="s">
        <v>2</v>
      </c>
      <c r="B3" t="s">
        <v>274</v>
      </c>
      <c r="C3">
        <v>780.78</v>
      </c>
      <c r="F3" t="s">
        <v>70</v>
      </c>
      <c r="G3" t="s">
        <v>299</v>
      </c>
      <c r="H3">
        <v>20</v>
      </c>
    </row>
    <row r="4" spans="1:11" x14ac:dyDescent="0.3">
      <c r="A4" t="s">
        <v>24</v>
      </c>
      <c r="B4" t="s">
        <v>274</v>
      </c>
      <c r="C4">
        <v>37.82</v>
      </c>
      <c r="F4" t="s">
        <v>70</v>
      </c>
      <c r="G4" t="s">
        <v>298</v>
      </c>
      <c r="H4">
        <v>60</v>
      </c>
      <c r="K4" t="s">
        <v>130</v>
      </c>
    </row>
    <row r="5" spans="1:11" x14ac:dyDescent="0.3">
      <c r="A5" t="s">
        <v>5</v>
      </c>
      <c r="B5" t="s">
        <v>274</v>
      </c>
      <c r="C5">
        <v>50.35</v>
      </c>
      <c r="F5" t="s">
        <v>70</v>
      </c>
      <c r="G5" t="s">
        <v>298</v>
      </c>
      <c r="H5">
        <v>60</v>
      </c>
    </row>
    <row r="6" spans="1:11" x14ac:dyDescent="0.3">
      <c r="A6" t="s">
        <v>3</v>
      </c>
      <c r="B6" t="s">
        <v>274</v>
      </c>
      <c r="C6">
        <v>52.92</v>
      </c>
      <c r="F6" t="s">
        <v>70</v>
      </c>
      <c r="G6" t="s">
        <v>298</v>
      </c>
      <c r="H6">
        <v>60</v>
      </c>
    </row>
    <row r="7" spans="1:11" x14ac:dyDescent="0.3">
      <c r="A7" t="s">
        <v>295</v>
      </c>
      <c r="B7" t="s">
        <v>274</v>
      </c>
      <c r="C7">
        <v>55.709000000000003</v>
      </c>
      <c r="F7" t="s">
        <v>70</v>
      </c>
      <c r="G7" t="s">
        <v>298</v>
      </c>
      <c r="H7">
        <v>30</v>
      </c>
    </row>
    <row r="8" spans="1:11" x14ac:dyDescent="0.3">
      <c r="A8" t="s">
        <v>1</v>
      </c>
      <c r="B8" t="s">
        <v>274</v>
      </c>
      <c r="C8">
        <v>65.42</v>
      </c>
      <c r="D8" s="1"/>
      <c r="E8" s="1"/>
      <c r="F8" t="s">
        <v>70</v>
      </c>
      <c r="G8" t="s">
        <v>298</v>
      </c>
      <c r="H8">
        <v>30</v>
      </c>
    </row>
    <row r="9" spans="1:11" x14ac:dyDescent="0.3">
      <c r="A9" t="s">
        <v>111</v>
      </c>
      <c r="B9" t="s">
        <v>274</v>
      </c>
      <c r="C9">
        <v>71.28</v>
      </c>
      <c r="F9" t="s">
        <v>70</v>
      </c>
      <c r="G9" t="s">
        <v>298</v>
      </c>
      <c r="H9">
        <v>0</v>
      </c>
    </row>
    <row r="10" spans="1:11" x14ac:dyDescent="0.3">
      <c r="A10" t="s">
        <v>109</v>
      </c>
      <c r="B10" t="s">
        <v>274</v>
      </c>
      <c r="C10">
        <v>73.099999999999994</v>
      </c>
      <c r="F10" t="s">
        <v>70</v>
      </c>
      <c r="G10" t="s">
        <v>298</v>
      </c>
      <c r="H10">
        <v>0</v>
      </c>
    </row>
    <row r="11" spans="1:11" x14ac:dyDescent="0.3">
      <c r="A11" t="s">
        <v>110</v>
      </c>
      <c r="B11" t="s">
        <v>274</v>
      </c>
      <c r="C11">
        <v>74.69</v>
      </c>
      <c r="F11" t="s">
        <v>70</v>
      </c>
      <c r="G11" t="s">
        <v>298</v>
      </c>
      <c r="H11">
        <v>0</v>
      </c>
    </row>
    <row r="12" spans="1:11" x14ac:dyDescent="0.3">
      <c r="A12" t="s">
        <v>69</v>
      </c>
      <c r="B12" t="s">
        <v>274</v>
      </c>
      <c r="C12">
        <v>78.489999999999995</v>
      </c>
      <c r="F12" t="s">
        <v>70</v>
      </c>
      <c r="G12" t="s">
        <v>298</v>
      </c>
      <c r="H12">
        <v>30</v>
      </c>
    </row>
    <row r="13" spans="1:11" x14ac:dyDescent="0.3">
      <c r="A13" t="s">
        <v>97</v>
      </c>
      <c r="B13" t="s">
        <v>274</v>
      </c>
      <c r="C13">
        <v>78.95</v>
      </c>
      <c r="F13" t="s">
        <v>70</v>
      </c>
      <c r="G13" t="s">
        <v>298</v>
      </c>
      <c r="H13">
        <v>60</v>
      </c>
    </row>
    <row r="14" spans="1:11" x14ac:dyDescent="0.3">
      <c r="A14" t="s">
        <v>25</v>
      </c>
      <c r="B14" t="s">
        <v>274</v>
      </c>
      <c r="C14">
        <v>254.64</v>
      </c>
      <c r="F14" t="s">
        <v>70</v>
      </c>
      <c r="G14" t="s">
        <v>304</v>
      </c>
      <c r="H14">
        <v>60</v>
      </c>
    </row>
    <row r="15" spans="1:11" x14ac:dyDescent="0.3">
      <c r="A15" t="s">
        <v>98</v>
      </c>
      <c r="B15" t="s">
        <v>274</v>
      </c>
      <c r="C15">
        <v>145.96</v>
      </c>
      <c r="F15" t="s">
        <v>70</v>
      </c>
      <c r="G15" t="s">
        <v>304</v>
      </c>
      <c r="H15">
        <v>60</v>
      </c>
    </row>
    <row r="16" spans="1:11" x14ac:dyDescent="0.3">
      <c r="A16" t="s">
        <v>99</v>
      </c>
      <c r="B16" t="s">
        <v>274</v>
      </c>
      <c r="C16">
        <v>132.30000000000001</v>
      </c>
      <c r="F16" t="s">
        <v>70</v>
      </c>
      <c r="G16" t="s">
        <v>302</v>
      </c>
      <c r="H16">
        <v>60</v>
      </c>
    </row>
    <row r="17" spans="1:8" x14ac:dyDescent="0.3">
      <c r="A17" t="s">
        <v>100</v>
      </c>
      <c r="B17" t="s">
        <v>274</v>
      </c>
      <c r="C17">
        <v>184.8</v>
      </c>
      <c r="F17" t="s">
        <v>70</v>
      </c>
      <c r="G17" t="s">
        <v>305</v>
      </c>
      <c r="H17">
        <v>60</v>
      </c>
    </row>
    <row r="18" spans="1:8" x14ac:dyDescent="0.3">
      <c r="A18" t="s">
        <v>101</v>
      </c>
      <c r="B18" t="s">
        <v>274</v>
      </c>
      <c r="C18">
        <v>168.7</v>
      </c>
      <c r="F18" t="s">
        <v>70</v>
      </c>
      <c r="G18" t="s">
        <v>302</v>
      </c>
      <c r="H18">
        <v>60</v>
      </c>
    </row>
    <row r="19" spans="1:8" x14ac:dyDescent="0.3">
      <c r="A19" t="s">
        <v>102</v>
      </c>
      <c r="B19" t="s">
        <v>274</v>
      </c>
      <c r="C19">
        <v>125.3</v>
      </c>
      <c r="F19" t="s">
        <v>70</v>
      </c>
      <c r="G19" t="s">
        <v>302</v>
      </c>
      <c r="H19">
        <v>60</v>
      </c>
    </row>
    <row r="20" spans="1:8" x14ac:dyDescent="0.3">
      <c r="A20" t="s">
        <v>26</v>
      </c>
      <c r="B20" t="s">
        <v>274</v>
      </c>
      <c r="C20">
        <v>33.68</v>
      </c>
      <c r="F20" t="s">
        <v>70</v>
      </c>
      <c r="G20" t="s">
        <v>303</v>
      </c>
      <c r="H20">
        <v>60</v>
      </c>
    </row>
    <row r="21" spans="1:8" x14ac:dyDescent="0.3">
      <c r="A21" t="s">
        <v>103</v>
      </c>
      <c r="B21" t="s">
        <v>274</v>
      </c>
      <c r="C21">
        <v>212.8</v>
      </c>
      <c r="F21" t="s">
        <v>70</v>
      </c>
      <c r="G21" t="s">
        <v>302</v>
      </c>
      <c r="H21">
        <v>60</v>
      </c>
    </row>
    <row r="22" spans="1:8" x14ac:dyDescent="0.3">
      <c r="A22" t="s">
        <v>104</v>
      </c>
      <c r="B22" t="s">
        <v>274</v>
      </c>
      <c r="C22">
        <v>221.2</v>
      </c>
      <c r="F22" t="s">
        <v>70</v>
      </c>
      <c r="G22" t="s">
        <v>301</v>
      </c>
      <c r="H22">
        <v>60</v>
      </c>
    </row>
    <row r="23" spans="1:8" x14ac:dyDescent="0.3">
      <c r="A23" t="s">
        <v>105</v>
      </c>
      <c r="B23" t="s">
        <v>274</v>
      </c>
      <c r="C23">
        <v>293.3</v>
      </c>
      <c r="F23" t="s">
        <v>70</v>
      </c>
      <c r="G23" t="s">
        <v>301</v>
      </c>
      <c r="H23">
        <v>60</v>
      </c>
    </row>
    <row r="24" spans="1:8" x14ac:dyDescent="0.3">
      <c r="A24" t="s">
        <v>27</v>
      </c>
      <c r="B24" t="s">
        <v>274</v>
      </c>
      <c r="C24">
        <v>81.900000000000006</v>
      </c>
      <c r="F24" t="s">
        <v>70</v>
      </c>
      <c r="G24" t="s">
        <v>302</v>
      </c>
      <c r="H24">
        <v>60</v>
      </c>
    </row>
    <row r="25" spans="1:8" x14ac:dyDescent="0.3">
      <c r="A25" t="s">
        <v>106</v>
      </c>
      <c r="B25" t="s">
        <v>274</v>
      </c>
      <c r="C25">
        <v>167.3</v>
      </c>
      <c r="F25" t="s">
        <v>70</v>
      </c>
      <c r="G25" t="s">
        <v>302</v>
      </c>
      <c r="H25">
        <v>60</v>
      </c>
    </row>
    <row r="26" spans="1:8" x14ac:dyDescent="0.3">
      <c r="A26" t="s">
        <v>107</v>
      </c>
      <c r="B26" t="s">
        <v>274</v>
      </c>
      <c r="C26">
        <v>205.1</v>
      </c>
      <c r="F26" t="s">
        <v>70</v>
      </c>
      <c r="G26" t="s">
        <v>300</v>
      </c>
      <c r="H26">
        <v>60</v>
      </c>
    </row>
    <row r="27" spans="1:8" x14ac:dyDescent="0.3">
      <c r="A27" t="s">
        <v>108</v>
      </c>
      <c r="B27" t="s">
        <v>274</v>
      </c>
      <c r="C27">
        <v>153.30000000000001</v>
      </c>
      <c r="F27" t="s">
        <v>70</v>
      </c>
      <c r="G27" t="s">
        <v>302</v>
      </c>
      <c r="H27">
        <v>60</v>
      </c>
    </row>
    <row r="28" spans="1:8" x14ac:dyDescent="0.3">
      <c r="A28" t="s">
        <v>23</v>
      </c>
      <c r="B28" t="s">
        <v>274</v>
      </c>
      <c r="C28">
        <v>83.64</v>
      </c>
      <c r="F28" t="s">
        <v>70</v>
      </c>
      <c r="G28" t="s">
        <v>298</v>
      </c>
      <c r="H28">
        <v>60</v>
      </c>
    </row>
    <row r="29" spans="1:8" x14ac:dyDescent="0.3">
      <c r="A29" t="s">
        <v>29</v>
      </c>
      <c r="B29" t="s">
        <v>274</v>
      </c>
      <c r="C29">
        <v>34.58</v>
      </c>
      <c r="F29" t="s">
        <v>70</v>
      </c>
      <c r="G29" t="s">
        <v>303</v>
      </c>
      <c r="H29">
        <v>60</v>
      </c>
    </row>
    <row r="30" spans="1:8" x14ac:dyDescent="0.3">
      <c r="A30" t="s">
        <v>30</v>
      </c>
      <c r="B30" t="s">
        <v>274</v>
      </c>
      <c r="C30">
        <v>586.57000000000005</v>
      </c>
      <c r="F30" t="s">
        <v>70</v>
      </c>
      <c r="G30" t="s">
        <v>302</v>
      </c>
      <c r="H30">
        <v>30</v>
      </c>
    </row>
    <row r="31" spans="1:8" x14ac:dyDescent="0.3">
      <c r="A31" t="s">
        <v>31</v>
      </c>
      <c r="B31" t="s">
        <v>274</v>
      </c>
      <c r="C31">
        <v>335.41</v>
      </c>
      <c r="F31" t="s">
        <v>70</v>
      </c>
      <c r="G31" t="s">
        <v>302</v>
      </c>
      <c r="H31">
        <v>30</v>
      </c>
    </row>
    <row r="32" spans="1:8" x14ac:dyDescent="0.3">
      <c r="A32" t="s">
        <v>32</v>
      </c>
      <c r="B32" t="s">
        <v>274</v>
      </c>
      <c r="C32">
        <v>191.08</v>
      </c>
      <c r="F32" t="s">
        <v>70</v>
      </c>
      <c r="G32" t="s">
        <v>302</v>
      </c>
      <c r="H32">
        <v>30</v>
      </c>
    </row>
    <row r="33" spans="1:8" x14ac:dyDescent="0.3">
      <c r="A33" t="s">
        <v>33</v>
      </c>
      <c r="B33" t="s">
        <v>274</v>
      </c>
      <c r="C33">
        <v>403.32</v>
      </c>
      <c r="F33" t="s">
        <v>70</v>
      </c>
      <c r="G33" t="s">
        <v>302</v>
      </c>
      <c r="H33">
        <v>30</v>
      </c>
    </row>
    <row r="34" spans="1:8" x14ac:dyDescent="0.3">
      <c r="A34" t="s">
        <v>34</v>
      </c>
      <c r="B34" t="s">
        <v>274</v>
      </c>
      <c r="C34">
        <v>545.54</v>
      </c>
      <c r="F34" t="s">
        <v>70</v>
      </c>
      <c r="G34" t="s">
        <v>302</v>
      </c>
      <c r="H34">
        <v>30</v>
      </c>
    </row>
    <row r="35" spans="1:8" x14ac:dyDescent="0.3">
      <c r="A35" t="s">
        <v>35</v>
      </c>
      <c r="B35" t="s">
        <v>274</v>
      </c>
      <c r="C35">
        <v>600.73</v>
      </c>
      <c r="F35" t="s">
        <v>70</v>
      </c>
      <c r="G35" t="s">
        <v>302</v>
      </c>
      <c r="H35">
        <v>30</v>
      </c>
    </row>
    <row r="36" spans="1:8" x14ac:dyDescent="0.3">
      <c r="A36" t="s">
        <v>36</v>
      </c>
      <c r="B36" t="s">
        <v>274</v>
      </c>
      <c r="C36">
        <v>388.91</v>
      </c>
      <c r="F36" t="s">
        <v>70</v>
      </c>
      <c r="G36" t="s">
        <v>302</v>
      </c>
      <c r="H36">
        <v>30</v>
      </c>
    </row>
    <row r="37" spans="1:8" x14ac:dyDescent="0.3">
      <c r="A37" t="s">
        <v>37</v>
      </c>
      <c r="B37" t="s">
        <v>274</v>
      </c>
      <c r="C37">
        <v>822.01</v>
      </c>
      <c r="F37" t="s">
        <v>70</v>
      </c>
      <c r="G37" t="s">
        <v>302</v>
      </c>
      <c r="H37">
        <v>30</v>
      </c>
    </row>
    <row r="38" spans="1:8" x14ac:dyDescent="0.3">
      <c r="A38" t="s">
        <v>38</v>
      </c>
      <c r="B38" t="s">
        <v>274</v>
      </c>
      <c r="C38">
        <v>473.67</v>
      </c>
      <c r="F38" t="s">
        <v>70</v>
      </c>
      <c r="G38" t="s">
        <v>302</v>
      </c>
      <c r="H38">
        <v>30</v>
      </c>
    </row>
    <row r="39" spans="1:8" x14ac:dyDescent="0.3">
      <c r="A39" t="s">
        <v>39</v>
      </c>
      <c r="B39" t="s">
        <v>274</v>
      </c>
      <c r="C39">
        <v>507.32</v>
      </c>
      <c r="F39" t="s">
        <v>70</v>
      </c>
      <c r="G39" t="s">
        <v>302</v>
      </c>
      <c r="H39">
        <v>30</v>
      </c>
    </row>
    <row r="40" spans="1:8" x14ac:dyDescent="0.3">
      <c r="A40" t="s">
        <v>40</v>
      </c>
      <c r="B40" t="s">
        <v>274</v>
      </c>
      <c r="C40">
        <v>252.93</v>
      </c>
      <c r="F40" t="s">
        <v>70</v>
      </c>
      <c r="G40" t="s">
        <v>302</v>
      </c>
      <c r="H40">
        <v>30</v>
      </c>
    </row>
    <row r="41" spans="1:8" x14ac:dyDescent="0.3">
      <c r="A41" t="s">
        <v>41</v>
      </c>
      <c r="B41" t="s">
        <v>274</v>
      </c>
      <c r="C41">
        <v>478.21</v>
      </c>
      <c r="F41" t="s">
        <v>70</v>
      </c>
      <c r="G41" t="s">
        <v>302</v>
      </c>
      <c r="H41">
        <v>30</v>
      </c>
    </row>
    <row r="42" spans="1:8" x14ac:dyDescent="0.3">
      <c r="A42" t="s">
        <v>42</v>
      </c>
      <c r="B42" t="s">
        <v>274</v>
      </c>
      <c r="C42">
        <v>193</v>
      </c>
      <c r="F42" t="s">
        <v>70</v>
      </c>
      <c r="G42" t="s">
        <v>302</v>
      </c>
      <c r="H42">
        <v>30</v>
      </c>
    </row>
    <row r="43" spans="1:8" x14ac:dyDescent="0.3">
      <c r="A43" t="s">
        <v>93</v>
      </c>
      <c r="B43" t="s">
        <v>274</v>
      </c>
      <c r="C43">
        <v>90.68</v>
      </c>
      <c r="F43" t="s">
        <v>70</v>
      </c>
      <c r="G43" t="s">
        <v>298</v>
      </c>
      <c r="H43">
        <v>60</v>
      </c>
    </row>
    <row r="44" spans="1:8" x14ac:dyDescent="0.3">
      <c r="A44" t="s">
        <v>95</v>
      </c>
      <c r="B44" t="s">
        <v>274</v>
      </c>
      <c r="C44">
        <v>110.87</v>
      </c>
      <c r="F44" t="s">
        <v>70</v>
      </c>
      <c r="G44" t="s">
        <v>298</v>
      </c>
      <c r="H44">
        <v>60</v>
      </c>
    </row>
    <row r="45" spans="1:8" x14ac:dyDescent="0.3">
      <c r="A45" t="s">
        <v>112</v>
      </c>
      <c r="B45" t="s">
        <v>274</v>
      </c>
      <c r="C45">
        <v>111.01</v>
      </c>
      <c r="F45" t="s">
        <v>70</v>
      </c>
      <c r="G45" t="s">
        <v>298</v>
      </c>
      <c r="H45">
        <v>0</v>
      </c>
    </row>
    <row r="46" spans="1:8" x14ac:dyDescent="0.3">
      <c r="A46" t="s">
        <v>28</v>
      </c>
      <c r="B46" t="s">
        <v>274</v>
      </c>
      <c r="C46">
        <v>123.64</v>
      </c>
      <c r="F46" t="s">
        <v>70</v>
      </c>
      <c r="G46" t="s">
        <v>298</v>
      </c>
      <c r="H46">
        <v>60</v>
      </c>
    </row>
    <row r="47" spans="1:8" x14ac:dyDescent="0.3">
      <c r="A47" t="s">
        <v>113</v>
      </c>
      <c r="B47" t="s">
        <v>274</v>
      </c>
      <c r="C47">
        <v>127.09</v>
      </c>
      <c r="F47" t="s">
        <v>70</v>
      </c>
      <c r="G47" t="s">
        <v>298</v>
      </c>
      <c r="H47">
        <v>0</v>
      </c>
    </row>
    <row r="48" spans="1:8" x14ac:dyDescent="0.3">
      <c r="A48" t="s">
        <v>43</v>
      </c>
      <c r="B48" t="s">
        <v>274</v>
      </c>
      <c r="C48">
        <v>127.54</v>
      </c>
      <c r="F48" t="s">
        <v>70</v>
      </c>
      <c r="G48" t="s">
        <v>298</v>
      </c>
      <c r="H48">
        <v>0</v>
      </c>
    </row>
    <row r="49" spans="1:11" x14ac:dyDescent="0.3">
      <c r="A49" t="s">
        <v>128</v>
      </c>
      <c r="B49" t="s">
        <v>274</v>
      </c>
      <c r="C49">
        <f>+D49*aux_parametros!$A$2</f>
        <v>134.68</v>
      </c>
      <c r="D49">
        <v>0.56000000000000005</v>
      </c>
      <c r="F49" t="s">
        <v>70</v>
      </c>
      <c r="G49" t="s">
        <v>298</v>
      </c>
      <c r="H49">
        <v>0</v>
      </c>
      <c r="K49" t="s">
        <v>130</v>
      </c>
    </row>
    <row r="50" spans="1:11" x14ac:dyDescent="0.3">
      <c r="A50" t="s">
        <v>94</v>
      </c>
      <c r="B50" t="s">
        <v>274</v>
      </c>
      <c r="C50">
        <v>150.59</v>
      </c>
      <c r="F50" t="s">
        <v>70</v>
      </c>
      <c r="G50" t="s">
        <v>298</v>
      </c>
      <c r="H50">
        <v>60</v>
      </c>
    </row>
    <row r="51" spans="1:11" x14ac:dyDescent="0.3">
      <c r="A51" t="s">
        <v>127</v>
      </c>
      <c r="B51" t="s">
        <v>274</v>
      </c>
      <c r="C51">
        <f>+D51*aux_parametros!$A$2</f>
        <v>170.755</v>
      </c>
      <c r="D51">
        <v>0.71</v>
      </c>
      <c r="F51" t="s">
        <v>70</v>
      </c>
      <c r="G51" t="s">
        <v>298</v>
      </c>
      <c r="H51">
        <v>0</v>
      </c>
    </row>
    <row r="52" spans="1:11" x14ac:dyDescent="0.3">
      <c r="A52" t="s">
        <v>96</v>
      </c>
      <c r="B52" t="s">
        <v>274</v>
      </c>
      <c r="C52">
        <v>210.76</v>
      </c>
      <c r="F52" t="s">
        <v>70</v>
      </c>
      <c r="G52" t="s">
        <v>298</v>
      </c>
      <c r="H52">
        <v>60</v>
      </c>
    </row>
    <row r="53" spans="1:11" x14ac:dyDescent="0.3">
      <c r="A53" t="s">
        <v>68</v>
      </c>
      <c r="B53" t="s">
        <v>274</v>
      </c>
      <c r="C53">
        <f>+D53*aux_parametros!$A$2</f>
        <v>254.93</v>
      </c>
      <c r="D53">
        <v>1.06</v>
      </c>
      <c r="F53" t="s">
        <v>70</v>
      </c>
      <c r="G53" t="s">
        <v>298</v>
      </c>
      <c r="H53">
        <v>0</v>
      </c>
    </row>
    <row r="54" spans="1:11" x14ac:dyDescent="0.3">
      <c r="A54" t="s">
        <v>114</v>
      </c>
      <c r="B54" t="s">
        <v>274</v>
      </c>
      <c r="C54">
        <v>535.79999999999995</v>
      </c>
      <c r="F54" t="s">
        <v>70</v>
      </c>
      <c r="G54" t="s">
        <v>300</v>
      </c>
      <c r="H54">
        <v>30</v>
      </c>
    </row>
    <row r="55" spans="1:11" x14ac:dyDescent="0.3">
      <c r="A55" t="s">
        <v>115</v>
      </c>
      <c r="B55" t="s">
        <v>274</v>
      </c>
      <c r="C55">
        <v>535.79999999999995</v>
      </c>
      <c r="F55" t="s">
        <v>70</v>
      </c>
      <c r="G55" t="s">
        <v>300</v>
      </c>
      <c r="H55">
        <v>30</v>
      </c>
    </row>
    <row r="56" spans="1:11" x14ac:dyDescent="0.3">
      <c r="A56" t="s">
        <v>116</v>
      </c>
      <c r="B56" t="s">
        <v>274</v>
      </c>
      <c r="C56">
        <v>535.79999999999995</v>
      </c>
      <c r="F56" t="s">
        <v>70</v>
      </c>
      <c r="G56" t="s">
        <v>300</v>
      </c>
      <c r="H56">
        <v>30</v>
      </c>
    </row>
    <row r="57" spans="1:11" x14ac:dyDescent="0.3">
      <c r="A57" t="s">
        <v>117</v>
      </c>
      <c r="B57" t="s">
        <v>274</v>
      </c>
      <c r="C57">
        <v>535.79999999999995</v>
      </c>
      <c r="F57" t="s">
        <v>70</v>
      </c>
      <c r="G57" t="s">
        <v>300</v>
      </c>
      <c r="H57">
        <v>30</v>
      </c>
    </row>
    <row r="58" spans="1:11" x14ac:dyDescent="0.3">
      <c r="A58" t="s">
        <v>118</v>
      </c>
      <c r="B58" t="s">
        <v>274</v>
      </c>
      <c r="C58">
        <v>535.79999999999995</v>
      </c>
      <c r="F58" t="s">
        <v>70</v>
      </c>
      <c r="G58" t="s">
        <v>300</v>
      </c>
      <c r="H58">
        <v>30</v>
      </c>
    </row>
    <row r="59" spans="1:11" x14ac:dyDescent="0.3">
      <c r="A59" t="s">
        <v>119</v>
      </c>
      <c r="B59" t="s">
        <v>274</v>
      </c>
      <c r="C59">
        <v>401.76</v>
      </c>
      <c r="F59" t="s">
        <v>70</v>
      </c>
      <c r="G59" t="s">
        <v>302</v>
      </c>
      <c r="H59">
        <v>30</v>
      </c>
    </row>
    <row r="60" spans="1:11" x14ac:dyDescent="0.3">
      <c r="A60" t="s">
        <v>120</v>
      </c>
      <c r="B60" t="s">
        <v>274</v>
      </c>
      <c r="C60">
        <v>411.82</v>
      </c>
      <c r="F60" t="s">
        <v>70</v>
      </c>
      <c r="G60" t="s">
        <v>300</v>
      </c>
      <c r="H60">
        <v>30</v>
      </c>
    </row>
    <row r="61" spans="1:11" x14ac:dyDescent="0.3">
      <c r="A61" t="s">
        <v>121</v>
      </c>
      <c r="B61" t="s">
        <v>274</v>
      </c>
      <c r="C61">
        <v>293.36</v>
      </c>
      <c r="F61" t="s">
        <v>70</v>
      </c>
      <c r="G61" t="s">
        <v>302</v>
      </c>
      <c r="H61">
        <v>30</v>
      </c>
    </row>
    <row r="62" spans="1:11" x14ac:dyDescent="0.3">
      <c r="A62" t="s">
        <v>122</v>
      </c>
      <c r="B62" t="s">
        <v>274</v>
      </c>
      <c r="C62">
        <v>522.72</v>
      </c>
      <c r="F62" t="s">
        <v>70</v>
      </c>
      <c r="G62" t="s">
        <v>300</v>
      </c>
      <c r="H62">
        <v>30</v>
      </c>
    </row>
    <row r="63" spans="1:11" x14ac:dyDescent="0.3">
      <c r="A63" t="s">
        <v>123</v>
      </c>
      <c r="B63" t="s">
        <v>274</v>
      </c>
      <c r="C63">
        <v>802.56</v>
      </c>
      <c r="F63" t="s">
        <v>70</v>
      </c>
      <c r="G63" t="s">
        <v>300</v>
      </c>
      <c r="H63">
        <v>30</v>
      </c>
    </row>
    <row r="64" spans="1:11" x14ac:dyDescent="0.3">
      <c r="A64" t="s">
        <v>124</v>
      </c>
      <c r="B64" t="s">
        <v>274</v>
      </c>
      <c r="C64">
        <v>476</v>
      </c>
      <c r="F64" t="s">
        <v>70</v>
      </c>
      <c r="G64" t="s">
        <v>302</v>
      </c>
      <c r="H64">
        <v>30</v>
      </c>
    </row>
    <row r="65" spans="1:8" x14ac:dyDescent="0.3">
      <c r="A65" t="s">
        <v>49</v>
      </c>
      <c r="B65" t="s">
        <v>274</v>
      </c>
      <c r="C65">
        <v>455.4</v>
      </c>
      <c r="F65" t="s">
        <v>70</v>
      </c>
      <c r="G65" t="s">
        <v>302</v>
      </c>
      <c r="H65">
        <v>30</v>
      </c>
    </row>
    <row r="66" spans="1:8" x14ac:dyDescent="0.3">
      <c r="A66" t="s">
        <v>125</v>
      </c>
      <c r="B66" t="s">
        <v>274</v>
      </c>
      <c r="C66">
        <v>825.4</v>
      </c>
      <c r="F66" t="s">
        <v>70</v>
      </c>
      <c r="G66" t="s">
        <v>302</v>
      </c>
      <c r="H66">
        <v>30</v>
      </c>
    </row>
    <row r="67" spans="1:8" x14ac:dyDescent="0.3">
      <c r="A67" t="s">
        <v>50</v>
      </c>
      <c r="B67" t="s">
        <v>274</v>
      </c>
      <c r="C67">
        <v>374.49</v>
      </c>
      <c r="F67" t="s">
        <v>70</v>
      </c>
      <c r="G67" t="s">
        <v>302</v>
      </c>
      <c r="H67">
        <v>30</v>
      </c>
    </row>
    <row r="68" spans="1:8" x14ac:dyDescent="0.3">
      <c r="A68" t="s">
        <v>51</v>
      </c>
      <c r="B68" t="s">
        <v>274</v>
      </c>
      <c r="C68">
        <v>404.19</v>
      </c>
      <c r="F68" t="s">
        <v>70</v>
      </c>
      <c r="G68" t="s">
        <v>302</v>
      </c>
      <c r="H68">
        <v>30</v>
      </c>
    </row>
    <row r="69" spans="1:8" x14ac:dyDescent="0.3">
      <c r="A69" t="s">
        <v>126</v>
      </c>
      <c r="B69" t="s">
        <v>274</v>
      </c>
      <c r="C69">
        <v>854.02</v>
      </c>
      <c r="F69" t="s">
        <v>70</v>
      </c>
      <c r="G69" t="s">
        <v>302</v>
      </c>
      <c r="H69">
        <v>30</v>
      </c>
    </row>
    <row r="70" spans="1:8" x14ac:dyDescent="0.3">
      <c r="A70" t="s">
        <v>52</v>
      </c>
      <c r="B70" t="s">
        <v>274</v>
      </c>
      <c r="C70">
        <v>823.8</v>
      </c>
      <c r="F70" t="s">
        <v>70</v>
      </c>
      <c r="G70" t="s">
        <v>300</v>
      </c>
      <c r="H70">
        <v>30</v>
      </c>
    </row>
    <row r="71" spans="1:8" x14ac:dyDescent="0.3">
      <c r="A71" t="s">
        <v>53</v>
      </c>
      <c r="B71" t="s">
        <v>274</v>
      </c>
      <c r="C71">
        <v>511.01</v>
      </c>
      <c r="F71" t="s">
        <v>70</v>
      </c>
      <c r="G71" t="s">
        <v>300</v>
      </c>
      <c r="H71">
        <v>30</v>
      </c>
    </row>
    <row r="72" spans="1:8" x14ac:dyDescent="0.3">
      <c r="A72" t="s">
        <v>54</v>
      </c>
      <c r="B72" t="s">
        <v>274</v>
      </c>
      <c r="C72">
        <v>262.33</v>
      </c>
      <c r="F72" t="s">
        <v>70</v>
      </c>
      <c r="G72" t="s">
        <v>301</v>
      </c>
      <c r="H72">
        <v>20</v>
      </c>
    </row>
    <row r="73" spans="1:8" x14ac:dyDescent="0.3">
      <c r="A73" t="s">
        <v>55</v>
      </c>
      <c r="B73" t="s">
        <v>274</v>
      </c>
      <c r="C73">
        <v>270.26</v>
      </c>
      <c r="F73" t="s">
        <v>70</v>
      </c>
      <c r="G73" t="s">
        <v>301</v>
      </c>
      <c r="H73">
        <v>20</v>
      </c>
    </row>
    <row r="74" spans="1:8" x14ac:dyDescent="0.3">
      <c r="A74" t="s">
        <v>56</v>
      </c>
      <c r="B74" t="s">
        <v>274</v>
      </c>
      <c r="C74">
        <v>270.26</v>
      </c>
      <c r="F74" t="s">
        <v>70</v>
      </c>
      <c r="G74" t="s">
        <v>301</v>
      </c>
      <c r="H74">
        <v>20</v>
      </c>
    </row>
    <row r="75" spans="1:8" x14ac:dyDescent="0.3">
      <c r="A75" t="s">
        <v>57</v>
      </c>
      <c r="B75" t="s">
        <v>274</v>
      </c>
      <c r="C75">
        <v>130.80000000000001</v>
      </c>
      <c r="F75" t="s">
        <v>70</v>
      </c>
      <c r="G75" t="s">
        <v>299</v>
      </c>
      <c r="H75">
        <v>20</v>
      </c>
    </row>
    <row r="76" spans="1:8" x14ac:dyDescent="0.3">
      <c r="A76" t="s">
        <v>58</v>
      </c>
      <c r="B76" t="s">
        <v>274</v>
      </c>
      <c r="C76">
        <v>130.80000000000001</v>
      </c>
      <c r="F76" t="s">
        <v>70</v>
      </c>
      <c r="G76" t="s">
        <v>299</v>
      </c>
      <c r="H76">
        <v>20</v>
      </c>
    </row>
    <row r="77" spans="1:8" x14ac:dyDescent="0.3">
      <c r="A77" t="s">
        <v>59</v>
      </c>
      <c r="B77" t="s">
        <v>274</v>
      </c>
      <c r="C77">
        <v>116.21</v>
      </c>
      <c r="F77" t="s">
        <v>70</v>
      </c>
      <c r="G77" t="s">
        <v>299</v>
      </c>
      <c r="H77">
        <v>20</v>
      </c>
    </row>
    <row r="78" spans="1:8" x14ac:dyDescent="0.3">
      <c r="A78" t="s">
        <v>60</v>
      </c>
      <c r="B78" t="s">
        <v>274</v>
      </c>
      <c r="C78">
        <v>183.53</v>
      </c>
      <c r="F78" t="s">
        <v>70</v>
      </c>
      <c r="G78" t="s">
        <v>305</v>
      </c>
      <c r="H78">
        <v>20</v>
      </c>
    </row>
    <row r="79" spans="1:8" x14ac:dyDescent="0.3">
      <c r="A79" t="s">
        <v>61</v>
      </c>
      <c r="B79" t="s">
        <v>274</v>
      </c>
      <c r="C79">
        <v>121.36</v>
      </c>
      <c r="F79" t="s">
        <v>70</v>
      </c>
      <c r="G79" t="s">
        <v>302</v>
      </c>
      <c r="H79">
        <v>20</v>
      </c>
    </row>
    <row r="80" spans="1:8" x14ac:dyDescent="0.3">
      <c r="A80" t="s">
        <v>62</v>
      </c>
      <c r="B80" t="s">
        <v>274</v>
      </c>
      <c r="C80">
        <v>108.4</v>
      </c>
      <c r="F80" t="s">
        <v>70</v>
      </c>
      <c r="G80" t="s">
        <v>302</v>
      </c>
      <c r="H80">
        <v>20</v>
      </c>
    </row>
    <row r="81" spans="1:8" x14ac:dyDescent="0.3">
      <c r="A81" t="s">
        <v>63</v>
      </c>
      <c r="B81" t="s">
        <v>274</v>
      </c>
      <c r="C81">
        <v>121.37</v>
      </c>
      <c r="F81" t="s">
        <v>70</v>
      </c>
      <c r="G81" t="s">
        <v>302</v>
      </c>
      <c r="H81">
        <v>20</v>
      </c>
    </row>
    <row r="82" spans="1:8" x14ac:dyDescent="0.3">
      <c r="A82" t="s">
        <v>64</v>
      </c>
      <c r="B82" t="s">
        <v>274</v>
      </c>
      <c r="C82">
        <v>118.19</v>
      </c>
      <c r="F82" t="s">
        <v>70</v>
      </c>
      <c r="G82" t="s">
        <v>302</v>
      </c>
      <c r="H82">
        <v>20</v>
      </c>
    </row>
    <row r="83" spans="1:8" x14ac:dyDescent="0.3">
      <c r="A83" t="s">
        <v>65</v>
      </c>
      <c r="B83" t="s">
        <v>274</v>
      </c>
      <c r="C83">
        <v>96.62</v>
      </c>
      <c r="F83" t="s">
        <v>70</v>
      </c>
      <c r="G83" t="s">
        <v>302</v>
      </c>
      <c r="H83">
        <v>20</v>
      </c>
    </row>
    <row r="84" spans="1:8" x14ac:dyDescent="0.3">
      <c r="A84" t="s">
        <v>67</v>
      </c>
      <c r="B84" t="s">
        <v>274</v>
      </c>
      <c r="C84">
        <v>79.44</v>
      </c>
      <c r="F84" t="s">
        <v>70</v>
      </c>
      <c r="G84" t="s">
        <v>302</v>
      </c>
      <c r="H84">
        <v>20</v>
      </c>
    </row>
    <row r="85" spans="1:8" x14ac:dyDescent="0.3">
      <c r="A85" t="s">
        <v>47</v>
      </c>
      <c r="B85" t="s">
        <v>274</v>
      </c>
      <c r="C85">
        <v>272</v>
      </c>
      <c r="F85" t="s">
        <v>70</v>
      </c>
      <c r="G85" t="s">
        <v>298</v>
      </c>
      <c r="H85">
        <v>0</v>
      </c>
    </row>
    <row r="86" spans="1:8" x14ac:dyDescent="0.3">
      <c r="A86" t="s">
        <v>45</v>
      </c>
      <c r="B86" t="s">
        <v>274</v>
      </c>
      <c r="C86">
        <v>299</v>
      </c>
      <c r="F86" t="s">
        <v>70</v>
      </c>
      <c r="G86" t="s">
        <v>298</v>
      </c>
      <c r="H86">
        <v>0</v>
      </c>
    </row>
    <row r="87" spans="1:8" x14ac:dyDescent="0.3">
      <c r="A87" t="s">
        <v>46</v>
      </c>
      <c r="B87" t="s">
        <v>274</v>
      </c>
      <c r="C87">
        <v>299</v>
      </c>
      <c r="F87" t="s">
        <v>70</v>
      </c>
      <c r="G87" t="s">
        <v>298</v>
      </c>
      <c r="H87">
        <v>0</v>
      </c>
    </row>
    <row r="88" spans="1:8" x14ac:dyDescent="0.3">
      <c r="A88" t="s">
        <v>44</v>
      </c>
      <c r="B88" t="s">
        <v>274</v>
      </c>
      <c r="C88">
        <v>348</v>
      </c>
      <c r="F88" t="s">
        <v>70</v>
      </c>
      <c r="G88" t="s">
        <v>298</v>
      </c>
      <c r="H88">
        <v>0</v>
      </c>
    </row>
    <row r="89" spans="1:8" x14ac:dyDescent="0.3">
      <c r="A89" t="s">
        <v>48</v>
      </c>
      <c r="B89" t="s">
        <v>274</v>
      </c>
      <c r="C89">
        <v>348</v>
      </c>
      <c r="F89" t="s">
        <v>70</v>
      </c>
      <c r="G89" t="s">
        <v>298</v>
      </c>
      <c r="H89">
        <v>0</v>
      </c>
    </row>
    <row r="90" spans="1:8" x14ac:dyDescent="0.3">
      <c r="A90" t="s">
        <v>66</v>
      </c>
      <c r="B90" t="s">
        <v>274</v>
      </c>
      <c r="C90">
        <f>+D90*aux_parametros!$A$2</f>
        <v>432.90000000000003</v>
      </c>
      <c r="D90">
        <v>1.8</v>
      </c>
      <c r="F90" t="s">
        <v>70</v>
      </c>
      <c r="G90" t="s">
        <v>298</v>
      </c>
      <c r="H90">
        <v>0</v>
      </c>
    </row>
  </sheetData>
  <conditionalFormatting sqref="A1:A1048576">
    <cfRule type="duplicateValues" dxfId="32" priority="2"/>
  </conditionalFormatting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298F6F2-3F44-49C1-9EA0-333BFAFC70B2}">
          <x14:formula1>
            <xm:f>aux_listas!$A$2:$A$3</xm:f>
          </x14:formula1>
          <xm:sqref>K2:K90</xm:sqref>
        </x14:dataValidation>
        <x14:dataValidation type="list" allowBlank="1" showInputMessage="1" showErrorMessage="1" xr:uid="{73881164-046A-4B42-8F7A-F73AD98D6C65}">
          <x14:formula1>
            <xm:f>aux_listas!$C$2:$C$10</xm:f>
          </x14:formula1>
          <xm:sqref>F2:F90</xm:sqref>
        </x14:dataValidation>
        <x14:dataValidation type="list" allowBlank="1" showInputMessage="1" showErrorMessage="1" xr:uid="{4BA085D1-3026-4ECA-86B1-7EEBCB10C8DE}">
          <x14:formula1>
            <xm:f>aux_listas!$E$2:$E$9</xm:f>
          </x14:formula1>
          <xm:sqref>G2:G90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D2FD-16CF-4AC7-ABD0-1C15E85525DE}">
  <sheetPr codeName="Hoja2"/>
  <dimension ref="A1:I151"/>
  <sheetViews>
    <sheetView workbookViewId="0">
      <pane ySplit="1" topLeftCell="A46" activePane="bottomLeft" state="frozen"/>
      <selection pane="bottomLeft" activeCell="F135" sqref="F135"/>
    </sheetView>
  </sheetViews>
  <sheetFormatPr baseColWidth="10" defaultRowHeight="15.35" x14ac:dyDescent="0.3"/>
  <cols>
    <col min="1" max="1" width="53.5546875" bestFit="1" customWidth="1"/>
    <col min="2" max="2" width="10.33203125" bestFit="1" customWidth="1"/>
    <col min="3" max="3" width="12.44140625" bestFit="1" customWidth="1"/>
    <col min="4" max="4" width="12.88671875" bestFit="1" customWidth="1"/>
    <col min="5" max="5" width="12.77734375" bestFit="1" customWidth="1"/>
    <col min="6" max="6" width="18.88671875" bestFit="1" customWidth="1"/>
    <col min="7" max="7" width="21.21875" bestFit="1" customWidth="1"/>
    <col min="8" max="8" width="18.109375" bestFit="1" customWidth="1"/>
    <col min="9" max="9" width="19.88671875" hidden="1" customWidth="1"/>
  </cols>
  <sheetData>
    <row r="1" spans="1:9" x14ac:dyDescent="0.3">
      <c r="A1" s="2" t="s">
        <v>0</v>
      </c>
      <c r="B1" s="2" t="s">
        <v>92</v>
      </c>
      <c r="C1" s="2" t="s">
        <v>136</v>
      </c>
      <c r="D1" s="2" t="s">
        <v>137</v>
      </c>
      <c r="E1" s="2" t="s">
        <v>138</v>
      </c>
      <c r="F1" s="2" t="s">
        <v>6</v>
      </c>
      <c r="G1" s="2" t="s">
        <v>135</v>
      </c>
      <c r="H1" s="2" t="s">
        <v>139</v>
      </c>
      <c r="I1" s="2" t="s">
        <v>140</v>
      </c>
    </row>
    <row r="2" spans="1:9" x14ac:dyDescent="0.3">
      <c r="A2" t="s">
        <v>132</v>
      </c>
      <c r="B2" t="s">
        <v>258</v>
      </c>
      <c r="C2">
        <f>+D2*aux_parametros!$A$2</f>
        <v>0</v>
      </c>
      <c r="F2" t="s">
        <v>80</v>
      </c>
      <c r="G2">
        <v>30</v>
      </c>
      <c r="H2">
        <v>1.2500000000000001E-2</v>
      </c>
    </row>
    <row r="3" spans="1:9" x14ac:dyDescent="0.3">
      <c r="A3" t="s">
        <v>75</v>
      </c>
      <c r="B3" t="s">
        <v>258</v>
      </c>
      <c r="C3">
        <f>+D3*aux_parametros!$A$2</f>
        <v>9369.880000000001</v>
      </c>
      <c r="D3">
        <v>38.96</v>
      </c>
      <c r="F3" t="s">
        <v>80</v>
      </c>
      <c r="G3">
        <v>30</v>
      </c>
      <c r="H3">
        <v>1.2500000000000001E-2</v>
      </c>
    </row>
    <row r="4" spans="1:9" x14ac:dyDescent="0.3">
      <c r="A4" t="s">
        <v>10</v>
      </c>
      <c r="B4" t="s">
        <v>258</v>
      </c>
      <c r="C4">
        <f>+D4*aux_parametros!$A$2</f>
        <v>9807.59</v>
      </c>
      <c r="D4">
        <v>40.78</v>
      </c>
      <c r="F4" t="s">
        <v>80</v>
      </c>
      <c r="G4">
        <v>30</v>
      </c>
      <c r="H4">
        <v>1.2500000000000001E-2</v>
      </c>
    </row>
    <row r="5" spans="1:9" x14ac:dyDescent="0.3">
      <c r="A5" t="s">
        <v>74</v>
      </c>
      <c r="B5" t="s">
        <v>258</v>
      </c>
      <c r="C5">
        <f>+D5*aux_parametros!$A$2</f>
        <v>10062.52</v>
      </c>
      <c r="D5">
        <v>41.84</v>
      </c>
      <c r="F5" t="s">
        <v>80</v>
      </c>
      <c r="G5">
        <v>30</v>
      </c>
      <c r="H5">
        <v>1.2500000000000001E-2</v>
      </c>
    </row>
    <row r="6" spans="1:9" x14ac:dyDescent="0.3">
      <c r="A6" t="s">
        <v>73</v>
      </c>
      <c r="B6" t="s">
        <v>258</v>
      </c>
      <c r="C6">
        <f>+D6*aux_parametros!$A$2</f>
        <v>10925.914999999999</v>
      </c>
      <c r="D6">
        <v>45.43</v>
      </c>
      <c r="F6" t="s">
        <v>80</v>
      </c>
      <c r="G6">
        <v>30</v>
      </c>
      <c r="H6">
        <v>1.2500000000000001E-2</v>
      </c>
    </row>
    <row r="7" spans="1:9" x14ac:dyDescent="0.3">
      <c r="A7" t="s">
        <v>9</v>
      </c>
      <c r="B7" t="s">
        <v>258</v>
      </c>
      <c r="C7">
        <f>+D7*aux_parametros!$A$2</f>
        <v>13886.470000000001</v>
      </c>
      <c r="D7">
        <v>57.74</v>
      </c>
      <c r="F7" t="s">
        <v>80</v>
      </c>
      <c r="G7">
        <v>30</v>
      </c>
      <c r="H7">
        <v>1.2500000000000001E-2</v>
      </c>
    </row>
    <row r="8" spans="1:9" x14ac:dyDescent="0.3">
      <c r="A8" t="s">
        <v>77</v>
      </c>
      <c r="B8" t="s">
        <v>258</v>
      </c>
      <c r="C8">
        <f>+D8*aux_parametros!$A$2</f>
        <v>14829.23</v>
      </c>
      <c r="D8">
        <v>61.66</v>
      </c>
      <c r="F8" t="s">
        <v>80</v>
      </c>
      <c r="G8">
        <v>30</v>
      </c>
      <c r="H8">
        <v>1.2500000000000001E-2</v>
      </c>
    </row>
    <row r="9" spans="1:9" x14ac:dyDescent="0.3">
      <c r="A9" t="s">
        <v>78</v>
      </c>
      <c r="B9" t="s">
        <v>258</v>
      </c>
      <c r="C9">
        <f>+D9*aux_parametros!$A$2</f>
        <v>14829.23</v>
      </c>
      <c r="D9">
        <v>61.66</v>
      </c>
      <c r="F9" t="s">
        <v>80</v>
      </c>
      <c r="G9">
        <v>30</v>
      </c>
      <c r="H9">
        <v>1.2500000000000001E-2</v>
      </c>
    </row>
    <row r="10" spans="1:9" x14ac:dyDescent="0.3">
      <c r="A10" t="s">
        <v>76</v>
      </c>
      <c r="B10" t="s">
        <v>258</v>
      </c>
      <c r="C10">
        <f>+D10*aux_parametros!$A$2</f>
        <v>20072.129999999997</v>
      </c>
      <c r="D10">
        <v>83.46</v>
      </c>
      <c r="F10" t="s">
        <v>80</v>
      </c>
      <c r="G10">
        <v>30</v>
      </c>
      <c r="H10">
        <v>1.2500000000000001E-2</v>
      </c>
    </row>
    <row r="11" spans="1:9" x14ac:dyDescent="0.3">
      <c r="A11" t="s">
        <v>79</v>
      </c>
      <c r="B11" t="s">
        <v>258</v>
      </c>
      <c r="C11">
        <f>+D11*aux_parametros!$A$2</f>
        <v>22751.3</v>
      </c>
      <c r="D11">
        <v>94.6</v>
      </c>
      <c r="F11" t="s">
        <v>80</v>
      </c>
      <c r="G11" s="6">
        <v>30</v>
      </c>
      <c r="H11">
        <v>1.2500000000000001E-2</v>
      </c>
    </row>
    <row r="12" spans="1:9" x14ac:dyDescent="0.3">
      <c r="A12" t="s">
        <v>71</v>
      </c>
      <c r="B12" t="s">
        <v>258</v>
      </c>
      <c r="C12">
        <f>+D12*aux_parametros!$A$2</f>
        <v>81168.75</v>
      </c>
      <c r="D12">
        <v>337.5</v>
      </c>
      <c r="F12" t="s">
        <v>80</v>
      </c>
      <c r="G12">
        <v>30</v>
      </c>
      <c r="H12">
        <v>1.2500000000000001E-2</v>
      </c>
    </row>
    <row r="13" spans="1:9" x14ac:dyDescent="0.3">
      <c r="A13" t="s">
        <v>72</v>
      </c>
      <c r="B13" t="s">
        <v>258</v>
      </c>
      <c r="C13">
        <f>+D13*aux_parametros!$A$2</f>
        <v>81168.75</v>
      </c>
      <c r="D13">
        <v>337.5</v>
      </c>
      <c r="F13" t="s">
        <v>80</v>
      </c>
      <c r="G13">
        <v>30</v>
      </c>
      <c r="H13">
        <v>1.2500000000000001E-2</v>
      </c>
    </row>
    <row r="14" spans="1:9" x14ac:dyDescent="0.3">
      <c r="A14" t="s">
        <v>7</v>
      </c>
      <c r="B14" t="s">
        <v>258</v>
      </c>
      <c r="C14">
        <f>+D14*aux_parametros!$A$2</f>
        <v>108484.73999999999</v>
      </c>
      <c r="D14">
        <v>451.08</v>
      </c>
      <c r="F14" t="s">
        <v>80</v>
      </c>
      <c r="G14">
        <v>30</v>
      </c>
      <c r="H14">
        <v>1.2500000000000001E-2</v>
      </c>
    </row>
    <row r="15" spans="1:9" x14ac:dyDescent="0.3">
      <c r="A15" t="s">
        <v>8</v>
      </c>
      <c r="B15" t="s">
        <v>258</v>
      </c>
      <c r="C15">
        <f>+D15*aux_parametros!$A$2</f>
        <v>111998.44499999999</v>
      </c>
      <c r="D15">
        <v>465.69</v>
      </c>
      <c r="F15" t="s">
        <v>80</v>
      </c>
      <c r="G15">
        <v>30</v>
      </c>
      <c r="H15">
        <v>1.2500000000000001E-2</v>
      </c>
    </row>
    <row r="16" spans="1:9" x14ac:dyDescent="0.3">
      <c r="A16" t="s">
        <v>11</v>
      </c>
      <c r="B16" t="s">
        <v>258</v>
      </c>
      <c r="C16">
        <f>+D16*aux_parametros!$A$2</f>
        <v>111998.44499999999</v>
      </c>
      <c r="D16">
        <v>465.69</v>
      </c>
      <c r="F16" t="s">
        <v>80</v>
      </c>
      <c r="G16">
        <v>30</v>
      </c>
      <c r="H16">
        <v>1.2500000000000001E-2</v>
      </c>
    </row>
    <row r="17" spans="1:8" ht="16" x14ac:dyDescent="0.3">
      <c r="A17" t="s">
        <v>131</v>
      </c>
      <c r="B17" t="s">
        <v>258</v>
      </c>
      <c r="C17">
        <f>+D17*aux_parametros!$A$2</f>
        <v>3602492.79</v>
      </c>
      <c r="D17">
        <v>14979.18</v>
      </c>
      <c r="F17" t="s">
        <v>80</v>
      </c>
      <c r="G17" s="7"/>
      <c r="H17">
        <v>5.5999999999999999E-3</v>
      </c>
    </row>
    <row r="18" spans="1:8" ht="16" x14ac:dyDescent="0.3">
      <c r="A18" t="s">
        <v>12</v>
      </c>
      <c r="B18" t="s">
        <v>258</v>
      </c>
      <c r="C18">
        <f>+E18*aux_parametros!$B$2</f>
        <v>17365.89</v>
      </c>
      <c r="E18">
        <v>66.03</v>
      </c>
      <c r="F18" t="s">
        <v>145</v>
      </c>
      <c r="G18" s="3">
        <v>30</v>
      </c>
      <c r="H18">
        <v>8.0000000000000002E-3</v>
      </c>
    </row>
    <row r="19" spans="1:8" ht="16" x14ac:dyDescent="0.3">
      <c r="A19" t="s">
        <v>13</v>
      </c>
      <c r="B19" t="s">
        <v>258</v>
      </c>
      <c r="C19">
        <f>+E19*aux_parametros!$B$2</f>
        <v>18470.490000000002</v>
      </c>
      <c r="E19">
        <v>70.23</v>
      </c>
      <c r="F19" t="s">
        <v>145</v>
      </c>
      <c r="G19" s="3">
        <v>30</v>
      </c>
      <c r="H19">
        <v>8.0000000000000002E-3</v>
      </c>
    </row>
    <row r="20" spans="1:8" ht="16" x14ac:dyDescent="0.3">
      <c r="A20" t="s">
        <v>142</v>
      </c>
      <c r="B20" t="s">
        <v>258</v>
      </c>
      <c r="C20">
        <f>+E20*aux_parametros!$B$2</f>
        <v>17365.89</v>
      </c>
      <c r="E20">
        <v>66.03</v>
      </c>
      <c r="F20" t="s">
        <v>145</v>
      </c>
      <c r="G20" s="3">
        <v>30</v>
      </c>
      <c r="H20">
        <v>8.0000000000000002E-3</v>
      </c>
    </row>
    <row r="21" spans="1:8" ht="16" x14ac:dyDescent="0.3">
      <c r="A21" t="s">
        <v>14</v>
      </c>
      <c r="B21" t="s">
        <v>258</v>
      </c>
      <c r="C21">
        <f>+E21*aux_parametros!$B$2</f>
        <v>19575.09</v>
      </c>
      <c r="E21">
        <v>74.430000000000007</v>
      </c>
      <c r="F21" t="s">
        <v>145</v>
      </c>
      <c r="G21" s="3">
        <v>30</v>
      </c>
      <c r="H21">
        <v>8.0000000000000002E-3</v>
      </c>
    </row>
    <row r="22" spans="1:8" ht="16" x14ac:dyDescent="0.3">
      <c r="A22" t="s">
        <v>15</v>
      </c>
      <c r="B22" t="s">
        <v>258</v>
      </c>
      <c r="C22">
        <f>+E22*aux_parametros!$B$2</f>
        <v>19859.13</v>
      </c>
      <c r="E22">
        <v>75.510000000000005</v>
      </c>
      <c r="F22" t="s">
        <v>145</v>
      </c>
      <c r="G22" s="3">
        <v>30</v>
      </c>
      <c r="H22">
        <v>8.0000000000000002E-3</v>
      </c>
    </row>
    <row r="23" spans="1:8" ht="16" x14ac:dyDescent="0.3">
      <c r="A23" t="s">
        <v>16</v>
      </c>
      <c r="B23" t="s">
        <v>258</v>
      </c>
      <c r="C23">
        <f>+E23*aux_parametros!$B$2</f>
        <v>19859.13</v>
      </c>
      <c r="E23">
        <v>75.510000000000005</v>
      </c>
      <c r="F23" t="s">
        <v>145</v>
      </c>
      <c r="G23" s="3">
        <v>30</v>
      </c>
      <c r="H23">
        <v>8.0000000000000002E-3</v>
      </c>
    </row>
    <row r="24" spans="1:8" ht="16" x14ac:dyDescent="0.3">
      <c r="A24" t="s">
        <v>17</v>
      </c>
      <c r="B24" t="s">
        <v>258</v>
      </c>
      <c r="C24">
        <f>+E24*aux_parametros!$B$2</f>
        <v>19859.13</v>
      </c>
      <c r="E24">
        <v>75.510000000000005</v>
      </c>
      <c r="F24" t="s">
        <v>145</v>
      </c>
      <c r="G24" s="3">
        <v>30</v>
      </c>
      <c r="H24">
        <v>8.0000000000000002E-3</v>
      </c>
    </row>
    <row r="25" spans="1:8" ht="16" x14ac:dyDescent="0.3">
      <c r="A25" t="s">
        <v>18</v>
      </c>
      <c r="B25" t="s">
        <v>258</v>
      </c>
      <c r="C25">
        <f>+E25*aux_parametros!$B$2</f>
        <v>19575.09</v>
      </c>
      <c r="E25">
        <v>74.430000000000007</v>
      </c>
      <c r="F25" t="s">
        <v>145</v>
      </c>
      <c r="G25" s="3">
        <v>30</v>
      </c>
      <c r="H25">
        <v>8.0000000000000002E-3</v>
      </c>
    </row>
    <row r="26" spans="1:8" ht="16" x14ac:dyDescent="0.3">
      <c r="A26" t="s">
        <v>19</v>
      </c>
      <c r="B26" t="s">
        <v>258</v>
      </c>
      <c r="C26">
        <f>+E26*aux_parametros!$B$2</f>
        <v>17918.189999999999</v>
      </c>
      <c r="E26">
        <v>68.13</v>
      </c>
      <c r="F26" t="s">
        <v>145</v>
      </c>
      <c r="G26" s="3">
        <v>30</v>
      </c>
      <c r="H26">
        <v>8.0000000000000002E-3</v>
      </c>
    </row>
    <row r="27" spans="1:8" ht="16" x14ac:dyDescent="0.3">
      <c r="A27" t="s">
        <v>20</v>
      </c>
      <c r="B27" t="s">
        <v>258</v>
      </c>
      <c r="C27">
        <f>+E27*aux_parametros!$B$2</f>
        <v>17918.189999999999</v>
      </c>
      <c r="E27">
        <v>68.13</v>
      </c>
      <c r="F27" t="s">
        <v>145</v>
      </c>
      <c r="G27" s="3">
        <v>30</v>
      </c>
      <c r="H27">
        <v>8.0000000000000002E-3</v>
      </c>
    </row>
    <row r="28" spans="1:8" ht="16" x14ac:dyDescent="0.3">
      <c r="A28" t="s">
        <v>21</v>
      </c>
      <c r="B28" t="s">
        <v>258</v>
      </c>
      <c r="C28">
        <f>+E28*aux_parametros!$B$2</f>
        <v>18470.490000000002</v>
      </c>
      <c r="E28">
        <v>70.23</v>
      </c>
      <c r="F28" t="s">
        <v>145</v>
      </c>
      <c r="G28" s="3">
        <v>30</v>
      </c>
      <c r="H28">
        <v>8.0000000000000002E-3</v>
      </c>
    </row>
    <row r="29" spans="1:8" ht="16" x14ac:dyDescent="0.3">
      <c r="A29" t="s">
        <v>22</v>
      </c>
      <c r="B29" t="s">
        <v>258</v>
      </c>
      <c r="C29">
        <f>+E29*aux_parametros!$B$2</f>
        <v>19022.79</v>
      </c>
      <c r="E29">
        <v>72.33</v>
      </c>
      <c r="F29" t="s">
        <v>145</v>
      </c>
      <c r="G29" s="3">
        <v>30</v>
      </c>
      <c r="H29">
        <v>8.0000000000000002E-3</v>
      </c>
    </row>
    <row r="30" spans="1:8" ht="16" x14ac:dyDescent="0.3">
      <c r="A30" t="s">
        <v>81</v>
      </c>
      <c r="B30" t="s">
        <v>258</v>
      </c>
      <c r="C30">
        <f>+E30*aux_parametros!$B$2</f>
        <v>15701.1</v>
      </c>
      <c r="E30">
        <v>59.7</v>
      </c>
      <c r="F30" t="s">
        <v>145</v>
      </c>
      <c r="G30" s="3">
        <v>30</v>
      </c>
      <c r="H30">
        <v>8.0000000000000002E-3</v>
      </c>
    </row>
    <row r="31" spans="1:8" ht="16" x14ac:dyDescent="0.3">
      <c r="A31" t="s">
        <v>82</v>
      </c>
      <c r="B31" t="s">
        <v>258</v>
      </c>
      <c r="C31">
        <f>+E31*aux_parametros!$B$2</f>
        <v>15701.1</v>
      </c>
      <c r="E31">
        <v>59.7</v>
      </c>
      <c r="F31" t="s">
        <v>145</v>
      </c>
      <c r="G31" s="3">
        <v>30</v>
      </c>
      <c r="H31">
        <v>8.0000000000000002E-3</v>
      </c>
    </row>
    <row r="32" spans="1:8" ht="16" x14ac:dyDescent="0.3">
      <c r="A32" t="s">
        <v>83</v>
      </c>
      <c r="B32" t="s">
        <v>258</v>
      </c>
      <c r="C32">
        <f>+E32*aux_parametros!$B$2</f>
        <v>29690.07</v>
      </c>
      <c r="E32">
        <v>112.89</v>
      </c>
      <c r="F32" t="s">
        <v>145</v>
      </c>
      <c r="G32" s="3">
        <v>30</v>
      </c>
      <c r="H32">
        <v>8.0000000000000002E-3</v>
      </c>
    </row>
    <row r="33" spans="1:8" ht="16" x14ac:dyDescent="0.3">
      <c r="A33" t="s">
        <v>84</v>
      </c>
      <c r="B33" t="s">
        <v>258</v>
      </c>
      <c r="C33">
        <f>+E33*aux_parametros!$B$2</f>
        <v>31907.16</v>
      </c>
      <c r="E33">
        <v>121.32</v>
      </c>
      <c r="F33" t="s">
        <v>145</v>
      </c>
      <c r="G33" s="3">
        <v>30</v>
      </c>
      <c r="H33">
        <v>8.0000000000000002E-3</v>
      </c>
    </row>
    <row r="34" spans="1:8" ht="16" x14ac:dyDescent="0.3">
      <c r="A34" t="s">
        <v>85</v>
      </c>
      <c r="B34" t="s">
        <v>258</v>
      </c>
      <c r="C34">
        <f>+E34*aux_parametros!$B$2</f>
        <v>29279.79</v>
      </c>
      <c r="E34">
        <v>111.33</v>
      </c>
      <c r="F34" t="s">
        <v>145</v>
      </c>
      <c r="G34" s="3">
        <v>30</v>
      </c>
      <c r="H34">
        <v>8.0000000000000002E-3</v>
      </c>
    </row>
    <row r="35" spans="1:8" ht="16" x14ac:dyDescent="0.3">
      <c r="A35" t="s">
        <v>86</v>
      </c>
      <c r="B35" t="s">
        <v>258</v>
      </c>
      <c r="C35">
        <f>+E35*aux_parametros!$B$2</f>
        <v>30660.54</v>
      </c>
      <c r="E35">
        <v>116.58</v>
      </c>
      <c r="F35" t="s">
        <v>145</v>
      </c>
      <c r="G35" s="3">
        <v>30</v>
      </c>
      <c r="H35">
        <v>8.0000000000000002E-3</v>
      </c>
    </row>
    <row r="36" spans="1:8" ht="16" x14ac:dyDescent="0.3">
      <c r="A36" t="s">
        <v>87</v>
      </c>
      <c r="B36" t="s">
        <v>258</v>
      </c>
      <c r="C36">
        <f>+E36*aux_parametros!$B$2</f>
        <v>16805.7</v>
      </c>
      <c r="E36">
        <v>63.9</v>
      </c>
      <c r="F36" t="s">
        <v>145</v>
      </c>
      <c r="G36" s="3">
        <v>30</v>
      </c>
      <c r="H36">
        <v>8.0000000000000002E-3</v>
      </c>
    </row>
    <row r="37" spans="1:8" ht="16" x14ac:dyDescent="0.3">
      <c r="A37" t="s">
        <v>88</v>
      </c>
      <c r="B37" t="s">
        <v>258</v>
      </c>
      <c r="C37">
        <f>+E37*aux_parametros!$B$2</f>
        <v>16805.7</v>
      </c>
      <c r="E37">
        <v>63.9</v>
      </c>
      <c r="F37" t="s">
        <v>145</v>
      </c>
      <c r="G37" s="3">
        <v>30</v>
      </c>
      <c r="H37">
        <v>8.0000000000000002E-3</v>
      </c>
    </row>
    <row r="38" spans="1:8" ht="16" x14ac:dyDescent="0.3">
      <c r="A38" t="s">
        <v>89</v>
      </c>
      <c r="B38" t="s">
        <v>258</v>
      </c>
      <c r="C38">
        <f>+E38*aux_parametros!$B$2</f>
        <v>27686.01</v>
      </c>
      <c r="E38">
        <v>105.27</v>
      </c>
      <c r="F38" t="s">
        <v>145</v>
      </c>
      <c r="G38" s="3">
        <v>30</v>
      </c>
      <c r="H38">
        <v>8.0000000000000002E-3</v>
      </c>
    </row>
    <row r="39" spans="1:8" ht="16" x14ac:dyDescent="0.3">
      <c r="A39" t="s">
        <v>90</v>
      </c>
      <c r="B39" t="s">
        <v>258</v>
      </c>
      <c r="C39">
        <f>+E39*aux_parametros!$B$2</f>
        <v>30915.649999999998</v>
      </c>
      <c r="E39">
        <v>117.55</v>
      </c>
      <c r="F39" t="s">
        <v>145</v>
      </c>
      <c r="G39" s="3">
        <v>30</v>
      </c>
      <c r="H39">
        <v>8.0000000000000002E-3</v>
      </c>
    </row>
    <row r="40" spans="1:8" ht="16" x14ac:dyDescent="0.3">
      <c r="A40" t="s">
        <v>91</v>
      </c>
      <c r="B40" t="s">
        <v>258</v>
      </c>
      <c r="C40">
        <f>+E40*aux_parametros!$B$2</f>
        <v>31560</v>
      </c>
      <c r="E40">
        <v>120</v>
      </c>
      <c r="F40" t="s">
        <v>145</v>
      </c>
      <c r="G40" s="3">
        <v>30</v>
      </c>
      <c r="H40">
        <v>8.0000000000000002E-3</v>
      </c>
    </row>
    <row r="41" spans="1:8" ht="16" x14ac:dyDescent="0.3">
      <c r="A41" t="s">
        <v>146</v>
      </c>
      <c r="B41" t="s">
        <v>258</v>
      </c>
      <c r="C41">
        <f>+Tabla14[[#This Row],[costo_usd]]*aux_parametros!$A$2</f>
        <v>6902.3499999999995</v>
      </c>
      <c r="D41">
        <v>28.7</v>
      </c>
      <c r="F41" t="s">
        <v>151</v>
      </c>
      <c r="G41" s="3">
        <v>30</v>
      </c>
      <c r="H41">
        <v>1.4999999999999999E-2</v>
      </c>
    </row>
    <row r="42" spans="1:8" ht="16" x14ac:dyDescent="0.3">
      <c r="A42" t="s">
        <v>147</v>
      </c>
      <c r="B42" t="s">
        <v>258</v>
      </c>
      <c r="C42">
        <f>+Tabla14[[#This Row],[costo_usd]]*aux_parametros!$A$2</f>
        <v>7864.35</v>
      </c>
      <c r="D42">
        <v>32.700000000000003</v>
      </c>
      <c r="F42" t="s">
        <v>151</v>
      </c>
      <c r="G42" s="3">
        <v>30</v>
      </c>
      <c r="H42">
        <v>1.4999999999999999E-2</v>
      </c>
    </row>
    <row r="43" spans="1:8" ht="16" x14ac:dyDescent="0.3">
      <c r="A43" t="s">
        <v>148</v>
      </c>
      <c r="B43" t="s">
        <v>258</v>
      </c>
      <c r="C43">
        <f>+Tabla14[[#This Row],[costo_usd]]*aux_parametros!$A$2</f>
        <v>7455.5</v>
      </c>
      <c r="D43">
        <v>31</v>
      </c>
      <c r="F43" t="s">
        <v>151</v>
      </c>
      <c r="G43" s="3">
        <v>30</v>
      </c>
      <c r="H43">
        <v>1.4999999999999999E-2</v>
      </c>
    </row>
    <row r="44" spans="1:8" ht="16" x14ac:dyDescent="0.3">
      <c r="A44" t="s">
        <v>149</v>
      </c>
      <c r="B44" t="s">
        <v>258</v>
      </c>
      <c r="C44">
        <f>+Tabla14[[#This Row],[costo_usd]]*aux_parametros!$A$2</f>
        <v>11063</v>
      </c>
      <c r="D44">
        <v>46</v>
      </c>
      <c r="F44" t="s">
        <v>151</v>
      </c>
      <c r="G44" s="3">
        <v>30</v>
      </c>
      <c r="H44">
        <v>1.4999999999999999E-2</v>
      </c>
    </row>
    <row r="45" spans="1:8" ht="16" x14ac:dyDescent="0.3">
      <c r="A45" t="s">
        <v>150</v>
      </c>
      <c r="B45" t="s">
        <v>258</v>
      </c>
      <c r="C45">
        <f>+Tabla14[[#This Row],[costo_usd]]*aux_parametros!$A$2</f>
        <v>8826.35</v>
      </c>
      <c r="D45">
        <v>36.700000000000003</v>
      </c>
      <c r="F45" t="s">
        <v>151</v>
      </c>
      <c r="G45" s="3">
        <v>30</v>
      </c>
      <c r="H45">
        <v>1.4999999999999999E-2</v>
      </c>
    </row>
    <row r="46" spans="1:8" x14ac:dyDescent="0.3">
      <c r="A46" t="s">
        <v>152</v>
      </c>
      <c r="B46" t="s">
        <v>258</v>
      </c>
      <c r="C46">
        <f>+Tabla14[[#This Row],[costo_usd]]*aux_parametros!$A$2</f>
        <v>2934.1</v>
      </c>
      <c r="D46">
        <v>12.2</v>
      </c>
      <c r="F46" t="s">
        <v>259</v>
      </c>
      <c r="G46">
        <v>60</v>
      </c>
    </row>
    <row r="47" spans="1:8" x14ac:dyDescent="0.3">
      <c r="A47" t="s">
        <v>153</v>
      </c>
      <c r="B47" t="s">
        <v>258</v>
      </c>
      <c r="C47">
        <f>+Tabla14[[#This Row],[costo_usd]]*aux_parametros!$A$2</f>
        <v>3799.9</v>
      </c>
      <c r="D47">
        <v>15.8</v>
      </c>
      <c r="F47" t="s">
        <v>259</v>
      </c>
      <c r="G47">
        <v>60</v>
      </c>
    </row>
    <row r="48" spans="1:8" x14ac:dyDescent="0.3">
      <c r="A48" t="s">
        <v>154</v>
      </c>
      <c r="B48" t="s">
        <v>258</v>
      </c>
      <c r="C48">
        <f>+Tabla14[[#This Row],[costo_usd]]*aux_parametros!$A$2</f>
        <v>3222.7000000000003</v>
      </c>
      <c r="D48">
        <v>13.4</v>
      </c>
      <c r="F48" t="s">
        <v>259</v>
      </c>
      <c r="G48">
        <v>60</v>
      </c>
    </row>
    <row r="49" spans="1:7" x14ac:dyDescent="0.3">
      <c r="A49" t="s">
        <v>155</v>
      </c>
      <c r="B49" t="s">
        <v>258</v>
      </c>
      <c r="C49">
        <f>+Tabla14[[#This Row],[costo_usd]]*aux_parametros!$A$2</f>
        <v>3222.7000000000003</v>
      </c>
      <c r="D49">
        <v>13.4</v>
      </c>
      <c r="F49" t="s">
        <v>259</v>
      </c>
      <c r="G49">
        <v>60</v>
      </c>
    </row>
    <row r="50" spans="1:7" x14ac:dyDescent="0.3">
      <c r="A50" t="s">
        <v>156</v>
      </c>
      <c r="B50" t="s">
        <v>258</v>
      </c>
      <c r="C50">
        <f>+Tabla14[[#This Row],[costo_usd]]*aux_parametros!$A$2</f>
        <v>3367</v>
      </c>
      <c r="D50">
        <v>14</v>
      </c>
      <c r="F50" t="s">
        <v>259</v>
      </c>
      <c r="G50">
        <v>60</v>
      </c>
    </row>
    <row r="51" spans="1:7" x14ac:dyDescent="0.3">
      <c r="A51" t="s">
        <v>157</v>
      </c>
      <c r="B51" t="s">
        <v>258</v>
      </c>
      <c r="C51">
        <f>+Tabla14[[#This Row],[costo_usd]]*aux_parametros!$A$2</f>
        <v>4401.1500000000005</v>
      </c>
      <c r="D51">
        <v>18.3</v>
      </c>
      <c r="F51" t="s">
        <v>259</v>
      </c>
      <c r="G51">
        <v>60</v>
      </c>
    </row>
    <row r="52" spans="1:7" x14ac:dyDescent="0.3">
      <c r="A52" t="s">
        <v>158</v>
      </c>
      <c r="B52" t="s">
        <v>258</v>
      </c>
      <c r="C52">
        <f>+Tabla14[[#This Row],[costo_usd]]*aux_parametros!$A$2</f>
        <v>4256.8499999999995</v>
      </c>
      <c r="D52">
        <v>17.7</v>
      </c>
      <c r="F52" t="s">
        <v>259</v>
      </c>
      <c r="G52">
        <v>60</v>
      </c>
    </row>
    <row r="53" spans="1:7" x14ac:dyDescent="0.3">
      <c r="A53" t="s">
        <v>159</v>
      </c>
      <c r="B53" t="s">
        <v>258</v>
      </c>
      <c r="C53">
        <f>+Tabla14[[#This Row],[costo_usd]]*aux_parametros!$A$2</f>
        <v>3631.5499999999997</v>
      </c>
      <c r="D53">
        <v>15.1</v>
      </c>
      <c r="F53" t="s">
        <v>259</v>
      </c>
      <c r="G53">
        <v>60</v>
      </c>
    </row>
    <row r="54" spans="1:7" x14ac:dyDescent="0.3">
      <c r="A54" t="s">
        <v>160</v>
      </c>
      <c r="B54" t="s">
        <v>258</v>
      </c>
      <c r="C54">
        <f>+Tabla14[[#This Row],[costo_usd]]*aux_parametros!$A$2</f>
        <v>3631.5499999999997</v>
      </c>
      <c r="D54">
        <v>15.1</v>
      </c>
      <c r="F54" t="s">
        <v>259</v>
      </c>
      <c r="G54">
        <v>60</v>
      </c>
    </row>
    <row r="55" spans="1:7" x14ac:dyDescent="0.3">
      <c r="A55" t="s">
        <v>161</v>
      </c>
      <c r="B55" t="s">
        <v>258</v>
      </c>
      <c r="C55">
        <f>+Tabla14[[#This Row],[costo_usd]]*aux_parametros!$A$2</f>
        <v>4232.8</v>
      </c>
      <c r="D55">
        <v>17.600000000000001</v>
      </c>
      <c r="F55" t="s">
        <v>259</v>
      </c>
      <c r="G55">
        <v>60</v>
      </c>
    </row>
    <row r="56" spans="1:7" x14ac:dyDescent="0.3">
      <c r="A56" t="s">
        <v>162</v>
      </c>
      <c r="B56" t="s">
        <v>258</v>
      </c>
      <c r="C56">
        <f>+Tabla14[[#This Row],[costo_usd]]*aux_parametros!$A$2</f>
        <v>3679.65</v>
      </c>
      <c r="D56">
        <v>15.3</v>
      </c>
      <c r="F56" t="s">
        <v>259</v>
      </c>
      <c r="G56">
        <v>60</v>
      </c>
    </row>
    <row r="57" spans="1:7" x14ac:dyDescent="0.3">
      <c r="A57" t="s">
        <v>163</v>
      </c>
      <c r="B57" t="s">
        <v>258</v>
      </c>
      <c r="C57">
        <f>+Tabla14[[#This Row],[costo_usd]]*aux_parametros!$A$2</f>
        <v>4112.55</v>
      </c>
      <c r="D57">
        <v>17.100000000000001</v>
      </c>
      <c r="F57" t="s">
        <v>259</v>
      </c>
      <c r="G57">
        <v>60</v>
      </c>
    </row>
    <row r="58" spans="1:7" x14ac:dyDescent="0.3">
      <c r="A58" t="s">
        <v>164</v>
      </c>
      <c r="B58" t="s">
        <v>258</v>
      </c>
      <c r="C58">
        <f>+Tabla14[[#This Row],[costo_usd]]*aux_parametros!$A$2</f>
        <v>3968.25</v>
      </c>
      <c r="D58">
        <v>16.5</v>
      </c>
      <c r="F58" t="s">
        <v>259</v>
      </c>
      <c r="G58">
        <v>60</v>
      </c>
    </row>
    <row r="59" spans="1:7" x14ac:dyDescent="0.3">
      <c r="A59" t="s">
        <v>165</v>
      </c>
      <c r="B59" t="s">
        <v>258</v>
      </c>
      <c r="C59">
        <f>+Tabla14[[#This Row],[costo_usd]]*aux_parametros!$A$2</f>
        <v>4280.9000000000005</v>
      </c>
      <c r="D59">
        <v>17.8</v>
      </c>
      <c r="F59" t="s">
        <v>259</v>
      </c>
      <c r="G59">
        <v>60</v>
      </c>
    </row>
    <row r="60" spans="1:7" x14ac:dyDescent="0.3">
      <c r="A60" t="s">
        <v>166</v>
      </c>
      <c r="B60" t="s">
        <v>258</v>
      </c>
      <c r="C60">
        <f>+Tabla14[[#This Row],[costo_usd]]*aux_parametros!$A$2</f>
        <v>4112.55</v>
      </c>
      <c r="D60">
        <v>17.100000000000001</v>
      </c>
      <c r="F60" t="s">
        <v>259</v>
      </c>
      <c r="G60">
        <v>60</v>
      </c>
    </row>
    <row r="61" spans="1:7" x14ac:dyDescent="0.3">
      <c r="A61" t="s">
        <v>167</v>
      </c>
      <c r="B61" t="s">
        <v>258</v>
      </c>
      <c r="C61">
        <f>+Tabla14[[#This Row],[costo_usd]]*aux_parametros!$A$2</f>
        <v>4401.1500000000005</v>
      </c>
      <c r="D61">
        <v>18.3</v>
      </c>
      <c r="F61" t="s">
        <v>259</v>
      </c>
      <c r="G61">
        <v>60</v>
      </c>
    </row>
    <row r="62" spans="1:7" x14ac:dyDescent="0.3">
      <c r="A62" t="s">
        <v>168</v>
      </c>
      <c r="B62" t="s">
        <v>258</v>
      </c>
      <c r="C62">
        <f>+Tabla14[[#This Row],[costo_usd]]*aux_parametros!$A$2</f>
        <v>4401.1500000000005</v>
      </c>
      <c r="D62">
        <v>18.3</v>
      </c>
      <c r="F62" t="s">
        <v>259</v>
      </c>
      <c r="G62">
        <v>60</v>
      </c>
    </row>
    <row r="63" spans="1:7" x14ac:dyDescent="0.3">
      <c r="A63" t="s">
        <v>169</v>
      </c>
      <c r="B63" t="s">
        <v>258</v>
      </c>
      <c r="C63">
        <f>+Tabla14[[#This Row],[costo_usd]]*aux_parametros!$A$2</f>
        <v>4401.1500000000005</v>
      </c>
      <c r="D63">
        <v>18.3</v>
      </c>
      <c r="F63" t="s">
        <v>259</v>
      </c>
      <c r="G63">
        <v>60</v>
      </c>
    </row>
    <row r="64" spans="1:7" x14ac:dyDescent="0.3">
      <c r="A64" t="s">
        <v>170</v>
      </c>
      <c r="B64" t="s">
        <v>258</v>
      </c>
      <c r="C64">
        <f>+Tabla14[[#This Row],[costo_usd]]*aux_parametros!$A$2</f>
        <v>4401.1500000000005</v>
      </c>
      <c r="D64">
        <v>18.3</v>
      </c>
      <c r="F64" t="s">
        <v>259</v>
      </c>
      <c r="G64">
        <v>60</v>
      </c>
    </row>
    <row r="65" spans="1:7" x14ac:dyDescent="0.3">
      <c r="A65" t="s">
        <v>171</v>
      </c>
      <c r="B65" t="s">
        <v>258</v>
      </c>
      <c r="C65">
        <f>+Tabla14[[#This Row],[costo_usd]]*aux_parametros!$A$2</f>
        <v>4232.8</v>
      </c>
      <c r="D65">
        <v>17.600000000000001</v>
      </c>
      <c r="F65" t="s">
        <v>259</v>
      </c>
      <c r="G65">
        <v>60</v>
      </c>
    </row>
    <row r="66" spans="1:7" x14ac:dyDescent="0.3">
      <c r="A66" t="s">
        <v>172</v>
      </c>
      <c r="B66" t="s">
        <v>258</v>
      </c>
      <c r="C66">
        <f>+Tabla14[[#This Row],[costo_usd]]*aux_parametros!$A$2</f>
        <v>3222.7000000000003</v>
      </c>
      <c r="D66">
        <v>13.4</v>
      </c>
      <c r="F66" t="s">
        <v>259</v>
      </c>
      <c r="G66">
        <v>60</v>
      </c>
    </row>
    <row r="67" spans="1:7" x14ac:dyDescent="0.3">
      <c r="A67" t="s">
        <v>173</v>
      </c>
      <c r="B67" t="s">
        <v>258</v>
      </c>
      <c r="C67">
        <f>+Tabla14[[#This Row],[costo_usd]]*aux_parametros!$A$2</f>
        <v>4064.45</v>
      </c>
      <c r="D67">
        <v>16.899999999999999</v>
      </c>
      <c r="F67" t="s">
        <v>259</v>
      </c>
      <c r="G67">
        <v>60</v>
      </c>
    </row>
    <row r="68" spans="1:7" x14ac:dyDescent="0.3">
      <c r="A68" t="s">
        <v>174</v>
      </c>
      <c r="B68" t="s">
        <v>258</v>
      </c>
      <c r="C68">
        <f>+Tabla14[[#This Row],[costo_usd]]*aux_parametros!$A$2</f>
        <v>4064.45</v>
      </c>
      <c r="D68">
        <v>16.899999999999999</v>
      </c>
      <c r="F68" t="s">
        <v>259</v>
      </c>
      <c r="G68">
        <v>60</v>
      </c>
    </row>
    <row r="69" spans="1:7" x14ac:dyDescent="0.3">
      <c r="A69" t="s">
        <v>175</v>
      </c>
      <c r="B69" t="s">
        <v>258</v>
      </c>
      <c r="C69">
        <f>+Tabla14[[#This Row],[costo_usd]]*aux_parametros!$A$2</f>
        <v>4064.45</v>
      </c>
      <c r="D69">
        <v>16.899999999999999</v>
      </c>
      <c r="F69" t="s">
        <v>259</v>
      </c>
      <c r="G69">
        <v>60</v>
      </c>
    </row>
    <row r="70" spans="1:7" x14ac:dyDescent="0.3">
      <c r="A70" t="s">
        <v>176</v>
      </c>
      <c r="B70" t="s">
        <v>258</v>
      </c>
      <c r="C70">
        <f>+Tabla14[[#This Row],[costo_usd]]*aux_parametros!$A$2</f>
        <v>4329</v>
      </c>
      <c r="D70">
        <v>18</v>
      </c>
      <c r="F70" t="s">
        <v>259</v>
      </c>
      <c r="G70">
        <v>60</v>
      </c>
    </row>
    <row r="71" spans="1:7" x14ac:dyDescent="0.3">
      <c r="A71" t="s">
        <v>177</v>
      </c>
      <c r="B71" t="s">
        <v>258</v>
      </c>
      <c r="C71">
        <f>+Tabla14[[#This Row],[costo_usd]]*aux_parametros!$A$2</f>
        <v>3222.7000000000003</v>
      </c>
      <c r="D71">
        <v>13.4</v>
      </c>
      <c r="F71" t="s">
        <v>259</v>
      </c>
      <c r="G71">
        <v>60</v>
      </c>
    </row>
    <row r="72" spans="1:7" x14ac:dyDescent="0.3">
      <c r="A72" t="s">
        <v>178</v>
      </c>
      <c r="B72" t="s">
        <v>258</v>
      </c>
      <c r="C72">
        <f>+Tabla14[[#This Row],[costo_usd]]*aux_parametros!$A$2</f>
        <v>4040.4</v>
      </c>
      <c r="D72">
        <v>16.8</v>
      </c>
      <c r="F72" t="s">
        <v>259</v>
      </c>
      <c r="G72">
        <v>60</v>
      </c>
    </row>
    <row r="73" spans="1:7" x14ac:dyDescent="0.3">
      <c r="A73" t="s">
        <v>179</v>
      </c>
      <c r="B73" t="s">
        <v>258</v>
      </c>
      <c r="C73">
        <f>+Tabla14[[#This Row],[costo_usd]]*aux_parametros!$A$2</f>
        <v>4401.1500000000005</v>
      </c>
      <c r="D73">
        <v>18.3</v>
      </c>
      <c r="F73" t="s">
        <v>259</v>
      </c>
      <c r="G73">
        <v>60</v>
      </c>
    </row>
    <row r="74" spans="1:7" x14ac:dyDescent="0.3">
      <c r="A74" t="s">
        <v>180</v>
      </c>
      <c r="B74" t="s">
        <v>258</v>
      </c>
      <c r="C74">
        <f>+Tabla14[[#This Row],[costo_usd]]*aux_parametros!$A$2</f>
        <v>3222.7000000000003</v>
      </c>
      <c r="D74">
        <v>13.4</v>
      </c>
      <c r="F74" t="s">
        <v>259</v>
      </c>
      <c r="G74">
        <v>60</v>
      </c>
    </row>
    <row r="75" spans="1:7" x14ac:dyDescent="0.3">
      <c r="A75" t="s">
        <v>181</v>
      </c>
      <c r="B75" t="s">
        <v>258</v>
      </c>
      <c r="C75">
        <f>+Tabla14[[#This Row],[costo_usd]]*aux_parametros!$A$2</f>
        <v>3222.7000000000003</v>
      </c>
      <c r="D75">
        <v>13.4</v>
      </c>
      <c r="F75" t="s">
        <v>259</v>
      </c>
      <c r="G75">
        <v>60</v>
      </c>
    </row>
    <row r="76" spans="1:7" x14ac:dyDescent="0.3">
      <c r="A76" t="s">
        <v>182</v>
      </c>
      <c r="B76" t="s">
        <v>258</v>
      </c>
      <c r="C76">
        <f>+Tabla14[[#This Row],[costo_usd]]*aux_parametros!$A$2</f>
        <v>3222.7000000000003</v>
      </c>
      <c r="D76">
        <v>13.4</v>
      </c>
      <c r="F76" t="s">
        <v>259</v>
      </c>
      <c r="G76">
        <v>60</v>
      </c>
    </row>
    <row r="77" spans="1:7" x14ac:dyDescent="0.3">
      <c r="A77" t="s">
        <v>183</v>
      </c>
      <c r="B77" t="s">
        <v>258</v>
      </c>
      <c r="C77">
        <f>+Tabla14[[#This Row],[costo_usd]]*aux_parametros!$A$2</f>
        <v>3222.7000000000003</v>
      </c>
      <c r="D77">
        <v>13.4</v>
      </c>
      <c r="F77" t="s">
        <v>259</v>
      </c>
      <c r="G77">
        <v>60</v>
      </c>
    </row>
    <row r="78" spans="1:7" x14ac:dyDescent="0.3">
      <c r="A78" t="s">
        <v>184</v>
      </c>
      <c r="B78" t="s">
        <v>258</v>
      </c>
      <c r="C78">
        <f>+Tabla14[[#This Row],[costo_usd]]*aux_parametros!$A$2</f>
        <v>3222.7000000000003</v>
      </c>
      <c r="D78">
        <v>13.4</v>
      </c>
      <c r="F78" t="s">
        <v>259</v>
      </c>
      <c r="G78">
        <v>60</v>
      </c>
    </row>
    <row r="79" spans="1:7" x14ac:dyDescent="0.3">
      <c r="A79" t="s">
        <v>185</v>
      </c>
      <c r="B79" t="s">
        <v>258</v>
      </c>
      <c r="C79">
        <f>+Tabla14[[#This Row],[costo_usd]]*aux_parametros!$A$2</f>
        <v>4401.1500000000005</v>
      </c>
      <c r="D79">
        <v>18.3</v>
      </c>
      <c r="F79" t="s">
        <v>259</v>
      </c>
      <c r="G79">
        <v>60</v>
      </c>
    </row>
    <row r="80" spans="1:7" x14ac:dyDescent="0.3">
      <c r="A80" t="s">
        <v>186</v>
      </c>
      <c r="B80" t="s">
        <v>258</v>
      </c>
      <c r="C80">
        <f>+Tabla14[[#This Row],[costo_usd]]*aux_parametros!$A$2</f>
        <v>3631.5499999999997</v>
      </c>
      <c r="D80">
        <v>15.1</v>
      </c>
      <c r="F80" t="s">
        <v>259</v>
      </c>
      <c r="G80">
        <v>60</v>
      </c>
    </row>
    <row r="81" spans="1:7" x14ac:dyDescent="0.3">
      <c r="A81" t="s">
        <v>187</v>
      </c>
      <c r="B81" t="s">
        <v>258</v>
      </c>
      <c r="C81">
        <f>+Tabla14[[#This Row],[costo_usd]]*aux_parametros!$A$2</f>
        <v>4088.5</v>
      </c>
      <c r="D81">
        <v>17</v>
      </c>
      <c r="F81" t="s">
        <v>259</v>
      </c>
      <c r="G81">
        <v>60</v>
      </c>
    </row>
    <row r="82" spans="1:7" x14ac:dyDescent="0.3">
      <c r="A82" t="s">
        <v>188</v>
      </c>
      <c r="B82" t="s">
        <v>258</v>
      </c>
      <c r="C82">
        <f>+Tabla14[[#This Row],[costo_usd]]*aux_parametros!$A$2</f>
        <v>3222.7000000000003</v>
      </c>
      <c r="D82">
        <v>13.4</v>
      </c>
      <c r="F82" t="s">
        <v>259</v>
      </c>
      <c r="G82">
        <v>60</v>
      </c>
    </row>
    <row r="83" spans="1:7" x14ac:dyDescent="0.3">
      <c r="A83" t="s">
        <v>189</v>
      </c>
      <c r="B83" t="s">
        <v>258</v>
      </c>
      <c r="C83">
        <f>+Tabla14[[#This Row],[costo_usd]]*aux_parametros!$A$2</f>
        <v>3222.7000000000003</v>
      </c>
      <c r="D83">
        <v>13.4</v>
      </c>
      <c r="F83" t="s">
        <v>259</v>
      </c>
      <c r="G83">
        <v>60</v>
      </c>
    </row>
    <row r="84" spans="1:7" x14ac:dyDescent="0.3">
      <c r="A84" t="s">
        <v>190</v>
      </c>
      <c r="B84" t="s">
        <v>258</v>
      </c>
      <c r="C84">
        <f>+Tabla14[[#This Row],[costo_usd]]*aux_parametros!$A$2</f>
        <v>3222.7000000000003</v>
      </c>
      <c r="D84">
        <v>13.4</v>
      </c>
      <c r="F84" t="s">
        <v>259</v>
      </c>
      <c r="G84">
        <v>60</v>
      </c>
    </row>
    <row r="85" spans="1:7" x14ac:dyDescent="0.3">
      <c r="A85" t="s">
        <v>191</v>
      </c>
      <c r="B85" t="s">
        <v>258</v>
      </c>
      <c r="C85">
        <f>+Tabla14[[#This Row],[costo_usd]]*aux_parametros!$A$2</f>
        <v>3054.35</v>
      </c>
      <c r="D85">
        <v>12.7</v>
      </c>
      <c r="F85" t="s">
        <v>259</v>
      </c>
      <c r="G85">
        <v>60</v>
      </c>
    </row>
    <row r="86" spans="1:7" x14ac:dyDescent="0.3">
      <c r="A86" t="s">
        <v>192</v>
      </c>
      <c r="B86" t="s">
        <v>258</v>
      </c>
      <c r="C86">
        <f>+Tabla14[[#This Row],[costo_usd]]*aux_parametros!$A$2</f>
        <v>3222.7000000000003</v>
      </c>
      <c r="D86">
        <v>13.4</v>
      </c>
      <c r="F86" t="s">
        <v>259</v>
      </c>
      <c r="G86">
        <v>60</v>
      </c>
    </row>
    <row r="87" spans="1:7" x14ac:dyDescent="0.3">
      <c r="A87" t="s">
        <v>193</v>
      </c>
      <c r="B87" t="s">
        <v>258</v>
      </c>
      <c r="C87">
        <f>+Tabla14[[#This Row],[costo_usd]]*aux_parametros!$A$2</f>
        <v>3511.2999999999997</v>
      </c>
      <c r="D87">
        <v>14.6</v>
      </c>
      <c r="F87" t="s">
        <v>259</v>
      </c>
      <c r="G87">
        <v>60</v>
      </c>
    </row>
    <row r="88" spans="1:7" x14ac:dyDescent="0.3">
      <c r="A88" t="s">
        <v>194</v>
      </c>
      <c r="B88" t="s">
        <v>258</v>
      </c>
      <c r="C88">
        <f>+Tabla14[[#This Row],[costo_usd]]*aux_parametros!$A$2</f>
        <v>3367</v>
      </c>
      <c r="D88">
        <v>14</v>
      </c>
      <c r="F88" t="s">
        <v>259</v>
      </c>
      <c r="G88">
        <v>60</v>
      </c>
    </row>
    <row r="89" spans="1:7" x14ac:dyDescent="0.3">
      <c r="A89" t="s">
        <v>195</v>
      </c>
      <c r="B89" t="s">
        <v>258</v>
      </c>
      <c r="C89">
        <f>+Tabla14[[#This Row],[costo_usd]]*aux_parametros!$A$2</f>
        <v>3535.35</v>
      </c>
      <c r="D89">
        <v>14.7</v>
      </c>
      <c r="F89" t="s">
        <v>259</v>
      </c>
      <c r="G89">
        <v>60</v>
      </c>
    </row>
    <row r="90" spans="1:7" x14ac:dyDescent="0.3">
      <c r="A90" t="s">
        <v>196</v>
      </c>
      <c r="B90" t="s">
        <v>258</v>
      </c>
      <c r="C90">
        <f>+Tabla14[[#This Row],[costo_usd]]*aux_parametros!$A$2</f>
        <v>2934.1</v>
      </c>
      <c r="D90">
        <v>12.2</v>
      </c>
      <c r="F90" t="s">
        <v>259</v>
      </c>
      <c r="G90">
        <v>60</v>
      </c>
    </row>
    <row r="91" spans="1:7" x14ac:dyDescent="0.3">
      <c r="A91" t="s">
        <v>197</v>
      </c>
      <c r="B91" t="s">
        <v>258</v>
      </c>
      <c r="C91">
        <f>+Tabla14[[#This Row],[costo_usd]]*aux_parametros!$A$2</f>
        <v>2934.1</v>
      </c>
      <c r="D91">
        <v>12.2</v>
      </c>
      <c r="F91" t="s">
        <v>259</v>
      </c>
      <c r="G91">
        <v>60</v>
      </c>
    </row>
    <row r="92" spans="1:7" x14ac:dyDescent="0.3">
      <c r="A92" t="s">
        <v>198</v>
      </c>
      <c r="B92" t="s">
        <v>258</v>
      </c>
      <c r="C92">
        <f>+Tabla14[[#This Row],[costo_usd]]*aux_parametros!$A$2</f>
        <v>3511.2999999999997</v>
      </c>
      <c r="D92">
        <v>14.6</v>
      </c>
      <c r="F92" t="s">
        <v>259</v>
      </c>
      <c r="G92">
        <v>60</v>
      </c>
    </row>
    <row r="93" spans="1:7" x14ac:dyDescent="0.3">
      <c r="A93" t="s">
        <v>199</v>
      </c>
      <c r="B93" t="s">
        <v>258</v>
      </c>
      <c r="C93">
        <f>+Tabla14[[#This Row],[costo_usd]]*aux_parametros!$A$2</f>
        <v>3631.5499999999997</v>
      </c>
      <c r="D93">
        <v>15.1</v>
      </c>
      <c r="F93" t="s">
        <v>259</v>
      </c>
      <c r="G93">
        <v>60</v>
      </c>
    </row>
    <row r="94" spans="1:7" x14ac:dyDescent="0.3">
      <c r="A94" t="s">
        <v>200</v>
      </c>
      <c r="B94" t="s">
        <v>258</v>
      </c>
      <c r="C94">
        <f>+Tabla14[[#This Row],[costo_usd]]*aux_parametros!$A$2</f>
        <v>4401.1500000000005</v>
      </c>
      <c r="D94">
        <v>18.3</v>
      </c>
      <c r="F94" t="s">
        <v>259</v>
      </c>
      <c r="G94">
        <v>60</v>
      </c>
    </row>
    <row r="95" spans="1:7" x14ac:dyDescent="0.3">
      <c r="A95" t="s">
        <v>201</v>
      </c>
      <c r="B95" t="s">
        <v>258</v>
      </c>
      <c r="C95">
        <f>+Tabla14[[#This Row],[costo_usd]]*aux_parametros!$A$2</f>
        <v>3511.2999999999997</v>
      </c>
      <c r="D95">
        <v>14.6</v>
      </c>
      <c r="F95" t="s">
        <v>259</v>
      </c>
      <c r="G95">
        <v>60</v>
      </c>
    </row>
    <row r="96" spans="1:7" x14ac:dyDescent="0.3">
      <c r="A96" t="s">
        <v>202</v>
      </c>
      <c r="B96" t="s">
        <v>258</v>
      </c>
      <c r="C96">
        <f>+Tabla14[[#This Row],[costo_usd]]*aux_parametros!$A$2</f>
        <v>3968.25</v>
      </c>
      <c r="D96">
        <v>16.5</v>
      </c>
      <c r="F96" t="s">
        <v>259</v>
      </c>
      <c r="G96">
        <v>60</v>
      </c>
    </row>
    <row r="97" spans="1:7" x14ac:dyDescent="0.3">
      <c r="A97" t="s">
        <v>203</v>
      </c>
      <c r="B97" t="s">
        <v>258</v>
      </c>
      <c r="C97">
        <f>+Tabla14[[#This Row],[costo_usd]]*aux_parametros!$A$2</f>
        <v>3631.5499999999997</v>
      </c>
      <c r="D97">
        <v>15.1</v>
      </c>
      <c r="F97" t="s">
        <v>259</v>
      </c>
      <c r="G97">
        <v>60</v>
      </c>
    </row>
    <row r="98" spans="1:7" x14ac:dyDescent="0.3">
      <c r="A98" t="s">
        <v>204</v>
      </c>
      <c r="B98" t="s">
        <v>258</v>
      </c>
      <c r="C98">
        <f>+Tabla14[[#This Row],[costo_usd]]*aux_parametros!$A$2</f>
        <v>3799.9</v>
      </c>
      <c r="D98">
        <v>15.8</v>
      </c>
      <c r="F98" t="s">
        <v>259</v>
      </c>
      <c r="G98">
        <v>60</v>
      </c>
    </row>
    <row r="99" spans="1:7" x14ac:dyDescent="0.3">
      <c r="A99" t="s">
        <v>205</v>
      </c>
      <c r="B99" t="s">
        <v>258</v>
      </c>
      <c r="C99">
        <f>+Tabla14[[#This Row],[costo_usd]]*aux_parametros!$A$2</f>
        <v>3727.75</v>
      </c>
      <c r="D99">
        <v>15.5</v>
      </c>
      <c r="F99" t="s">
        <v>259</v>
      </c>
      <c r="G99">
        <v>60</v>
      </c>
    </row>
    <row r="100" spans="1:7" x14ac:dyDescent="0.3">
      <c r="A100" t="s">
        <v>206</v>
      </c>
      <c r="B100" t="s">
        <v>258</v>
      </c>
      <c r="C100">
        <f>+Tabla14[[#This Row],[costo_usd]]*aux_parametros!$A$2</f>
        <v>3848</v>
      </c>
      <c r="D100">
        <v>16</v>
      </c>
      <c r="F100" t="s">
        <v>259</v>
      </c>
      <c r="G100">
        <v>60</v>
      </c>
    </row>
    <row r="101" spans="1:7" x14ac:dyDescent="0.3">
      <c r="A101" t="s">
        <v>207</v>
      </c>
      <c r="B101" t="s">
        <v>258</v>
      </c>
      <c r="C101">
        <f>+Tabla14[[#This Row],[costo_usd]]*aux_parametros!$A$2</f>
        <v>3872.05</v>
      </c>
      <c r="D101">
        <v>16.100000000000001</v>
      </c>
      <c r="F101" t="s">
        <v>259</v>
      </c>
      <c r="G101">
        <v>60</v>
      </c>
    </row>
    <row r="102" spans="1:7" x14ac:dyDescent="0.3">
      <c r="A102" t="s">
        <v>208</v>
      </c>
      <c r="B102" t="s">
        <v>258</v>
      </c>
      <c r="C102">
        <f>+Tabla14[[#This Row],[costo_usd]]*aux_parametros!$A$2</f>
        <v>3872.05</v>
      </c>
      <c r="D102">
        <v>16.100000000000001</v>
      </c>
      <c r="F102" t="s">
        <v>259</v>
      </c>
      <c r="G102">
        <v>60</v>
      </c>
    </row>
    <row r="103" spans="1:7" x14ac:dyDescent="0.3">
      <c r="A103" t="s">
        <v>209</v>
      </c>
      <c r="B103" t="s">
        <v>258</v>
      </c>
      <c r="C103">
        <f>+Tabla14[[#This Row],[costo_usd]]*aux_parametros!$A$2</f>
        <v>4088.5</v>
      </c>
      <c r="D103">
        <v>17</v>
      </c>
      <c r="F103" t="s">
        <v>259</v>
      </c>
      <c r="G103">
        <v>60</v>
      </c>
    </row>
    <row r="104" spans="1:7" x14ac:dyDescent="0.3">
      <c r="A104" t="s">
        <v>210</v>
      </c>
      <c r="B104" t="s">
        <v>258</v>
      </c>
      <c r="C104">
        <f>+Tabla14[[#This Row],[costo_usd]]*aux_parametros!$A$2</f>
        <v>4160.6500000000005</v>
      </c>
      <c r="D104">
        <v>17.3</v>
      </c>
      <c r="F104" t="s">
        <v>259</v>
      </c>
      <c r="G104">
        <v>60</v>
      </c>
    </row>
    <row r="105" spans="1:7" x14ac:dyDescent="0.3">
      <c r="A105" t="s">
        <v>211</v>
      </c>
      <c r="B105" t="s">
        <v>258</v>
      </c>
      <c r="C105">
        <f>+Tabla14[[#This Row],[costo_usd]]*aux_parametros!$A$2</f>
        <v>4160.6500000000005</v>
      </c>
      <c r="D105">
        <v>17.3</v>
      </c>
      <c r="F105" t="s">
        <v>259</v>
      </c>
      <c r="G105">
        <v>60</v>
      </c>
    </row>
    <row r="106" spans="1:7" x14ac:dyDescent="0.3">
      <c r="A106" t="s">
        <v>212</v>
      </c>
      <c r="B106" t="s">
        <v>258</v>
      </c>
      <c r="C106">
        <f>+Tabla14[[#This Row],[costo_usd]]*aux_parametros!$A$2</f>
        <v>4160.6500000000005</v>
      </c>
      <c r="D106">
        <v>17.3</v>
      </c>
      <c r="F106" t="s">
        <v>259</v>
      </c>
      <c r="G106">
        <v>60</v>
      </c>
    </row>
    <row r="107" spans="1:7" x14ac:dyDescent="0.3">
      <c r="A107" t="s">
        <v>213</v>
      </c>
      <c r="B107" t="s">
        <v>258</v>
      </c>
      <c r="C107">
        <f>+Tabla14[[#This Row],[costo_usd]]*aux_parametros!$A$2</f>
        <v>3631.5499999999997</v>
      </c>
      <c r="D107">
        <v>15.1</v>
      </c>
      <c r="F107" t="s">
        <v>259</v>
      </c>
      <c r="G107">
        <v>60</v>
      </c>
    </row>
    <row r="108" spans="1:7" x14ac:dyDescent="0.3">
      <c r="A108" t="s">
        <v>214</v>
      </c>
      <c r="B108" t="s">
        <v>258</v>
      </c>
      <c r="C108">
        <f>+Tabla14[[#This Row],[costo_usd]]*aux_parametros!$A$2</f>
        <v>4449.25</v>
      </c>
      <c r="D108">
        <v>18.5</v>
      </c>
      <c r="F108" t="s">
        <v>259</v>
      </c>
      <c r="G108">
        <v>60</v>
      </c>
    </row>
    <row r="109" spans="1:7" x14ac:dyDescent="0.3">
      <c r="A109" t="s">
        <v>215</v>
      </c>
      <c r="B109" t="s">
        <v>258</v>
      </c>
      <c r="C109">
        <f>+Tabla14[[#This Row],[costo_usd]]*aux_parametros!$A$2</f>
        <v>3006.25</v>
      </c>
      <c r="D109">
        <v>12.5</v>
      </c>
      <c r="F109" t="s">
        <v>259</v>
      </c>
      <c r="G109">
        <v>60</v>
      </c>
    </row>
    <row r="110" spans="1:7" x14ac:dyDescent="0.3">
      <c r="A110" t="s">
        <v>216</v>
      </c>
      <c r="B110" t="s">
        <v>258</v>
      </c>
      <c r="C110">
        <f>+Tabla14[[#This Row],[costo_usd]]*aux_parametros!$A$2</f>
        <v>3198.65</v>
      </c>
      <c r="D110">
        <v>13.3</v>
      </c>
      <c r="F110" t="s">
        <v>259</v>
      </c>
      <c r="G110">
        <v>60</v>
      </c>
    </row>
    <row r="111" spans="1:7" x14ac:dyDescent="0.3">
      <c r="A111" t="s">
        <v>217</v>
      </c>
      <c r="B111" t="s">
        <v>258</v>
      </c>
      <c r="C111">
        <f>+Tabla14[[#This Row],[costo_usd]]*aux_parametros!$A$2</f>
        <v>3607.5</v>
      </c>
      <c r="D111">
        <v>15</v>
      </c>
      <c r="F111" t="s">
        <v>259</v>
      </c>
      <c r="G111">
        <v>60</v>
      </c>
    </row>
    <row r="112" spans="1:7" x14ac:dyDescent="0.3">
      <c r="A112" t="s">
        <v>218</v>
      </c>
      <c r="B112" t="s">
        <v>258</v>
      </c>
      <c r="C112">
        <f>+Tabla14[[#This Row],[costo_usd]]*aux_parametros!$A$2</f>
        <v>3607.5</v>
      </c>
      <c r="D112">
        <v>15</v>
      </c>
      <c r="F112" t="s">
        <v>259</v>
      </c>
      <c r="G112">
        <v>60</v>
      </c>
    </row>
    <row r="113" spans="1:7" x14ac:dyDescent="0.3">
      <c r="A113" t="s">
        <v>219</v>
      </c>
      <c r="B113" t="s">
        <v>258</v>
      </c>
      <c r="C113">
        <f>+Tabla14[[#This Row],[costo_usd]]*aux_parametros!$A$2</f>
        <v>4160.6500000000005</v>
      </c>
      <c r="D113">
        <v>17.3</v>
      </c>
      <c r="F113" t="s">
        <v>259</v>
      </c>
      <c r="G113">
        <v>60</v>
      </c>
    </row>
    <row r="114" spans="1:7" x14ac:dyDescent="0.3">
      <c r="A114" t="s">
        <v>220</v>
      </c>
      <c r="B114" t="s">
        <v>258</v>
      </c>
      <c r="C114">
        <f>+Tabla14[[#This Row],[costo_usd]]*aux_parametros!$A$2</f>
        <v>3896.1</v>
      </c>
      <c r="D114">
        <v>16.2</v>
      </c>
      <c r="F114" t="s">
        <v>259</v>
      </c>
      <c r="G114">
        <v>60</v>
      </c>
    </row>
    <row r="115" spans="1:7" x14ac:dyDescent="0.3">
      <c r="A115" t="s">
        <v>221</v>
      </c>
      <c r="B115" t="s">
        <v>258</v>
      </c>
      <c r="C115">
        <f>+Tabla14[[#This Row],[costo_usd]]*aux_parametros!$A$2</f>
        <v>4449.25</v>
      </c>
      <c r="D115">
        <v>18.5</v>
      </c>
      <c r="F115" t="s">
        <v>259</v>
      </c>
      <c r="G115">
        <v>60</v>
      </c>
    </row>
    <row r="116" spans="1:7" x14ac:dyDescent="0.3">
      <c r="A116" t="s">
        <v>222</v>
      </c>
      <c r="B116" t="s">
        <v>258</v>
      </c>
      <c r="C116">
        <f>+Tabla14[[#This Row],[costo_usd]]*aux_parametros!$A$2</f>
        <v>3607.5</v>
      </c>
      <c r="D116">
        <v>15</v>
      </c>
      <c r="F116" t="s">
        <v>259</v>
      </c>
      <c r="G116">
        <v>60</v>
      </c>
    </row>
    <row r="117" spans="1:7" x14ac:dyDescent="0.3">
      <c r="A117" t="s">
        <v>223</v>
      </c>
      <c r="B117" t="s">
        <v>258</v>
      </c>
      <c r="C117">
        <f>+Tabla14[[#This Row],[costo_usd]]*aux_parametros!$A$2</f>
        <v>3198.65</v>
      </c>
      <c r="D117">
        <v>13.3</v>
      </c>
      <c r="F117" t="s">
        <v>259</v>
      </c>
      <c r="G117">
        <v>60</v>
      </c>
    </row>
    <row r="118" spans="1:7" x14ac:dyDescent="0.3">
      <c r="A118" t="s">
        <v>224</v>
      </c>
      <c r="B118" t="s">
        <v>258</v>
      </c>
      <c r="C118">
        <f>+Tabla14[[#This Row],[costo_usd]]*aux_parametros!$A$2</f>
        <v>3896.1</v>
      </c>
      <c r="D118">
        <v>16.2</v>
      </c>
      <c r="F118" t="s">
        <v>259</v>
      </c>
      <c r="G118">
        <v>60</v>
      </c>
    </row>
    <row r="119" spans="1:7" x14ac:dyDescent="0.3">
      <c r="A119" t="s">
        <v>225</v>
      </c>
      <c r="B119" t="s">
        <v>258</v>
      </c>
      <c r="C119">
        <f>+Tabla14[[#This Row],[costo_usd]]*aux_parametros!$A$2</f>
        <v>4112.55</v>
      </c>
      <c r="D119">
        <v>17.100000000000001</v>
      </c>
      <c r="F119" t="s">
        <v>259</v>
      </c>
      <c r="G119">
        <v>60</v>
      </c>
    </row>
    <row r="120" spans="1:7" x14ac:dyDescent="0.3">
      <c r="A120" t="s">
        <v>226</v>
      </c>
      <c r="B120" t="s">
        <v>258</v>
      </c>
      <c r="C120">
        <f>+Tabla14[[#This Row],[costo_usd]]*aux_parametros!$A$2</f>
        <v>4040.4</v>
      </c>
      <c r="D120">
        <v>16.8</v>
      </c>
      <c r="F120" t="s">
        <v>259</v>
      </c>
      <c r="G120">
        <v>60</v>
      </c>
    </row>
    <row r="121" spans="1:7" x14ac:dyDescent="0.3">
      <c r="A121" t="s">
        <v>227</v>
      </c>
      <c r="B121" t="s">
        <v>258</v>
      </c>
      <c r="C121">
        <f>+Tabla14[[#This Row],[costo_usd]]*aux_parametros!$A$2</f>
        <v>4545.45</v>
      </c>
      <c r="D121">
        <v>18.899999999999999</v>
      </c>
      <c r="F121" t="s">
        <v>259</v>
      </c>
      <c r="G121">
        <v>60</v>
      </c>
    </row>
    <row r="122" spans="1:7" x14ac:dyDescent="0.3">
      <c r="A122" t="s">
        <v>228</v>
      </c>
      <c r="B122" t="s">
        <v>258</v>
      </c>
      <c r="C122">
        <f>+Tabla14[[#This Row],[costo_usd]]*aux_parametros!$A$2</f>
        <v>4280.9000000000005</v>
      </c>
      <c r="D122">
        <v>17.8</v>
      </c>
      <c r="F122" t="s">
        <v>259</v>
      </c>
      <c r="G122">
        <v>60</v>
      </c>
    </row>
    <row r="123" spans="1:7" x14ac:dyDescent="0.3">
      <c r="A123" t="s">
        <v>229</v>
      </c>
      <c r="B123" t="s">
        <v>258</v>
      </c>
      <c r="C123">
        <f>+Tabla14[[#This Row],[costo_usd]]*aux_parametros!$A$2</f>
        <v>3799.9</v>
      </c>
      <c r="D123">
        <v>15.8</v>
      </c>
      <c r="F123" t="s">
        <v>259</v>
      </c>
      <c r="G123">
        <v>60</v>
      </c>
    </row>
    <row r="124" spans="1:7" x14ac:dyDescent="0.3">
      <c r="A124" t="s">
        <v>230</v>
      </c>
      <c r="B124" t="s">
        <v>258</v>
      </c>
      <c r="C124">
        <f>+Tabla14[[#This Row],[costo_usd]]*aux_parametros!$A$2</f>
        <v>3655.6</v>
      </c>
      <c r="D124">
        <v>15.2</v>
      </c>
      <c r="F124" t="s">
        <v>259</v>
      </c>
      <c r="G124">
        <v>60</v>
      </c>
    </row>
    <row r="125" spans="1:7" x14ac:dyDescent="0.3">
      <c r="A125" t="s">
        <v>231</v>
      </c>
      <c r="B125" t="s">
        <v>258</v>
      </c>
      <c r="C125">
        <f>+Tabla14[[#This Row],[costo_usd]]*aux_parametros!$A$2</f>
        <v>3920.15</v>
      </c>
      <c r="D125">
        <v>16.3</v>
      </c>
      <c r="F125" t="s">
        <v>259</v>
      </c>
      <c r="G125">
        <v>60</v>
      </c>
    </row>
    <row r="126" spans="1:7" x14ac:dyDescent="0.3">
      <c r="A126" t="s">
        <v>232</v>
      </c>
      <c r="B126" t="s">
        <v>258</v>
      </c>
      <c r="C126">
        <f>+Tabla14[[#This Row],[costo_usd]]*aux_parametros!$A$2</f>
        <v>3799.9</v>
      </c>
      <c r="D126">
        <v>15.8</v>
      </c>
      <c r="F126" t="s">
        <v>259</v>
      </c>
      <c r="G126">
        <v>60</v>
      </c>
    </row>
    <row r="127" spans="1:7" x14ac:dyDescent="0.3">
      <c r="A127" t="s">
        <v>233</v>
      </c>
      <c r="B127" t="s">
        <v>258</v>
      </c>
      <c r="C127">
        <f>+Tabla14[[#This Row],[costo_usd]]*aux_parametros!$A$2</f>
        <v>4040.4</v>
      </c>
      <c r="D127">
        <v>16.8</v>
      </c>
      <c r="F127" t="s">
        <v>259</v>
      </c>
      <c r="G127">
        <v>60</v>
      </c>
    </row>
    <row r="128" spans="1:7" x14ac:dyDescent="0.3">
      <c r="A128" t="s">
        <v>234</v>
      </c>
      <c r="B128" t="s">
        <v>258</v>
      </c>
      <c r="C128">
        <f>+Tabla14[[#This Row],[costo_usd]]*aux_parametros!$A$2</f>
        <v>4160.6500000000005</v>
      </c>
      <c r="D128">
        <v>17.3</v>
      </c>
      <c r="F128" t="s">
        <v>259</v>
      </c>
      <c r="G128">
        <v>60</v>
      </c>
    </row>
    <row r="129" spans="1:7" x14ac:dyDescent="0.3">
      <c r="A129" t="s">
        <v>235</v>
      </c>
      <c r="B129" t="s">
        <v>258</v>
      </c>
      <c r="C129">
        <f>+Tabla14[[#This Row],[costo_usd]]*aux_parametros!$A$2</f>
        <v>4040.4</v>
      </c>
      <c r="D129">
        <v>16.8</v>
      </c>
      <c r="F129" t="s">
        <v>259</v>
      </c>
      <c r="G129">
        <v>60</v>
      </c>
    </row>
    <row r="130" spans="1:7" x14ac:dyDescent="0.3">
      <c r="A130" t="s">
        <v>236</v>
      </c>
      <c r="B130" t="s">
        <v>258</v>
      </c>
      <c r="C130">
        <f>+Tabla14[[#This Row],[costo_usd]]*aux_parametros!$A$2</f>
        <v>4810</v>
      </c>
      <c r="D130">
        <v>20</v>
      </c>
      <c r="F130" t="s">
        <v>259</v>
      </c>
      <c r="G130">
        <v>60</v>
      </c>
    </row>
    <row r="131" spans="1:7" x14ac:dyDescent="0.3">
      <c r="A131" t="s">
        <v>237</v>
      </c>
      <c r="B131" t="s">
        <v>258</v>
      </c>
      <c r="C131">
        <f>+Tabla14[[#This Row],[costo_usd]]*aux_parametros!$A$2</f>
        <v>5050.5</v>
      </c>
      <c r="D131">
        <v>21</v>
      </c>
      <c r="F131" t="s">
        <v>259</v>
      </c>
      <c r="G131">
        <v>60</v>
      </c>
    </row>
    <row r="132" spans="1:7" x14ac:dyDescent="0.3">
      <c r="A132" t="s">
        <v>238</v>
      </c>
      <c r="B132" t="s">
        <v>258</v>
      </c>
      <c r="C132">
        <f>+Tabla14[[#This Row],[costo_usd]]*aux_parametros!$A$2</f>
        <v>5291</v>
      </c>
      <c r="D132">
        <v>22</v>
      </c>
      <c r="F132" t="s">
        <v>259</v>
      </c>
      <c r="G132">
        <v>60</v>
      </c>
    </row>
    <row r="133" spans="1:7" x14ac:dyDescent="0.3">
      <c r="A133" t="s">
        <v>239</v>
      </c>
      <c r="B133" t="s">
        <v>258</v>
      </c>
      <c r="C133">
        <f>+Tabla14[[#This Row],[costo_usd]]*aux_parametros!$A$2</f>
        <v>4930.25</v>
      </c>
      <c r="D133">
        <v>20.5</v>
      </c>
      <c r="F133" t="s">
        <v>259</v>
      </c>
      <c r="G133">
        <v>60</v>
      </c>
    </row>
    <row r="134" spans="1:7" x14ac:dyDescent="0.3">
      <c r="A134" t="s">
        <v>240</v>
      </c>
      <c r="B134" t="s">
        <v>258</v>
      </c>
      <c r="C134">
        <f>+Tabla14[[#This Row],[costo_usd]]*aux_parametros!$A$2</f>
        <v>4930.25</v>
      </c>
      <c r="D134">
        <v>20.5</v>
      </c>
      <c r="F134" t="s">
        <v>259</v>
      </c>
      <c r="G134">
        <v>60</v>
      </c>
    </row>
    <row r="135" spans="1:7" x14ac:dyDescent="0.3">
      <c r="A135" t="s">
        <v>241</v>
      </c>
      <c r="B135" t="s">
        <v>258</v>
      </c>
      <c r="C135">
        <f>+Tabla14[[#This Row],[costo_usd]]*aux_parametros!$A$2</f>
        <v>4810</v>
      </c>
      <c r="D135">
        <v>20</v>
      </c>
      <c r="F135" t="s">
        <v>259</v>
      </c>
      <c r="G135">
        <v>60</v>
      </c>
    </row>
    <row r="136" spans="1:7" x14ac:dyDescent="0.3">
      <c r="A136" t="s">
        <v>242</v>
      </c>
      <c r="B136" t="s">
        <v>258</v>
      </c>
      <c r="C136">
        <f>+Tabla14[[#This Row],[costo_usd]]*aux_parametros!$A$2</f>
        <v>4834.05</v>
      </c>
      <c r="D136">
        <v>20.100000000000001</v>
      </c>
      <c r="F136" t="s">
        <v>259</v>
      </c>
      <c r="G136">
        <v>60</v>
      </c>
    </row>
    <row r="137" spans="1:7" x14ac:dyDescent="0.3">
      <c r="A137" t="s">
        <v>243</v>
      </c>
      <c r="B137" t="s">
        <v>258</v>
      </c>
      <c r="C137">
        <f>+Tabla14[[#This Row],[costo_usd]]*aux_parametros!$A$2</f>
        <v>3799.9</v>
      </c>
      <c r="D137">
        <v>15.8</v>
      </c>
      <c r="F137" t="s">
        <v>259</v>
      </c>
      <c r="G137">
        <v>60</v>
      </c>
    </row>
    <row r="138" spans="1:7" x14ac:dyDescent="0.3">
      <c r="A138" t="s">
        <v>244</v>
      </c>
      <c r="B138" t="s">
        <v>258</v>
      </c>
      <c r="C138">
        <f>+Tabla14[[#This Row],[costo_usd]]*aux_parametros!$A$2</f>
        <v>5050.5</v>
      </c>
      <c r="D138">
        <v>21</v>
      </c>
      <c r="F138" t="s">
        <v>259</v>
      </c>
      <c r="G138">
        <v>60</v>
      </c>
    </row>
    <row r="139" spans="1:7" x14ac:dyDescent="0.3">
      <c r="A139" t="s">
        <v>245</v>
      </c>
      <c r="B139" t="s">
        <v>258</v>
      </c>
      <c r="C139">
        <f>+Tabla14[[#This Row],[costo_usd]]*aux_parametros!$A$2</f>
        <v>5050.5</v>
      </c>
      <c r="D139">
        <v>21</v>
      </c>
      <c r="F139" t="s">
        <v>259</v>
      </c>
      <c r="G139">
        <v>60</v>
      </c>
    </row>
    <row r="140" spans="1:7" x14ac:dyDescent="0.3">
      <c r="A140" t="s">
        <v>246</v>
      </c>
      <c r="B140" t="s">
        <v>258</v>
      </c>
      <c r="C140">
        <f>+Tabla14[[#This Row],[costo_usd]]*aux_parametros!$A$2</f>
        <v>5050.5</v>
      </c>
      <c r="D140">
        <v>21</v>
      </c>
      <c r="F140" t="s">
        <v>259</v>
      </c>
      <c r="G140">
        <v>60</v>
      </c>
    </row>
    <row r="141" spans="1:7" x14ac:dyDescent="0.3">
      <c r="A141" t="s">
        <v>247</v>
      </c>
      <c r="B141" t="s">
        <v>258</v>
      </c>
      <c r="C141">
        <f>+Tabla14[[#This Row],[costo_usd]]*aux_parametros!$A$2</f>
        <v>5050.5</v>
      </c>
      <c r="D141">
        <v>21</v>
      </c>
      <c r="F141" t="s">
        <v>259</v>
      </c>
      <c r="G141">
        <v>60</v>
      </c>
    </row>
    <row r="142" spans="1:7" x14ac:dyDescent="0.3">
      <c r="A142" t="s">
        <v>248</v>
      </c>
      <c r="B142" t="s">
        <v>258</v>
      </c>
      <c r="C142">
        <f>+Tabla14[[#This Row],[costo_usd]]*aux_parametros!$A$2</f>
        <v>5050.5</v>
      </c>
      <c r="D142">
        <v>21</v>
      </c>
      <c r="F142" t="s">
        <v>259</v>
      </c>
      <c r="G142">
        <v>60</v>
      </c>
    </row>
    <row r="143" spans="1:7" x14ac:dyDescent="0.3">
      <c r="A143" t="s">
        <v>249</v>
      </c>
      <c r="B143" t="s">
        <v>258</v>
      </c>
      <c r="C143">
        <f>+Tabla14[[#This Row],[costo_usd]]*aux_parametros!$A$2</f>
        <v>5291</v>
      </c>
      <c r="D143">
        <v>22</v>
      </c>
      <c r="F143" t="s">
        <v>259</v>
      </c>
      <c r="G143">
        <v>60</v>
      </c>
    </row>
    <row r="144" spans="1:7" x14ac:dyDescent="0.3">
      <c r="A144" t="s">
        <v>250</v>
      </c>
      <c r="B144" t="s">
        <v>258</v>
      </c>
      <c r="C144">
        <f>+Tabla14[[#This Row],[costo_usd]]*aux_parametros!$A$2</f>
        <v>5050.5</v>
      </c>
      <c r="D144">
        <v>21</v>
      </c>
      <c r="F144" t="s">
        <v>259</v>
      </c>
      <c r="G144">
        <v>60</v>
      </c>
    </row>
    <row r="145" spans="1:7" x14ac:dyDescent="0.3">
      <c r="A145" t="s">
        <v>251</v>
      </c>
      <c r="B145" t="s">
        <v>258</v>
      </c>
      <c r="C145">
        <f>+Tabla14[[#This Row],[costo_usd]]*aux_parametros!$A$2</f>
        <v>5291</v>
      </c>
      <c r="D145">
        <v>22</v>
      </c>
      <c r="F145" t="s">
        <v>259</v>
      </c>
      <c r="G145">
        <v>60</v>
      </c>
    </row>
    <row r="146" spans="1:7" x14ac:dyDescent="0.3">
      <c r="A146" t="s">
        <v>252</v>
      </c>
      <c r="B146" t="s">
        <v>258</v>
      </c>
      <c r="C146">
        <f>+Tabla14[[#This Row],[costo_usd]]*aux_parametros!$A$2</f>
        <v>4329</v>
      </c>
      <c r="D146">
        <v>18</v>
      </c>
      <c r="F146" t="s">
        <v>259</v>
      </c>
      <c r="G146">
        <v>60</v>
      </c>
    </row>
    <row r="147" spans="1:7" x14ac:dyDescent="0.3">
      <c r="A147" t="s">
        <v>253</v>
      </c>
      <c r="B147" t="s">
        <v>258</v>
      </c>
      <c r="C147">
        <f>+Tabla14[[#This Row],[costo_usd]]*aux_parametros!$A$2</f>
        <v>4329</v>
      </c>
      <c r="D147">
        <v>18</v>
      </c>
      <c r="F147" t="s">
        <v>259</v>
      </c>
      <c r="G147">
        <v>60</v>
      </c>
    </row>
    <row r="148" spans="1:7" x14ac:dyDescent="0.3">
      <c r="A148" t="s">
        <v>254</v>
      </c>
      <c r="B148" t="s">
        <v>258</v>
      </c>
      <c r="C148">
        <f>+Tabla14[[#This Row],[costo_usd]]*aux_parametros!$A$2</f>
        <v>4329</v>
      </c>
      <c r="D148">
        <v>18</v>
      </c>
      <c r="F148" t="s">
        <v>259</v>
      </c>
      <c r="G148">
        <v>60</v>
      </c>
    </row>
    <row r="149" spans="1:7" x14ac:dyDescent="0.3">
      <c r="A149" t="s">
        <v>255</v>
      </c>
      <c r="B149" t="s">
        <v>258</v>
      </c>
      <c r="C149">
        <f>+Tabla14[[#This Row],[costo_usd]]*aux_parametros!$A$2</f>
        <v>4689.75</v>
      </c>
      <c r="D149">
        <v>19.5</v>
      </c>
      <c r="F149" t="s">
        <v>259</v>
      </c>
      <c r="G149">
        <v>60</v>
      </c>
    </row>
    <row r="150" spans="1:7" x14ac:dyDescent="0.3">
      <c r="A150" t="s">
        <v>256</v>
      </c>
      <c r="B150" t="s">
        <v>258</v>
      </c>
      <c r="C150">
        <f>+Tabla14[[#This Row],[costo_usd]]*aux_parametros!$A$2</f>
        <v>1438.19</v>
      </c>
      <c r="D150">
        <v>5.98</v>
      </c>
      <c r="F150" t="s">
        <v>259</v>
      </c>
      <c r="G150">
        <v>60</v>
      </c>
    </row>
    <row r="151" spans="1:7" x14ac:dyDescent="0.3">
      <c r="A151" t="s">
        <v>257</v>
      </c>
      <c r="B151" t="s">
        <v>258</v>
      </c>
      <c r="C151">
        <f>+Tabla14[[#This Row],[costo_usd]]*aux_parametros!$A$2</f>
        <v>28282.799999999999</v>
      </c>
      <c r="D151">
        <v>117.6</v>
      </c>
      <c r="F151" t="s">
        <v>259</v>
      </c>
      <c r="G151">
        <v>60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D3FBED-0D1E-4E67-9F54-52DD841919D8}">
          <x14:formula1>
            <xm:f>aux_listas!$C$2:$C$10</xm:f>
          </x14:formula1>
          <xm:sqref>F2:F151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B06F-C753-4C52-B431-BD2EE8836125}">
  <sheetPr codeName="Hoja3"/>
  <dimension ref="A1:G28"/>
  <sheetViews>
    <sheetView workbookViewId="0">
      <pane ySplit="1" topLeftCell="A2" activePane="bottomLeft" state="frozen"/>
      <selection pane="bottomLeft" activeCell="B13" sqref="B13"/>
    </sheetView>
  </sheetViews>
  <sheetFormatPr baseColWidth="10" defaultRowHeight="15.35" x14ac:dyDescent="0.3"/>
  <cols>
    <col min="1" max="1" width="53.5546875" bestFit="1" customWidth="1"/>
    <col min="2" max="2" width="10.33203125" bestFit="1" customWidth="1"/>
    <col min="3" max="3" width="12.44140625" bestFit="1" customWidth="1"/>
    <col min="4" max="4" width="12.88671875" bestFit="1" customWidth="1"/>
    <col min="5" max="5" width="12.77734375" bestFit="1" customWidth="1"/>
    <col min="6" max="6" width="18.88671875" bestFit="1" customWidth="1"/>
    <col min="7" max="7" width="24.88671875" bestFit="1" customWidth="1"/>
  </cols>
  <sheetData>
    <row r="1" spans="1:7" x14ac:dyDescent="0.3">
      <c r="A1" s="2" t="s">
        <v>0</v>
      </c>
      <c r="B1" s="2" t="s">
        <v>92</v>
      </c>
      <c r="C1" s="2" t="s">
        <v>136</v>
      </c>
      <c r="D1" s="2" t="s">
        <v>137</v>
      </c>
      <c r="E1" s="2" t="s">
        <v>138</v>
      </c>
      <c r="F1" s="2" t="s">
        <v>6</v>
      </c>
      <c r="G1" s="2" t="s">
        <v>293</v>
      </c>
    </row>
    <row r="2" spans="1:7" x14ac:dyDescent="0.3">
      <c r="A2" t="s">
        <v>260</v>
      </c>
      <c r="B2" t="s">
        <v>271</v>
      </c>
      <c r="C2">
        <f>+Tabla15[[#This Row],[costo_usd]]*aux_parametros!$A$2</f>
        <v>12445.875</v>
      </c>
      <c r="D2">
        <v>51.75</v>
      </c>
      <c r="F2" t="s">
        <v>267</v>
      </c>
    </row>
    <row r="3" spans="1:7" x14ac:dyDescent="0.3">
      <c r="A3" t="s">
        <v>261</v>
      </c>
      <c r="B3" t="s">
        <v>271</v>
      </c>
      <c r="C3">
        <f>+Tabla15[[#This Row],[costo_usd]]*aux_parametros!$A$2</f>
        <v>9139</v>
      </c>
      <c r="D3">
        <v>38</v>
      </c>
      <c r="F3" t="s">
        <v>267</v>
      </c>
    </row>
    <row r="4" spans="1:7" x14ac:dyDescent="0.3">
      <c r="A4" t="s">
        <v>262</v>
      </c>
      <c r="B4" t="s">
        <v>271</v>
      </c>
      <c r="C4">
        <f>+Tabla15[[#This Row],[costo_usd]]*aux_parametros!$A$2</f>
        <v>10101</v>
      </c>
      <c r="D4">
        <v>42</v>
      </c>
      <c r="F4" t="s">
        <v>267</v>
      </c>
    </row>
    <row r="5" spans="1:7" x14ac:dyDescent="0.3">
      <c r="A5" t="s">
        <v>263</v>
      </c>
      <c r="B5" t="s">
        <v>271</v>
      </c>
      <c r="C5">
        <f>+Tabla15[[#This Row],[costo_usd]]*aux_parametros!$A$2</f>
        <v>7936.5</v>
      </c>
      <c r="D5">
        <v>33</v>
      </c>
      <c r="F5" t="s">
        <v>267</v>
      </c>
    </row>
    <row r="6" spans="1:7" x14ac:dyDescent="0.3">
      <c r="A6" t="s">
        <v>264</v>
      </c>
      <c r="B6" t="s">
        <v>271</v>
      </c>
      <c r="C6">
        <f>+Tabla15[[#This Row],[costo_usd]]*aux_parametros!$A$2</f>
        <v>10822.5</v>
      </c>
      <c r="D6">
        <v>45</v>
      </c>
      <c r="F6" t="s">
        <v>267</v>
      </c>
    </row>
    <row r="7" spans="1:7" x14ac:dyDescent="0.3">
      <c r="A7" t="s">
        <v>265</v>
      </c>
      <c r="B7" t="s">
        <v>271</v>
      </c>
      <c r="C7">
        <f>+Tabla15[[#This Row],[costo_usd]]*aux_parametros!$A$2</f>
        <v>22847.5</v>
      </c>
      <c r="D7">
        <v>95</v>
      </c>
      <c r="F7" t="s">
        <v>267</v>
      </c>
    </row>
    <row r="8" spans="1:7" x14ac:dyDescent="0.3">
      <c r="A8" t="s">
        <v>266</v>
      </c>
      <c r="B8" t="s">
        <v>271</v>
      </c>
      <c r="C8">
        <f>+Tabla15[[#This Row],[costo_usd]]*aux_parametros!$A$2</f>
        <v>28379</v>
      </c>
      <c r="D8">
        <v>118</v>
      </c>
      <c r="F8" t="s">
        <v>267</v>
      </c>
    </row>
    <row r="9" spans="1:7" x14ac:dyDescent="0.3">
      <c r="A9" t="s">
        <v>268</v>
      </c>
      <c r="B9" s="4"/>
      <c r="C9">
        <v>3988</v>
      </c>
      <c r="F9" t="s">
        <v>272</v>
      </c>
    </row>
    <row r="10" spans="1:7" x14ac:dyDescent="0.3">
      <c r="A10" t="s">
        <v>269</v>
      </c>
      <c r="B10" t="s">
        <v>273</v>
      </c>
      <c r="C10">
        <v>2731.5</v>
      </c>
      <c r="F10" t="s">
        <v>272</v>
      </c>
    </row>
    <row r="11" spans="1:7" x14ac:dyDescent="0.3">
      <c r="A11" t="s">
        <v>270</v>
      </c>
      <c r="B11" t="s">
        <v>273</v>
      </c>
      <c r="C11">
        <v>745</v>
      </c>
      <c r="F11" t="s">
        <v>272</v>
      </c>
    </row>
    <row r="12" spans="1:7" x14ac:dyDescent="0.3">
      <c r="A12" t="s">
        <v>296</v>
      </c>
      <c r="B12" t="s">
        <v>274</v>
      </c>
      <c r="C12">
        <v>500</v>
      </c>
      <c r="F12" t="s">
        <v>272</v>
      </c>
    </row>
    <row r="13" spans="1:7" x14ac:dyDescent="0.3">
      <c r="A13" t="s">
        <v>275</v>
      </c>
      <c r="B13" s="4"/>
      <c r="C13">
        <v>120421</v>
      </c>
      <c r="F13" t="s">
        <v>272</v>
      </c>
    </row>
    <row r="14" spans="1:7" x14ac:dyDescent="0.3">
      <c r="A14" t="s">
        <v>276</v>
      </c>
      <c r="B14" s="4"/>
      <c r="C14">
        <v>200000</v>
      </c>
      <c r="F14" t="s">
        <v>272</v>
      </c>
    </row>
    <row r="15" spans="1:7" x14ac:dyDescent="0.3">
      <c r="A15" t="s">
        <v>277</v>
      </c>
      <c r="B15" t="s">
        <v>279</v>
      </c>
      <c r="C15">
        <f>+Tabla15[[#This Row],[costo_usd]]*aux_parametros!$A$2</f>
        <v>8225.1</v>
      </c>
      <c r="D15">
        <v>34.200000000000003</v>
      </c>
      <c r="F15" t="s">
        <v>272</v>
      </c>
    </row>
    <row r="16" spans="1:7" x14ac:dyDescent="0.3">
      <c r="A16" t="s">
        <v>278</v>
      </c>
      <c r="B16" t="s">
        <v>279</v>
      </c>
      <c r="C16">
        <f>+Tabla15[[#This Row],[costo_usd]]*aux_parametros!$A$2</f>
        <v>401.63499999999999</v>
      </c>
      <c r="D16">
        <v>1.67</v>
      </c>
      <c r="F16" t="s">
        <v>272</v>
      </c>
    </row>
    <row r="17" spans="1:7" x14ac:dyDescent="0.3">
      <c r="A17" t="s">
        <v>280</v>
      </c>
      <c r="B17" t="s">
        <v>274</v>
      </c>
      <c r="C17">
        <v>0.28999999999999998</v>
      </c>
      <c r="F17" s="4" t="s">
        <v>283</v>
      </c>
    </row>
    <row r="18" spans="1:7" x14ac:dyDescent="0.3">
      <c r="A18" t="s">
        <v>281</v>
      </c>
      <c r="B18" t="s">
        <v>274</v>
      </c>
      <c r="C18">
        <v>9</v>
      </c>
      <c r="F18" s="4" t="s">
        <v>283</v>
      </c>
    </row>
    <row r="19" spans="1:7" x14ac:dyDescent="0.3">
      <c r="A19" t="s">
        <v>282</v>
      </c>
      <c r="B19" t="s">
        <v>274</v>
      </c>
      <c r="C19">
        <v>9.2899999999999991</v>
      </c>
      <c r="F19" s="4" t="s">
        <v>283</v>
      </c>
    </row>
    <row r="20" spans="1:7" x14ac:dyDescent="0.3">
      <c r="A20" t="s">
        <v>284</v>
      </c>
      <c r="B20" t="s">
        <v>274</v>
      </c>
      <c r="C20">
        <v>7</v>
      </c>
      <c r="F20" t="s">
        <v>294</v>
      </c>
      <c r="G20">
        <v>600</v>
      </c>
    </row>
    <row r="21" spans="1:7" x14ac:dyDescent="0.3">
      <c r="A21" t="s">
        <v>285</v>
      </c>
      <c r="B21" t="s">
        <v>274</v>
      </c>
      <c r="C21">
        <v>0.52</v>
      </c>
      <c r="F21" t="s">
        <v>294</v>
      </c>
      <c r="G21">
        <v>1000</v>
      </c>
    </row>
    <row r="22" spans="1:7" x14ac:dyDescent="0.3">
      <c r="A22" t="s">
        <v>286</v>
      </c>
      <c r="B22" t="s">
        <v>274</v>
      </c>
      <c r="C22">
        <f>+Tabla15[[#This Row],[costo_usd]]*aux_parametros!$A$2</f>
        <v>4.9783499999999998</v>
      </c>
      <c r="D22">
        <v>2.07E-2</v>
      </c>
      <c r="F22" t="s">
        <v>294</v>
      </c>
      <c r="G22">
        <v>1000</v>
      </c>
    </row>
    <row r="23" spans="1:7" x14ac:dyDescent="0.3">
      <c r="A23" t="s">
        <v>287</v>
      </c>
      <c r="B23" t="s">
        <v>274</v>
      </c>
      <c r="C23">
        <v>5.8</v>
      </c>
      <c r="F23" t="s">
        <v>294</v>
      </c>
      <c r="G23">
        <v>1000</v>
      </c>
    </row>
    <row r="24" spans="1:7" x14ac:dyDescent="0.3">
      <c r="A24" t="s">
        <v>288</v>
      </c>
      <c r="B24" t="s">
        <v>274</v>
      </c>
      <c r="C24">
        <v>5</v>
      </c>
      <c r="F24" t="s">
        <v>294</v>
      </c>
      <c r="G24">
        <v>1000</v>
      </c>
    </row>
    <row r="25" spans="1:7" x14ac:dyDescent="0.3">
      <c r="A25" t="s">
        <v>289</v>
      </c>
      <c r="B25" t="s">
        <v>274</v>
      </c>
      <c r="C25">
        <v>46.33</v>
      </c>
      <c r="F25" t="s">
        <v>294</v>
      </c>
      <c r="G25">
        <v>800</v>
      </c>
    </row>
    <row r="26" spans="1:7" x14ac:dyDescent="0.3">
      <c r="A26" t="s">
        <v>290</v>
      </c>
      <c r="B26" t="s">
        <v>274</v>
      </c>
      <c r="C26">
        <v>16.350000000000001</v>
      </c>
      <c r="F26" t="s">
        <v>294</v>
      </c>
      <c r="G26">
        <v>800</v>
      </c>
    </row>
    <row r="27" spans="1:7" x14ac:dyDescent="0.3">
      <c r="A27" t="s">
        <v>291</v>
      </c>
      <c r="B27" t="s">
        <v>274</v>
      </c>
      <c r="C27">
        <v>18.46</v>
      </c>
      <c r="F27" t="s">
        <v>294</v>
      </c>
      <c r="G27">
        <v>800</v>
      </c>
    </row>
    <row r="28" spans="1:7" x14ac:dyDescent="0.3">
      <c r="A28" t="s">
        <v>292</v>
      </c>
      <c r="B28" t="s">
        <v>274</v>
      </c>
      <c r="C28">
        <v>5</v>
      </c>
      <c r="F28" t="s">
        <v>294</v>
      </c>
      <c r="G28">
        <v>700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ECF97C-08AE-4C93-BD24-F64104D5AF27}">
          <x14:formula1>
            <xm:f>aux_listas!$C$2:$C$10</xm:f>
          </x14:formula1>
          <xm:sqref>F2:F28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0742-E2D5-4BE0-B065-480B8514D80E}">
  <sheetPr codeName="Hoja4">
    <tabColor theme="1" tint="0.249977111117893"/>
  </sheetPr>
  <dimension ref="A1:B2"/>
  <sheetViews>
    <sheetView workbookViewId="0">
      <selection activeCell="B3" sqref="B3"/>
    </sheetView>
  </sheetViews>
  <sheetFormatPr baseColWidth="10" defaultRowHeight="15.35" x14ac:dyDescent="0.3"/>
  <sheetData>
    <row r="1" spans="1:2" x14ac:dyDescent="0.3">
      <c r="A1" s="2" t="s">
        <v>144</v>
      </c>
      <c r="B1" s="2" t="s">
        <v>143</v>
      </c>
    </row>
    <row r="2" spans="1:2" x14ac:dyDescent="0.3">
      <c r="A2" s="1">
        <v>240.5</v>
      </c>
      <c r="B2" s="1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2DCB-C40C-4678-8871-7CF528396D7D}">
  <sheetPr codeName="Hoja5">
    <tabColor theme="1" tint="0.249977111117893"/>
  </sheetPr>
  <dimension ref="A1:E10"/>
  <sheetViews>
    <sheetView workbookViewId="0">
      <selection activeCell="E10" sqref="E10"/>
    </sheetView>
  </sheetViews>
  <sheetFormatPr baseColWidth="10" defaultRowHeight="15.35" x14ac:dyDescent="0.3"/>
  <cols>
    <col min="1" max="1" width="11.5546875" style="1"/>
    <col min="3" max="3" width="18.88671875" bestFit="1" customWidth="1"/>
  </cols>
  <sheetData>
    <row r="1" spans="1:5" x14ac:dyDescent="0.3">
      <c r="A1" s="2" t="s">
        <v>129</v>
      </c>
      <c r="C1" s="2" t="s">
        <v>6</v>
      </c>
      <c r="E1" s="2" t="s">
        <v>297</v>
      </c>
    </row>
    <row r="2" spans="1:5" x14ac:dyDescent="0.3">
      <c r="A2" s="1" t="s">
        <v>130</v>
      </c>
      <c r="C2" t="s">
        <v>70</v>
      </c>
      <c r="E2" t="s">
        <v>298</v>
      </c>
    </row>
    <row r="3" spans="1:5" x14ac:dyDescent="0.3">
      <c r="A3" s="1" t="s">
        <v>141</v>
      </c>
      <c r="C3" t="s">
        <v>80</v>
      </c>
      <c r="E3" t="s">
        <v>302</v>
      </c>
    </row>
    <row r="4" spans="1:5" x14ac:dyDescent="0.3">
      <c r="C4" t="s">
        <v>145</v>
      </c>
      <c r="E4" t="s">
        <v>299</v>
      </c>
    </row>
    <row r="5" spans="1:5" x14ac:dyDescent="0.3">
      <c r="C5" t="s">
        <v>151</v>
      </c>
      <c r="E5" t="s">
        <v>303</v>
      </c>
    </row>
    <row r="6" spans="1:5" x14ac:dyDescent="0.3">
      <c r="C6" t="s">
        <v>259</v>
      </c>
      <c r="E6" t="s">
        <v>300</v>
      </c>
    </row>
    <row r="7" spans="1:5" x14ac:dyDescent="0.3">
      <c r="C7" t="s">
        <v>267</v>
      </c>
      <c r="E7" t="s">
        <v>301</v>
      </c>
    </row>
    <row r="8" spans="1:5" x14ac:dyDescent="0.3">
      <c r="C8" t="s">
        <v>272</v>
      </c>
      <c r="E8" t="s">
        <v>304</v>
      </c>
    </row>
    <row r="9" spans="1:5" x14ac:dyDescent="0.3">
      <c r="C9" s="4" t="s">
        <v>283</v>
      </c>
      <c r="E9" t="s">
        <v>305</v>
      </c>
    </row>
    <row r="10" spans="1:5" x14ac:dyDescent="0.3">
      <c r="C10" t="s">
        <v>294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vidrio</vt:lpstr>
      <vt:lpstr>pintura</vt:lpstr>
      <vt:lpstr>otros</vt:lpstr>
      <vt:lpstr>aux_parametros</vt:lpstr>
      <vt:lpstr>aux_listas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Tarnoski</dc:creator>
  <cp:lastModifiedBy>Marcos Tarnoski</cp:lastModifiedBy>
  <dcterms:created xsi:type="dcterms:W3CDTF">2015-06-05T18:19:34Z</dcterms:created>
  <dcterms:modified xsi:type="dcterms:W3CDTF">2023-05-19T13:17:36Z</dcterms:modified>
</cp:coreProperties>
</file>