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https://d.docs.live.net/ba6d0e0ef1781c4a/Documentos/02 - CARLOS/IMPACTA/5 SEMESTRE/IT Infrastructure - Implementation ^0 Performance/"/>
    </mc:Choice>
  </mc:AlternateContent>
  <xr:revisionPtr revIDLastSave="0" documentId="8_{98D5F50C-5A0B-4DB1-AD57-639193076802}" xr6:coauthVersionLast="47" xr6:coauthVersionMax="47" xr10:uidLastSave="{00000000-0000-0000-0000-000000000000}"/>
  <bookViews>
    <workbookView xWindow="-120" yWindow="-120" windowWidth="29040" windowHeight="15840" tabRatio="781"/>
  </bookViews>
  <sheets>
    <sheet name="Checklist de Conformidade" sheetId="1" r:id="rId1"/>
    <sheet name="Conformidade por Controle" sheetId="2" r:id="rId2"/>
    <sheet name="Conformidade por Domínio" sheetId="3" r:id="rId3"/>
    <sheet name="Representação Grática" sheetId="6" r:id="rId4"/>
    <sheet name="Legenda" sheetId="4" r:id="rId5"/>
  </sheets>
  <definedNames>
    <definedName name="_xlnm._FilterDatabase" localSheetId="0" hidden="1">'Checklist de Conformidade'!$A$2:$F$269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 l="1"/>
  <c r="C34" i="2"/>
  <c r="C26" i="2"/>
  <c r="B8" i="3"/>
  <c r="C15" i="2"/>
  <c r="C14" i="2"/>
  <c r="B9" i="3"/>
  <c r="C2" i="2"/>
  <c r="C50" i="2"/>
  <c r="C49" i="2"/>
  <c r="C48" i="2"/>
  <c r="C46" i="2"/>
  <c r="C44" i="2"/>
  <c r="C43" i="2"/>
  <c r="C41" i="2"/>
  <c r="C40" i="2"/>
  <c r="C39" i="2"/>
  <c r="C38" i="2"/>
  <c r="C37" i="2"/>
  <c r="C36" i="2"/>
  <c r="C33" i="2"/>
  <c r="C32" i="2"/>
  <c r="C31" i="2"/>
  <c r="C30" i="2"/>
  <c r="C29" i="2"/>
  <c r="C28" i="2"/>
  <c r="C25" i="2"/>
  <c r="C24" i="2"/>
  <c r="C23" i="2"/>
  <c r="C22" i="2"/>
  <c r="C21" i="2"/>
  <c r="C20" i="2"/>
  <c r="C19" i="2"/>
  <c r="C18" i="2"/>
  <c r="C17" i="2"/>
  <c r="C12" i="2"/>
  <c r="C11" i="2"/>
  <c r="C10" i="2"/>
  <c r="C8" i="2"/>
  <c r="C7" i="2"/>
  <c r="C5" i="2"/>
  <c r="C4" i="2"/>
  <c r="B12" i="3"/>
  <c r="B7" i="3"/>
  <c r="B5" i="3"/>
  <c r="B10" i="3"/>
  <c r="B11" i="3"/>
  <c r="B4" i="3"/>
  <c r="B3" i="3"/>
  <c r="B2" i="3"/>
</calcChain>
</file>

<file path=xl/sharedStrings.xml><?xml version="1.0" encoding="utf-8"?>
<sst xmlns="http://schemas.openxmlformats.org/spreadsheetml/2006/main" count="1019" uniqueCount="692">
  <si>
    <t>11.5.5</t>
  </si>
  <si>
    <t>7.5.6</t>
  </si>
  <si>
    <t>11.5.6</t>
  </si>
  <si>
    <t>7.6.1</t>
  </si>
  <si>
    <t>11.6.1</t>
  </si>
  <si>
    <t>7.6.2</t>
  </si>
  <si>
    <t>11.6.2</t>
  </si>
  <si>
    <t>7.7.1</t>
  </si>
  <si>
    <t>11.7.1</t>
  </si>
  <si>
    <t>7.7.2</t>
  </si>
  <si>
    <t>11.7.2</t>
  </si>
  <si>
    <t>12.1.1</t>
  </si>
  <si>
    <t>12.2.1</t>
  </si>
  <si>
    <t>12.2.2</t>
  </si>
  <si>
    <t>12.2.3</t>
  </si>
  <si>
    <t>8.2.4</t>
  </si>
  <si>
    <t>12.2.4</t>
  </si>
  <si>
    <t>12.3.1</t>
  </si>
  <si>
    <t>12.3.2</t>
  </si>
  <si>
    <t>8.4.1</t>
  </si>
  <si>
    <t>12.4.1</t>
  </si>
  <si>
    <t>8.4.2</t>
  </si>
  <si>
    <t>12.4.2</t>
  </si>
  <si>
    <t>8.4.3</t>
  </si>
  <si>
    <t>12.4.3</t>
  </si>
  <si>
    <t>8.5.1</t>
  </si>
  <si>
    <t>12.5.1</t>
  </si>
  <si>
    <t>8.5.2</t>
  </si>
  <si>
    <t>12.5.2</t>
  </si>
  <si>
    <t>A conditional formatting has been provided on "Compliance checklist" sheet under the "Status (%)" filed and is as mentioned below</t>
  </si>
  <si>
    <t>1 to 25</t>
  </si>
  <si>
    <t>26 to 75</t>
  </si>
  <si>
    <t>76 to 100</t>
  </si>
  <si>
    <t>In the field "Status (%)" fill in the compliance level on the scale as mentioned above</t>
  </si>
  <si>
    <t>Compliance Per Control</t>
  </si>
  <si>
    <t>Compliance Checklist</t>
  </si>
  <si>
    <t>Compliance Per Domain</t>
  </si>
  <si>
    <t>Kindly note: this sheet has been automated and will show you the status pertaining to each control objective, as per your status in the "Complinace Checklist" sheet</t>
  </si>
  <si>
    <t>Kindly note: this sheet has been automated and will show you the status pertaining to each domain, as per your status in the "Complinace Checklist" sheet</t>
  </si>
  <si>
    <t>8.5.3</t>
  </si>
  <si>
    <t>12.5.3</t>
  </si>
  <si>
    <t>8.5.4</t>
  </si>
  <si>
    <t>12.5.4</t>
  </si>
  <si>
    <t>8.5.5</t>
  </si>
  <si>
    <t>12.5.5</t>
  </si>
  <si>
    <t>8.6.1</t>
  </si>
  <si>
    <t>12.6.1</t>
  </si>
  <si>
    <t>13.1.1</t>
  </si>
  <si>
    <t>13.1.2</t>
  </si>
  <si>
    <t>13.2.1</t>
  </si>
  <si>
    <t>13.2.2</t>
  </si>
  <si>
    <t>13.2.3</t>
  </si>
  <si>
    <t>14.1.1</t>
  </si>
  <si>
    <t>14.1.2</t>
  </si>
  <si>
    <t>14.1.3</t>
  </si>
  <si>
    <t>14.1.4</t>
  </si>
  <si>
    <t>10.1.5</t>
  </si>
  <si>
    <t>14.1.5</t>
  </si>
  <si>
    <t>15.1.1</t>
  </si>
  <si>
    <t>11.1.2</t>
  </si>
  <si>
    <t>15.1.2</t>
  </si>
  <si>
    <t>11.1.3</t>
  </si>
  <si>
    <t>15.1.3</t>
  </si>
  <si>
    <t>11.1.4</t>
  </si>
  <si>
    <t>15.1.4</t>
  </si>
  <si>
    <t>11.1.5</t>
  </si>
  <si>
    <t>15.1.5</t>
  </si>
  <si>
    <t>11.1.6</t>
  </si>
  <si>
    <t>15.1.6</t>
  </si>
  <si>
    <t>15.2.1</t>
  </si>
  <si>
    <t>15.2.2</t>
  </si>
  <si>
    <t>15.3.1</t>
  </si>
  <si>
    <t>15.3.2</t>
  </si>
  <si>
    <t xml:space="preserve">Checklist </t>
  </si>
  <si>
    <t>1.1.1</t>
  </si>
  <si>
    <t>5.1.1</t>
  </si>
  <si>
    <t>1.1.2</t>
  </si>
  <si>
    <t>5.1.2</t>
  </si>
  <si>
    <t>2.1.2</t>
  </si>
  <si>
    <t>6.1.2</t>
  </si>
  <si>
    <t>2.1.3</t>
  </si>
  <si>
    <t>6.1.3</t>
  </si>
  <si>
    <t>2.1.4</t>
  </si>
  <si>
    <t>6.1.4</t>
  </si>
  <si>
    <t>2.1.5</t>
  </si>
  <si>
    <t>6.1.5</t>
  </si>
  <si>
    <t>2.1.6</t>
  </si>
  <si>
    <t>6.1.6</t>
  </si>
  <si>
    <t>2.1.7</t>
  </si>
  <si>
    <t>6.1.7</t>
  </si>
  <si>
    <t>2.1.8</t>
  </si>
  <si>
    <t>6.1.8</t>
  </si>
  <si>
    <t>2.2.1</t>
  </si>
  <si>
    <t>6.2.1</t>
  </si>
  <si>
    <t>2.2.2</t>
  </si>
  <si>
    <t>6.2.2</t>
  </si>
  <si>
    <t>2.2.3</t>
  </si>
  <si>
    <t>6.2.3</t>
  </si>
  <si>
    <t>3.1.1</t>
  </si>
  <si>
    <t>7.1.1</t>
  </si>
  <si>
    <t>3.1.2</t>
  </si>
  <si>
    <t>7.1.2</t>
  </si>
  <si>
    <t>3.1.3</t>
  </si>
  <si>
    <t>7.1.3</t>
  </si>
  <si>
    <t>3.2.1</t>
  </si>
  <si>
    <t>7.2.1</t>
  </si>
  <si>
    <t>3.2.2</t>
  </si>
  <si>
    <t>7.2.2</t>
  </si>
  <si>
    <t>4.1.1</t>
  </si>
  <si>
    <t>8.1.1</t>
  </si>
  <si>
    <t>4.1.2</t>
  </si>
  <si>
    <t>8.1.2</t>
  </si>
  <si>
    <t>4.1.3</t>
  </si>
  <si>
    <t>8.1.3</t>
  </si>
  <si>
    <t>During Employment</t>
  </si>
  <si>
    <t>4.2.1</t>
  </si>
  <si>
    <t>8.2.1</t>
  </si>
  <si>
    <t>4.2.2</t>
  </si>
  <si>
    <t>8.2.2</t>
  </si>
  <si>
    <t>4.2.3</t>
  </si>
  <si>
    <t>8.2.3</t>
  </si>
  <si>
    <t>4.3.1</t>
  </si>
  <si>
    <t>8.3.1</t>
  </si>
  <si>
    <t>4.3.2</t>
  </si>
  <si>
    <t>8.3.2</t>
  </si>
  <si>
    <t>4.3.3</t>
  </si>
  <si>
    <t>8.3.3</t>
  </si>
  <si>
    <t>9.1.1</t>
  </si>
  <si>
    <t>9.1.2</t>
  </si>
  <si>
    <t>5.1.3</t>
  </si>
  <si>
    <t>9.1.3</t>
  </si>
  <si>
    <t>5.1.4</t>
  </si>
  <si>
    <t>9.1.4</t>
  </si>
  <si>
    <t>5.1.5</t>
  </si>
  <si>
    <t>9.1.5</t>
  </si>
  <si>
    <t>5.1.6</t>
  </si>
  <si>
    <t>9.1.6</t>
  </si>
  <si>
    <t>5.2.1</t>
  </si>
  <si>
    <t>9.2.1</t>
  </si>
  <si>
    <t>5.2.2</t>
  </si>
  <si>
    <t>9.2.2</t>
  </si>
  <si>
    <t>5.2.3</t>
  </si>
  <si>
    <t>9.2.3</t>
  </si>
  <si>
    <t>5.2.4</t>
  </si>
  <si>
    <t>9.2.4</t>
  </si>
  <si>
    <t>5.2.5</t>
  </si>
  <si>
    <t>9.2.5</t>
  </si>
  <si>
    <t>5.2.6</t>
  </si>
  <si>
    <t>9.2.6</t>
  </si>
  <si>
    <t>5.2.7</t>
  </si>
  <si>
    <t>9.2.7</t>
  </si>
  <si>
    <t>Removal of property</t>
  </si>
  <si>
    <t>6.1.1</t>
  </si>
  <si>
    <t>10.1.1</t>
  </si>
  <si>
    <t>10.1.2</t>
  </si>
  <si>
    <t>10.1.3</t>
  </si>
  <si>
    <t>10.1.4</t>
  </si>
  <si>
    <t>10.2.1</t>
  </si>
  <si>
    <t>10.2.2</t>
  </si>
  <si>
    <t>10.2.3</t>
  </si>
  <si>
    <t>6.3.1</t>
  </si>
  <si>
    <t>10.3.1</t>
  </si>
  <si>
    <t>6.3.2</t>
  </si>
  <si>
    <t>10.3.2</t>
  </si>
  <si>
    <t>6.4.1</t>
  </si>
  <si>
    <t>10.4.1</t>
  </si>
  <si>
    <t>6.4.2</t>
  </si>
  <si>
    <t>10.4.2</t>
  </si>
  <si>
    <t>Backup</t>
  </si>
  <si>
    <t>6.5.1</t>
  </si>
  <si>
    <t>10.5.1</t>
  </si>
  <si>
    <t>6.6.1</t>
  </si>
  <si>
    <t>10.6.1</t>
  </si>
  <si>
    <t>6.6.2</t>
  </si>
  <si>
    <t>10.6.2</t>
  </si>
  <si>
    <t>6.7.1</t>
  </si>
  <si>
    <t>10.7.1</t>
  </si>
  <si>
    <t>6.7.2</t>
  </si>
  <si>
    <t>10.7.2</t>
  </si>
  <si>
    <t>6.7.3</t>
  </si>
  <si>
    <t>10.7.3</t>
  </si>
  <si>
    <t>6.7.4</t>
  </si>
  <si>
    <t>10.7.4</t>
  </si>
  <si>
    <t>6.8.1</t>
  </si>
  <si>
    <t>10.8.1</t>
  </si>
  <si>
    <t>6.8.2</t>
  </si>
  <si>
    <t>10.8.2</t>
  </si>
  <si>
    <t>6.8.3</t>
  </si>
  <si>
    <t>10.8.3</t>
  </si>
  <si>
    <t>6.8.4</t>
  </si>
  <si>
    <t>10.8.4</t>
  </si>
  <si>
    <t>6.8.5</t>
  </si>
  <si>
    <t>10.8.5</t>
  </si>
  <si>
    <t>6.9.1</t>
  </si>
  <si>
    <t>10.9.1</t>
  </si>
  <si>
    <t>6.9.2</t>
  </si>
  <si>
    <t>10.9.2</t>
  </si>
  <si>
    <t>6.9.3</t>
  </si>
  <si>
    <t>10.9.3</t>
  </si>
  <si>
    <t>6.10.1</t>
  </si>
  <si>
    <t>10.10.1</t>
  </si>
  <si>
    <t>6.10.2</t>
  </si>
  <si>
    <t>10.10.2</t>
  </si>
  <si>
    <t>6.10.3</t>
  </si>
  <si>
    <t>10.10.3</t>
  </si>
  <si>
    <t>6.10.4</t>
  </si>
  <si>
    <t>10.10.4</t>
  </si>
  <si>
    <t>6.10.5</t>
  </si>
  <si>
    <t>10.10.5</t>
  </si>
  <si>
    <t>6.10.6</t>
  </si>
  <si>
    <t>10.10.6</t>
  </si>
  <si>
    <t>11.1.1</t>
  </si>
  <si>
    <t>11.2.1</t>
  </si>
  <si>
    <t>11.2.2</t>
  </si>
  <si>
    <t>7.2.3</t>
  </si>
  <si>
    <t>11.2.3</t>
  </si>
  <si>
    <t>7.2.4</t>
  </si>
  <si>
    <t>11.2.4</t>
  </si>
  <si>
    <t>7.3.1</t>
  </si>
  <si>
    <t>11.3.1</t>
  </si>
  <si>
    <t>7.3.2</t>
  </si>
  <si>
    <t>11.3.2</t>
  </si>
  <si>
    <t>7.3.3</t>
  </si>
  <si>
    <t>11.3.3</t>
  </si>
  <si>
    <t>7.4.1</t>
  </si>
  <si>
    <t>11.4.1</t>
  </si>
  <si>
    <t>7.4.2</t>
  </si>
  <si>
    <t>11.4.2</t>
  </si>
  <si>
    <t>7.4.3</t>
  </si>
  <si>
    <t>11.4.3</t>
  </si>
  <si>
    <t>7.4.4</t>
  </si>
  <si>
    <t>11.4.4</t>
  </si>
  <si>
    <t>Graphical Representation</t>
  </si>
  <si>
    <t>This will give you a graphical representation of the status per domain. Which can be in-corporated into your presentation to the management</t>
  </si>
  <si>
    <t>7.4.5</t>
  </si>
  <si>
    <t>11.4.5</t>
  </si>
  <si>
    <t>7.4.6</t>
  </si>
  <si>
    <t>11.4.6</t>
  </si>
  <si>
    <t>7.4.7</t>
  </si>
  <si>
    <t>11.4.7</t>
  </si>
  <si>
    <t>7.5.1</t>
  </si>
  <si>
    <t>11.5.1</t>
  </si>
  <si>
    <t>7.5.2</t>
  </si>
  <si>
    <t>11.5.2</t>
  </si>
  <si>
    <t>In the field "Findings" fill in the evidence that you saw and your thoughts of the implementation</t>
  </si>
  <si>
    <t>If any of the controls in not applicable, please put in "NA" or anything that denotes that particular control is not applicable to the organization</t>
  </si>
  <si>
    <t>Domain</t>
  </si>
  <si>
    <t>Objectives</t>
  </si>
  <si>
    <t>Status (%)</t>
  </si>
  <si>
    <t>7.5.3</t>
  </si>
  <si>
    <t>11.5.3</t>
  </si>
  <si>
    <t>7.5.4</t>
  </si>
  <si>
    <t>11.5.4</t>
  </si>
  <si>
    <t>7.5.5</t>
  </si>
  <si>
    <t>Área de auditoria, objetivo e questão</t>
  </si>
  <si>
    <t>Resultados</t>
  </si>
  <si>
    <t>Referência</t>
  </si>
  <si>
    <t>Padrão</t>
  </si>
  <si>
    <t>Seção</t>
  </si>
  <si>
    <t>Pergunta de Auditoria</t>
  </si>
  <si>
    <t>Descobertas</t>
  </si>
  <si>
    <t>Política de Segurança da Informação</t>
  </si>
  <si>
    <t>Documento de política de segurança da informação</t>
  </si>
  <si>
    <t>Se existe uma política de segurança da informação, que seja aprovada pela administração, publicada e comunicada conforme apropriado a todos os funcionários.</t>
  </si>
  <si>
    <t xml:space="preserve">
Se a política declara o compromisso da gestão e estabelece a abordagem organizacional para gerenciar a segurança da informação.</t>
  </si>
  <si>
    <t>Se a Política de Segurança da Informação é revisada em intervalos planejados ou se ocorrem mudanças significativas para garantir sua adequação, adequação e eficácia contínuas.</t>
  </si>
  <si>
    <t>Se a política de Segurança da Informação tem um proprietário, que aprovou a responsabilidade da gestão para o desenvolvimento, revisão e avaliação da política de segurança.‎</t>
  </si>
  <si>
    <t>Política de Segurança</t>
  </si>
  <si>
    <t xml:space="preserve">
Revisão da Política de Segurança Informacional</t>
  </si>
  <si>
    <t>Se existem procedimentos de revisão da Política de Segurança da Informação definidos e se eles incluem requisitos para a revisão pela gestão.‎</t>
  </si>
  <si>
    <t>Se os resultados da revisão pela gestão são levados em consideração.‎</t>
  </si>
  <si>
    <t>Se a aprovação da administração foi obtida para a política revisada.</t>
  </si>
  <si>
    <t>Organização de Segurança da Informação</t>
  </si>
  <si>
    <t>Organização Interna</t>
  </si>
  <si>
    <t>Compromisso da Gestão com a Segurança da Informação</t>
  </si>
  <si>
    <t>Coordenação de Segurança da Informação</t>
  </si>
  <si>
    <t>Atribuição de responsabilidades de Segurança da Informação</t>
  </si>
  <si>
    <t>Processo de autorização para instalações de processamento de informações</t>
  </si>
  <si>
    <t>Acordos de Confidencialidade</t>
  </si>
  <si>
    <t>Contato com Autoridades</t>
  </si>
  <si>
    <t>Contato com grupos de interesses especiais</t>
  </si>
  <si>
    <t>Revisão independente de Segurança da Informação</t>
  </si>
  <si>
    <t>Terceiros</t>
  </si>
  <si>
    <t>Identificação de riscos relacionados a partes externas</t>
  </si>
  <si>
    <t>Abordando a segurança ao lidar com os clientes</t>
  </si>
  <si>
    <t>Abordando a segurança em acordos de terceiros</t>
  </si>
  <si>
    <t>Se a gestão demonstra apoio ativo às medidas de segurança dentro da organização. Isto pode ser feito através de uma orientação clara, compromisso demonstrado, atribuição explícita e reconhecimento das responsabilidades de segurança da informação.</t>
  </si>
  <si>
    <t>Se as atividades de segurança da informação são coordenadas por representantes de diversas partes da organização, com funções e responsabilidades pertinentes</t>
  </si>
  <si>
    <t>Se as responsabilidades pela proteção de ativos individuais e pela execução de processos de segurança específicos foram claramente identificadas e definidas.</t>
  </si>
  <si>
    <t>Se o processo de autorização de gestão está definido e implementado para qualquer nova instalação de processamento de informações dentro da organização.</t>
  </si>
  <si>
    <t>Se a necessidade da organização de Confidencialidade ou Acordo de Não Divulgação (NDA) para proteção de informações está claramente definida e revisada regularmente.</t>
  </si>
  <si>
    <t>Isso aborda o requisito de proteger as informações confidenciais usando termos legais aplicáveis</t>
  </si>
  <si>
    <t>Se existe um procedimento que descreva quando e por quem: as autoridades relevantes, como autoridades policiais, bombeiros, etc., devem ser contatadas e como o incidente deve ser relatado</t>
  </si>
  <si>
    <t>Se são mantidos contactos apropriados com grupos de interesses especiais ou outros fóruns especializados em segurança e associações profissionais.</t>
  </si>
  <si>
    <t>Se a abordagem da organização para gerenciar a segurança da informação e sua implementação são revisadas de forma independente em intervalos planejados ou quando ocorrem grandes mudanças na implementação da segurança.</t>
  </si>
  <si>
    <t>Se os riscos para as informações da organização e instalações de processamento de informações, a partir de um processo que envolve acesso de terceiros, são identificados e medidas de controle apropriadas implementadas antes de conceder o acesso.</t>
  </si>
  <si>
    <t>Se todos os requisitos de segurança identificados são atendidos antes de conceder ao cliente acesso às informações ou ativos da organização.</t>
  </si>
  <si>
    <t>Se o contrato com terceiros, envolvendo acesso, processamento, comunicação ou gerenciamento de informações da organização ou instalação de processamento de informações, ou introdução de produtos ou serviços para instalações de processamento de informações, cumpre todos os requisitos de segurança apropriados.</t>
  </si>
  <si>
    <t>Responsabilidade patrimonial</t>
  </si>
  <si>
    <t>Inventário de Ativos</t>
  </si>
  <si>
    <t>Propriedade de Ativos</t>
  </si>
  <si>
    <t>Uso Aceitável de Ativos</t>
  </si>
  <si>
    <t>Se todos os ativos são identificados e um inventário ou registro é mantido com todos os ativos importantes.</t>
  </si>
  <si>
    <t>Se cada ativo identificado tem um proprietário, uma classificação de segurança definida e acordada e restrições de acesso que são revisadas periodicamente.</t>
  </si>
  <si>
    <t>Se as regulamentações para o uso aceitável de informações e ativos associados a uma instalação de processamento de informações foram identificadas, documentadas e implementadas.</t>
  </si>
  <si>
    <t>Classificação das Informações</t>
  </si>
  <si>
    <t>Diretrizes da Classificação</t>
  </si>
  <si>
    <t>Rotulagem e Manuseio das Informações</t>
  </si>
  <si>
    <t>Se a informação é classificada em termos de valor, requisitos legais, sensibilidade e criticidade para a organização</t>
  </si>
  <si>
    <t>Se é definido um conjunto adequado de procedimentos para a rotulagem e o manuseamento das informações, de acordo com o sistema de classificação adoptado pela organização.</t>
  </si>
  <si>
    <t>Antes do Emprego</t>
  </si>
  <si>
    <t>Papéis e Responabilidade</t>
  </si>
  <si>
    <t>Peneiramento</t>
  </si>
  <si>
    <t>Termos e Condições de Emprego</t>
  </si>
  <si>
    <t>Se as funções e responsabilidades de segurança dos funcionários, contratados e usuários de terceiros foram definidos e documentados de acordo com a política de segurança da informação da organização.</t>
  </si>
  <si>
    <t>Foram definidos os papéis e responsabilidades e comunicados claramente aos candidatos durante o processo de pré-contratação?</t>
  </si>
  <si>
    <t>Se as verificações de antecedentes de todos os candidatos a emprego, contratantes e usuários terceirizados foram realizadas de acordo com os regulamentos relevantes.</t>
  </si>
  <si>
    <t>A verificação inclui referência de caráter, confirmação de qualificações acadêmicas e profissionais reivindicadas e verificações de identidade independentes</t>
  </si>
  <si>
    <t>Se empregado, contratados e usuários de terceiros são solicitados a assinar acordo de confidencialidade ou confidencialidade como parte de seus termos e condições iniciais do contrato de trabalho.</t>
  </si>
  <si>
    <t>Se este contrato cobre a responsabilidade de segurança da informação da organização e do funcionário, usuários terceirizados e contratados.</t>
  </si>
  <si>
    <t>Responsabilidades de Gestão</t>
  </si>
  <si>
    <t>Conscientização e Treinamento em Seguramça da Informação</t>
  </si>
  <si>
    <t>Proceso Disciplinar</t>
  </si>
  <si>
    <t>Se a gestão exige que funcionários, contratados e usuários terceirizados apliquem segurança de acordo com as políticas e procedimentos estabelecidos pela organização.</t>
  </si>
  <si>
    <t>Se todos os funcionários da organização e, quando relevante, contratados e usuários de terceiros, recebem treinamento apropriado de conscientização de segurança e atualizações regulares nas políticas e procedimentos organizacionais no que diz respeito à sua função de trabalho.</t>
  </si>
  <si>
    <t>Se há um processo disciplinar formal para os funcionários que cometeram uma violação de segurança.</t>
  </si>
  <si>
    <t>Rescisão ou Mudança de Emprego</t>
  </si>
  <si>
    <t>Responsabilidades da Rescisão</t>
  </si>
  <si>
    <t>Retorno de Ativos</t>
  </si>
  <si>
    <t>Supressão dos Direitos de Acesso</t>
  </si>
  <si>
    <t>Segurança Física e Ambiental</t>
  </si>
  <si>
    <t>Áreas Seguras</t>
  </si>
  <si>
    <t>Perímetro de Segurança</t>
  </si>
  <si>
    <t>Controles Físicos de Entada</t>
  </si>
  <si>
    <t>Protegendo Escritórios, Salas e Instalações</t>
  </si>
  <si>
    <t>Proteção conta ameaças externas e ambientais</t>
  </si>
  <si>
    <t>Trabalhar em Áreas Seguras</t>
  </si>
  <si>
    <t>Áreas de Entrega e Carregamento de Acesso Público</t>
  </si>
  <si>
    <t>Segurança de Equipamentos</t>
  </si>
  <si>
    <t>Localização e Proteção de Equipamentos</t>
  </si>
  <si>
    <t>Utilitários de Suporte</t>
  </si>
  <si>
    <t>Segurança de Cabeamento</t>
  </si>
  <si>
    <t>Manutenção de Equipamentos</t>
  </si>
  <si>
    <t>Garantia de Equipamentos fora do Local</t>
  </si>
  <si>
    <t>Eliminação Segura ou Reutilização de Equipamentos</t>
  </si>
  <si>
    <t>Gestão de Comunicação e Operações</t>
  </si>
  <si>
    <t>Procedimentos Operacionais e Responsabilidades</t>
  </si>
  <si>
    <t>Procedimentos Operacionais Documentados</t>
  </si>
  <si>
    <t>Gestão de Mudanças</t>
  </si>
  <si>
    <t>Segregação de Funções</t>
  </si>
  <si>
    <t>Separação de Instalações de Desenvolvimento, Teste e Operação</t>
  </si>
  <si>
    <t>Gerenciamento de Prestação de Serviços de Terceiros</t>
  </si>
  <si>
    <t>Prestação de Serviços</t>
  </si>
  <si>
    <t>Monitoramento e Revisão de Serviços de Terceiros</t>
  </si>
  <si>
    <t>Gerenciamento de Alterações em Serviços de Terceiros</t>
  </si>
  <si>
    <t>Planejamento e Aceitação do Sistema</t>
  </si>
  <si>
    <t>Gerenciamento de Capacidade</t>
  </si>
  <si>
    <t>Aceitação do Sistema</t>
  </si>
  <si>
    <t>Proteção contra Códigos Maliciosos e Móveis</t>
  </si>
  <si>
    <t>Controle contra Código Mal-intencionado</t>
  </si>
  <si>
    <t>Controle contra Código Móvel</t>
  </si>
  <si>
    <t>Backup de Informações</t>
  </si>
  <si>
    <t>Gerenciamento de Segurança de Redes</t>
  </si>
  <si>
    <t>Controle de Rede</t>
  </si>
  <si>
    <t>Segurança dos Serviços de Rede</t>
  </si>
  <si>
    <t>Manuseio de Midia</t>
  </si>
  <si>
    <t>Gerenciamento de Mídias Removíveis</t>
  </si>
  <si>
    <t>Descarte de Mídias</t>
  </si>
  <si>
    <t>Procedimentos de Tratamento das Informações</t>
  </si>
  <si>
    <t>Segurança de Documentação do Sistema</t>
  </si>
  <si>
    <t>Intercâmbio de Informações</t>
  </si>
  <si>
    <t>Políticas e Procedimentos de Intercâmbio de Informações</t>
  </si>
  <si>
    <t>Contratos de Câmbios</t>
  </si>
  <si>
    <t>Mídia Física em Trânsito</t>
  </si>
  <si>
    <t>Mensagens Eletrônicas</t>
  </si>
  <si>
    <t>Sistema de Informação Empresarial</t>
  </si>
  <si>
    <t>Serviços de Comércio Eletrônico</t>
  </si>
  <si>
    <t>Comércio Eletrônico</t>
  </si>
  <si>
    <t>Transações On-line</t>
  </si>
  <si>
    <t>Inforamções Publicamente Disponíveis</t>
  </si>
  <si>
    <t>Monitorização</t>
  </si>
  <si>
    <t>Log de Auditoria</t>
  </si>
  <si>
    <t>Monitoramento do Uso do Sistema</t>
  </si>
  <si>
    <t>Proteção de Informações de Registro</t>
  </si>
  <si>
    <t>Log do Administrador e do Operador</t>
  </si>
  <si>
    <t>Registro de Falhas</t>
  </si>
  <si>
    <t>Sincronização de Relógio</t>
  </si>
  <si>
    <t>Controle de Acesso</t>
  </si>
  <si>
    <t>Requisitos do Negócio para Controle de Acesso</t>
  </si>
  <si>
    <t>Política de Controle de Acesso</t>
  </si>
  <si>
    <t>Gerenciamento de Acesso do Usuário</t>
  </si>
  <si>
    <t>Cadastro de Usuário</t>
  </si>
  <si>
    <t>Gerenciamento de Privilégios</t>
  </si>
  <si>
    <t>Gerenciamento de Senhas do Usuário</t>
  </si>
  <si>
    <t>Revisão dos Direitos de Acesso do Usuário</t>
  </si>
  <si>
    <t>Responsabilidades do Usuário</t>
  </si>
  <si>
    <t>Uso de Senha</t>
  </si>
  <si>
    <t>Equipamento de Usuário Autônomo</t>
  </si>
  <si>
    <t>Política de Mesa Clara</t>
  </si>
  <si>
    <t>Controle de Acesso a Rede</t>
  </si>
  <si>
    <t>Política de Utiliza~ção dos Serviços de Rede</t>
  </si>
  <si>
    <t>Autenticação de Usuário para Conexões Externas</t>
  </si>
  <si>
    <t>Identificação de Equipamentos em Rede</t>
  </si>
  <si>
    <t>Proteção Remota da Porta de Diagnósticos e Confuguração</t>
  </si>
  <si>
    <t>Segregação nas Redes</t>
  </si>
  <si>
    <t>Controle de Conexão de Rede</t>
  </si>
  <si>
    <t>Controle de Roteamento de Rede</t>
  </si>
  <si>
    <t>Controle de Acesso do Sistema Operacional</t>
  </si>
  <si>
    <t>Procedimentos de Logon Seguros</t>
  </si>
  <si>
    <t>Se as responsabilidades pela rescisão ou mudança de emprego estão claramente definidas e atribuídas.</t>
  </si>
  <si>
    <t>Se existe um processo em vigor que garanta que todos os funcionários, prestadores de serviços e usuários terceiros entreguem todos os ativos da organização em sua posse após a rescisão do seu emprego, contrato ou acordo.</t>
  </si>
  <si>
    <t>Se os direitos de acesso de todos os funcionários, contratados e usuários terceiros às informações e instalações de processamento de informações serão removidos após a rescisão de seu emprego, contrato ou acordo, ou serão ajustados mediante alteração.</t>
  </si>
  <si>
    <t>Se uma instalação física de segurança nas fronteiras foi implementada para proteger o serviço de processamento de informações. Alguns exemplos de tais instalações de segurança são portões de entrada com controle de cartão, paredes, recepção tripulada, etc.</t>
  </si>
  <si>
    <t>Se existem controles de entrada para permitir apenas pessoal autorizado em diversas áreas da organização.</t>
  </si>
  <si>
    <t>Se as salas, que dispõem do serviço de processamento de informação, estão trancadas ou possuem armários ou cofres com fechadura.</t>
  </si>
  <si>
    <t>Se a proteção física contra danos causados ​​por incêndio, inundação, terremoto, explosão, agitação civil e outras formas de desastres naturais ou provocados pelo homem deve ser projetada e aplicada.</t>
  </si>
  <si>
    <t>Se existe alguma ameaça potencial de instalações vizinhas.</t>
  </si>
  <si>
    <t>Se a proteção física e as diretrizes para trabalhar em áreas seguras foram projetadas e implementadas</t>
  </si>
  <si>
    <t>Se a entrega, o carregamento e outras áreas onde pessoas não autorizadas podem entrar nas instalações são controladas e as instalações de processamento de informações são isoladas, para evitar acesso não autorizado.</t>
  </si>
  <si>
    <t>Se o equipamento está protegido para reduzir os riscos de ameaças e perigos ambientais e oportunidades de acesso não autorizado.</t>
  </si>
  <si>
    <t>Se o equipamento está protegido contra falhas de energia e outras interrupções causadas por falhas nos serviços públicos de suporte.</t>
  </si>
  <si>
    <t>Se a permanência de fontes de alimentação, como uma alimentação múltipla, uma fonte de alimentação ininterrupta (ups), um gerador de backup, etc., está sendo utilizada.</t>
  </si>
  <si>
    <t>Se o cabo de energia e de telecomunicações, que transporta dados ou suporta serviços de informação, está protegido contra interceptação ou danos</t>
  </si>
  <si>
    <t>Se existem controles de segurança adicionais para informações confidenciais ou críticas</t>
  </si>
  <si>
    <t>Se o equipamento é mantido corretamente para garantir sua disponibilidade e integridade contínuas. ‎</t>
  </si>
  <si>
    <t>Se o equipamento é mantido, de acordo com os intervalos e especificações de serviço recomendados pelo fornecedor. ‎</t>
  </si>
  <si>
    <t>Se a manutenção é realizada apenas por pessoal autorizado.‎</t>
  </si>
  <si>
    <t>Se os registros são mantidos com todas as falhas suspeitas ou reais e todas as medidas preventivas e corretivas.</t>
  </si>
  <si>
    <t>Se os controles apropriados são implementados durante o envio de equipamentos para fora das instalações. ‎
Os equipamentos estão cobertos por seguro e os requisitos do seguro estão satisfeitos?</t>
  </si>
  <si>
    <t>Se os riscos foram avaliados em relação a qualquer uso de equipamento fora das instalações de uma organização e se os controles de mitigação foram implementados. ‎</t>
  </si>
  <si>
    <t>Se o uso de uma instalação de processamento de informações fora da organização foi autorizado pela administração. ‎</t>
  </si>
  <si>
    <t>Se todos os equipamentos que contêm mídia de armazenamento são verificados para garantir que qualquer informação sensível ou software licenciado seja fisicamente destruído ou sobrescrito com segurança, antes do descarte ou reutilização.</t>
  </si>
  <si>
    <t>Se existem controles para que equipamentos, informações e software não sejam levados para fora do local sem autorização prévia.</t>
  </si>
  <si>
    <t>Se o procedimento operacional está documentado, mantido e disponível para todos os usuários que dele necessitam.</t>
  </si>
  <si>
    <t>Se tais procedimentos são tratados como documentos formais e, portanto, quaisquer alterações feitas necessitam de autorização da administração.</t>
  </si>
  <si>
    <t>Se todas as alterações nas instalações e sistemas de processamento de informações são controladas.</t>
  </si>
  <si>
    <t>Se os deveres e as áreas de responsabilidade estão separados, a fim de reduzir as oportunidades de modificação não autorizada ou uso indevido de informações ou serviços.</t>
  </si>
  <si>
    <t>Se as instalações de desenvolvimento e teste estão isoladas das instalações operacionais. Por exemplo, o software de desenvolvimento e produção deve ser executado em computadores diferentes. Sempre que necessário, as redes de desenvolvimento e de produção deverão ser mantidas separadas umas das outras.</t>
  </si>
  <si>
    <t>Se são tomadas medidas para garantir que os controles de segurança, as definições de serviço e os níveis de entrega, incluídos no contrato de prestação de serviços de terceiros, sejam implementados, operados e mantidos por terceiros.</t>
  </si>
  <si>
    <t>Se os serviços, relatórios e registros fornecidos por terceiros são monitorados e revisados ​​regularmente.</t>
  </si>
  <si>
    <t>Se as auditorias são realizadas nos serviços, relatórios e registros de terceiros acima, em intervalos regulares.</t>
  </si>
  <si>
    <t>Se as mudanças na prestação de serviços, incluindo a manutenção e melhoria das políticas, procedimentos e controles de segurança da informação existentes, são gerenciadas.</t>
  </si>
  <si>
    <t>Isso leva em consideração a criticidade dos sistemas de negócios, dos processos envolvidos e da reavaliação dos riscos?</t>
  </si>
  <si>
    <t>Se as demandas de capacidade são monitoradas e são feitas projeções de requisitos de capacidade futuros, para garantir que o poder de processamento e armazenamento adequados estejam disponíveis.
Exemplo: Monitoramento de espaço em disco rígido, RAM e CPU em servidores críticos. ‎</t>
  </si>
  <si>
    <t>Se os critérios de aceitação do sistema são estabelecidos para novos sistemas de informação, atualizações e novas versões.
Se testes adequados foram realizados antes da aceitação.</t>
  </si>
  <si>
    <t>Se os controles de detecção, prevenção e recuperação, para proteção contra códigos maliciosos e procedimentos apropriados de conscientização do usuário, foram desenvolvidos e implementados</t>
  </si>
  <si>
    <t>Se apenas o código móvel autorizado é usado. ‎
Se a configuração garante que o código móvel autorizado opere de acordo com a política de segurança.‎
Se a execução de código móvel não autorizado é evitada. ‎
(Código móvel é um código de software que é transferido de um computador para outro e depois executado automaticamente. Ele executa uma função específica com pouca ou nenhuma intervenção do usuário. O código móvel está associado a vários serviços de middleware.)</t>
  </si>
  <si>
    <t>Se os backups de informações e software são feitos e testados regularmente de acordo com a política de backup acordada.</t>
  </si>
  <si>
    <t>Se todas as informações e softwares essenciais podem ser recuperados após um desastre ou falha de mídia.</t>
  </si>
  <si>
    <t>Se a rede é gerenciada e controlada adequadamente, para proteger contra ameaças e para manter a segurança dos sistemas e aplicações que utilizam a rede, incluindo as informações em trânsito.</t>
  </si>
  <si>
    <t>Se foram implementados controles para garantir a segurança das informações nas redes e a proteção dos serviços conectados contra ameaças, como acesso não autorizado.</t>
  </si>
  <si>
    <t>Se os recursos de segurança, níveis de serviço e requisitos de gerenciamento de todos os serviços de rede são identificados e incluídos em qualquer contrato de serviços de rede.</t>
  </si>
  <si>
    <t>Se a capacidade do provedor de serviços de rede de gerenciar os serviços acordados de maneira segura é determinada e monitorada regularmente, e se o direito de auditoria é acordado. ‎</t>
  </si>
  <si>
    <t>Se existem procedimentos para gerenciamento de mídias removíveis, como fitas, discos, cassetes, cartões de memória e relatórios.</t>
  </si>
  <si>
    <t>Se todos os procedimentos e níveis de autorização estão claramente definidos e documentados.‎</t>
  </si>
  <si>
    <t>Se as mídias que não são mais necessárias são descartadas de forma segura e protegida, conforme procedimentos formais.</t>
  </si>
  <si>
    <t>Se existe um procedimento para lidar com o armazenamento de informações. ‎</t>
  </si>
  <si>
    <t>Este procedimento aborda questões como proteção de informações contra divulgação não autorizada ou uso indevido?</t>
  </si>
  <si>
    <t>Se a documentação do sistema está protegida contra acesso não autorizado.</t>
  </si>
  <si>
    <t>Se existe uma política, procedimento e controle formal de troca para garantir a proteção das informações.</t>
  </si>
  <si>
    <t>O procedimento e controle abrangem o uso de recursos de comunicação eletrônica para troca de informações? ‎</t>
  </si>
  <si>
    <t>Se são estabelecidos acordos relativos à troca de informações e software entre a organização e partes externas.</t>
  </si>
  <si>
    <t>Se o conteúdo de segurança do contrato reflete a confidencialidade das informações comerciais envolvidas.</t>
  </si>
  <si>
    <t>Se a mídia que contém informações está protegida contra acesso não autorizado, uso indevido ou corrupção durante o transporte além dos limites físicos da organização.</t>
  </si>
  <si>
    <t>Se as informações envolvidas nas mensagens eletrônicas estão bem protegidas. ‎
‎(Mensagens eletrônicas incluem, mas não estão restritas a, e-mail, intercâmbio eletrônico de dados, mensagens instantâneas)‎</t>
  </si>
  <si>
    <t>Se políticas e procedimentos são desenvolvidos e aplicados para proteger as informações associadas à interconexão dos sistemas de informação empresarial.</t>
  </si>
  <si>
    <t>Se as informações envolvidas no comércio eletrônico que passam pela rede pública estão protegidas contra atividades fraudulentas, disputas contratuais e qualquer acesso ou modificação não autorizada.</t>
  </si>
  <si>
    <t>Se o controle de segurança, como a aplicação de controles criptográficos, é levado em consideração</t>
  </si>
  <si>
    <t>Se os acordos de comércio electrónico entre parceiros comerciais incluem um acordo documentado, que compromete ambas as partes com os termos de negociação acordados, incluindo detalhes sobre questões de segurança.</t>
  </si>
  <si>
    <t>Se as informações envolvidas em transações on-line são protegidas para evitar transmissão incompleta, roteamento incorreto, alteração não autorizada de mensagens, divulgação não autorizada, duplicação ou reprodução não autorizada de mensagens</t>
  </si>
  <si>
    <t>Se a integridade das informações publicamente disponíveis está protegida contra qualquer modificação não autorizada.</t>
  </si>
  <si>
    <t>Se os registros de auditoria que registram atividades do usuário, exceções e eventos de segurança da informação são produzidos e mantidos por um período acordado para auxiliar em futuras investigações e monitoramento de controle de acesso.</t>
  </si>
  <si>
    <t>Se medidas apropriadas de proteção de privacidade são consideradas na manutenção do registro de auditoria. ‎</t>
  </si>
  <si>
    <t>Se os procedimentos são desenvolvidos e aplicados para monitorar o uso do sistema nas instalações de processamento de informações.</t>
  </si>
  <si>
    <t>Se os resultados da atividade de monitoramento são revisados ​​regularmente.</t>
  </si>
  <si>
    <t>Se o nível de monitoramento necessário para instalações de processamento de informações individuais é determinado por uma avaliação de risco</t>
  </si>
  <si>
    <t>Se o recurso de registro e as informações de registro estão bem protegidos contra adulteração e acesso não autorizado</t>
  </si>
  <si>
    <t>Se as atividades do administrador do sistema e do operador do sistema são registradas.</t>
  </si>
  <si>
    <t>Se as atividades registradas são revisadas regularmente.‎</t>
  </si>
  <si>
    <t>Se as falhas são registradas, analisadas e as ações apropriadas são tomadas.</t>
  </si>
  <si>
    <t>Se o nível de registro necessário para o sistema individual é determinado por uma avaliação de risco, levando em consideração a degradação do desempenho.</t>
  </si>
  <si>
    <t>Se os relógios do sistema de todo o sistema de processamento de informações dentro da organização ou domínio de segurança estão sincronizados com uma fonte de tempo precisa e acordada.
‎(A configuração correta do relógio do computador é importante para ‎garantir a precisão dos registros de auditoria)‎</t>
  </si>
  <si>
    <t>Se uma política de controle de acesso é desenvolvida e revisada com base nos requisitos comerciais e de segurança.</t>
  </si>
  <si>
    <t>Se o controle de acesso lógico e físico é levado em consideração na política</t>
  </si>
  <si>
    <t>Se os usuários e provedores de serviços receberam uma declaração clara dos requisitos comerciais a serem atendidos pelos controles de acesso.</t>
  </si>
  <si>
    <t>Se existe algum procedimento formal de registo e cancelamento de registo de utilizadores para conceder acesso a todos os sistemas e serviços de informação.</t>
  </si>
  <si>
    <t>Se a alocação e uso de quaisquer privilégios no ambiente do sistema de informação são restritos e controlados, ou seja, os privilégios são alocados com base na necessidade de uso, os privilégios são alocados somente após o processo de autorização formal.</t>
  </si>
  <si>
    <t>A alocação e realocação de senhas devem ser controladas através de um processo formal de gestão.</t>
  </si>
  <si>
    <t>Se os usuários são solicitados a assinar uma declaração para manter a senha confidencial.</t>
  </si>
  <si>
    <t>Se existe um processo para revisar os direitos de acesso do usuário em intervalos regulares. Exemplo: revisão de privilégios especiais a cada 3 meses, privilégios normais a cada 6 meses.</t>
  </si>
  <si>
    <t>Se existe alguma prática de segurança para orientar os usuários na seleção e manutenção de senhas seguras</t>
  </si>
  <si>
    <t>Se os usuários e contratados estão cientes dos requisitos e procedimentos de segurança para proteger equipamentos não supervisionados. . ‎
Exemplo: fazer logoff quando a sessão terminar ou configurar logoff automático, encerrar sessões quando terminar, etc.,</t>
  </si>
  <si>
    <t>Se a organização adotou uma política de mesa transparente em relação a papéis e mídias de armazenamento removíveis</t>
  </si>
  <si>
    <t>Se a organização adotou uma política de tela clara em relação às instalações de processamento de informações</t>
  </si>
  <si>
    <t>Se os usuários recebem acesso apenas aos serviços que foram especificamente autorizados a usar.</t>
  </si>
  <si>
    <t>Se existe uma política que aborde preocupações relacionadas a redes e serviços de rede. ‎</t>
  </si>
  <si>
    <t>Se o mecanismo de autenticação apropriado é usado para controlar o acesso de usuários remotos.</t>
  </si>
  <si>
    <t>Se a identificação automática de equipamentos é considerada um meio de autenticar conexões de locais e equipamentos específicos.</t>
  </si>
  <si>
    <t>Se o acesso físico e lógico às portas de diagnóstico são controlados de forma segura, ou seja, protegidos por um mecanismo de segurança.</t>
  </si>
  <si>
    <t>Se grupos de serviços de informação, usuários e sistemas de informação estão segregados em redes.‎</t>
  </si>
  <si>
    <t>Se a rede (onde parceiros de negócios e/ou terceiros precisam de acesso ao sistema de informação) é segregada usando mecanismos de segurança de perímetro, como firewalls.</t>
  </si>
  <si>
    <t>Se é levada em consideração a segregação das redes sem fio das redes internas e privadas. ‎</t>
  </si>
  <si>
    <t>Se existe uma política de controle de acesso que estabeleça o controle de conexão de rede para redes compartilhadas, especialmente para aquelas que se estendem além dos limites da organização.</t>
  </si>
  <si>
    <t>Se a política de controle de acesso declara que os controles de roteamento devem ser implementados para redes</t>
  </si>
  <si>
    <t>Se os controles de roteamento são baseados no mecanismo positivo de identificação de origem e destino.</t>
  </si>
  <si>
    <t>Se o acesso ao sistema operacional é controlado pelo procedimento de logon seguro.</t>
  </si>
  <si>
    <t>Se o identificador exclusivo (ID do usuário) é fornecido a todos os usuários, como operadores, administradores de sistema e todos os outros funcionários, incluindo técnicos. ‎</t>
  </si>
  <si>
    <t>Se uma técnica de autenticação adequada foi escolhida para fundamentar a identidade reivindicada do usuário.</t>
  </si>
  <si>
    <t>Se as contas de usuário genéricas são fornecidas apenas em circunstâncias excepcionais, onde há um claro benefício comercial. Controles adicionais podem ser necessários para manter a responsabilização.</t>
  </si>
  <si>
    <t>Se existe um sistema de gerenciamento de senhas que impõe vários controles de senha, como: senha individual para responsabilidade, impõe alterações de senha, armazena senhas em formato criptografado, não exibe senhas na tela, etc.,</t>
  </si>
  <si>
    <t>Se os programas utilitários que podem ser capazes de substituir os controles do sistema e dos aplicativos são restritos e rigorosamente controlados.</t>
  </si>
  <si>
    <t>Se a sessão inativa é encerrada após um período definido de inatividade.‎
‎(Uma forma limitada de tempo limite pode ser fornecida para alguns sistemas, o que limpa a tela e impede o acesso não autorizado, mas não fecha o aplicativo ou as sessões de rede.)</t>
  </si>
  <si>
    <t>Se existe restrição de tempo de conexão para aplicações de alto risco. Este tipo de configuração deve ser considerado para aplicações sensíveis para as quais os terminais são instalados em locais de alto risco.</t>
  </si>
  <si>
    <t>Se o acesso às informações e às funções do sistema de aplicação por usuários e pessoal de suporte é restrito de acordo com a política de controle de acesso definida.</t>
  </si>
  <si>
    <t>Se os sistemas confidenciais são fornecidos com um ambiente de computação dedicado (isolado), como execução em um computador dedicado, compartilhamento de recursos apenas com sistemas de aplicativos confiáveis, etc.,</t>
  </si>
  <si>
    <t>Se uma política formal está em vigor e se são adotadas medidas de segurança apropriadas para proteger contra o risco do uso de instalações de computação e comunicação móvel.</t>
  </si>
  <si>
    <t>Alguns exemplos de instalações de computação e comunicação móvel incluem: notebooks, palmtops, laptops, cartões inteligentes, telefones celulares. ‎</t>
  </si>
  <si>
    <t>Se riscos como trabalhar em ambientes desprotegidos são levados em consideração pela política de computação móvel.‎</t>
  </si>
  <si>
    <t>Se a política, o plano operacional e os procedimentos são desenvolvidos e implementados para atividades de teletrabalho.</t>
  </si>
  <si>
    <t>Se a atividade de teletrabalho é autorizada e controlada pela administração e se garante que sejam implementadas disposições adequadas para esta forma de trabalhar.</t>
  </si>
  <si>
    <t>Se os requisitos de segurança para novos sistemas de informação e aprimoramento do sistema de informação existente especificam os requisitos para controles de segurança. ‎</t>
  </si>
  <si>
    <t>Se os requisitos e controles de segurança identificados refletem o valor comercial dos ativos de informação envolvidos e as consequências da falha de segurança.</t>
  </si>
  <si>
    <t>Se os requisitos do sistema para segurança da informação e os processos para implementação da segurança estão integrados nas fases iniciais dos projetos de sistemas de informação.</t>
  </si>
  <si>
    <t>Se a entrada de dados no sistema de aplicação é validada para garantir que esteja correta e apropriada. ‎</t>
  </si>
  <si>
    <t>Se os controles como: Diferentes tipos de entradas para verificar mensagens de erro, Procedimentos para responder a erros de validação, definição de responsabilidades de todo o pessoal envolvido no processo de entrada de dados, etc., são considerados.</t>
  </si>
  <si>
    <t>Se as verificações de validação são incorporadas aos aplicativos para detectar qualquer corrupção de informações por meio de erros de processamento ou atos deliberados. ‎</t>
  </si>
  <si>
    <t>Se o design e a implementação de aplicativos garantem que os riscos de falhas de processamento que levam a uma perda de integridade sejam minimizados. ‎</t>
  </si>
  <si>
    <t>Se os requisitos para garantir e proteger a integridade das mensagens nos aplicativos são identificados e os controles apropriados são identificados e implementados. ‎</t>
  </si>
  <si>
    <t>Se uma avaliação de risco de segurança foi realizada para determinar se a integridade da mensagem é necessária e para identificar o método de implementação mais apropriado. ‎</t>
  </si>
  <si>
    <t>Se a saída de dados do sistema aplicativo é validada para garantir que o processamento das informações armazenadas seja correto e apropriado às circunstâncias.</t>
  </si>
  <si>
    <t>Se a organização possui Política sobre uso de controles criptográficos para proteção de informações. . ‎
Se a política foi implementada com sucesso.‎</t>
  </si>
  <si>
    <t>Se a política criptogrfica considera a abordagem de gestão para o uso de controles criptográficos, os resultados da avaliação de risco para identificar o nível de proteção necessário, os métodos de gestão de chaves e vários padrões para uma implementação eficaz</t>
  </si>
  <si>
    <t>Se o gerenciamento de chaves está em vigor para apoiar o uso de técnicas criptográficas pelas organizações. ‎</t>
  </si>
  <si>
    <t>Se as chaves criptográficas estão protegidas contra modificação, perda e destruição.‎</t>
  </si>
  <si>
    <t>Se as chaves secretas e privadas estão protegidas contra divulgação não autorizada.‎</t>
  </si>
  <si>
    <t>Quer os equipamentos usados ​​para gerar, as chaves de armazenamento sejam protegidas fisicamente. ‎</t>
  </si>
  <si>
    <t>Se o sistema de gestão de chaves se baseia num conjunto acordado de normas, procedimentos e métodos seguros.</t>
  </si>
  <si>
    <t>Se existem procedimentos em vigor para controlar a instalação de software em sistemas operacionais. (Isso é para minimizar o risco de corrupção dos sistemas operacionais.)</t>
  </si>
  <si>
    <t>Se os dados de teste do sistema estão protegidos e controlados. ‎
Se o uso de informações pessoais ou qualquer informação sensível para testar o banco de dados operacional é evitado</t>
  </si>
  <si>
    <t>Se existem controles rígidos para restringir o acesso às bibliotecas de origem do programa. ‎
‎(Isso evita a possibilidade de alterações não autorizadas e não intencionais.)‎</t>
  </si>
  <si>
    <t>Se existe um procedimento de controle rigoroso sobre a implementação de mudanças no sistema de informação. ‎‎(Isso é para minimizar a corrupção do sistema de informação.)‎</t>
  </si>
  <si>
    <t>Se este procedimento atende à necessidade de avaliação de riscos, análise de impactos de mudanças,</t>
  </si>
  <si>
    <t>Se existe um processo ou procedimento em vigor para revisar e testar aplicativos críticos para os negócios quanto a impactos adversos nas operações organizacionais ou na segurança após a mudança nos sistemas operacionais. ‎
Periodicamente é necessário atualizar o sistema operacional, ou seja, instalar service packs, patches, hot fixes etc., ‎</t>
  </si>
  <si>
    <t>Se as modificações no pacote de software são desencorajadas e/ou limitadas às alterações necessárias.</t>
  </si>
  <si>
    <t>Se todas as alterações são estritamente controladas. ‎</t>
  </si>
  <si>
    <t>Se existem controles para evitar vazamento de informações. ‎</t>
  </si>
  <si>
    <t>Sejam considerados controles como verificação de mídia de saída, monitoramento regular de pessoal e atividades do sistema permitidos pela legislação local, monitoramento do uso de recursos. ‎</t>
  </si>
  <si>
    <t>Se o desenvolvimento de software terceirizado é supervisionado e monitorado pela organização. ‎</t>
  </si>
  <si>
    <t>Se pontos como: acordos de licenciamento, acordos de garantia, requisitos contratuais para garantia de qualidade, testes antes da instalação para detectar código de Trojan, etc., são considerados. ‎</t>
  </si>
  <si>
    <t>Se são obtidas informações oportunas sobre vulnerabilidades técnicas dos sistemas de informação em uso.</t>
  </si>
  <si>
    <t>Se a exposição da organização a tais vulnerabilidades foi avaliada e medidas apropriadas foram tomadas para mitigar o risco associado.</t>
  </si>
  <si>
    <t>Se os eventos de segurança da informação são relatados através de canais de gerenciamento apropriados o mais rápido possível. ‎</t>
  </si>
  <si>
    <t>Se o procedimento formal de relatório de eventos de segurança da informação, a resposta a incidentes e o procedimento de escalonamento são desenvolvidos e implementados. ‎</t>
  </si>
  <si>
    <t>Se existe um procedimento que garanta que todos os funcionários de sistemas e serviços de informação sejam obrigados a observar e relatar qualquer fraqueza de segurança observada ou suspeita no sistema ou serviços. ‎</t>
  </si>
  <si>
    <t>Se as responsabilidades e procedimentos de gestão foram estabelecidos para garantir uma resposta rápida, eficaz e ordenada aos incidentes de segurança da informação. ‎</t>
  </si>
  <si>
    <t>Se o monitoramento de sistemas, alertas e vulnerabilidades são usados ​​para detectar incidentes de segurança da informação. ‎</t>
  </si>
  <si>
    <t>Se o objetivo do gerenciamento de incidentes de segurança da informação é acordado com a administração.</t>
  </si>
  <si>
    <t>Se existe um mecanismo para identificar e quantificar o tipo, o volume e os custos dos incidentes de segurança da informação.</t>
  </si>
  <si>
    <t>Se as informações obtidas na avaliação dos incidentes de segurança da informação anteriores são usadas para identificar incidentes recorrentes ou de alto impacto. ‎</t>
  </si>
  <si>
    <t>Se a ação de acompanhamento contra uma pessoa ou organização após um incidente de segurança da informação envolve ação legal (civil ou criminal). ‎</t>
  </si>
  <si>
    <t>Se as provas relacionadas ao incidente são coletadas, retidas e apresentadas em conformidade com as regras para provas estabelecidas na(s) jurisdição(ões) relevante(s). ‎</t>
  </si>
  <si>
    <t>Se os procedimentos internos são desenvolvidos e seguidos ao coletar e apresentar evidências para fins de ação disciplinar dentro da organização</t>
  </si>
  <si>
    <t>Se existe um processo gerenciado que atenda aos requisitos de segurança da informação para desenvolver e manter a continuidade dos negócios em toda a organização. ‎</t>
  </si>
  <si>
    <t>Se este processo compreende os riscos que a organização está enfrentando, identifica ativos críticos para os negócios, identifica impactos de incidentes, considera a implementação de controles preventivos adicionais e documenta os planos de continuidade de negócios que atendem aos requisitos de segurança.</t>
  </si>
  <si>
    <t>Se os eventos que causam interrupção nos processos de negócios são identificados juntamente com a probabilidade e o impacto de tais interrupções e suas consequências para a segurança da informação.</t>
  </si>
  <si>
    <t>Se os planos foram desenvolvidos para manter e restaurar as operações de negócios, garantir a disponibilidade de informações dentro do nível exigido no prazo exigido após uma interrupção ou falha nos processos de negócios.</t>
  </si>
  <si>
    <t>Se o plano considera a identificação e acordo de responsabilidades, identificação de perdas aceitáveis, implementação de procedimento de recuperação e restauração, documentação de procedimento e testes regulares.</t>
  </si>
  <si>
    <t>Se existe uma estrutura única de plano de continuidade de negócios.</t>
  </si>
  <si>
    <t>Se esta estrutura é mantida para garantir que todos os planos sejam consistentes e identifiquem prioridades para testes e manutenção. ‎</t>
  </si>
  <si>
    <t>Se o plano de continuidade de negócios aborda o requisito de segurança da informação identificado. ‎</t>
  </si>
  <si>
    <t>Se os planos de continuidade de negócios são testados regularmente para garantir que estejam atualizados e eficazes.‎</t>
  </si>
  <si>
    <t>Se os testes do plano de continuidade de negócios garantem que todos os membros da equipe de recuperação e outros funcionários relevantes estejam cientes dos planos e de sua responsabilidade pela continuidade dos negócios e segurança da informação e conheçam seu papel quando o plano for evocado. ‎</t>
  </si>
  <si>
    <t>Se todos os requisitos estatutários, regulatórios e contratuais relevantes e a abordagem organizacional para atender aos requisitos foram explicitamente definidos e documentados para cada sistema de informação e organização.</t>
  </si>
  <si>
    <t>Se os controles específicos e as responsabilidades individuais para atender a esses requisitos foram definidos e documentados.</t>
  </si>
  <si>
    <t>Se existem procedimentos para garantir o cumprimento dos requisitos legislativos, regulamentares e contratuais sobre a utilização de materiais sobre os quais possam existir direitos de propriedade intelectual e sobre a utilização de produtos de software proprietários. ‎</t>
  </si>
  <si>
    <t>Se os procedimentos estão bem implementados.‎</t>
  </si>
  <si>
    <t>Se são considerados controles como: publicação de política de conformidade de direitos de propriedade intelectual, procedimentos para aquisição de software, conscientização sobre políticas, manutenção de prova de propriedade, conformidade com termos e condições de software. ‎</t>
  </si>
  <si>
    <t>Se os registros importantes da organização estão protegidos contra perda, destruição e falsificação, de acordo com os requisitos legais, regulatórios, contratuais e comerciais.</t>
  </si>
  <si>
    <t>Se é considerada a possibilidade de deterioração da mídia usada para armazenamento de registros.</t>
  </si>
  <si>
    <t>Se os sistemas de armazenamento de dados foram escolhidos para que os dados necessários possam ser recuperados em um prazo e formato aceitáveis, dependendo dos requisitos a serem atendidos.</t>
  </si>
  <si>
    <t>Se a proteção e a privacidade dos dados são garantidas de acordo com a legislação e regulamentos relevantes e, se aplicável, de acordo com as cláusulas contratuais. ‎</t>
  </si>
  <si>
    <t>Quer o uso de instalações de processamento de informações para qualquer finalidade não comercial ou não autorizada, sem a aprovação da administração, seja tratado como uso indevido da instalação.</t>
  </si>
  <si>
    <t>Se durante o logon, uma mensagem de aviso é apresentada na tela do computador antes do logon. Se o usuário deve reconhecer o aviso e reagir adequadamente à mensagem na tela para continuar com o processo de logon.</t>
  </si>
  <si>
    <t>Se aconselhamento jurídico é solicitado antes de implementar qualquer procedimento de monitoramento.</t>
  </si>
  <si>
    <t>Se os controles criptográficos são usados ​​em conformidade com todos os acordos, leis e regulamentos relevantes. ‎</t>
  </si>
  <si>
    <t>Se os gestores garantem que todos os procedimentos de segurança dentro da sua área de responsabilidade sejam executados corretamente para alcançar a conformidade com as políticas e padrões de segurança.</t>
  </si>
  <si>
    <t>Os gerentes revisam regularmente a conformidade das instalações de processamento de informações dentro de sua área de responsabilidade para conformidade com políticas e procedimentos de segurança apropriados?</t>
  </si>
  <si>
    <t>Se os sistemas de informação são verificados regularmente quanto à conformidade com os padrões de implementação de segurança. ‎</t>
  </si>
  <si>
    <t>Se a verificação de conformidade técnica é realizada por ou sob a supervisão de pessoal competente e autorizado</t>
  </si>
  <si>
    <t>Se os requisitos e atividades de auditoria que envolvem verificações nos sistemas operacionais devem ser cuidadosamente planejados e acordados para minimizar o risco de interrupções nos processos de negócios. ‎</t>
  </si>
  <si>
    <t>Se os requisitos e o escopo da auditoria são acordados com a administração apropriada.</t>
  </si>
  <si>
    <t>Se o acesso às ferramentas de auditoria do sistema de informação, como software ou arquivos de dados, está protegido para evitar qualquer possível uso indevido ou comprometimento.</t>
  </si>
  <si>
    <t>Se as ferramentas de auditoria de sistemas de informação estão separadas dos sistemas operacionais e de desenvolvimento, a menos que seja fornecido um nível apropriado de proteção adicional.</t>
  </si>
  <si>
    <t>Computação móvel e teletrabalho</t>
  </si>
  <si>
    <t>Não possui</t>
  </si>
  <si>
    <t>Em fase de impantação</t>
  </si>
  <si>
    <t>Implantados</t>
  </si>
  <si>
    <t>Não</t>
  </si>
  <si>
    <t>Sim</t>
  </si>
  <si>
    <t>Local (configurado no Device)</t>
  </si>
  <si>
    <t>Identificação e Autenticação dos Usuários</t>
  </si>
  <si>
    <t>Sistema de Gerenciamento de Senhas</t>
  </si>
  <si>
    <t>Uso de Utilitários do Sistema</t>
  </si>
  <si>
    <t>Tempo Limite de Sessão</t>
  </si>
  <si>
    <t>Limitação do Tempo de Conexão</t>
  </si>
  <si>
    <t>Controle de Acesso e Aplicativos e Informações</t>
  </si>
  <si>
    <t>Restrição de Acesso à Informação</t>
  </si>
  <si>
    <t>Isolamento Sensível do Sistema</t>
  </si>
  <si>
    <t>Gestão de Ativos</t>
  </si>
  <si>
    <t>Segurança de Recursos Humanos</t>
  </si>
  <si>
    <t>Computação móvel e comunicações</t>
  </si>
  <si>
    <t/>
  </si>
  <si>
    <t>Teletrabalho</t>
  </si>
  <si>
    <t>Aquisição, desenvolvimento e manutenção de sistemas de informação</t>
  </si>
  <si>
    <t>Requisitos de segurança dos sistemas de informação</t>
  </si>
  <si>
    <t>Análise e especificação de requisitos de segurança</t>
  </si>
  <si>
    <t>Processamento correto em aplicativos</t>
  </si>
  <si>
    <t>Validação de dados de entrada</t>
  </si>
  <si>
    <t>Controle do processamento interno</t>
  </si>
  <si>
    <t>Integridade da mensagem</t>
  </si>
  <si>
    <t>Validação de dados de saída</t>
  </si>
  <si>
    <t>Controles criptográficos</t>
  </si>
  <si>
    <t>Política sobre uso de controles criptográficos</t>
  </si>
  <si>
    <t>Gerenciamento de Chaves</t>
  </si>
  <si>
    <t>Segurança dos arquivos do sistema</t>
  </si>
  <si>
    <t>Controle de software operacional</t>
  </si>
  <si>
    <t>Proteção de dados de teste do sistema</t>
  </si>
  <si>
    <t>Controle de acesso ao código-fonte do programa</t>
  </si>
  <si>
    <t>Segurança nos serviços de desenvolvimento e suporte</t>
  </si>
  <si>
    <t>Procedimentos de controle de mudanças</t>
  </si>
  <si>
    <t>Revisão técnica de aplicativos após alterações no sistema operacional</t>
  </si>
  <si>
    <t>Restrições sobre alterações em pacotes de software</t>
  </si>
  <si>
    <t>Vazamento de informação</t>
  </si>
  <si>
    <t>Desenvolvimento de software terceirizado</t>
  </si>
  <si>
    <t>Gerenciamento de vulnerabilidade técnica</t>
  </si>
  <si>
    <t>Controle de vulnerabilidades técnicas</t>
  </si>
  <si>
    <t>Gestão de Incidentes de Segurança da Informação</t>
  </si>
  <si>
    <t>Relatar eventos e pontos fracos de segurança da informação</t>
  </si>
  <si>
    <t>Relatando eventos de segurança da informação</t>
  </si>
  <si>
    <t>Relatando pontos fracos de segurança</t>
  </si>
  <si>
    <t>Gestão de incidentes e melhorias de segurança da informação</t>
  </si>
  <si>
    <t>Responsabilidades e procedimentos</t>
  </si>
  <si>
    <t>Aprendendo com incidentes de segurança da informação</t>
  </si>
  <si>
    <t>Coleta de evidências</t>
  </si>
  <si>
    <t>Gestão de Continuidade de Negócios</t>
  </si>
  <si>
    <t>Aspectos de segurança da informação da gestão de continuidade de negócios</t>
  </si>
  <si>
    <t>Incluindo segurança da informação no processo de gestão de continuidade de negócios</t>
  </si>
  <si>
    <t>Continuidade de negócios e avaliação de riscos</t>
  </si>
  <si>
    <t>Desenvolver e implementar planos de continuidade, incluindo segurança da informação</t>
  </si>
  <si>
    <t>Estrutura de planejamento de continuidade de negócios</t>
  </si>
  <si>
    <t>Testar a manutenção e reavaliar planos de continuidade de negócios</t>
  </si>
  <si>
    <t>Conformidade</t>
  </si>
  <si>
    <t>Conformidade com os requisitos legais</t>
  </si>
  <si>
    <t>Identificação da legislação aplicável</t>
  </si>
  <si>
    <t>Direitos de propriedade intelectual (DPI)</t>
  </si>
  <si>
    <t>Proteção de registros organizacionais</t>
  </si>
  <si>
    <t>Proteção de dados e privacidade de informações pessoais</t>
  </si>
  <si>
    <t>Prevenção do uso indevido de recursos de processamento de informações</t>
  </si>
  <si>
    <t>Regulamentação de controles criptográficos</t>
  </si>
  <si>
    <t>Conformidade com políticas e padrões técnicos e conformidade técnica</t>
  </si>
  <si>
    <t>Conformidade com políticas e padrões de segurança</t>
  </si>
  <si>
    <t>Verificação de conformidade técnica</t>
  </si>
  <si>
    <t>Considerações de auditoria de sistemas de informação</t>
  </si>
  <si>
    <t>Controle de auditoria de sistemas de informação</t>
  </si>
  <si>
    <t>Proteção de ferramentas de auditoria de sistemas de informação</t>
  </si>
  <si>
    <t>Política de segurança</t>
  </si>
  <si>
    <t>Gestão de ativos</t>
  </si>
  <si>
    <t>Responsabilidades pelos ativos</t>
  </si>
  <si>
    <t>Classificação de informações</t>
  </si>
  <si>
    <t>Segurança de recursos humanos</t>
  </si>
  <si>
    <t>Durante o emprego</t>
  </si>
  <si>
    <t>Rescisão ou mudança de emprego</t>
  </si>
  <si>
    <t>Procedimentos operacionais e responsabilidades</t>
  </si>
  <si>
    <t>Gestão de entrega de serviços de terceiros</t>
  </si>
  <si>
    <t>Planejamento e aceitação do sistema</t>
  </si>
  <si>
    <t>Proteção contra códigos maliciosos e móveis</t>
  </si>
  <si>
    <t>Cópia de segurança</t>
  </si>
  <si>
    <t>Gerenciamento de segurança de rede</t>
  </si>
  <si>
    <t>Manuseio de mídia</t>
  </si>
  <si>
    <t>Intercâmbio de informações</t>
  </si>
  <si>
    <t>Serviços de comércio eletrônico</t>
  </si>
  <si>
    <t>Monitoramento</t>
  </si>
  <si>
    <t>Controle de acesso</t>
  </si>
  <si>
    <t>Controle de Negócios para controle de acesso</t>
  </si>
  <si>
    <t>Gerenciamento de acesso de usuário</t>
  </si>
  <si>
    <t>Responsabilidades do usuário</t>
  </si>
  <si>
    <t>Controle de acesso à rede</t>
  </si>
  <si>
    <t>Controle de acesso ao sistema operacional</t>
  </si>
  <si>
    <t>Controle de acesso a aplicativos e informações</t>
  </si>
  <si>
    <t>Gestão de incidentes de segurança da informação</t>
  </si>
  <si>
    <t>Considerações de auditoria do sistema de informação</t>
  </si>
  <si>
    <t>Domínio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</si>
</sst>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Book Antiqua"/>
      <family val="1"/>
    </font>
    <font>
      <sz val="8"/>
      <name val="Arial"/>
    </font>
    <font>
      <b/>
      <sz val="16"/>
      <name val="Book Antiqua"/>
      <family val="1"/>
    </font>
    <font>
      <b/>
      <sz val="14"/>
      <name val="Book Antiqua"/>
      <family val="1"/>
    </font>
    <font>
      <b/>
      <sz val="12"/>
      <name val="Book Antiqua"/>
      <family val="1"/>
    </font>
    <font>
      <b/>
      <sz val="10"/>
      <name val="Book Antiqua"/>
      <family val="1"/>
    </font>
    <font>
      <b/>
      <sz val="10"/>
      <name val="Arial"/>
    </font>
    <font>
      <sz val="10"/>
      <color indexed="8"/>
      <name val="Arial"/>
      <family val="2"/>
    </font>
    <font>
      <sz val="10"/>
      <name val="Segoe UI"/>
      <family val="2"/>
    </font>
    <font>
      <b/>
      <sz val="10"/>
      <color rgb="FFFF0000"/>
      <name val="Book Antiqua"/>
      <family val="1"/>
    </font>
  </fonts>
  <fills count="10">
    <fill>
      <patternFill patternType="none"/>
    </fill>
    <fill>
      <patternFill patternType="gray125"/>
    </fill>
    <fill>
      <patternFill patternType="solid">
        <fgColor indexed="52"/>
        <bgColor indexed="64"/>
      </patternFill>
    </fill>
    <fill>
      <patternFill patternType="solid">
        <fgColor indexed="43"/>
        <bgColor indexed="64"/>
      </patternFill>
    </fill>
    <fill>
      <patternFill patternType="solid">
        <fgColor indexed="44"/>
        <bgColor indexed="64"/>
      </patternFill>
    </fill>
    <fill>
      <patternFill patternType="solid">
        <fgColor indexed="42"/>
        <bgColor indexed="64"/>
      </patternFill>
    </fill>
    <fill>
      <patternFill patternType="solid">
        <fgColor indexed="11"/>
        <bgColor indexed="64"/>
      </patternFill>
    </fill>
    <fill>
      <patternFill patternType="solid">
        <fgColor indexed="22"/>
        <bgColor indexed="64"/>
      </patternFill>
    </fill>
    <fill>
      <patternFill patternType="solid">
        <fgColor indexed="10"/>
        <bgColor indexed="64"/>
      </patternFill>
    </fill>
    <fill>
      <patternFill patternType="solid">
        <fgColor indexed="1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99">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1" fillId="0" borderId="0" xfId="0" applyFont="1" applyAlignment="1">
      <alignment wrapText="1"/>
    </xf>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4" fillId="2"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xf numFmtId="0" fontId="1" fillId="0" borderId="0" xfId="0" applyFont="1" applyBorder="1" applyAlignment="1"/>
    <xf numFmtId="0" fontId="1" fillId="0" borderId="0" xfId="0" applyFont="1" applyAlignment="1">
      <alignment horizontal="center" vertical="center"/>
    </xf>
    <xf numFmtId="0" fontId="1" fillId="3" borderId="1" xfId="0" applyFont="1" applyFill="1" applyBorder="1"/>
    <xf numFmtId="0" fontId="5" fillId="4" borderId="1" xfId="0" applyFont="1" applyFill="1" applyBorder="1"/>
    <xf numFmtId="0" fontId="6" fillId="5" borderId="1" xfId="0" applyFont="1" applyFill="1" applyBorder="1"/>
    <xf numFmtId="0" fontId="1" fillId="0" borderId="0" xfId="0" applyFont="1" applyAlignment="1"/>
    <xf numFmtId="0" fontId="1" fillId="6" borderId="1" xfId="0" applyFont="1" applyFill="1" applyBorder="1"/>
    <xf numFmtId="9" fontId="1" fillId="0" borderId="0" xfId="0" applyNumberFormat="1" applyFont="1"/>
    <xf numFmtId="0" fontId="6" fillId="5" borderId="1" xfId="0" applyFont="1" applyFill="1" applyBorder="1" applyAlignment="1">
      <alignment horizontal="center" vertical="center"/>
    </xf>
    <xf numFmtId="0" fontId="1" fillId="5" borderId="1" xfId="0" applyFont="1" applyFill="1" applyBorder="1"/>
    <xf numFmtId="0" fontId="5" fillId="7" borderId="1" xfId="0" applyFont="1" applyFill="1" applyBorder="1"/>
    <xf numFmtId="9" fontId="5" fillId="7" borderId="1" xfId="0" applyNumberFormat="1" applyFont="1" applyFill="1" applyBorder="1"/>
    <xf numFmtId="0" fontId="1" fillId="7" borderId="0" xfId="0" applyFont="1" applyFill="1" applyAlignment="1">
      <alignment horizontal="center" vertical="center"/>
    </xf>
    <xf numFmtId="0" fontId="1" fillId="7" borderId="1" xfId="0" applyFont="1" applyFill="1" applyBorder="1"/>
    <xf numFmtId="0" fontId="1" fillId="7" borderId="0" xfId="0" applyFont="1" applyFill="1"/>
    <xf numFmtId="0" fontId="1" fillId="8" borderId="1" xfId="0" applyFont="1" applyFill="1" applyBorder="1"/>
    <xf numFmtId="0" fontId="1" fillId="0" borderId="0" xfId="0" applyFont="1" applyBorder="1"/>
    <xf numFmtId="0" fontId="1" fillId="0" borderId="0" xfId="0" applyFont="1" applyFill="1" applyBorder="1" applyAlignment="1">
      <alignment horizontal="center" vertical="center" wrapText="1"/>
    </xf>
    <xf numFmtId="9" fontId="4" fillId="2" borderId="1" xfId="0" applyNumberFormat="1" applyFont="1" applyFill="1" applyBorder="1" applyAlignment="1">
      <alignment horizontal="center" wrapText="1"/>
    </xf>
    <xf numFmtId="9" fontId="1" fillId="0" borderId="0" xfId="0" applyNumberFormat="1" applyFont="1" applyAlignment="1">
      <alignment horizontal="center" vertical="center" wrapText="1"/>
    </xf>
    <xf numFmtId="0" fontId="6" fillId="5" borderId="4" xfId="0" applyFont="1" applyFill="1" applyBorder="1" applyAlignment="1">
      <alignment horizontal="center" vertical="center"/>
    </xf>
    <xf numFmtId="9" fontId="5" fillId="4" borderId="1" xfId="0" applyNumberFormat="1" applyFont="1" applyFill="1" applyBorder="1"/>
    <xf numFmtId="9" fontId="1" fillId="0" borderId="1" xfId="0" applyNumberFormat="1" applyFont="1" applyBorder="1" applyProtection="1">
      <protection hidden="1"/>
    </xf>
    <xf numFmtId="0" fontId="1" fillId="7" borderId="1" xfId="0" applyFont="1" applyFill="1" applyBorder="1" applyProtection="1">
      <protection hidden="1"/>
    </xf>
    <xf numFmtId="0" fontId="6" fillId="0" borderId="0" xfId="0" applyFont="1"/>
    <xf numFmtId="0" fontId="10" fillId="0" borderId="0" xfId="0" applyFont="1"/>
    <xf numFmtId="0" fontId="1" fillId="0" borderId="1" xfId="0" applyNumberFormat="1" applyFont="1" applyBorder="1" applyAlignment="1" applyProtection="1">
      <alignment horizontal="center" vertical="center" wrapText="1"/>
    </xf>
    <xf numFmtId="0" fontId="7" fillId="0" borderId="3" xfId="0" applyFont="1" applyBorder="1" applyAlignment="1"/>
    <xf numFmtId="0" fontId="7" fillId="0" borderId="9" xfId="0" applyFont="1" applyBorder="1" applyAlignment="1"/>
    <xf numFmtId="0" fontId="5" fillId="6" borderId="1" xfId="0" applyFont="1" applyFill="1" applyBorder="1" applyAlignment="1"/>
    <xf numFmtId="0" fontId="0" fillId="0" borderId="3" xfId="0" applyBorder="1" applyAlignment="1"/>
    <xf numFmtId="0" fontId="0" fillId="0" borderId="9" xfId="0" applyBorder="1" applyAlignment="1"/>
    <xf numFmtId="0" fontId="6" fillId="0" borderId="1" xfId="0" applyFont="1" applyBorder="1" applyAlignment="1">
      <alignment wrapText="1"/>
    </xf>
    <xf numFmtId="0" fontId="7" fillId="0" borderId="1" xfId="0" applyFont="1" applyBorder="1" applyAlignment="1"/>
    <xf numFmtId="0" fontId="6" fillId="0" borderId="1" xfId="0" applyFont="1" applyBorder="1" applyAlignment="1"/>
    <xf numFmtId="0" fontId="9" fillId="0" borderId="0" xfId="0" applyFont="1" applyAlignment="1">
      <alignment horizontal="left" vertical="center" inden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3" xfId="0" applyBorder="1" applyAlignment="1"/>
    <xf numFmtId="0" fontId="0" fillId="0" borderId="9" xfId="0" applyBorder="1" applyAlignment="1"/>
    <xf numFmtId="0" fontId="1" fillId="0" borderId="8" xfId="0" applyFont="1" applyBorder="1" applyAlignment="1">
      <alignment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xf numFmtId="0" fontId="1" fillId="0" borderId="0" xfId="0" applyFont="1" applyBorder="1" applyAlignment="1"/>
    <xf numFmtId="0" fontId="0" fillId="0" borderId="0" xfId="0" applyAlignment="1"/>
    <xf numFmtId="0" fontId="1" fillId="0" borderId="0" xfId="0" applyFont="1" applyBorder="1" applyAlignment="1">
      <alignment horizontal="left"/>
    </xf>
    <xf numFmtId="0" fontId="3" fillId="9" borderId="1" xfId="0" applyFont="1" applyFill="1" applyBorder="1" applyAlignment="1">
      <alignment horizontal="centerContinuous"/>
    </xf>
    <xf numFmtId="0" fontId="3" fillId="9" borderId="8" xfId="0" applyFont="1" applyFill="1" applyBorder="1" applyAlignment="1">
      <alignment horizontal="centerContinuous"/>
    </xf>
    <xf numFmtId="0" fontId="3" fillId="9" borderId="9" xfId="0" applyFont="1" applyFill="1" applyBorder="1" applyAlignment="1">
      <alignment horizontal="centerContinuous"/>
    </xf>
    <xf numFmtId="0" fontId="3" fillId="9" borderId="9" xfId="0" applyFont="1" applyFill="1" applyBorder="1" applyAlignment="1">
      <alignment horizontal="centerContinuous" wrapText="1"/>
    </xf>
    <xf numFmtId="0" fontId="5" fillId="6" borderId="1" xfId="0" applyFont="1" applyFill="1" applyBorder="1" applyAlignment="1">
      <alignment horizontal="center" vertical="center"/>
    </xf>
    <xf numFmtId="0" fontId="6" fillId="0" borderId="1" xfId="0" applyFont="1" applyBorder="1" applyAlignment="1">
      <alignment horizontal="center" vertical="center"/>
    </xf>
    <xf numFmtId="2"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10" xfId="0" applyFont="1" applyBorder="1" applyAlignment="1">
      <alignment horizontal="left" vertical="center" wrapText="1"/>
    </xf>
    <xf numFmtId="0" fontId="1" fillId="0" borderId="1" xfId="0" applyFont="1" applyBorder="1" applyAlignment="1">
      <alignment horizontal="left" vertical="center" wrapText="1"/>
    </xf>
    <xf numFmtId="0" fontId="1" fillId="0" borderId="5" xfId="0" applyFont="1" applyBorder="1" applyAlignment="1">
      <alignment horizontal="left" vertical="center" wrapText="1"/>
    </xf>
    <xf numFmtId="0" fontId="0" fillId="0" borderId="6" xfId="0" applyBorder="1" applyAlignment="1">
      <alignment horizontal="left" vertical="center" wrapText="1"/>
    </xf>
    <xf numFmtId="0" fontId="1" fillId="0" borderId="2" xfId="0" applyFont="1" applyBorder="1" applyAlignment="1">
      <alignment horizontal="left" vertical="center" wrapText="1"/>
    </xf>
    <xf numFmtId="0" fontId="1" fillId="0" borderId="6" xfId="0" applyFont="1" applyBorder="1" applyAlignment="1">
      <alignment horizontal="left" vertical="center" wrapText="1"/>
    </xf>
    <xf numFmtId="0" fontId="6" fillId="0" borderId="1" xfId="0" applyFont="1" applyBorder="1" applyAlignment="1">
      <alignment horizontal="left" vertical="center" wrapText="1"/>
    </xf>
    <xf numFmtId="0" fontId="1" fillId="0" borderId="11" xfId="0" applyFont="1" applyBorder="1" applyAlignment="1">
      <alignment horizontal="left" vertical="center" wrapText="1"/>
    </xf>
    <xf numFmtId="0" fontId="1" fillId="0" borderId="1" xfId="0" applyFont="1" applyBorder="1" applyAlignment="1">
      <alignment horizontal="left" vertical="center" wrapText="1"/>
    </xf>
    <xf numFmtId="0" fontId="5" fillId="6" borderId="1" xfId="0" applyFont="1" applyFill="1" applyBorder="1" applyAlignment="1">
      <alignment horizontal="left" vertical="center"/>
    </xf>
    <xf numFmtId="0" fontId="6" fillId="0" borderId="1" xfId="0" applyFont="1" applyBorder="1" applyAlignment="1">
      <alignment horizontal="left" vertical="center"/>
    </xf>
    <xf numFmtId="0" fontId="6" fillId="0" borderId="8" xfId="0" applyFont="1" applyBorder="1" applyAlignment="1">
      <alignment horizontal="left" vertical="center" wrapText="1"/>
    </xf>
    <xf numFmtId="0" fontId="1" fillId="0" borderId="0" xfId="0" applyFont="1" applyAlignment="1">
      <alignment horizontal="left" vertical="center" wrapText="1"/>
    </xf>
    <xf numFmtId="0" fontId="3" fillId="9" borderId="8" xfId="0" applyFont="1" applyFill="1" applyBorder="1" applyAlignment="1">
      <alignment horizontal="left" vertical="center" wrapText="1"/>
    </xf>
    <xf numFmtId="0" fontId="4" fillId="2" borderId="1" xfId="0" applyFont="1" applyFill="1" applyBorder="1" applyAlignment="1">
      <alignment horizontal="left" vertical="center" wrapText="1"/>
    </xf>
    <xf numFmtId="0" fontId="7" fillId="0" borderId="1" xfId="0" applyFont="1" applyBorder="1" applyAlignment="1">
      <alignment horizontal="left" vertical="center"/>
    </xf>
    <xf numFmtId="0" fontId="0" fillId="0" borderId="3" xfId="0" applyBorder="1" applyAlignment="1">
      <alignment horizontal="left" vertical="center"/>
    </xf>
    <xf numFmtId="0" fontId="7" fillId="0" borderId="3" xfId="0" applyFont="1" applyBorder="1" applyAlignment="1">
      <alignment horizontal="left" vertical="center"/>
    </xf>
    <xf numFmtId="0" fontId="6" fillId="5" borderId="2" xfId="0" applyFont="1" applyFill="1" applyBorder="1" applyAlignment="1">
      <alignment horizontal="center" vertical="top"/>
    </xf>
    <xf numFmtId="0" fontId="6" fillId="5" borderId="7" xfId="0" applyFont="1" applyFill="1" applyBorder="1" applyAlignment="1">
      <alignment horizontal="center" vertical="top"/>
    </xf>
  </cellXfs>
  <cellStyles count="1">
    <cellStyle name="Normal" xfId="0" builtinId="0"/>
  </cellStyles>
  <dxfs count="15">
    <dxf>
      <fill>
        <patternFill>
          <bgColor indexed="30"/>
        </patternFill>
      </fill>
    </dxf>
    <dxf>
      <fill>
        <patternFill>
          <bgColor indexed="34"/>
        </patternFill>
      </fill>
    </dxf>
    <dxf>
      <fill>
        <patternFill>
          <bgColor indexed="11"/>
        </patternFill>
      </fill>
    </dxf>
    <dxf>
      <fill>
        <patternFill>
          <bgColor indexed="11"/>
        </patternFill>
      </fill>
    </dxf>
    <dxf>
      <fill>
        <patternFill>
          <bgColor indexed="34"/>
        </patternFill>
      </fill>
    </dxf>
    <dxf>
      <fill>
        <patternFill>
          <bgColor indexed="10"/>
        </patternFill>
      </fill>
    </dxf>
    <dxf>
      <fill>
        <patternFill>
          <bgColor indexed="11"/>
        </patternFill>
      </fill>
    </dxf>
    <dxf>
      <fill>
        <patternFill>
          <bgColor indexed="43"/>
        </patternFill>
      </fill>
    </dxf>
    <dxf>
      <fill>
        <patternFill>
          <bgColor indexed="10"/>
        </patternFill>
      </fill>
    </dxf>
    <dxf>
      <fill>
        <patternFill>
          <bgColor indexed="11"/>
        </patternFill>
      </fill>
    </dxf>
    <dxf>
      <fill>
        <patternFill>
          <bgColor indexed="43"/>
        </patternFill>
      </fill>
    </dxf>
    <dxf>
      <fill>
        <patternFill>
          <bgColor indexed="10"/>
        </patternFill>
      </fill>
    </dxf>
    <dxf>
      <fill>
        <patternFill>
          <bgColor indexed="10"/>
        </patternFill>
      </fill>
    </dxf>
    <dxf>
      <fill>
        <patternFill>
          <bgColor indexed="34"/>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3366FF"/>
                </a:solidFill>
                <a:latin typeface="Palatino Linotype"/>
                <a:ea typeface="Palatino Linotype"/>
                <a:cs typeface="Palatino Linotype"/>
              </a:defRPr>
            </a:pPr>
            <a:r>
              <a:rPr lang="pt-BR"/>
              <a:t>Compliance per Domain</a:t>
            </a:r>
          </a:p>
        </c:rich>
      </c:tx>
      <c:layout>
        <c:manualLayout>
          <c:xMode val="edge"/>
          <c:yMode val="edge"/>
          <c:x val="1.7758021789551274E-2"/>
          <c:y val="0.9184339281323185"/>
        </c:manualLayout>
      </c:layout>
      <c:overlay val="0"/>
      <c:spPr>
        <a:noFill/>
        <a:ln w="25400">
          <a:noFill/>
        </a:ln>
      </c:spPr>
    </c:title>
    <c:autoTitleDeleted val="0"/>
    <c:view3D>
      <c:rotX val="15"/>
      <c:hPercent val="66"/>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8.990011098779134E-2"/>
          <c:y val="4.730831973898858E-2"/>
          <c:w val="0.89789123196448395"/>
          <c:h val="0.41761827079934749"/>
        </c:manualLayout>
      </c:layout>
      <c:bar3D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 val="9.1977126610560851E-3"/>
                  <c:y val="-5.797228038175453E-3"/>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21-4BB0-96B1-AFFA8408B6BC}"/>
                </c:ext>
              </c:extLst>
            </c:dLbl>
            <c:dLbl>
              <c:idx val="1"/>
              <c:layout>
                <c:manualLayout>
                  <c:x val="4.0858655154232459E-3"/>
                  <c:y val="-2.5345852975555716E-3"/>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21-4BB0-96B1-AFFA8408B6BC}"/>
                </c:ext>
              </c:extLst>
            </c:dLbl>
            <c:dLbl>
              <c:idx val="2"/>
              <c:layout>
                <c:manualLayout>
                  <c:x val="5.6332858503675091E-3"/>
                  <c:y val="-5.797228038175453E-3"/>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21-4BB0-96B1-AFFA8408B6BC}"/>
                </c:ext>
              </c:extLst>
            </c:dLbl>
            <c:dLbl>
              <c:idx val="3"/>
              <c:layout>
                <c:manualLayout>
                  <c:x val="6.0708282718822358E-3"/>
                  <c:y val="-9.032639272456035E-4"/>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21-4BB0-96B1-AFFA8408B6BC}"/>
                </c:ext>
              </c:extLst>
            </c:dLbl>
            <c:dLbl>
              <c:idx val="4"/>
              <c:layout>
                <c:manualLayout>
                  <c:x val="8.7281265202559782E-3"/>
                  <c:y val="-9.032639272456035E-4"/>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21-4BB0-96B1-AFFA8408B6BC}"/>
                </c:ext>
              </c:extLst>
            </c:dLbl>
            <c:dLbl>
              <c:idx val="5"/>
              <c:layout>
                <c:manualLayout>
                  <c:x val="5.8360352014820999E-3"/>
                  <c:y val="-5.797228038175453E-3"/>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21-4BB0-96B1-AFFA8408B6BC}"/>
                </c:ext>
              </c:extLst>
            </c:dLbl>
            <c:dLbl>
              <c:idx val="6"/>
              <c:layout>
                <c:manualLayout>
                  <c:x val="5.1636997095672911E-3"/>
                  <c:y val="-2.5345852975555716E-3"/>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A21-4BB0-96B1-AFFA8408B6BC}"/>
                </c:ext>
              </c:extLst>
            </c:dLbl>
            <c:dLbl>
              <c:idx val="7"/>
              <c:layout>
                <c:manualLayout>
                  <c:x val="6.7111200445115543E-3"/>
                  <c:y val="-2.5345852975555716E-3"/>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21-4BB0-96B1-AFFA8408B6BC}"/>
                </c:ext>
              </c:extLst>
            </c:dLbl>
            <c:dLbl>
              <c:idx val="8"/>
              <c:layout>
                <c:manualLayout>
                  <c:x val="7.1486624660262819E-3"/>
                  <c:y val="-9.032639272456035E-4"/>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A21-4BB0-96B1-AFFA8408B6BC}"/>
                </c:ext>
              </c:extLst>
            </c:dLbl>
            <c:dLbl>
              <c:idx val="9"/>
              <c:layout>
                <c:manualLayout>
                  <c:x val="8.6960828009705442E-3"/>
                  <c:y val="-2.5345852975555716E-3"/>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21-4BB0-96B1-AFFA8408B6BC}"/>
                </c:ext>
              </c:extLst>
            </c:dLbl>
            <c:dLbl>
              <c:idx val="10"/>
              <c:layout>
                <c:manualLayout>
                  <c:x val="1.0243503135914808E-2"/>
                  <c:y val="-2.5345852975555716E-3"/>
                </c:manualLayout>
              </c:layout>
              <c:spPr>
                <a:noFill/>
                <a:ln w="25400">
                  <a:noFill/>
                </a:ln>
              </c:spPr>
              <c:txPr>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A21-4BB0-96B1-AFFA8408B6BC}"/>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Book Antiqua"/>
                    <a:ea typeface="Book Antiqua"/>
                    <a:cs typeface="Book Antiqua"/>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'Conformidade por Domínio'!$A$2:$A$12</c:f>
              <c:strCache>
                <c:ptCount val="11"/>
                <c:pt idx="0">
                  <c:v>Política de segurança</c:v>
                </c:pt>
                <c:pt idx="1">
                  <c:v>Organização de Segurança da Informação</c:v>
                </c:pt>
                <c:pt idx="2">
                  <c:v>Gestão de ativos</c:v>
                </c:pt>
                <c:pt idx="3">
                  <c:v>Segurança de recursos humanos</c:v>
                </c:pt>
                <c:pt idx="4">
                  <c:v>Segurança Física e Ambiental</c:v>
                </c:pt>
                <c:pt idx="5">
                  <c:v>Gestão de Comunicação e Operações</c:v>
                </c:pt>
                <c:pt idx="6">
                  <c:v>Controle de acesso</c:v>
                </c:pt>
                <c:pt idx="7">
                  <c:v>Aquisição, desenvolvimento e manutenção de sistemas de informação</c:v>
                </c:pt>
                <c:pt idx="8">
                  <c:v>Gestão de incidentes de segurança da informação</c:v>
                </c:pt>
                <c:pt idx="9">
                  <c:v>Gestão de Continuidade de Negócios</c:v>
                </c:pt>
                <c:pt idx="10">
                  <c:v>Conformidade</c:v>
                </c:pt>
              </c:strCache>
            </c:strRef>
          </c:cat>
          <c:val>
            <c:numRef>
              <c:f>'Conformidade por Domínio'!$B$2:$B$12</c:f>
              <c:numCache>
                <c:formatCode>0%</c:formatCode>
                <c:ptCount val="11"/>
                <c:pt idx="0">
                  <c:v>0</c:v>
                </c:pt>
                <c:pt idx="1">
                  <c:v>0</c:v>
                </c:pt>
                <c:pt idx="2">
                  <c:v>0</c:v>
                </c:pt>
                <c:pt idx="3">
                  <c:v>0</c:v>
                </c:pt>
                <c:pt idx="4">
                  <c:v>0</c:v>
                </c:pt>
                <c:pt idx="5">
                  <c:v>0.12244897959183673</c:v>
                </c:pt>
                <c:pt idx="6">
                  <c:v>8.1081081081081086E-2</c:v>
                </c:pt>
                <c:pt idx="7">
                  <c:v>3.2258064516129031E-2</c:v>
                </c:pt>
                <c:pt idx="8">
                  <c:v>0</c:v>
                </c:pt>
                <c:pt idx="9">
                  <c:v>0</c:v>
                </c:pt>
                <c:pt idx="10">
                  <c:v>0</c:v>
                </c:pt>
              </c:numCache>
            </c:numRef>
          </c:val>
          <c:extLst>
            <c:ext xmlns:c16="http://schemas.microsoft.com/office/drawing/2014/chart" uri="{C3380CC4-5D6E-409C-BE32-E72D297353CC}">
              <c16:uniqueId val="{0000000B-9A21-4BB0-96B1-AFFA8408B6BC}"/>
            </c:ext>
          </c:extLst>
        </c:ser>
        <c:dLbls>
          <c:showLegendKey val="0"/>
          <c:showVal val="0"/>
          <c:showCatName val="0"/>
          <c:showSerName val="0"/>
          <c:showPercent val="0"/>
          <c:showBubbleSize val="0"/>
        </c:dLbls>
        <c:gapWidth val="150"/>
        <c:shape val="box"/>
        <c:axId val="1512488208"/>
        <c:axId val="1"/>
        <c:axId val="0"/>
      </c:bar3DChart>
      <c:catAx>
        <c:axId val="1512488208"/>
        <c:scaling>
          <c:orientation val="minMax"/>
        </c:scaling>
        <c:delete val="0"/>
        <c:axPos val="b"/>
        <c:title>
          <c:tx>
            <c:rich>
              <a:bodyPr/>
              <a:lstStyle/>
              <a:p>
                <a:pPr>
                  <a:defRPr sz="1200" b="1" i="0" u="none" strike="noStrike" baseline="0">
                    <a:solidFill>
                      <a:srgbClr val="000000"/>
                    </a:solidFill>
                    <a:latin typeface="Book Antiqua"/>
                    <a:ea typeface="Book Antiqua"/>
                    <a:cs typeface="Book Antiqua"/>
                  </a:defRPr>
                </a:pPr>
                <a:r>
                  <a:rPr lang="pt-BR"/>
                  <a:t>Domain</a:t>
                </a:r>
              </a:p>
            </c:rich>
          </c:tx>
          <c:layout>
            <c:manualLayout>
              <c:xMode val="edge"/>
              <c:yMode val="edge"/>
              <c:x val="0.4983351854572296"/>
              <c:y val="0.93474717675400176"/>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pt-BR"/>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pt-BR"/>
                  <a:t>Status</a:t>
                </a:r>
              </a:p>
            </c:rich>
          </c:tx>
          <c:layout>
            <c:manualLayout>
              <c:xMode val="edge"/>
              <c:yMode val="edge"/>
              <c:x val="0.2486126545476913"/>
              <c:y val="0.2251223172570248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pt-BR"/>
          </a:p>
        </c:txPr>
        <c:crossAx val="1512488208"/>
        <c:crosses val="autoZero"/>
        <c:crossBetween val="between"/>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pt-BR"/>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codeName="Chart4"/>
  <sheetViews>
    <sheetView zoomScale="84" workbookViewId="0"/>
  </sheetViews>
  <pageMargins left="0.75" right="0.75" top="1" bottom="1" header="0.5" footer="0.5"/>
  <pageSetup orientation="landscape" horizontalDpi="200" verticalDpi="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83839" cy="5839732"/>
    <xdr:graphicFrame macro="">
      <xdr:nvGraphicFramePr>
        <xdr:cNvPr id="2" name="Gráfico 1">
          <a:extLst>
            <a:ext uri="{FF2B5EF4-FFF2-40B4-BE49-F238E27FC236}">
              <a16:creationId xmlns:a16="http://schemas.microsoft.com/office/drawing/2014/main" id="{B1BCE519-FAF6-98BF-E211-9A7C5A02F1F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69"/>
  <sheetViews>
    <sheetView tabSelected="1" topLeftCell="A255" zoomScaleNormal="100" workbookViewId="0">
      <selection activeCell="A268" sqref="A268:A269"/>
    </sheetView>
  </sheetViews>
  <sheetFormatPr defaultRowHeight="13.5" x14ac:dyDescent="0.25"/>
  <cols>
    <col min="1" max="1" width="13.85546875" style="1" bestFit="1" customWidth="1"/>
    <col min="2" max="2" width="10.140625" style="1" bestFit="1" customWidth="1"/>
    <col min="3" max="3" width="75.7109375" style="9" bestFit="1" customWidth="1"/>
    <col min="4" max="4" width="127.140625" style="4" customWidth="1"/>
    <col min="5" max="5" width="23.5703125" style="91" customWidth="1"/>
    <col min="6" max="6" width="14" style="32" bestFit="1" customWidth="1"/>
    <col min="7" max="256" width="84.42578125" style="1" customWidth="1"/>
    <col min="257" max="16384" width="9.140625" style="1"/>
  </cols>
  <sheetData>
    <row r="1" spans="1:8" ht="20.25" customHeight="1" x14ac:dyDescent="0.3">
      <c r="A1" s="68" t="s">
        <v>256</v>
      </c>
      <c r="B1" s="69"/>
      <c r="C1" s="67" t="s">
        <v>254</v>
      </c>
      <c r="D1" s="67"/>
      <c r="E1" s="92" t="s">
        <v>255</v>
      </c>
      <c r="F1" s="70"/>
    </row>
    <row r="2" spans="1:8" ht="18.75" x14ac:dyDescent="0.3">
      <c r="A2" s="5" t="s">
        <v>73</v>
      </c>
      <c r="B2" s="5" t="s">
        <v>257</v>
      </c>
      <c r="C2" s="10" t="s">
        <v>258</v>
      </c>
      <c r="D2" s="6" t="s">
        <v>259</v>
      </c>
      <c r="E2" s="93" t="s">
        <v>260</v>
      </c>
      <c r="F2" s="31" t="s">
        <v>248</v>
      </c>
    </row>
    <row r="3" spans="1:8" ht="16.5" x14ac:dyDescent="0.3">
      <c r="A3" s="71">
        <v>1</v>
      </c>
      <c r="B3" s="71">
        <v>5</v>
      </c>
      <c r="C3" s="88" t="s">
        <v>267</v>
      </c>
      <c r="D3" s="42"/>
      <c r="E3" s="88"/>
      <c r="F3" s="42"/>
    </row>
    <row r="4" spans="1:8" ht="15" x14ac:dyDescent="0.3">
      <c r="A4" s="72">
        <v>1.1000000000000001</v>
      </c>
      <c r="B4" s="72">
        <v>5.0999999999999996</v>
      </c>
      <c r="C4" s="85" t="s">
        <v>261</v>
      </c>
      <c r="D4" s="47"/>
      <c r="E4" s="89"/>
      <c r="F4" s="47"/>
    </row>
    <row r="5" spans="1:8" ht="27" x14ac:dyDescent="0.25">
      <c r="A5" s="49" t="s">
        <v>74</v>
      </c>
      <c r="B5" s="49" t="s">
        <v>75</v>
      </c>
      <c r="C5" s="77" t="s">
        <v>262</v>
      </c>
      <c r="D5" s="3" t="s">
        <v>263</v>
      </c>
      <c r="E5" s="80" t="s">
        <v>594</v>
      </c>
      <c r="F5" s="39">
        <v>0</v>
      </c>
    </row>
    <row r="6" spans="1:8" ht="27" x14ac:dyDescent="0.25">
      <c r="A6" s="50"/>
      <c r="B6" s="50"/>
      <c r="C6" s="78"/>
      <c r="D6" s="3" t="s">
        <v>264</v>
      </c>
      <c r="E6" s="80" t="s">
        <v>594</v>
      </c>
      <c r="F6" s="39">
        <v>0</v>
      </c>
    </row>
    <row r="7" spans="1:8" ht="27.75" x14ac:dyDescent="0.3">
      <c r="A7" s="49" t="s">
        <v>76</v>
      </c>
      <c r="B7" s="49" t="s">
        <v>77</v>
      </c>
      <c r="C7" s="77" t="s">
        <v>268</v>
      </c>
      <c r="D7" s="3" t="s">
        <v>265</v>
      </c>
      <c r="E7" s="80" t="s">
        <v>594</v>
      </c>
      <c r="F7" s="39">
        <v>0</v>
      </c>
      <c r="H7" s="38"/>
    </row>
    <row r="8" spans="1:8" ht="27" x14ac:dyDescent="0.25">
      <c r="A8" s="51"/>
      <c r="B8" s="51"/>
      <c r="C8" s="79"/>
      <c r="D8" s="3" t="s">
        <v>266</v>
      </c>
      <c r="E8" s="80" t="s">
        <v>594</v>
      </c>
      <c r="F8" s="39">
        <v>0</v>
      </c>
    </row>
    <row r="9" spans="1:8" x14ac:dyDescent="0.25">
      <c r="A9" s="51"/>
      <c r="B9" s="51"/>
      <c r="C9" s="79"/>
      <c r="D9" s="3" t="s">
        <v>269</v>
      </c>
      <c r="E9" s="80" t="s">
        <v>594</v>
      </c>
      <c r="F9" s="39">
        <v>0</v>
      </c>
    </row>
    <row r="10" spans="1:8" x14ac:dyDescent="0.25">
      <c r="A10" s="51"/>
      <c r="B10" s="51"/>
      <c r="C10" s="79"/>
      <c r="D10" s="3" t="s">
        <v>270</v>
      </c>
      <c r="E10" s="80" t="s">
        <v>594</v>
      </c>
      <c r="F10" s="39">
        <v>0</v>
      </c>
    </row>
    <row r="11" spans="1:8" x14ac:dyDescent="0.25">
      <c r="A11" s="50"/>
      <c r="B11" s="50"/>
      <c r="C11" s="78"/>
      <c r="D11" s="3" t="s">
        <v>271</v>
      </c>
      <c r="E11" s="80" t="s">
        <v>594</v>
      </c>
      <c r="F11" s="39">
        <v>0</v>
      </c>
    </row>
    <row r="12" spans="1:8" ht="16.5" x14ac:dyDescent="0.3">
      <c r="A12" s="71">
        <v>2</v>
      </c>
      <c r="B12" s="71">
        <v>6</v>
      </c>
      <c r="C12" s="88" t="s">
        <v>272</v>
      </c>
      <c r="D12" s="42"/>
      <c r="E12" s="88"/>
      <c r="F12" s="42"/>
    </row>
    <row r="13" spans="1:8" ht="15" x14ac:dyDescent="0.3">
      <c r="A13" s="72">
        <v>2.1</v>
      </c>
      <c r="B13" s="72">
        <v>6.1</v>
      </c>
      <c r="C13" s="89" t="s">
        <v>273</v>
      </c>
      <c r="D13" s="47"/>
      <c r="E13" s="89"/>
      <c r="F13" s="47"/>
    </row>
    <row r="14" spans="1:8" ht="27" x14ac:dyDescent="0.25">
      <c r="A14" s="8">
        <v>2.11</v>
      </c>
      <c r="B14" s="8" t="s">
        <v>152</v>
      </c>
      <c r="C14" s="80" t="s">
        <v>274</v>
      </c>
      <c r="D14" s="3" t="s">
        <v>286</v>
      </c>
      <c r="E14" s="80" t="s">
        <v>594</v>
      </c>
      <c r="F14" s="39">
        <v>0</v>
      </c>
    </row>
    <row r="15" spans="1:8" ht="27" x14ac:dyDescent="0.25">
      <c r="A15" s="8" t="s">
        <v>78</v>
      </c>
      <c r="B15" s="8" t="s">
        <v>79</v>
      </c>
      <c r="C15" s="80" t="s">
        <v>275</v>
      </c>
      <c r="D15" s="3" t="s">
        <v>287</v>
      </c>
      <c r="E15" s="80" t="s">
        <v>594</v>
      </c>
      <c r="F15" s="39">
        <v>0</v>
      </c>
    </row>
    <row r="16" spans="1:8" ht="27" x14ac:dyDescent="0.25">
      <c r="A16" s="8" t="s">
        <v>80</v>
      </c>
      <c r="B16" s="8" t="s">
        <v>81</v>
      </c>
      <c r="C16" s="80" t="s">
        <v>276</v>
      </c>
      <c r="D16" s="3" t="s">
        <v>288</v>
      </c>
      <c r="E16" s="80" t="s">
        <v>594</v>
      </c>
      <c r="F16" s="39">
        <v>0</v>
      </c>
    </row>
    <row r="17" spans="1:18" ht="27" x14ac:dyDescent="0.25">
      <c r="A17" s="8" t="s">
        <v>82</v>
      </c>
      <c r="B17" s="8" t="s">
        <v>83</v>
      </c>
      <c r="C17" s="80" t="s">
        <v>277</v>
      </c>
      <c r="D17" s="3" t="s">
        <v>289</v>
      </c>
      <c r="E17" s="80" t="s">
        <v>594</v>
      </c>
      <c r="F17" s="39">
        <v>0</v>
      </c>
    </row>
    <row r="18" spans="1:18" ht="27" x14ac:dyDescent="0.25">
      <c r="A18" s="49" t="s">
        <v>84</v>
      </c>
      <c r="B18" s="49" t="s">
        <v>85</v>
      </c>
      <c r="C18" s="77" t="s">
        <v>278</v>
      </c>
      <c r="D18" s="3" t="s">
        <v>290</v>
      </c>
      <c r="E18" s="80" t="s">
        <v>594</v>
      </c>
      <c r="F18" s="39">
        <v>0</v>
      </c>
    </row>
    <row r="19" spans="1:18" x14ac:dyDescent="0.25">
      <c r="A19" s="50"/>
      <c r="B19" s="50"/>
      <c r="C19" s="78"/>
      <c r="D19" s="3" t="s">
        <v>291</v>
      </c>
      <c r="E19" s="80" t="s">
        <v>594</v>
      </c>
      <c r="F19" s="39">
        <v>0</v>
      </c>
    </row>
    <row r="20" spans="1:18" ht="27" x14ac:dyDescent="0.25">
      <c r="A20" s="8" t="s">
        <v>86</v>
      </c>
      <c r="B20" s="8" t="s">
        <v>87</v>
      </c>
      <c r="C20" s="80" t="s">
        <v>279</v>
      </c>
      <c r="D20" s="3" t="s">
        <v>292</v>
      </c>
      <c r="E20" s="80" t="s">
        <v>594</v>
      </c>
      <c r="F20" s="39">
        <v>0</v>
      </c>
    </row>
    <row r="21" spans="1:18" ht="27" x14ac:dyDescent="0.25">
      <c r="A21" s="8" t="s">
        <v>88</v>
      </c>
      <c r="B21" s="8" t="s">
        <v>89</v>
      </c>
      <c r="C21" s="80" t="s">
        <v>280</v>
      </c>
      <c r="D21" s="3" t="s">
        <v>293</v>
      </c>
      <c r="E21" s="80" t="s">
        <v>594</v>
      </c>
      <c r="F21" s="39">
        <v>0</v>
      </c>
    </row>
    <row r="22" spans="1:18" ht="27" x14ac:dyDescent="0.25">
      <c r="A22" s="8" t="s">
        <v>90</v>
      </c>
      <c r="B22" s="8" t="s">
        <v>91</v>
      </c>
      <c r="C22" s="80" t="s">
        <v>281</v>
      </c>
      <c r="D22" s="3" t="s">
        <v>294</v>
      </c>
      <c r="E22" s="80" t="s">
        <v>594</v>
      </c>
      <c r="F22" s="39">
        <v>0</v>
      </c>
    </row>
    <row r="23" spans="1:18" ht="15" x14ac:dyDescent="0.3">
      <c r="A23" s="72">
        <v>2.2000000000000002</v>
      </c>
      <c r="B23" s="72">
        <v>6.2</v>
      </c>
      <c r="C23" s="85" t="s">
        <v>282</v>
      </c>
      <c r="D23" s="45"/>
      <c r="E23" s="89"/>
      <c r="F23" s="47"/>
    </row>
    <row r="24" spans="1:18" ht="27" x14ac:dyDescent="0.25">
      <c r="A24" s="8" t="s">
        <v>92</v>
      </c>
      <c r="B24" s="8" t="s">
        <v>93</v>
      </c>
      <c r="C24" s="80" t="s">
        <v>283</v>
      </c>
      <c r="D24" s="3" t="s">
        <v>295</v>
      </c>
      <c r="E24" s="80" t="s">
        <v>594</v>
      </c>
      <c r="F24" s="39">
        <v>0</v>
      </c>
      <c r="R24" s="48"/>
    </row>
    <row r="25" spans="1:18" x14ac:dyDescent="0.25">
      <c r="A25" s="8" t="s">
        <v>94</v>
      </c>
      <c r="B25" s="8" t="s">
        <v>95</v>
      </c>
      <c r="C25" s="80" t="s">
        <v>284</v>
      </c>
      <c r="D25" s="3" t="s">
        <v>296</v>
      </c>
      <c r="E25" s="80" t="s">
        <v>594</v>
      </c>
      <c r="F25" s="39">
        <v>0</v>
      </c>
    </row>
    <row r="26" spans="1:18" ht="40.5" x14ac:dyDescent="0.25">
      <c r="A26" s="8" t="s">
        <v>96</v>
      </c>
      <c r="B26" s="8" t="s">
        <v>97</v>
      </c>
      <c r="C26" s="80" t="s">
        <v>285</v>
      </c>
      <c r="D26" s="3" t="s">
        <v>297</v>
      </c>
      <c r="E26" s="80" t="s">
        <v>594</v>
      </c>
      <c r="F26" s="39">
        <v>0</v>
      </c>
    </row>
    <row r="27" spans="1:18" ht="16.5" x14ac:dyDescent="0.3">
      <c r="A27" s="71">
        <v>3</v>
      </c>
      <c r="B27" s="71">
        <v>7</v>
      </c>
      <c r="C27" s="88" t="s">
        <v>608</v>
      </c>
      <c r="D27" s="42"/>
      <c r="E27" s="88"/>
      <c r="F27" s="42"/>
    </row>
    <row r="28" spans="1:18" ht="15" x14ac:dyDescent="0.25">
      <c r="A28" s="72">
        <v>3.1</v>
      </c>
      <c r="B28" s="72">
        <v>7.1</v>
      </c>
      <c r="C28" s="85" t="s">
        <v>298</v>
      </c>
      <c r="D28" s="46"/>
      <c r="E28" s="94"/>
      <c r="F28" s="46"/>
    </row>
    <row r="29" spans="1:18" x14ac:dyDescent="0.25">
      <c r="A29" s="8" t="s">
        <v>98</v>
      </c>
      <c r="B29" s="8" t="s">
        <v>99</v>
      </c>
      <c r="C29" s="80" t="s">
        <v>299</v>
      </c>
      <c r="D29" s="3" t="s">
        <v>302</v>
      </c>
      <c r="E29" s="80" t="s">
        <v>595</v>
      </c>
      <c r="F29" s="39">
        <v>0</v>
      </c>
    </row>
    <row r="30" spans="1:18" ht="27" x14ac:dyDescent="0.25">
      <c r="A30" s="8" t="s">
        <v>100</v>
      </c>
      <c r="B30" s="8" t="s">
        <v>101</v>
      </c>
      <c r="C30" s="80" t="s">
        <v>300</v>
      </c>
      <c r="D30" s="3" t="s">
        <v>303</v>
      </c>
      <c r="E30" s="80" t="s">
        <v>594</v>
      </c>
      <c r="F30" s="39">
        <v>0</v>
      </c>
    </row>
    <row r="31" spans="1:18" ht="27" x14ac:dyDescent="0.25">
      <c r="A31" s="8" t="s">
        <v>102</v>
      </c>
      <c r="B31" s="8" t="s">
        <v>103</v>
      </c>
      <c r="C31" s="80" t="s">
        <v>301</v>
      </c>
      <c r="D31" s="3" t="s">
        <v>304</v>
      </c>
      <c r="E31" s="80" t="s">
        <v>594</v>
      </c>
      <c r="F31" s="39">
        <v>0</v>
      </c>
    </row>
    <row r="32" spans="1:18" ht="15" x14ac:dyDescent="0.25">
      <c r="A32" s="72">
        <v>3.2</v>
      </c>
      <c r="B32" s="72">
        <v>7.2</v>
      </c>
      <c r="C32" s="90" t="s">
        <v>305</v>
      </c>
      <c r="D32" s="43"/>
      <c r="E32" s="95"/>
      <c r="F32" s="44"/>
    </row>
    <row r="33" spans="1:6" x14ac:dyDescent="0.25">
      <c r="A33" s="8" t="s">
        <v>104</v>
      </c>
      <c r="B33" s="8" t="s">
        <v>105</v>
      </c>
      <c r="C33" s="80" t="s">
        <v>306</v>
      </c>
      <c r="D33" s="3" t="s">
        <v>308</v>
      </c>
      <c r="E33" s="80" t="s">
        <v>594</v>
      </c>
      <c r="F33" s="39">
        <v>0</v>
      </c>
    </row>
    <row r="34" spans="1:6" ht="27" x14ac:dyDescent="0.25">
      <c r="A34" s="8" t="s">
        <v>106</v>
      </c>
      <c r="B34" s="8" t="s">
        <v>107</v>
      </c>
      <c r="C34" s="80" t="s">
        <v>307</v>
      </c>
      <c r="D34" s="3" t="s">
        <v>309</v>
      </c>
      <c r="E34" s="80" t="s">
        <v>594</v>
      </c>
      <c r="F34" s="39">
        <v>0</v>
      </c>
    </row>
    <row r="35" spans="1:6" ht="16.5" x14ac:dyDescent="0.3">
      <c r="A35" s="71">
        <v>4</v>
      </c>
      <c r="B35" s="71">
        <v>8</v>
      </c>
      <c r="C35" s="88" t="s">
        <v>609</v>
      </c>
      <c r="D35" s="42"/>
      <c r="E35" s="88"/>
      <c r="F35" s="42"/>
    </row>
    <row r="36" spans="1:6" ht="15" x14ac:dyDescent="0.25">
      <c r="A36" s="72">
        <v>4.0999999999999996</v>
      </c>
      <c r="B36" s="72">
        <v>8.1</v>
      </c>
      <c r="C36" s="90" t="s">
        <v>310</v>
      </c>
      <c r="D36" s="43"/>
      <c r="E36" s="95"/>
      <c r="F36" s="44"/>
    </row>
    <row r="37" spans="1:6" ht="27" x14ac:dyDescent="0.25">
      <c r="A37" s="49" t="s">
        <v>108</v>
      </c>
      <c r="B37" s="49" t="s">
        <v>109</v>
      </c>
      <c r="C37" s="77" t="s">
        <v>311</v>
      </c>
      <c r="D37" s="3" t="s">
        <v>314</v>
      </c>
      <c r="E37" s="80" t="s">
        <v>594</v>
      </c>
      <c r="F37" s="39">
        <v>0</v>
      </c>
    </row>
    <row r="38" spans="1:6" x14ac:dyDescent="0.25">
      <c r="A38" s="50"/>
      <c r="B38" s="50"/>
      <c r="C38" s="78"/>
      <c r="D38" s="3" t="s">
        <v>315</v>
      </c>
      <c r="E38" s="80" t="s">
        <v>594</v>
      </c>
      <c r="F38" s="39">
        <v>0</v>
      </c>
    </row>
    <row r="39" spans="1:6" ht="27" x14ac:dyDescent="0.25">
      <c r="A39" s="49" t="s">
        <v>110</v>
      </c>
      <c r="B39" s="49" t="s">
        <v>111</v>
      </c>
      <c r="C39" s="77" t="s">
        <v>312</v>
      </c>
      <c r="D39" s="3" t="s">
        <v>316</v>
      </c>
      <c r="E39" s="80" t="s">
        <v>594</v>
      </c>
      <c r="F39" s="39">
        <v>0</v>
      </c>
    </row>
    <row r="40" spans="1:6" ht="27" x14ac:dyDescent="0.25">
      <c r="A40" s="50"/>
      <c r="B40" s="50"/>
      <c r="C40" s="78"/>
      <c r="D40" s="3" t="s">
        <v>317</v>
      </c>
      <c r="E40" s="80" t="s">
        <v>594</v>
      </c>
      <c r="F40" s="39">
        <v>0</v>
      </c>
    </row>
    <row r="41" spans="1:6" ht="27" x14ac:dyDescent="0.25">
      <c r="A41" s="49" t="s">
        <v>112</v>
      </c>
      <c r="B41" s="49" t="s">
        <v>113</v>
      </c>
      <c r="C41" s="81" t="s">
        <v>313</v>
      </c>
      <c r="D41" s="3" t="s">
        <v>318</v>
      </c>
      <c r="E41" s="80" t="s">
        <v>594</v>
      </c>
      <c r="F41" s="39">
        <v>0</v>
      </c>
    </row>
    <row r="42" spans="1:6" x14ac:dyDescent="0.25">
      <c r="A42" s="50"/>
      <c r="B42" s="50"/>
      <c r="C42" s="82"/>
      <c r="D42" s="3" t="s">
        <v>319</v>
      </c>
      <c r="E42" s="80" t="s">
        <v>594</v>
      </c>
      <c r="F42" s="39">
        <v>0</v>
      </c>
    </row>
    <row r="43" spans="1:6" ht="15" x14ac:dyDescent="0.25">
      <c r="A43" s="72">
        <v>4.2</v>
      </c>
      <c r="B43" s="72">
        <v>8.1999999999999993</v>
      </c>
      <c r="C43" s="90" t="s">
        <v>114</v>
      </c>
      <c r="D43" s="43"/>
      <c r="E43" s="95"/>
      <c r="F43" s="44"/>
    </row>
    <row r="44" spans="1:6" ht="27" x14ac:dyDescent="0.25">
      <c r="A44" s="11" t="s">
        <v>115</v>
      </c>
      <c r="B44" s="11" t="s">
        <v>116</v>
      </c>
      <c r="C44" s="80" t="s">
        <v>320</v>
      </c>
      <c r="D44" s="3" t="s">
        <v>323</v>
      </c>
      <c r="E44" s="80" t="s">
        <v>594</v>
      </c>
      <c r="F44" s="39">
        <v>0</v>
      </c>
    </row>
    <row r="45" spans="1:6" ht="27" x14ac:dyDescent="0.25">
      <c r="A45" s="11" t="s">
        <v>117</v>
      </c>
      <c r="B45" s="11" t="s">
        <v>118</v>
      </c>
      <c r="C45" s="80" t="s">
        <v>321</v>
      </c>
      <c r="D45" s="3" t="s">
        <v>324</v>
      </c>
      <c r="E45" s="80" t="s">
        <v>594</v>
      </c>
      <c r="F45" s="39">
        <v>0</v>
      </c>
    </row>
    <row r="46" spans="1:6" x14ac:dyDescent="0.25">
      <c r="A46" s="11" t="s">
        <v>119</v>
      </c>
      <c r="B46" s="11" t="s">
        <v>120</v>
      </c>
      <c r="C46" s="80" t="s">
        <v>322</v>
      </c>
      <c r="D46" s="3" t="s">
        <v>325</v>
      </c>
      <c r="E46" s="80" t="s">
        <v>594</v>
      </c>
      <c r="F46" s="39">
        <v>0</v>
      </c>
    </row>
    <row r="47" spans="1:6" ht="15" x14ac:dyDescent="0.25">
      <c r="A47" s="72">
        <v>4.3</v>
      </c>
      <c r="B47" s="72">
        <v>8.3000000000000007</v>
      </c>
      <c r="C47" s="90" t="s">
        <v>326</v>
      </c>
      <c r="D47" s="40"/>
      <c r="E47" s="96"/>
      <c r="F47" s="41"/>
    </row>
    <row r="48" spans="1:6" x14ac:dyDescent="0.25">
      <c r="A48" s="11" t="s">
        <v>121</v>
      </c>
      <c r="B48" s="11" t="s">
        <v>122</v>
      </c>
      <c r="C48" s="80" t="s">
        <v>327</v>
      </c>
      <c r="D48" s="3" t="s">
        <v>409</v>
      </c>
      <c r="E48" s="80" t="s">
        <v>594</v>
      </c>
      <c r="F48" s="39">
        <v>0</v>
      </c>
    </row>
    <row r="49" spans="1:6" ht="27" x14ac:dyDescent="0.25">
      <c r="A49" s="11" t="s">
        <v>123</v>
      </c>
      <c r="B49" s="11" t="s">
        <v>124</v>
      </c>
      <c r="C49" s="80" t="s">
        <v>328</v>
      </c>
      <c r="D49" s="3" t="s">
        <v>410</v>
      </c>
      <c r="E49" s="80" t="s">
        <v>594</v>
      </c>
      <c r="F49" s="39">
        <v>0</v>
      </c>
    </row>
    <row r="50" spans="1:6" ht="27" x14ac:dyDescent="0.25">
      <c r="A50" s="11" t="s">
        <v>125</v>
      </c>
      <c r="B50" s="11" t="s">
        <v>126</v>
      </c>
      <c r="C50" s="80" t="s">
        <v>329</v>
      </c>
      <c r="D50" s="3" t="s">
        <v>411</v>
      </c>
      <c r="E50" s="80" t="s">
        <v>594</v>
      </c>
      <c r="F50" s="39">
        <v>0</v>
      </c>
    </row>
    <row r="51" spans="1:6" ht="16.5" x14ac:dyDescent="0.3">
      <c r="A51" s="71">
        <v>5</v>
      </c>
      <c r="B51" s="71">
        <v>9</v>
      </c>
      <c r="C51" s="88" t="s">
        <v>330</v>
      </c>
      <c r="D51" s="42"/>
      <c r="E51" s="88"/>
      <c r="F51" s="42"/>
    </row>
    <row r="52" spans="1:6" ht="15" x14ac:dyDescent="0.25">
      <c r="A52" s="72">
        <v>5.0999999999999996</v>
      </c>
      <c r="B52" s="72">
        <v>9.1</v>
      </c>
      <c r="C52" s="85" t="s">
        <v>331</v>
      </c>
      <c r="D52" s="46"/>
      <c r="E52" s="94"/>
      <c r="F52" s="46"/>
    </row>
    <row r="53" spans="1:6" ht="27" x14ac:dyDescent="0.25">
      <c r="A53" s="11" t="s">
        <v>75</v>
      </c>
      <c r="B53" s="11" t="s">
        <v>127</v>
      </c>
      <c r="C53" s="83" t="s">
        <v>332</v>
      </c>
      <c r="D53" s="3" t="s">
        <v>412</v>
      </c>
      <c r="E53" s="80" t="s">
        <v>596</v>
      </c>
      <c r="F53" s="39">
        <v>0</v>
      </c>
    </row>
    <row r="54" spans="1:6" x14ac:dyDescent="0.25">
      <c r="A54" s="11" t="s">
        <v>77</v>
      </c>
      <c r="B54" s="11" t="s">
        <v>128</v>
      </c>
      <c r="C54" s="80" t="s">
        <v>333</v>
      </c>
      <c r="D54" s="3" t="s">
        <v>413</v>
      </c>
      <c r="E54" s="80" t="s">
        <v>596</v>
      </c>
      <c r="F54" s="39">
        <v>0</v>
      </c>
    </row>
    <row r="55" spans="1:6" x14ac:dyDescent="0.25">
      <c r="A55" s="11" t="s">
        <v>129</v>
      </c>
      <c r="B55" s="11" t="s">
        <v>130</v>
      </c>
      <c r="C55" s="80" t="s">
        <v>334</v>
      </c>
      <c r="D55" s="3" t="s">
        <v>414</v>
      </c>
      <c r="E55" s="80" t="s">
        <v>596</v>
      </c>
      <c r="F55" s="39">
        <v>0</v>
      </c>
    </row>
    <row r="56" spans="1:6" ht="27" x14ac:dyDescent="0.25">
      <c r="A56" s="49" t="s">
        <v>131</v>
      </c>
      <c r="B56" s="49" t="s">
        <v>132</v>
      </c>
      <c r="C56" s="77" t="s">
        <v>335</v>
      </c>
      <c r="D56" s="3" t="s">
        <v>415</v>
      </c>
      <c r="E56" s="80" t="s">
        <v>596</v>
      </c>
      <c r="F56" s="39">
        <v>0</v>
      </c>
    </row>
    <row r="57" spans="1:6" x14ac:dyDescent="0.25">
      <c r="A57" s="50"/>
      <c r="B57" s="50"/>
      <c r="C57" s="78"/>
      <c r="D57" s="3" t="s">
        <v>416</v>
      </c>
      <c r="E57" s="80" t="s">
        <v>596</v>
      </c>
      <c r="F57" s="39">
        <v>0</v>
      </c>
    </row>
    <row r="58" spans="1:6" x14ac:dyDescent="0.25">
      <c r="A58" s="11" t="s">
        <v>133</v>
      </c>
      <c r="B58" s="11" t="s">
        <v>134</v>
      </c>
      <c r="C58" s="80" t="s">
        <v>336</v>
      </c>
      <c r="D58" s="3" t="s">
        <v>417</v>
      </c>
      <c r="E58" s="80" t="s">
        <v>596</v>
      </c>
      <c r="F58" s="39">
        <v>0</v>
      </c>
    </row>
    <row r="59" spans="1:6" ht="27" x14ac:dyDescent="0.25">
      <c r="A59" s="11" t="s">
        <v>135</v>
      </c>
      <c r="B59" s="11" t="s">
        <v>136</v>
      </c>
      <c r="C59" s="80" t="s">
        <v>337</v>
      </c>
      <c r="D59" s="3" t="s">
        <v>418</v>
      </c>
      <c r="E59" s="80" t="s">
        <v>596</v>
      </c>
      <c r="F59" s="39">
        <v>0</v>
      </c>
    </row>
    <row r="60" spans="1:6" ht="15" x14ac:dyDescent="0.25">
      <c r="A60" s="72">
        <v>5.2</v>
      </c>
      <c r="B60" s="72">
        <v>9.1999999999999993</v>
      </c>
      <c r="C60" s="90" t="s">
        <v>338</v>
      </c>
      <c r="D60" s="43"/>
      <c r="E60" s="95"/>
      <c r="F60" s="44"/>
    </row>
    <row r="61" spans="1:6" x14ac:dyDescent="0.25">
      <c r="A61" s="11" t="s">
        <v>137</v>
      </c>
      <c r="B61" s="11" t="s">
        <v>138</v>
      </c>
      <c r="C61" s="80" t="s">
        <v>339</v>
      </c>
      <c r="D61" s="3" t="s">
        <v>419</v>
      </c>
      <c r="E61" s="80" t="s">
        <v>596</v>
      </c>
      <c r="F61" s="39">
        <v>0</v>
      </c>
    </row>
    <row r="62" spans="1:6" x14ac:dyDescent="0.25">
      <c r="A62" s="52" t="s">
        <v>139</v>
      </c>
      <c r="B62" s="52" t="s">
        <v>140</v>
      </c>
      <c r="C62" s="77" t="s">
        <v>340</v>
      </c>
      <c r="D62" s="3" t="s">
        <v>420</v>
      </c>
      <c r="E62" s="80" t="s">
        <v>594</v>
      </c>
      <c r="F62" s="39">
        <v>0</v>
      </c>
    </row>
    <row r="63" spans="1:6" ht="27" x14ac:dyDescent="0.25">
      <c r="A63" s="53"/>
      <c r="B63" s="53"/>
      <c r="C63" s="78"/>
      <c r="D63" s="3" t="s">
        <v>421</v>
      </c>
      <c r="E63" s="80" t="s">
        <v>594</v>
      </c>
      <c r="F63" s="39">
        <v>0</v>
      </c>
    </row>
    <row r="64" spans="1:6" x14ac:dyDescent="0.25">
      <c r="A64" s="49" t="s">
        <v>141</v>
      </c>
      <c r="B64" s="49" t="s">
        <v>142</v>
      </c>
      <c r="C64" s="77" t="s">
        <v>341</v>
      </c>
      <c r="D64" s="3" t="s">
        <v>422</v>
      </c>
      <c r="E64" s="80" t="s">
        <v>594</v>
      </c>
      <c r="F64" s="39">
        <v>0</v>
      </c>
    </row>
    <row r="65" spans="1:6" x14ac:dyDescent="0.25">
      <c r="A65" s="50"/>
      <c r="B65" s="50"/>
      <c r="C65" s="78"/>
      <c r="D65" s="3" t="s">
        <v>423</v>
      </c>
      <c r="E65" s="80" t="s">
        <v>594</v>
      </c>
      <c r="F65" s="39">
        <v>0</v>
      </c>
    </row>
    <row r="66" spans="1:6" x14ac:dyDescent="0.25">
      <c r="A66" s="49" t="s">
        <v>143</v>
      </c>
      <c r="B66" s="49" t="s">
        <v>144</v>
      </c>
      <c r="C66" s="77" t="s">
        <v>342</v>
      </c>
      <c r="D66" s="3" t="s">
        <v>424</v>
      </c>
      <c r="E66" s="80" t="s">
        <v>594</v>
      </c>
      <c r="F66" s="39">
        <v>0</v>
      </c>
    </row>
    <row r="67" spans="1:6" x14ac:dyDescent="0.25">
      <c r="A67" s="51"/>
      <c r="B67" s="51"/>
      <c r="C67" s="79"/>
      <c r="D67" s="3" t="s">
        <v>425</v>
      </c>
      <c r="E67" s="80" t="s">
        <v>597</v>
      </c>
      <c r="F67" s="39">
        <v>0</v>
      </c>
    </row>
    <row r="68" spans="1:6" x14ac:dyDescent="0.25">
      <c r="A68" s="51"/>
      <c r="B68" s="51"/>
      <c r="C68" s="79"/>
      <c r="D68" s="3" t="s">
        <v>426</v>
      </c>
      <c r="E68" s="80" t="s">
        <v>597</v>
      </c>
      <c r="F68" s="39">
        <v>0</v>
      </c>
    </row>
    <row r="69" spans="1:6" x14ac:dyDescent="0.25">
      <c r="A69" s="51"/>
      <c r="B69" s="51"/>
      <c r="C69" s="79"/>
      <c r="D69" s="3" t="s">
        <v>427</v>
      </c>
      <c r="E69" s="80" t="s">
        <v>597</v>
      </c>
      <c r="F69" s="39">
        <v>0</v>
      </c>
    </row>
    <row r="70" spans="1:6" ht="27" x14ac:dyDescent="0.25">
      <c r="A70" s="50"/>
      <c r="B70" s="50"/>
      <c r="C70" s="78"/>
      <c r="D70" s="3" t="s">
        <v>428</v>
      </c>
      <c r="E70" s="80" t="s">
        <v>597</v>
      </c>
      <c r="F70" s="39">
        <v>0</v>
      </c>
    </row>
    <row r="71" spans="1:6" ht="27" x14ac:dyDescent="0.25">
      <c r="A71" s="52" t="s">
        <v>145</v>
      </c>
      <c r="B71" s="52" t="s">
        <v>146</v>
      </c>
      <c r="C71" s="77" t="s">
        <v>343</v>
      </c>
      <c r="D71" s="3" t="s">
        <v>429</v>
      </c>
      <c r="E71" s="80" t="s">
        <v>597</v>
      </c>
      <c r="F71" s="39">
        <v>0</v>
      </c>
    </row>
    <row r="72" spans="1:6" x14ac:dyDescent="0.25">
      <c r="A72" s="53"/>
      <c r="B72" s="53"/>
      <c r="C72" s="78"/>
      <c r="D72" s="3" t="s">
        <v>430</v>
      </c>
      <c r="E72" s="80" t="s">
        <v>597</v>
      </c>
      <c r="F72" s="39">
        <v>0</v>
      </c>
    </row>
    <row r="73" spans="1:6" ht="27" x14ac:dyDescent="0.25">
      <c r="A73" s="7" t="s">
        <v>147</v>
      </c>
      <c r="B73" s="7" t="s">
        <v>148</v>
      </c>
      <c r="C73" s="80" t="s">
        <v>344</v>
      </c>
      <c r="D73" s="3" t="s">
        <v>431</v>
      </c>
      <c r="E73" s="80" t="s">
        <v>597</v>
      </c>
      <c r="F73" s="39">
        <v>0</v>
      </c>
    </row>
    <row r="74" spans="1:6" x14ac:dyDescent="0.25">
      <c r="A74" s="7" t="s">
        <v>149</v>
      </c>
      <c r="B74" s="7" t="s">
        <v>150</v>
      </c>
      <c r="C74" s="80" t="s">
        <v>151</v>
      </c>
      <c r="D74" s="3" t="s">
        <v>432</v>
      </c>
      <c r="E74" s="80" t="s">
        <v>597</v>
      </c>
      <c r="F74" s="39">
        <v>0</v>
      </c>
    </row>
    <row r="75" spans="1:6" ht="16.5" x14ac:dyDescent="0.3">
      <c r="A75" s="71">
        <v>6</v>
      </c>
      <c r="B75" s="71">
        <v>10</v>
      </c>
      <c r="C75" s="88" t="s">
        <v>345</v>
      </c>
      <c r="D75" s="42"/>
      <c r="E75" s="88"/>
      <c r="F75" s="42"/>
    </row>
    <row r="76" spans="1:6" ht="15" x14ac:dyDescent="0.25">
      <c r="A76" s="72">
        <v>6.1</v>
      </c>
      <c r="B76" s="72">
        <v>10.1</v>
      </c>
      <c r="C76" s="90" t="s">
        <v>346</v>
      </c>
      <c r="D76" s="43"/>
      <c r="E76" s="95"/>
      <c r="F76" s="44"/>
    </row>
    <row r="77" spans="1:6" x14ac:dyDescent="0.25">
      <c r="A77" s="49" t="s">
        <v>152</v>
      </c>
      <c r="B77" s="49" t="s">
        <v>153</v>
      </c>
      <c r="C77" s="77" t="s">
        <v>347</v>
      </c>
      <c r="D77" s="3" t="s">
        <v>433</v>
      </c>
      <c r="E77" s="80" t="s">
        <v>594</v>
      </c>
      <c r="F77" s="39">
        <v>0</v>
      </c>
    </row>
    <row r="78" spans="1:6" x14ac:dyDescent="0.25">
      <c r="A78" s="50"/>
      <c r="B78" s="50"/>
      <c r="C78" s="78"/>
      <c r="D78" s="3" t="s">
        <v>434</v>
      </c>
      <c r="E78" s="80" t="s">
        <v>594</v>
      </c>
      <c r="F78" s="39">
        <v>0</v>
      </c>
    </row>
    <row r="79" spans="1:6" x14ac:dyDescent="0.25">
      <c r="A79" s="8" t="s">
        <v>79</v>
      </c>
      <c r="B79" s="8" t="s">
        <v>154</v>
      </c>
      <c r="C79" s="80" t="s">
        <v>348</v>
      </c>
      <c r="D79" s="3" t="s">
        <v>435</v>
      </c>
      <c r="E79" s="80" t="s">
        <v>594</v>
      </c>
      <c r="F79" s="39">
        <v>0</v>
      </c>
    </row>
    <row r="80" spans="1:6" ht="27" x14ac:dyDescent="0.25">
      <c r="A80" s="8" t="s">
        <v>81</v>
      </c>
      <c r="B80" s="8" t="s">
        <v>155</v>
      </c>
      <c r="C80" s="80" t="s">
        <v>349</v>
      </c>
      <c r="D80" s="3" t="s">
        <v>436</v>
      </c>
      <c r="E80" s="80" t="s">
        <v>594</v>
      </c>
      <c r="F80" s="39">
        <v>0</v>
      </c>
    </row>
    <row r="81" spans="1:6" ht="40.5" x14ac:dyDescent="0.25">
      <c r="A81" s="8" t="s">
        <v>83</v>
      </c>
      <c r="B81" s="8" t="s">
        <v>156</v>
      </c>
      <c r="C81" s="80" t="s">
        <v>350</v>
      </c>
      <c r="D81" s="3" t="s">
        <v>437</v>
      </c>
      <c r="E81" s="80" t="s">
        <v>594</v>
      </c>
      <c r="F81" s="39">
        <v>0</v>
      </c>
    </row>
    <row r="82" spans="1:6" ht="15" x14ac:dyDescent="0.3">
      <c r="A82" s="72">
        <v>6.2</v>
      </c>
      <c r="B82" s="72">
        <v>10.199999999999999</v>
      </c>
      <c r="C82" s="85" t="s">
        <v>351</v>
      </c>
      <c r="D82" s="45"/>
      <c r="E82" s="89"/>
      <c r="F82" s="47"/>
    </row>
    <row r="83" spans="1:6" ht="27" x14ac:dyDescent="0.25">
      <c r="A83" s="8" t="s">
        <v>93</v>
      </c>
      <c r="B83" s="8" t="s">
        <v>157</v>
      </c>
      <c r="C83" s="80" t="s">
        <v>352</v>
      </c>
      <c r="D83" s="3" t="s">
        <v>438</v>
      </c>
      <c r="E83" s="80" t="s">
        <v>594</v>
      </c>
      <c r="F83" s="39">
        <v>0</v>
      </c>
    </row>
    <row r="84" spans="1:6" x14ac:dyDescent="0.25">
      <c r="A84" s="49" t="s">
        <v>95</v>
      </c>
      <c r="B84" s="49" t="s">
        <v>158</v>
      </c>
      <c r="C84" s="77" t="s">
        <v>353</v>
      </c>
      <c r="D84" s="3" t="s">
        <v>439</v>
      </c>
      <c r="E84" s="80" t="s">
        <v>594</v>
      </c>
      <c r="F84" s="39">
        <v>0</v>
      </c>
    </row>
    <row r="85" spans="1:6" x14ac:dyDescent="0.25">
      <c r="A85" s="50"/>
      <c r="B85" s="50"/>
      <c r="C85" s="78"/>
      <c r="D85" s="3" t="s">
        <v>440</v>
      </c>
      <c r="E85" s="80" t="s">
        <v>594</v>
      </c>
      <c r="F85" s="39">
        <v>0</v>
      </c>
    </row>
    <row r="86" spans="1:6" ht="27" x14ac:dyDescent="0.25">
      <c r="A86" s="49" t="s">
        <v>97</v>
      </c>
      <c r="B86" s="49" t="s">
        <v>159</v>
      </c>
      <c r="C86" s="81" t="s">
        <v>354</v>
      </c>
      <c r="D86" s="3" t="s">
        <v>441</v>
      </c>
      <c r="E86" s="80" t="s">
        <v>594</v>
      </c>
      <c r="F86" s="39">
        <v>0</v>
      </c>
    </row>
    <row r="87" spans="1:6" x14ac:dyDescent="0.25">
      <c r="A87" s="50"/>
      <c r="B87" s="50"/>
      <c r="C87" s="84"/>
      <c r="D87" s="3" t="s">
        <v>442</v>
      </c>
      <c r="E87" s="80" t="s">
        <v>594</v>
      </c>
      <c r="F87" s="39">
        <v>0</v>
      </c>
    </row>
    <row r="88" spans="1:6" ht="15" x14ac:dyDescent="0.25">
      <c r="A88" s="72">
        <v>6.3</v>
      </c>
      <c r="B88" s="72">
        <v>10.3</v>
      </c>
      <c r="C88" s="90" t="s">
        <v>355</v>
      </c>
      <c r="D88" s="43"/>
      <c r="E88" s="95"/>
      <c r="F88" s="44"/>
    </row>
    <row r="89" spans="1:6" ht="40.5" x14ac:dyDescent="0.25">
      <c r="A89" s="11" t="s">
        <v>160</v>
      </c>
      <c r="B89" s="11" t="s">
        <v>161</v>
      </c>
      <c r="C89" s="80" t="s">
        <v>356</v>
      </c>
      <c r="D89" s="3" t="s">
        <v>443</v>
      </c>
      <c r="E89" s="80" t="s">
        <v>594</v>
      </c>
      <c r="F89" s="39">
        <v>0</v>
      </c>
    </row>
    <row r="90" spans="1:6" ht="27" x14ac:dyDescent="0.25">
      <c r="A90" s="11" t="s">
        <v>162</v>
      </c>
      <c r="B90" s="11" t="s">
        <v>163</v>
      </c>
      <c r="C90" s="80" t="s">
        <v>357</v>
      </c>
      <c r="D90" s="3" t="s">
        <v>444</v>
      </c>
      <c r="E90" s="80" t="s">
        <v>594</v>
      </c>
      <c r="F90" s="39">
        <v>0</v>
      </c>
    </row>
    <row r="91" spans="1:6" ht="15" x14ac:dyDescent="0.25">
      <c r="A91" s="72">
        <v>6.4</v>
      </c>
      <c r="B91" s="72">
        <v>10.4</v>
      </c>
      <c r="C91" s="85" t="s">
        <v>358</v>
      </c>
      <c r="D91" s="46"/>
      <c r="E91" s="94"/>
      <c r="F91" s="46"/>
    </row>
    <row r="92" spans="1:6" ht="27" x14ac:dyDescent="0.25">
      <c r="A92" s="11" t="s">
        <v>164</v>
      </c>
      <c r="B92" s="11" t="s">
        <v>165</v>
      </c>
      <c r="C92" s="80" t="s">
        <v>359</v>
      </c>
      <c r="D92" s="3" t="s">
        <v>445</v>
      </c>
      <c r="E92" s="80" t="s">
        <v>594</v>
      </c>
      <c r="F92" s="39">
        <v>0</v>
      </c>
    </row>
    <row r="93" spans="1:6" ht="67.5" x14ac:dyDescent="0.25">
      <c r="A93" s="11" t="s">
        <v>166</v>
      </c>
      <c r="B93" s="11" t="s">
        <v>167</v>
      </c>
      <c r="C93" s="80" t="s">
        <v>360</v>
      </c>
      <c r="D93" s="3" t="s">
        <v>446</v>
      </c>
      <c r="E93" s="80" t="s">
        <v>594</v>
      </c>
      <c r="F93" s="39">
        <v>0</v>
      </c>
    </row>
    <row r="94" spans="1:6" ht="15" x14ac:dyDescent="0.25">
      <c r="A94" s="72">
        <v>6.5</v>
      </c>
      <c r="B94" s="72">
        <v>10.5</v>
      </c>
      <c r="C94" s="90" t="s">
        <v>168</v>
      </c>
      <c r="D94" s="40"/>
      <c r="E94" s="96"/>
      <c r="F94" s="41"/>
    </row>
    <row r="95" spans="1:6" x14ac:dyDescent="0.25">
      <c r="A95" s="49" t="s">
        <v>169</v>
      </c>
      <c r="B95" s="49" t="s">
        <v>170</v>
      </c>
      <c r="C95" s="77" t="s">
        <v>361</v>
      </c>
      <c r="D95" s="3" t="s">
        <v>447</v>
      </c>
      <c r="E95" s="80" t="s">
        <v>596</v>
      </c>
      <c r="F95" s="39">
        <v>100</v>
      </c>
    </row>
    <row r="96" spans="1:6" x14ac:dyDescent="0.25">
      <c r="A96" s="50"/>
      <c r="B96" s="50"/>
      <c r="C96" s="78"/>
      <c r="D96" s="3" t="s">
        <v>448</v>
      </c>
      <c r="E96" s="80" t="s">
        <v>596</v>
      </c>
      <c r="F96" s="39">
        <v>100</v>
      </c>
    </row>
    <row r="97" spans="1:6" ht="15" x14ac:dyDescent="0.25">
      <c r="A97" s="72">
        <v>6.6</v>
      </c>
      <c r="B97" s="72">
        <v>10.6</v>
      </c>
      <c r="C97" s="85" t="s">
        <v>362</v>
      </c>
      <c r="D97" s="58"/>
      <c r="E97" s="56"/>
      <c r="F97" s="57"/>
    </row>
    <row r="98" spans="1:6" ht="27" x14ac:dyDescent="0.25">
      <c r="A98" s="49" t="s">
        <v>171</v>
      </c>
      <c r="B98" s="49" t="s">
        <v>172</v>
      </c>
      <c r="C98" s="77" t="s">
        <v>363</v>
      </c>
      <c r="D98" s="3" t="s">
        <v>449</v>
      </c>
      <c r="E98" s="80" t="s">
        <v>598</v>
      </c>
      <c r="F98" s="39">
        <v>100</v>
      </c>
    </row>
    <row r="99" spans="1:6" ht="27" x14ac:dyDescent="0.25">
      <c r="A99" s="50"/>
      <c r="B99" s="50"/>
      <c r="C99" s="78"/>
      <c r="D99" s="3" t="s">
        <v>450</v>
      </c>
      <c r="E99" s="80" t="s">
        <v>598</v>
      </c>
      <c r="F99" s="39">
        <v>100</v>
      </c>
    </row>
    <row r="100" spans="1:6" ht="27" x14ac:dyDescent="0.25">
      <c r="A100" s="54" t="s">
        <v>173</v>
      </c>
      <c r="B100" s="54" t="s">
        <v>174</v>
      </c>
      <c r="C100" s="81" t="s">
        <v>364</v>
      </c>
      <c r="D100" s="3" t="s">
        <v>451</v>
      </c>
      <c r="E100" s="80" t="s">
        <v>598</v>
      </c>
      <c r="F100" s="39">
        <v>100</v>
      </c>
    </row>
    <row r="101" spans="1:6" ht="27" x14ac:dyDescent="0.25">
      <c r="A101" s="55"/>
      <c r="B101" s="55"/>
      <c r="C101" s="84"/>
      <c r="D101" s="3" t="s">
        <v>452</v>
      </c>
      <c r="E101" s="80" t="s">
        <v>598</v>
      </c>
      <c r="F101" s="39">
        <v>100</v>
      </c>
    </row>
    <row r="102" spans="1:6" ht="15" x14ac:dyDescent="0.25">
      <c r="A102" s="72">
        <v>6.7</v>
      </c>
      <c r="B102" s="72">
        <v>10.7</v>
      </c>
      <c r="C102" s="90" t="s">
        <v>365</v>
      </c>
      <c r="D102" s="40"/>
      <c r="E102" s="96"/>
      <c r="F102" s="41"/>
    </row>
    <row r="103" spans="1:6" x14ac:dyDescent="0.25">
      <c r="A103" s="49" t="s">
        <v>175</v>
      </c>
      <c r="B103" s="49" t="s">
        <v>176</v>
      </c>
      <c r="C103" s="77" t="s">
        <v>366</v>
      </c>
      <c r="D103" s="3" t="s">
        <v>453</v>
      </c>
      <c r="E103" s="80" t="s">
        <v>594</v>
      </c>
      <c r="F103" s="39">
        <v>0</v>
      </c>
    </row>
    <row r="104" spans="1:6" x14ac:dyDescent="0.25">
      <c r="A104" s="50"/>
      <c r="B104" s="50"/>
      <c r="C104" s="78"/>
      <c r="D104" s="3" t="s">
        <v>454</v>
      </c>
      <c r="E104" s="80" t="s">
        <v>594</v>
      </c>
      <c r="F104" s="39">
        <v>0</v>
      </c>
    </row>
    <row r="105" spans="1:6" x14ac:dyDescent="0.25">
      <c r="A105" s="11" t="s">
        <v>177</v>
      </c>
      <c r="B105" s="11" t="s">
        <v>178</v>
      </c>
      <c r="C105" s="80" t="s">
        <v>367</v>
      </c>
      <c r="D105" s="3" t="s">
        <v>455</v>
      </c>
      <c r="E105" s="80" t="s">
        <v>594</v>
      </c>
      <c r="F105" s="39">
        <v>0</v>
      </c>
    </row>
    <row r="106" spans="1:6" x14ac:dyDescent="0.25">
      <c r="A106" s="49" t="s">
        <v>179</v>
      </c>
      <c r="B106" s="49" t="s">
        <v>180</v>
      </c>
      <c r="C106" s="77" t="s">
        <v>368</v>
      </c>
      <c r="D106" s="3" t="s">
        <v>456</v>
      </c>
      <c r="E106" s="80" t="s">
        <v>594</v>
      </c>
      <c r="F106" s="39">
        <v>0</v>
      </c>
    </row>
    <row r="107" spans="1:6" x14ac:dyDescent="0.25">
      <c r="A107" s="50"/>
      <c r="B107" s="50"/>
      <c r="C107" s="78"/>
      <c r="D107" s="3" t="s">
        <v>457</v>
      </c>
      <c r="E107" s="80" t="s">
        <v>594</v>
      </c>
      <c r="F107" s="39">
        <v>0</v>
      </c>
    </row>
    <row r="108" spans="1:6" x14ac:dyDescent="0.25">
      <c r="A108" s="11" t="s">
        <v>181</v>
      </c>
      <c r="B108" s="11" t="s">
        <v>182</v>
      </c>
      <c r="C108" s="80" t="s">
        <v>369</v>
      </c>
      <c r="D108" s="3" t="s">
        <v>458</v>
      </c>
      <c r="E108" s="80" t="s">
        <v>594</v>
      </c>
      <c r="F108" s="39">
        <v>0</v>
      </c>
    </row>
    <row r="109" spans="1:6" ht="15" x14ac:dyDescent="0.25">
      <c r="A109" s="72">
        <v>6.8</v>
      </c>
      <c r="B109" s="72">
        <v>10.8</v>
      </c>
      <c r="C109" s="90" t="s">
        <v>370</v>
      </c>
      <c r="D109" s="40"/>
      <c r="E109" s="96"/>
      <c r="F109" s="41"/>
    </row>
    <row r="110" spans="1:6" x14ac:dyDescent="0.25">
      <c r="A110" s="49" t="s">
        <v>183</v>
      </c>
      <c r="B110" s="49" t="s">
        <v>184</v>
      </c>
      <c r="C110" s="77" t="s">
        <v>371</v>
      </c>
      <c r="D110" s="3" t="s">
        <v>459</v>
      </c>
      <c r="E110" s="80" t="s">
        <v>594</v>
      </c>
      <c r="F110" s="39">
        <v>0</v>
      </c>
    </row>
    <row r="111" spans="1:6" x14ac:dyDescent="0.25">
      <c r="A111" s="50"/>
      <c r="B111" s="50"/>
      <c r="C111" s="78"/>
      <c r="D111" s="3" t="s">
        <v>460</v>
      </c>
      <c r="E111" s="80" t="s">
        <v>594</v>
      </c>
      <c r="F111" s="39">
        <v>0</v>
      </c>
    </row>
    <row r="112" spans="1:6" x14ac:dyDescent="0.25">
      <c r="A112" s="49" t="s">
        <v>185</v>
      </c>
      <c r="B112" s="49" t="s">
        <v>186</v>
      </c>
      <c r="C112" s="77" t="s">
        <v>372</v>
      </c>
      <c r="D112" s="3" t="s">
        <v>461</v>
      </c>
      <c r="E112" s="80" t="s">
        <v>594</v>
      </c>
      <c r="F112" s="39">
        <v>0</v>
      </c>
    </row>
    <row r="113" spans="1:6" x14ac:dyDescent="0.25">
      <c r="A113" s="50"/>
      <c r="B113" s="50"/>
      <c r="C113" s="78"/>
      <c r="D113" s="3" t="s">
        <v>462</v>
      </c>
      <c r="E113" s="80" t="s">
        <v>594</v>
      </c>
      <c r="F113" s="39">
        <v>0</v>
      </c>
    </row>
    <row r="114" spans="1:6" ht="27" x14ac:dyDescent="0.25">
      <c r="A114" s="8" t="s">
        <v>187</v>
      </c>
      <c r="B114" s="8" t="s">
        <v>188</v>
      </c>
      <c r="C114" s="80" t="s">
        <v>373</v>
      </c>
      <c r="D114" s="3" t="s">
        <v>463</v>
      </c>
      <c r="E114" s="80" t="s">
        <v>594</v>
      </c>
      <c r="F114" s="39">
        <v>0</v>
      </c>
    </row>
    <row r="115" spans="1:6" ht="27" x14ac:dyDescent="0.25">
      <c r="A115" s="8" t="s">
        <v>189</v>
      </c>
      <c r="B115" s="8" t="s">
        <v>190</v>
      </c>
      <c r="C115" s="80" t="s">
        <v>374</v>
      </c>
      <c r="D115" s="3" t="s">
        <v>464</v>
      </c>
      <c r="E115" s="80" t="s">
        <v>594</v>
      </c>
      <c r="F115" s="39">
        <v>0</v>
      </c>
    </row>
    <row r="116" spans="1:6" ht="27" x14ac:dyDescent="0.25">
      <c r="A116" s="8" t="s">
        <v>191</v>
      </c>
      <c r="B116" s="8" t="s">
        <v>192</v>
      </c>
      <c r="C116" s="80" t="s">
        <v>375</v>
      </c>
      <c r="D116" s="3" t="s">
        <v>465</v>
      </c>
      <c r="E116" s="80" t="s">
        <v>594</v>
      </c>
      <c r="F116" s="39">
        <v>0</v>
      </c>
    </row>
    <row r="117" spans="1:6" ht="15" x14ac:dyDescent="0.25">
      <c r="A117" s="72">
        <v>6.9</v>
      </c>
      <c r="B117" s="72">
        <v>10.9</v>
      </c>
      <c r="C117" s="90" t="s">
        <v>376</v>
      </c>
      <c r="D117" s="40"/>
      <c r="E117" s="96"/>
      <c r="F117" s="41"/>
    </row>
    <row r="118" spans="1:6" ht="27" x14ac:dyDescent="0.25">
      <c r="A118" s="49" t="s">
        <v>193</v>
      </c>
      <c r="B118" s="49" t="s">
        <v>194</v>
      </c>
      <c r="C118" s="77" t="s">
        <v>377</v>
      </c>
      <c r="D118" s="3" t="s">
        <v>466</v>
      </c>
      <c r="E118" s="80" t="s">
        <v>594</v>
      </c>
      <c r="F118" s="39">
        <v>0</v>
      </c>
    </row>
    <row r="119" spans="1:6" x14ac:dyDescent="0.25">
      <c r="A119" s="51"/>
      <c r="B119" s="51"/>
      <c r="C119" s="79"/>
      <c r="D119" s="3" t="s">
        <v>467</v>
      </c>
      <c r="E119" s="80" t="s">
        <v>594</v>
      </c>
      <c r="F119" s="39">
        <v>0</v>
      </c>
    </row>
    <row r="120" spans="1:6" ht="27" x14ac:dyDescent="0.25">
      <c r="A120" s="50"/>
      <c r="B120" s="50"/>
      <c r="C120" s="78"/>
      <c r="D120" s="3" t="s">
        <v>468</v>
      </c>
      <c r="E120" s="80" t="s">
        <v>594</v>
      </c>
      <c r="F120" s="39">
        <v>0</v>
      </c>
    </row>
    <row r="121" spans="1:6" ht="27" x14ac:dyDescent="0.25">
      <c r="A121" s="8" t="s">
        <v>195</v>
      </c>
      <c r="B121" s="8" t="s">
        <v>196</v>
      </c>
      <c r="C121" s="80" t="s">
        <v>378</v>
      </c>
      <c r="D121" s="3" t="s">
        <v>469</v>
      </c>
      <c r="E121" s="80" t="s">
        <v>594</v>
      </c>
      <c r="F121" s="39">
        <v>0</v>
      </c>
    </row>
    <row r="122" spans="1:6" x14ac:dyDescent="0.25">
      <c r="A122" s="8" t="s">
        <v>197</v>
      </c>
      <c r="B122" s="8" t="s">
        <v>198</v>
      </c>
      <c r="C122" s="80" t="s">
        <v>379</v>
      </c>
      <c r="D122" s="3" t="s">
        <v>470</v>
      </c>
      <c r="E122" s="80" t="s">
        <v>594</v>
      </c>
      <c r="F122" s="39">
        <v>0</v>
      </c>
    </row>
    <row r="123" spans="1:6" ht="15" x14ac:dyDescent="0.25">
      <c r="A123" s="73">
        <v>6.1</v>
      </c>
      <c r="B123" s="73">
        <v>10.1</v>
      </c>
      <c r="C123" s="90" t="s">
        <v>380</v>
      </c>
      <c r="D123" s="40"/>
      <c r="E123" s="96"/>
      <c r="F123" s="41"/>
    </row>
    <row r="124" spans="1:6" ht="27" x14ac:dyDescent="0.25">
      <c r="A124" s="49" t="s">
        <v>199</v>
      </c>
      <c r="B124" s="49" t="s">
        <v>200</v>
      </c>
      <c r="C124" s="77" t="s">
        <v>381</v>
      </c>
      <c r="D124" s="3" t="s">
        <v>471</v>
      </c>
      <c r="E124" s="80" t="s">
        <v>594</v>
      </c>
      <c r="F124" s="39">
        <v>0</v>
      </c>
    </row>
    <row r="125" spans="1:6" x14ac:dyDescent="0.25">
      <c r="A125" s="50"/>
      <c r="B125" s="50"/>
      <c r="C125" s="78"/>
      <c r="D125" s="3" t="s">
        <v>472</v>
      </c>
      <c r="E125" s="80" t="s">
        <v>594</v>
      </c>
      <c r="F125" s="39">
        <v>0</v>
      </c>
    </row>
    <row r="126" spans="1:6" x14ac:dyDescent="0.25">
      <c r="A126" s="49" t="s">
        <v>201</v>
      </c>
      <c r="B126" s="49" t="s">
        <v>202</v>
      </c>
      <c r="C126" s="77" t="s">
        <v>382</v>
      </c>
      <c r="D126" s="3" t="s">
        <v>473</v>
      </c>
      <c r="E126" s="80" t="s">
        <v>594</v>
      </c>
      <c r="F126" s="39">
        <v>0</v>
      </c>
    </row>
    <row r="127" spans="1:6" x14ac:dyDescent="0.25">
      <c r="A127" s="51"/>
      <c r="B127" s="51"/>
      <c r="C127" s="79"/>
      <c r="D127" s="3" t="s">
        <v>474</v>
      </c>
      <c r="E127" s="80" t="s">
        <v>594</v>
      </c>
      <c r="F127" s="39">
        <v>0</v>
      </c>
    </row>
    <row r="128" spans="1:6" x14ac:dyDescent="0.25">
      <c r="A128" s="50"/>
      <c r="B128" s="50"/>
      <c r="C128" s="78"/>
      <c r="D128" s="3" t="s">
        <v>475</v>
      </c>
      <c r="E128" s="80" t="s">
        <v>594</v>
      </c>
      <c r="F128" s="39">
        <v>0</v>
      </c>
    </row>
    <row r="129" spans="1:6" x14ac:dyDescent="0.25">
      <c r="A129" s="8" t="s">
        <v>203</v>
      </c>
      <c r="B129" s="8" t="s">
        <v>204</v>
      </c>
      <c r="C129" s="80" t="s">
        <v>383</v>
      </c>
      <c r="D129" s="3" t="s">
        <v>476</v>
      </c>
      <c r="E129" s="80" t="s">
        <v>594</v>
      </c>
      <c r="F129" s="39">
        <v>0</v>
      </c>
    </row>
    <row r="130" spans="1:6" x14ac:dyDescent="0.25">
      <c r="A130" s="49" t="s">
        <v>205</v>
      </c>
      <c r="B130" s="49" t="s">
        <v>206</v>
      </c>
      <c r="C130" s="77" t="s">
        <v>384</v>
      </c>
      <c r="D130" s="3" t="s">
        <v>477</v>
      </c>
      <c r="E130" s="80" t="s">
        <v>594</v>
      </c>
      <c r="F130" s="39">
        <v>0</v>
      </c>
    </row>
    <row r="131" spans="1:6" x14ac:dyDescent="0.25">
      <c r="A131" s="50"/>
      <c r="B131" s="50"/>
      <c r="C131" s="78"/>
      <c r="D131" s="3" t="s">
        <v>478</v>
      </c>
      <c r="E131" s="80" t="s">
        <v>594</v>
      </c>
      <c r="F131" s="39">
        <v>0</v>
      </c>
    </row>
    <row r="132" spans="1:6" x14ac:dyDescent="0.25">
      <c r="A132" s="49" t="s">
        <v>207</v>
      </c>
      <c r="B132" s="49" t="s">
        <v>208</v>
      </c>
      <c r="C132" s="77" t="s">
        <v>385</v>
      </c>
      <c r="D132" s="3" t="s">
        <v>479</v>
      </c>
      <c r="E132" s="80" t="s">
        <v>594</v>
      </c>
      <c r="F132" s="39">
        <v>0</v>
      </c>
    </row>
    <row r="133" spans="1:6" ht="27" x14ac:dyDescent="0.25">
      <c r="A133" s="50"/>
      <c r="B133" s="50"/>
      <c r="C133" s="78"/>
      <c r="D133" s="3" t="s">
        <v>480</v>
      </c>
      <c r="E133" s="80" t="s">
        <v>594</v>
      </c>
      <c r="F133" s="39">
        <v>0</v>
      </c>
    </row>
    <row r="134" spans="1:6" ht="40.5" x14ac:dyDescent="0.25">
      <c r="A134" s="8" t="s">
        <v>209</v>
      </c>
      <c r="B134" s="8" t="s">
        <v>210</v>
      </c>
      <c r="C134" s="80" t="s">
        <v>386</v>
      </c>
      <c r="D134" s="3" t="s">
        <v>481</v>
      </c>
      <c r="E134" s="80" t="s">
        <v>594</v>
      </c>
      <c r="F134" s="39">
        <v>0</v>
      </c>
    </row>
    <row r="135" spans="1:6" ht="16.5" x14ac:dyDescent="0.3">
      <c r="A135" s="71">
        <v>7</v>
      </c>
      <c r="B135" s="71">
        <v>11</v>
      </c>
      <c r="C135" s="88" t="s">
        <v>387</v>
      </c>
      <c r="D135" s="42"/>
      <c r="E135" s="88"/>
      <c r="F135" s="42"/>
    </row>
    <row r="136" spans="1:6" ht="15" x14ac:dyDescent="0.25">
      <c r="A136" s="74">
        <v>7.1</v>
      </c>
      <c r="B136" s="74">
        <v>11.1</v>
      </c>
      <c r="C136" s="90" t="s">
        <v>388</v>
      </c>
      <c r="D136" s="40"/>
      <c r="E136" s="96"/>
      <c r="F136" s="41"/>
    </row>
    <row r="137" spans="1:6" x14ac:dyDescent="0.25">
      <c r="A137" s="49" t="s">
        <v>99</v>
      </c>
      <c r="B137" s="49" t="s">
        <v>211</v>
      </c>
      <c r="C137" s="77" t="s">
        <v>389</v>
      </c>
      <c r="D137" s="3" t="s">
        <v>482</v>
      </c>
      <c r="E137" s="80" t="s">
        <v>594</v>
      </c>
      <c r="F137" s="39">
        <v>0</v>
      </c>
    </row>
    <row r="138" spans="1:6" x14ac:dyDescent="0.25">
      <c r="A138" s="51"/>
      <c r="B138" s="51"/>
      <c r="C138" s="79"/>
      <c r="D138" s="3" t="s">
        <v>483</v>
      </c>
      <c r="E138" s="80" t="s">
        <v>594</v>
      </c>
      <c r="F138" s="39">
        <v>0</v>
      </c>
    </row>
    <row r="139" spans="1:6" x14ac:dyDescent="0.25">
      <c r="A139" s="50"/>
      <c r="B139" s="50"/>
      <c r="C139" s="78"/>
      <c r="D139" s="3" t="s">
        <v>484</v>
      </c>
      <c r="E139" s="80" t="s">
        <v>594</v>
      </c>
      <c r="F139" s="39">
        <v>0</v>
      </c>
    </row>
    <row r="140" spans="1:6" ht="15" x14ac:dyDescent="0.25">
      <c r="A140" s="74">
        <v>7.2</v>
      </c>
      <c r="B140" s="74">
        <v>11.2</v>
      </c>
      <c r="C140" s="90" t="s">
        <v>390</v>
      </c>
      <c r="D140" s="40"/>
      <c r="E140" s="96"/>
      <c r="F140" s="41"/>
    </row>
    <row r="141" spans="1:6" ht="27" x14ac:dyDescent="0.25">
      <c r="A141" s="8" t="s">
        <v>105</v>
      </c>
      <c r="B141" s="8" t="s">
        <v>212</v>
      </c>
      <c r="C141" s="80" t="s">
        <v>391</v>
      </c>
      <c r="D141" s="3" t="s">
        <v>485</v>
      </c>
      <c r="E141" s="80" t="s">
        <v>598</v>
      </c>
      <c r="F141" s="39">
        <v>100</v>
      </c>
    </row>
    <row r="142" spans="1:6" ht="27" x14ac:dyDescent="0.25">
      <c r="A142" s="8" t="s">
        <v>107</v>
      </c>
      <c r="B142" s="8" t="s">
        <v>213</v>
      </c>
      <c r="C142" s="80" t="s">
        <v>392</v>
      </c>
      <c r="D142" s="3" t="s">
        <v>486</v>
      </c>
      <c r="E142" s="80" t="s">
        <v>598</v>
      </c>
      <c r="F142" s="39">
        <v>100</v>
      </c>
    </row>
    <row r="143" spans="1:6" x14ac:dyDescent="0.25">
      <c r="A143" s="49" t="s">
        <v>214</v>
      </c>
      <c r="B143" s="49" t="s">
        <v>215</v>
      </c>
      <c r="C143" s="77" t="s">
        <v>393</v>
      </c>
      <c r="D143" s="3" t="s">
        <v>487</v>
      </c>
      <c r="E143" s="80" t="s">
        <v>594</v>
      </c>
      <c r="F143" s="39">
        <v>0</v>
      </c>
    </row>
    <row r="144" spans="1:6" x14ac:dyDescent="0.25">
      <c r="A144" s="50"/>
      <c r="B144" s="50"/>
      <c r="C144" s="78"/>
      <c r="D144" s="3" t="s">
        <v>488</v>
      </c>
      <c r="E144" s="80" t="s">
        <v>594</v>
      </c>
      <c r="F144" s="39">
        <v>0</v>
      </c>
    </row>
    <row r="145" spans="1:6" ht="27" x14ac:dyDescent="0.25">
      <c r="A145" s="75" t="s">
        <v>216</v>
      </c>
      <c r="B145" s="75" t="s">
        <v>217</v>
      </c>
      <c r="C145" s="80" t="s">
        <v>394</v>
      </c>
      <c r="D145" s="3" t="s">
        <v>489</v>
      </c>
      <c r="E145" s="80" t="s">
        <v>594</v>
      </c>
      <c r="F145" s="39">
        <v>0</v>
      </c>
    </row>
    <row r="146" spans="1:6" ht="15" x14ac:dyDescent="0.25">
      <c r="A146" s="74">
        <v>7.3</v>
      </c>
      <c r="B146" s="74">
        <v>11.3</v>
      </c>
      <c r="C146" s="90" t="s">
        <v>395</v>
      </c>
      <c r="D146" s="40"/>
      <c r="E146" s="96"/>
      <c r="F146" s="41"/>
    </row>
    <row r="147" spans="1:6" x14ac:dyDescent="0.25">
      <c r="A147" s="8" t="s">
        <v>218</v>
      </c>
      <c r="B147" s="8" t="s">
        <v>219</v>
      </c>
      <c r="C147" s="80" t="s">
        <v>396</v>
      </c>
      <c r="D147" s="3" t="s">
        <v>490</v>
      </c>
      <c r="E147" s="80" t="s">
        <v>594</v>
      </c>
      <c r="F147" s="39">
        <v>0</v>
      </c>
    </row>
    <row r="148" spans="1:6" ht="27" x14ac:dyDescent="0.25">
      <c r="A148" s="8" t="s">
        <v>220</v>
      </c>
      <c r="B148" s="8" t="s">
        <v>221</v>
      </c>
      <c r="C148" s="80" t="s">
        <v>397</v>
      </c>
      <c r="D148" s="3" t="s">
        <v>491</v>
      </c>
      <c r="E148" s="80" t="s">
        <v>594</v>
      </c>
      <c r="F148" s="39">
        <v>0</v>
      </c>
    </row>
    <row r="149" spans="1:6" x14ac:dyDescent="0.25">
      <c r="A149" s="49" t="s">
        <v>222</v>
      </c>
      <c r="B149" s="49" t="s">
        <v>223</v>
      </c>
      <c r="C149" s="81" t="s">
        <v>398</v>
      </c>
      <c r="D149" s="3" t="s">
        <v>492</v>
      </c>
      <c r="E149" s="80" t="s">
        <v>594</v>
      </c>
      <c r="F149" s="39">
        <v>0</v>
      </c>
    </row>
    <row r="150" spans="1:6" x14ac:dyDescent="0.25">
      <c r="A150" s="50"/>
      <c r="B150" s="50"/>
      <c r="C150" s="84"/>
      <c r="D150" s="3" t="s">
        <v>493</v>
      </c>
      <c r="E150" s="80" t="s">
        <v>594</v>
      </c>
      <c r="F150" s="39">
        <v>0</v>
      </c>
    </row>
    <row r="151" spans="1:6" ht="15" x14ac:dyDescent="0.25">
      <c r="A151" s="74">
        <v>7.4</v>
      </c>
      <c r="B151" s="74">
        <v>11.4</v>
      </c>
      <c r="C151" s="90" t="s">
        <v>399</v>
      </c>
      <c r="D151" s="40"/>
      <c r="E151" s="96"/>
      <c r="F151" s="41"/>
    </row>
    <row r="152" spans="1:6" x14ac:dyDescent="0.25">
      <c r="A152" s="49" t="s">
        <v>224</v>
      </c>
      <c r="B152" s="49" t="s">
        <v>225</v>
      </c>
      <c r="C152" s="77" t="s">
        <v>400</v>
      </c>
      <c r="D152" s="3" t="s">
        <v>494</v>
      </c>
      <c r="E152" s="80" t="s">
        <v>594</v>
      </c>
      <c r="F152" s="39">
        <v>0</v>
      </c>
    </row>
    <row r="153" spans="1:6" x14ac:dyDescent="0.25">
      <c r="A153" s="50"/>
      <c r="B153" s="50"/>
      <c r="C153" s="78"/>
      <c r="D153" s="3" t="s">
        <v>495</v>
      </c>
      <c r="E153" s="80" t="s">
        <v>594</v>
      </c>
      <c r="F153" s="39">
        <v>0</v>
      </c>
    </row>
    <row r="154" spans="1:6" x14ac:dyDescent="0.25">
      <c r="A154" s="76" t="s">
        <v>226</v>
      </c>
      <c r="B154" s="76" t="s">
        <v>227</v>
      </c>
      <c r="C154" s="80" t="s">
        <v>401</v>
      </c>
      <c r="D154" s="3" t="s">
        <v>496</v>
      </c>
      <c r="E154" s="80" t="s">
        <v>594</v>
      </c>
      <c r="F154" s="39">
        <v>0</v>
      </c>
    </row>
    <row r="155" spans="1:6" x14ac:dyDescent="0.25">
      <c r="A155" s="76" t="s">
        <v>228</v>
      </c>
      <c r="B155" s="76" t="s">
        <v>229</v>
      </c>
      <c r="C155" s="80" t="s">
        <v>402</v>
      </c>
      <c r="D155" s="3" t="s">
        <v>497</v>
      </c>
      <c r="E155" s="80" t="s">
        <v>594</v>
      </c>
      <c r="F155" s="39">
        <v>0</v>
      </c>
    </row>
    <row r="156" spans="1:6" x14ac:dyDescent="0.25">
      <c r="A156" s="76" t="s">
        <v>230</v>
      </c>
      <c r="B156" s="76" t="s">
        <v>231</v>
      </c>
      <c r="C156" s="80" t="s">
        <v>403</v>
      </c>
      <c r="D156" s="3" t="s">
        <v>498</v>
      </c>
      <c r="E156" s="80" t="s">
        <v>594</v>
      </c>
      <c r="F156" s="39">
        <v>0</v>
      </c>
    </row>
    <row r="157" spans="1:6" x14ac:dyDescent="0.25">
      <c r="A157" s="49" t="s">
        <v>234</v>
      </c>
      <c r="B157" s="49" t="s">
        <v>235</v>
      </c>
      <c r="C157" s="77" t="s">
        <v>404</v>
      </c>
      <c r="D157" s="3" t="s">
        <v>499</v>
      </c>
      <c r="E157" s="80"/>
      <c r="F157" s="39">
        <v>100</v>
      </c>
    </row>
    <row r="158" spans="1:6" ht="27" x14ac:dyDescent="0.25">
      <c r="A158" s="51"/>
      <c r="B158" s="51"/>
      <c r="C158" s="79"/>
      <c r="D158" s="3" t="s">
        <v>500</v>
      </c>
      <c r="E158" s="80" t="s">
        <v>594</v>
      </c>
      <c r="F158" s="39">
        <v>0</v>
      </c>
    </row>
    <row r="159" spans="1:6" x14ac:dyDescent="0.25">
      <c r="A159" s="50"/>
      <c r="B159" s="50"/>
      <c r="C159" s="78"/>
      <c r="D159" s="3" t="s">
        <v>501</v>
      </c>
      <c r="E159" s="80" t="s">
        <v>594</v>
      </c>
      <c r="F159" s="39">
        <v>0</v>
      </c>
    </row>
    <row r="160" spans="1:6" ht="27" x14ac:dyDescent="0.25">
      <c r="A160" s="8" t="s">
        <v>236</v>
      </c>
      <c r="B160" s="8" t="s">
        <v>237</v>
      </c>
      <c r="C160" s="80" t="s">
        <v>405</v>
      </c>
      <c r="D160" s="3" t="s">
        <v>502</v>
      </c>
      <c r="E160" s="80" t="s">
        <v>594</v>
      </c>
      <c r="F160" s="39">
        <v>0</v>
      </c>
    </row>
    <row r="161" spans="1:6" x14ac:dyDescent="0.25">
      <c r="A161" s="49" t="s">
        <v>238</v>
      </c>
      <c r="B161" s="49" t="s">
        <v>239</v>
      </c>
      <c r="C161" s="77" t="s">
        <v>406</v>
      </c>
      <c r="D161" s="3" t="s">
        <v>503</v>
      </c>
      <c r="E161" s="80" t="s">
        <v>594</v>
      </c>
      <c r="F161" s="39">
        <v>0</v>
      </c>
    </row>
    <row r="162" spans="1:6" x14ac:dyDescent="0.25">
      <c r="A162" s="50"/>
      <c r="B162" s="50"/>
      <c r="C162" s="78"/>
      <c r="D162" s="3" t="s">
        <v>504</v>
      </c>
      <c r="E162" s="80" t="s">
        <v>594</v>
      </c>
      <c r="F162" s="39">
        <v>0</v>
      </c>
    </row>
    <row r="163" spans="1:6" ht="15" x14ac:dyDescent="0.25">
      <c r="A163" s="74">
        <v>7.5</v>
      </c>
      <c r="B163" s="74">
        <v>11.5</v>
      </c>
      <c r="C163" s="90" t="s">
        <v>407</v>
      </c>
      <c r="D163" s="40"/>
      <c r="E163" s="96"/>
      <c r="F163" s="41"/>
    </row>
    <row r="164" spans="1:6" x14ac:dyDescent="0.25">
      <c r="A164" s="76" t="s">
        <v>240</v>
      </c>
      <c r="B164" s="76" t="s">
        <v>241</v>
      </c>
      <c r="C164" s="80" t="s">
        <v>408</v>
      </c>
      <c r="D164" s="3" t="s">
        <v>505</v>
      </c>
      <c r="E164" s="80" t="s">
        <v>594</v>
      </c>
      <c r="F164" s="39">
        <v>0</v>
      </c>
    </row>
    <row r="165" spans="1:6" ht="27" x14ac:dyDescent="0.25">
      <c r="A165" s="49" t="s">
        <v>242</v>
      </c>
      <c r="B165" s="49" t="s">
        <v>243</v>
      </c>
      <c r="C165" s="77" t="s">
        <v>600</v>
      </c>
      <c r="D165" s="3" t="s">
        <v>506</v>
      </c>
      <c r="E165" s="80" t="s">
        <v>594</v>
      </c>
      <c r="F165" s="39">
        <v>0</v>
      </c>
    </row>
    <row r="166" spans="1:6" x14ac:dyDescent="0.25">
      <c r="A166" s="51"/>
      <c r="B166" s="51"/>
      <c r="C166" s="79"/>
      <c r="D166" s="3" t="s">
        <v>507</v>
      </c>
      <c r="E166" s="80" t="s">
        <v>594</v>
      </c>
      <c r="F166" s="39">
        <v>0</v>
      </c>
    </row>
    <row r="167" spans="1:6" ht="27" x14ac:dyDescent="0.25">
      <c r="A167" s="50"/>
      <c r="B167" s="50"/>
      <c r="C167" s="78"/>
      <c r="D167" s="3" t="s">
        <v>508</v>
      </c>
      <c r="E167" s="80" t="s">
        <v>594</v>
      </c>
      <c r="F167" s="39">
        <v>0</v>
      </c>
    </row>
    <row r="168" spans="1:6" ht="27" x14ac:dyDescent="0.25">
      <c r="A168" s="8" t="s">
        <v>249</v>
      </c>
      <c r="B168" s="8" t="s">
        <v>250</v>
      </c>
      <c r="C168" s="80" t="s">
        <v>601</v>
      </c>
      <c r="D168" s="3" t="s">
        <v>509</v>
      </c>
      <c r="E168" s="80" t="s">
        <v>594</v>
      </c>
      <c r="F168" s="39">
        <v>0</v>
      </c>
    </row>
    <row r="169" spans="1:6" x14ac:dyDescent="0.25">
      <c r="A169" s="8" t="s">
        <v>251</v>
      </c>
      <c r="B169" s="8" t="s">
        <v>252</v>
      </c>
      <c r="C169" s="80" t="s">
        <v>602</v>
      </c>
      <c r="D169" s="3" t="s">
        <v>510</v>
      </c>
      <c r="E169" s="80" t="s">
        <v>594</v>
      </c>
      <c r="F169" s="39">
        <v>0</v>
      </c>
    </row>
    <row r="170" spans="1:6" ht="40.5" x14ac:dyDescent="0.25">
      <c r="A170" s="8" t="s">
        <v>253</v>
      </c>
      <c r="B170" s="8" t="s">
        <v>0</v>
      </c>
      <c r="C170" s="80" t="s">
        <v>603</v>
      </c>
      <c r="D170" s="3" t="s">
        <v>511</v>
      </c>
      <c r="E170" s="80" t="s">
        <v>594</v>
      </c>
      <c r="F170" s="39">
        <v>0</v>
      </c>
    </row>
    <row r="171" spans="1:6" ht="27" x14ac:dyDescent="0.25">
      <c r="A171" s="8" t="s">
        <v>1</v>
      </c>
      <c r="B171" s="8" t="s">
        <v>2</v>
      </c>
      <c r="C171" s="80" t="s">
        <v>604</v>
      </c>
      <c r="D171" s="3" t="s">
        <v>512</v>
      </c>
      <c r="E171" s="80" t="s">
        <v>594</v>
      </c>
      <c r="F171" s="39">
        <v>0</v>
      </c>
    </row>
    <row r="172" spans="1:6" ht="15" x14ac:dyDescent="0.25">
      <c r="A172" s="74">
        <v>7.6</v>
      </c>
      <c r="B172" s="74">
        <v>11.6</v>
      </c>
      <c r="C172" s="90" t="s">
        <v>605</v>
      </c>
      <c r="D172" s="40"/>
      <c r="E172" s="96"/>
      <c r="F172" s="41"/>
    </row>
    <row r="173" spans="1:6" ht="27" x14ac:dyDescent="0.25">
      <c r="A173" s="8" t="s">
        <v>3</v>
      </c>
      <c r="B173" s="8" t="s">
        <v>4</v>
      </c>
      <c r="C173" s="80" t="s">
        <v>606</v>
      </c>
      <c r="D173" s="3" t="s">
        <v>513</v>
      </c>
      <c r="E173" s="80" t="s">
        <v>594</v>
      </c>
      <c r="F173" s="39">
        <v>0</v>
      </c>
    </row>
    <row r="174" spans="1:6" ht="27" x14ac:dyDescent="0.25">
      <c r="A174" s="8" t="s">
        <v>5</v>
      </c>
      <c r="B174" s="8" t="s">
        <v>6</v>
      </c>
      <c r="C174" s="80" t="s">
        <v>607</v>
      </c>
      <c r="D174" s="3" t="s">
        <v>514</v>
      </c>
      <c r="E174" s="80" t="s">
        <v>594</v>
      </c>
      <c r="F174" s="39">
        <v>0</v>
      </c>
    </row>
    <row r="175" spans="1:6" ht="15" x14ac:dyDescent="0.25">
      <c r="A175" s="74">
        <v>7.7</v>
      </c>
      <c r="B175" s="74">
        <v>11.7</v>
      </c>
      <c r="C175" s="90" t="s">
        <v>593</v>
      </c>
      <c r="D175" s="40"/>
      <c r="E175" s="96"/>
      <c r="F175" s="41"/>
    </row>
    <row r="176" spans="1:6" ht="27" x14ac:dyDescent="0.25">
      <c r="A176" s="49" t="s">
        <v>7</v>
      </c>
      <c r="B176" s="49" t="s">
        <v>8</v>
      </c>
      <c r="C176" s="77" t="s">
        <v>610</v>
      </c>
      <c r="D176" s="3" t="s">
        <v>515</v>
      </c>
      <c r="E176" s="80" t="s">
        <v>594</v>
      </c>
      <c r="F176" s="39">
        <v>0</v>
      </c>
    </row>
    <row r="177" spans="1:6" ht="27" x14ac:dyDescent="0.25">
      <c r="A177" s="51"/>
      <c r="B177" s="51"/>
      <c r="C177" s="79"/>
      <c r="D177" s="3" t="s">
        <v>516</v>
      </c>
      <c r="E177" s="80" t="s">
        <v>594</v>
      </c>
      <c r="F177" s="39">
        <v>0</v>
      </c>
    </row>
    <row r="178" spans="1:6" x14ac:dyDescent="0.25">
      <c r="A178" s="50"/>
      <c r="B178" s="50"/>
      <c r="C178" s="78"/>
      <c r="D178" s="3" t="s">
        <v>517</v>
      </c>
      <c r="E178" s="80" t="s">
        <v>594</v>
      </c>
      <c r="F178" s="39">
        <v>0</v>
      </c>
    </row>
    <row r="179" spans="1:6" x14ac:dyDescent="0.25">
      <c r="A179" s="8" t="s">
        <v>9</v>
      </c>
      <c r="B179" s="8" t="s">
        <v>10</v>
      </c>
      <c r="C179" s="77" t="s">
        <v>612</v>
      </c>
      <c r="D179" s="3" t="s">
        <v>518</v>
      </c>
      <c r="E179" s="80" t="s">
        <v>594</v>
      </c>
      <c r="F179" s="39">
        <v>0</v>
      </c>
    </row>
    <row r="180" spans="1:6" ht="27" x14ac:dyDescent="0.25">
      <c r="A180" s="8"/>
      <c r="B180" s="8"/>
      <c r="C180" s="78"/>
      <c r="D180" s="3" t="s">
        <v>519</v>
      </c>
      <c r="E180" s="80" t="s">
        <v>594</v>
      </c>
      <c r="F180" s="39">
        <v>0</v>
      </c>
    </row>
    <row r="181" spans="1:6" ht="16.5" x14ac:dyDescent="0.3">
      <c r="A181" s="71">
        <v>8</v>
      </c>
      <c r="B181" s="71">
        <v>12</v>
      </c>
      <c r="C181" s="88" t="s">
        <v>613</v>
      </c>
      <c r="D181" s="42"/>
      <c r="E181" s="88"/>
      <c r="F181" s="42"/>
    </row>
    <row r="182" spans="1:6" ht="15" x14ac:dyDescent="0.25">
      <c r="A182" s="74">
        <v>8.1</v>
      </c>
      <c r="B182" s="74">
        <v>12.1</v>
      </c>
      <c r="C182" s="90" t="s">
        <v>614</v>
      </c>
      <c r="D182" s="40"/>
      <c r="E182" s="96"/>
      <c r="F182" s="41"/>
    </row>
    <row r="183" spans="1:6" ht="27" x14ac:dyDescent="0.25">
      <c r="A183" s="54" t="s">
        <v>109</v>
      </c>
      <c r="B183" s="54" t="s">
        <v>11</v>
      </c>
      <c r="C183" s="81" t="s">
        <v>615</v>
      </c>
      <c r="D183" s="3" t="s">
        <v>520</v>
      </c>
      <c r="E183" s="80" t="s">
        <v>594</v>
      </c>
      <c r="F183" s="39">
        <v>0</v>
      </c>
    </row>
    <row r="184" spans="1:6" ht="27" x14ac:dyDescent="0.25">
      <c r="A184" s="59"/>
      <c r="B184" s="59"/>
      <c r="C184" s="86"/>
      <c r="D184" s="3" t="s">
        <v>521</v>
      </c>
      <c r="E184" s="80" t="s">
        <v>594</v>
      </c>
      <c r="F184" s="39">
        <v>0</v>
      </c>
    </row>
    <row r="185" spans="1:6" ht="27" x14ac:dyDescent="0.25">
      <c r="A185" s="55"/>
      <c r="B185" s="55"/>
      <c r="C185" s="84"/>
      <c r="D185" s="3" t="s">
        <v>522</v>
      </c>
      <c r="E185" s="80" t="s">
        <v>594</v>
      </c>
      <c r="F185" s="39">
        <v>0</v>
      </c>
    </row>
    <row r="186" spans="1:6" ht="15" x14ac:dyDescent="0.25">
      <c r="A186" s="74">
        <v>8.1999999999999993</v>
      </c>
      <c r="B186" s="74">
        <v>12.2</v>
      </c>
      <c r="C186" s="90" t="s">
        <v>616</v>
      </c>
      <c r="D186" s="40"/>
      <c r="E186" s="96"/>
      <c r="F186" s="41"/>
    </row>
    <row r="187" spans="1:6" x14ac:dyDescent="0.25">
      <c r="A187" s="49" t="s">
        <v>116</v>
      </c>
      <c r="B187" s="49" t="s">
        <v>12</v>
      </c>
      <c r="C187" s="77" t="s">
        <v>617</v>
      </c>
      <c r="D187" s="3" t="s">
        <v>523</v>
      </c>
      <c r="E187" s="80" t="s">
        <v>594</v>
      </c>
      <c r="F187" s="39">
        <v>0</v>
      </c>
    </row>
    <row r="188" spans="1:6" ht="27" x14ac:dyDescent="0.25">
      <c r="A188" s="50"/>
      <c r="B188" s="50"/>
      <c r="C188" s="78"/>
      <c r="D188" s="3" t="s">
        <v>524</v>
      </c>
      <c r="E188" s="80" t="s">
        <v>594</v>
      </c>
      <c r="F188" s="39">
        <v>0</v>
      </c>
    </row>
    <row r="189" spans="1:6" ht="27" x14ac:dyDescent="0.25">
      <c r="A189" s="49" t="s">
        <v>118</v>
      </c>
      <c r="B189" s="49" t="s">
        <v>13</v>
      </c>
      <c r="C189" s="77" t="s">
        <v>618</v>
      </c>
      <c r="D189" s="3" t="s">
        <v>525</v>
      </c>
      <c r="E189" s="80" t="s">
        <v>594</v>
      </c>
      <c r="F189" s="39">
        <v>0</v>
      </c>
    </row>
    <row r="190" spans="1:6" ht="27" x14ac:dyDescent="0.25">
      <c r="A190" s="50"/>
      <c r="B190" s="50"/>
      <c r="C190" s="78"/>
      <c r="D190" s="3" t="s">
        <v>526</v>
      </c>
      <c r="E190" s="80" t="s">
        <v>594</v>
      </c>
      <c r="F190" s="39">
        <v>0</v>
      </c>
    </row>
    <row r="191" spans="1:6" ht="27" x14ac:dyDescent="0.25">
      <c r="A191" s="49" t="s">
        <v>120</v>
      </c>
      <c r="B191" s="49" t="s">
        <v>14</v>
      </c>
      <c r="C191" s="77" t="s">
        <v>619</v>
      </c>
      <c r="D191" s="3" t="s">
        <v>527</v>
      </c>
      <c r="E191" s="80" t="s">
        <v>594</v>
      </c>
      <c r="F191" s="39">
        <v>0</v>
      </c>
    </row>
    <row r="192" spans="1:6" ht="27" x14ac:dyDescent="0.25">
      <c r="A192" s="50"/>
      <c r="B192" s="50"/>
      <c r="C192" s="78"/>
      <c r="D192" s="3" t="s">
        <v>528</v>
      </c>
      <c r="E192" s="80" t="s">
        <v>594</v>
      </c>
      <c r="F192" s="39">
        <v>0</v>
      </c>
    </row>
    <row r="193" spans="1:6" ht="27" x14ac:dyDescent="0.25">
      <c r="A193" s="8" t="s">
        <v>15</v>
      </c>
      <c r="B193" s="8" t="s">
        <v>16</v>
      </c>
      <c r="C193" s="80" t="s">
        <v>620</v>
      </c>
      <c r="D193" s="3" t="s">
        <v>529</v>
      </c>
      <c r="E193" s="80" t="s">
        <v>594</v>
      </c>
      <c r="F193" s="39">
        <v>0</v>
      </c>
    </row>
    <row r="194" spans="1:6" ht="15" x14ac:dyDescent="0.25">
      <c r="A194" s="74">
        <v>8.3000000000000007</v>
      </c>
      <c r="B194" s="74">
        <v>12.3</v>
      </c>
      <c r="C194" s="90" t="s">
        <v>621</v>
      </c>
      <c r="D194" s="40"/>
      <c r="E194" s="96"/>
      <c r="F194" s="41"/>
    </row>
    <row r="195" spans="1:6" ht="27" x14ac:dyDescent="0.25">
      <c r="A195" s="49" t="s">
        <v>122</v>
      </c>
      <c r="B195" s="49" t="s">
        <v>17</v>
      </c>
      <c r="C195" s="77" t="s">
        <v>622</v>
      </c>
      <c r="D195" s="3" t="s">
        <v>530</v>
      </c>
      <c r="E195" s="80" t="s">
        <v>594</v>
      </c>
      <c r="F195" s="39">
        <v>0</v>
      </c>
    </row>
    <row r="196" spans="1:6" ht="27" x14ac:dyDescent="0.25">
      <c r="A196" s="51"/>
      <c r="B196" s="51"/>
      <c r="C196" s="79"/>
      <c r="D196" s="3" t="s">
        <v>531</v>
      </c>
      <c r="E196" s="80" t="s">
        <v>594</v>
      </c>
      <c r="F196" s="39">
        <v>0</v>
      </c>
    </row>
    <row r="197" spans="1:6" x14ac:dyDescent="0.25">
      <c r="A197" s="49" t="s">
        <v>124</v>
      </c>
      <c r="B197" s="49" t="s">
        <v>18</v>
      </c>
      <c r="C197" s="77" t="s">
        <v>623</v>
      </c>
      <c r="D197" s="3" t="s">
        <v>532</v>
      </c>
      <c r="E197" s="80" t="s">
        <v>594</v>
      </c>
      <c r="F197" s="39">
        <v>0</v>
      </c>
    </row>
    <row r="198" spans="1:6" x14ac:dyDescent="0.25">
      <c r="A198" s="51"/>
      <c r="B198" s="51"/>
      <c r="C198" s="79"/>
      <c r="D198" s="3" t="s">
        <v>533</v>
      </c>
      <c r="E198" s="80" t="s">
        <v>594</v>
      </c>
      <c r="F198" s="39">
        <v>0</v>
      </c>
    </row>
    <row r="199" spans="1:6" x14ac:dyDescent="0.25">
      <c r="A199" s="51"/>
      <c r="B199" s="51"/>
      <c r="C199" s="79"/>
      <c r="D199" s="3" t="s">
        <v>534</v>
      </c>
      <c r="E199" s="80" t="s">
        <v>594</v>
      </c>
      <c r="F199" s="39">
        <v>0</v>
      </c>
    </row>
    <row r="200" spans="1:6" x14ac:dyDescent="0.25">
      <c r="A200" s="51"/>
      <c r="B200" s="51"/>
      <c r="C200" s="79"/>
      <c r="D200" s="3" t="s">
        <v>535</v>
      </c>
      <c r="E200" s="80" t="s">
        <v>594</v>
      </c>
      <c r="F200" s="39">
        <v>0</v>
      </c>
    </row>
    <row r="201" spans="1:6" x14ac:dyDescent="0.25">
      <c r="A201" s="50"/>
      <c r="B201" s="50"/>
      <c r="C201" s="78"/>
      <c r="D201" s="3" t="s">
        <v>536</v>
      </c>
      <c r="E201" s="80" t="s">
        <v>594</v>
      </c>
      <c r="F201" s="39">
        <v>0</v>
      </c>
    </row>
    <row r="202" spans="1:6" ht="15" x14ac:dyDescent="0.25">
      <c r="A202" s="74">
        <v>8.4</v>
      </c>
      <c r="B202" s="74">
        <v>12.4</v>
      </c>
      <c r="C202" s="90" t="s">
        <v>624</v>
      </c>
      <c r="D202" s="40"/>
      <c r="E202" s="96"/>
      <c r="F202" s="41"/>
    </row>
    <row r="203" spans="1:6" ht="27" x14ac:dyDescent="0.25">
      <c r="A203" s="8" t="s">
        <v>19</v>
      </c>
      <c r="B203" s="8" t="s">
        <v>20</v>
      </c>
      <c r="C203" s="80" t="s">
        <v>625</v>
      </c>
      <c r="D203" s="3" t="s">
        <v>537</v>
      </c>
      <c r="E203" s="80" t="s">
        <v>599</v>
      </c>
      <c r="F203" s="39">
        <v>100</v>
      </c>
    </row>
    <row r="204" spans="1:6" ht="27" x14ac:dyDescent="0.25">
      <c r="A204" s="8" t="s">
        <v>21</v>
      </c>
      <c r="B204" s="8" t="s">
        <v>22</v>
      </c>
      <c r="C204" s="80" t="s">
        <v>626</v>
      </c>
      <c r="D204" s="3" t="s">
        <v>538</v>
      </c>
      <c r="E204" s="80" t="s">
        <v>594</v>
      </c>
      <c r="F204" s="39">
        <v>0</v>
      </c>
    </row>
    <row r="205" spans="1:6" ht="27" x14ac:dyDescent="0.25">
      <c r="A205" s="8" t="s">
        <v>23</v>
      </c>
      <c r="B205" s="8" t="s">
        <v>24</v>
      </c>
      <c r="C205" s="80" t="s">
        <v>627</v>
      </c>
      <c r="D205" s="3" t="s">
        <v>539</v>
      </c>
      <c r="E205" s="80" t="s">
        <v>594</v>
      </c>
      <c r="F205" s="39">
        <v>0</v>
      </c>
    </row>
    <row r="206" spans="1:6" ht="15" x14ac:dyDescent="0.25">
      <c r="A206" s="74">
        <v>8.5</v>
      </c>
      <c r="B206" s="74">
        <v>12.5</v>
      </c>
      <c r="C206" s="90" t="s">
        <v>628</v>
      </c>
      <c r="D206" s="40"/>
      <c r="E206" s="96"/>
      <c r="F206" s="41"/>
    </row>
    <row r="207" spans="1:6" ht="27" x14ac:dyDescent="0.25">
      <c r="A207" s="49" t="s">
        <v>25</v>
      </c>
      <c r="B207" s="49" t="s">
        <v>26</v>
      </c>
      <c r="C207" s="77" t="s">
        <v>629</v>
      </c>
      <c r="D207" s="3" t="s">
        <v>540</v>
      </c>
      <c r="E207" s="80" t="s">
        <v>594</v>
      </c>
      <c r="F207" s="39">
        <v>0</v>
      </c>
    </row>
    <row r="208" spans="1:6" x14ac:dyDescent="0.25">
      <c r="A208" s="50"/>
      <c r="B208" s="50"/>
      <c r="C208" s="78"/>
      <c r="D208" s="3" t="s">
        <v>541</v>
      </c>
      <c r="E208" s="80" t="s">
        <v>594</v>
      </c>
      <c r="F208" s="39">
        <v>0</v>
      </c>
    </row>
    <row r="209" spans="1:6" ht="40.5" x14ac:dyDescent="0.25">
      <c r="A209" s="8" t="s">
        <v>27</v>
      </c>
      <c r="B209" s="8" t="s">
        <v>28</v>
      </c>
      <c r="C209" s="80" t="s">
        <v>630</v>
      </c>
      <c r="D209" s="3" t="s">
        <v>542</v>
      </c>
      <c r="E209" s="80" t="s">
        <v>594</v>
      </c>
      <c r="F209" s="39">
        <v>0</v>
      </c>
    </row>
    <row r="210" spans="1:6" x14ac:dyDescent="0.25">
      <c r="A210" s="49" t="s">
        <v>39</v>
      </c>
      <c r="B210" s="49" t="s">
        <v>40</v>
      </c>
      <c r="C210" s="77" t="s">
        <v>631</v>
      </c>
      <c r="D210" s="3" t="s">
        <v>543</v>
      </c>
      <c r="E210" s="80" t="s">
        <v>594</v>
      </c>
      <c r="F210" s="39">
        <v>0</v>
      </c>
    </row>
    <row r="211" spans="1:6" x14ac:dyDescent="0.25">
      <c r="A211" s="50"/>
      <c r="B211" s="50"/>
      <c r="C211" s="78"/>
      <c r="D211" s="3" t="s">
        <v>544</v>
      </c>
      <c r="E211" s="80" t="s">
        <v>594</v>
      </c>
      <c r="F211" s="39">
        <v>0</v>
      </c>
    </row>
    <row r="212" spans="1:6" x14ac:dyDescent="0.25">
      <c r="A212" s="49" t="s">
        <v>41</v>
      </c>
      <c r="B212" s="49" t="s">
        <v>42</v>
      </c>
      <c r="C212" s="77" t="s">
        <v>632</v>
      </c>
      <c r="D212" s="3" t="s">
        <v>545</v>
      </c>
      <c r="E212" s="80" t="s">
        <v>594</v>
      </c>
      <c r="F212" s="39">
        <v>0</v>
      </c>
    </row>
    <row r="213" spans="1:6" ht="27" x14ac:dyDescent="0.25">
      <c r="A213" s="50"/>
      <c r="B213" s="50"/>
      <c r="C213" s="78"/>
      <c r="D213" s="3" t="s">
        <v>546</v>
      </c>
      <c r="E213" s="80" t="s">
        <v>594</v>
      </c>
      <c r="F213" s="39">
        <v>0</v>
      </c>
    </row>
    <row r="214" spans="1:6" x14ac:dyDescent="0.25">
      <c r="A214" s="54" t="s">
        <v>43</v>
      </c>
      <c r="B214" s="54" t="s">
        <v>44</v>
      </c>
      <c r="C214" s="81" t="s">
        <v>633</v>
      </c>
      <c r="D214" s="3" t="s">
        <v>547</v>
      </c>
      <c r="E214" s="80" t="s">
        <v>594</v>
      </c>
      <c r="F214" s="39">
        <v>0</v>
      </c>
    </row>
    <row r="215" spans="1:6" ht="27" x14ac:dyDescent="0.25">
      <c r="A215" s="55"/>
      <c r="B215" s="55"/>
      <c r="C215" s="84"/>
      <c r="D215" s="3" t="s">
        <v>548</v>
      </c>
      <c r="E215" s="80" t="s">
        <v>594</v>
      </c>
      <c r="F215" s="39">
        <v>0</v>
      </c>
    </row>
    <row r="216" spans="1:6" ht="15" x14ac:dyDescent="0.25">
      <c r="A216" s="74">
        <v>8.6</v>
      </c>
      <c r="B216" s="74">
        <v>12.6</v>
      </c>
      <c r="C216" s="90" t="s">
        <v>634</v>
      </c>
      <c r="D216" s="40"/>
      <c r="E216" s="96"/>
      <c r="F216" s="41"/>
    </row>
    <row r="217" spans="1:6" x14ac:dyDescent="0.25">
      <c r="A217" s="49" t="s">
        <v>45</v>
      </c>
      <c r="B217" s="49" t="s">
        <v>46</v>
      </c>
      <c r="C217" s="77" t="s">
        <v>635</v>
      </c>
      <c r="D217" s="3" t="s">
        <v>549</v>
      </c>
      <c r="E217" s="80" t="s">
        <v>594</v>
      </c>
      <c r="F217" s="39">
        <v>0</v>
      </c>
    </row>
    <row r="218" spans="1:6" x14ac:dyDescent="0.25">
      <c r="A218" s="50"/>
      <c r="B218" s="50"/>
      <c r="C218" s="78"/>
      <c r="D218" s="3" t="s">
        <v>550</v>
      </c>
      <c r="E218" s="80" t="s">
        <v>594</v>
      </c>
      <c r="F218" s="39">
        <v>0</v>
      </c>
    </row>
    <row r="219" spans="1:6" ht="16.5" x14ac:dyDescent="0.3">
      <c r="A219" s="71">
        <v>9</v>
      </c>
      <c r="B219" s="71">
        <v>13</v>
      </c>
      <c r="C219" s="88" t="s">
        <v>636</v>
      </c>
      <c r="D219" s="42"/>
      <c r="E219" s="88"/>
      <c r="F219" s="42"/>
    </row>
    <row r="220" spans="1:6" ht="15" x14ac:dyDescent="0.25">
      <c r="A220" s="74">
        <v>9.1</v>
      </c>
      <c r="B220" s="74">
        <v>13.1</v>
      </c>
      <c r="C220" s="90" t="s">
        <v>637</v>
      </c>
      <c r="D220" s="40"/>
      <c r="E220" s="96"/>
      <c r="F220" s="41"/>
    </row>
    <row r="221" spans="1:6" x14ac:dyDescent="0.25">
      <c r="A221" s="49" t="s">
        <v>127</v>
      </c>
      <c r="B221" s="49" t="s">
        <v>47</v>
      </c>
      <c r="C221" s="77" t="s">
        <v>638</v>
      </c>
      <c r="D221" s="3" t="s">
        <v>551</v>
      </c>
      <c r="E221" s="80" t="s">
        <v>594</v>
      </c>
      <c r="F221" s="39">
        <v>0</v>
      </c>
    </row>
    <row r="222" spans="1:6" ht="27" x14ac:dyDescent="0.25">
      <c r="A222" s="50"/>
      <c r="B222" s="50"/>
      <c r="C222" s="78"/>
      <c r="D222" s="3" t="s">
        <v>552</v>
      </c>
      <c r="E222" s="80" t="s">
        <v>594</v>
      </c>
      <c r="F222" s="39">
        <v>0</v>
      </c>
    </row>
    <row r="223" spans="1:6" ht="27" x14ac:dyDescent="0.25">
      <c r="A223" s="8" t="s">
        <v>128</v>
      </c>
      <c r="B223" s="8" t="s">
        <v>48</v>
      </c>
      <c r="C223" s="80" t="s">
        <v>639</v>
      </c>
      <c r="D223" s="3" t="s">
        <v>553</v>
      </c>
      <c r="E223" s="80" t="s">
        <v>594</v>
      </c>
      <c r="F223" s="39">
        <v>0</v>
      </c>
    </row>
    <row r="224" spans="1:6" ht="15" x14ac:dyDescent="0.25">
      <c r="A224" s="74">
        <v>9.1999999999999993</v>
      </c>
      <c r="B224" s="74">
        <v>13.2</v>
      </c>
      <c r="C224" s="90" t="s">
        <v>640</v>
      </c>
      <c r="D224" s="40"/>
      <c r="E224" s="96"/>
      <c r="F224" s="41"/>
    </row>
    <row r="225" spans="1:6" ht="27" x14ac:dyDescent="0.25">
      <c r="A225" s="49" t="s">
        <v>138</v>
      </c>
      <c r="B225" s="49" t="s">
        <v>49</v>
      </c>
      <c r="C225" s="77" t="s">
        <v>641</v>
      </c>
      <c r="D225" s="3" t="s">
        <v>554</v>
      </c>
      <c r="E225" s="80" t="s">
        <v>594</v>
      </c>
      <c r="F225" s="39">
        <v>0</v>
      </c>
    </row>
    <row r="226" spans="1:6" x14ac:dyDescent="0.25">
      <c r="A226" s="51"/>
      <c r="B226" s="51"/>
      <c r="C226" s="79"/>
      <c r="D226" s="3" t="s">
        <v>555</v>
      </c>
      <c r="E226" s="80" t="s">
        <v>594</v>
      </c>
      <c r="F226" s="39">
        <v>0</v>
      </c>
    </row>
    <row r="227" spans="1:6" x14ac:dyDescent="0.25">
      <c r="A227" s="50"/>
      <c r="B227" s="50"/>
      <c r="C227" s="78"/>
      <c r="D227" s="3" t="s">
        <v>556</v>
      </c>
      <c r="E227" s="80" t="s">
        <v>594</v>
      </c>
      <c r="F227" s="39">
        <v>0</v>
      </c>
    </row>
    <row r="228" spans="1:6" x14ac:dyDescent="0.25">
      <c r="A228" s="49" t="s">
        <v>140</v>
      </c>
      <c r="B228" s="49" t="s">
        <v>50</v>
      </c>
      <c r="C228" s="77" t="s">
        <v>642</v>
      </c>
      <c r="D228" s="3" t="s">
        <v>557</v>
      </c>
      <c r="E228" s="80" t="s">
        <v>594</v>
      </c>
      <c r="F228" s="39">
        <v>0</v>
      </c>
    </row>
    <row r="229" spans="1:6" ht="27" x14ac:dyDescent="0.25">
      <c r="A229" s="50"/>
      <c r="B229" s="50"/>
      <c r="C229" s="78"/>
      <c r="D229" s="3" t="s">
        <v>558</v>
      </c>
      <c r="E229" s="80" t="s">
        <v>594</v>
      </c>
      <c r="F229" s="39">
        <v>0</v>
      </c>
    </row>
    <row r="230" spans="1:6" ht="27" x14ac:dyDescent="0.25">
      <c r="A230" s="49" t="s">
        <v>142</v>
      </c>
      <c r="B230" s="49" t="s">
        <v>51</v>
      </c>
      <c r="C230" s="77" t="s">
        <v>643</v>
      </c>
      <c r="D230" s="3" t="s">
        <v>559</v>
      </c>
      <c r="E230" s="80" t="s">
        <v>594</v>
      </c>
      <c r="F230" s="39">
        <v>0</v>
      </c>
    </row>
    <row r="231" spans="1:6" ht="27" x14ac:dyDescent="0.25">
      <c r="A231" s="51"/>
      <c r="B231" s="51"/>
      <c r="C231" s="79"/>
      <c r="D231" s="3" t="s">
        <v>560</v>
      </c>
      <c r="E231" s="80" t="s">
        <v>594</v>
      </c>
      <c r="F231" s="39">
        <v>0</v>
      </c>
    </row>
    <row r="232" spans="1:6" x14ac:dyDescent="0.25">
      <c r="A232" s="50"/>
      <c r="B232" s="50"/>
      <c r="C232" s="78"/>
      <c r="D232" s="3" t="s">
        <v>561</v>
      </c>
      <c r="E232" s="80" t="s">
        <v>594</v>
      </c>
      <c r="F232" s="39">
        <v>0</v>
      </c>
    </row>
    <row r="233" spans="1:6" ht="16.5" x14ac:dyDescent="0.3">
      <c r="A233" s="71">
        <v>10</v>
      </c>
      <c r="B233" s="71">
        <v>14</v>
      </c>
      <c r="C233" s="88" t="s">
        <v>644</v>
      </c>
      <c r="D233" s="42"/>
      <c r="E233" s="88"/>
      <c r="F233" s="42"/>
    </row>
    <row r="234" spans="1:6" ht="15" x14ac:dyDescent="0.25">
      <c r="A234" s="74">
        <v>10.1</v>
      </c>
      <c r="B234" s="74">
        <v>14.1</v>
      </c>
      <c r="C234" s="90" t="s">
        <v>645</v>
      </c>
      <c r="D234" s="40"/>
      <c r="E234" s="96"/>
      <c r="F234" s="41"/>
    </row>
    <row r="235" spans="1:6" ht="27" x14ac:dyDescent="0.25">
      <c r="A235" s="49" t="s">
        <v>153</v>
      </c>
      <c r="B235" s="49" t="s">
        <v>52</v>
      </c>
      <c r="C235" s="77" t="s">
        <v>646</v>
      </c>
      <c r="D235" s="3" t="s">
        <v>562</v>
      </c>
      <c r="E235" s="80" t="s">
        <v>594</v>
      </c>
      <c r="F235" s="39">
        <v>0</v>
      </c>
    </row>
    <row r="236" spans="1:6" ht="40.5" x14ac:dyDescent="0.25">
      <c r="A236" s="50"/>
      <c r="B236" s="50"/>
      <c r="C236" s="78"/>
      <c r="D236" s="3" t="s">
        <v>563</v>
      </c>
      <c r="E236" s="80" t="s">
        <v>594</v>
      </c>
      <c r="F236" s="39">
        <v>0</v>
      </c>
    </row>
    <row r="237" spans="1:6" ht="27" x14ac:dyDescent="0.25">
      <c r="A237" s="8" t="s">
        <v>154</v>
      </c>
      <c r="B237" s="8" t="s">
        <v>53</v>
      </c>
      <c r="C237" s="80" t="s">
        <v>647</v>
      </c>
      <c r="D237" s="3" t="s">
        <v>564</v>
      </c>
      <c r="E237" s="80" t="s">
        <v>594</v>
      </c>
      <c r="F237" s="39">
        <v>0</v>
      </c>
    </row>
    <row r="238" spans="1:6" ht="27" x14ac:dyDescent="0.25">
      <c r="A238" s="49" t="s">
        <v>155</v>
      </c>
      <c r="B238" s="49" t="s">
        <v>54</v>
      </c>
      <c r="C238" s="77" t="s">
        <v>648</v>
      </c>
      <c r="D238" s="3" t="s">
        <v>565</v>
      </c>
      <c r="E238" s="80" t="s">
        <v>594</v>
      </c>
      <c r="F238" s="39">
        <v>0</v>
      </c>
    </row>
    <row r="239" spans="1:6" ht="27" x14ac:dyDescent="0.25">
      <c r="A239" s="50"/>
      <c r="B239" s="50"/>
      <c r="C239" s="78"/>
      <c r="D239" s="3" t="s">
        <v>566</v>
      </c>
      <c r="E239" s="80" t="s">
        <v>594</v>
      </c>
      <c r="F239" s="39">
        <v>0</v>
      </c>
    </row>
    <row r="240" spans="1:6" x14ac:dyDescent="0.25">
      <c r="A240" s="49" t="s">
        <v>156</v>
      </c>
      <c r="B240" s="49" t="s">
        <v>55</v>
      </c>
      <c r="C240" s="77" t="s">
        <v>649</v>
      </c>
      <c r="D240" s="3" t="s">
        <v>567</v>
      </c>
      <c r="E240" s="80" t="s">
        <v>594</v>
      </c>
      <c r="F240" s="39">
        <v>0</v>
      </c>
    </row>
    <row r="241" spans="1:6" x14ac:dyDescent="0.25">
      <c r="A241" s="51"/>
      <c r="B241" s="51"/>
      <c r="C241" s="79"/>
      <c r="D241" s="3" t="s">
        <v>568</v>
      </c>
      <c r="E241" s="80" t="s">
        <v>594</v>
      </c>
      <c r="F241" s="39">
        <v>0</v>
      </c>
    </row>
    <row r="242" spans="1:6" x14ac:dyDescent="0.25">
      <c r="A242" s="50"/>
      <c r="B242" s="50"/>
      <c r="C242" s="78"/>
      <c r="D242" s="3" t="s">
        <v>569</v>
      </c>
      <c r="E242" s="80" t="s">
        <v>594</v>
      </c>
      <c r="F242" s="39">
        <v>0</v>
      </c>
    </row>
    <row r="243" spans="1:6" x14ac:dyDescent="0.25">
      <c r="A243" s="49" t="s">
        <v>56</v>
      </c>
      <c r="B243" s="49" t="s">
        <v>57</v>
      </c>
      <c r="C243" s="77" t="s">
        <v>650</v>
      </c>
      <c r="D243" s="3" t="s">
        <v>570</v>
      </c>
      <c r="E243" s="80" t="s">
        <v>594</v>
      </c>
      <c r="F243" s="39">
        <v>0</v>
      </c>
    </row>
    <row r="244" spans="1:6" ht="40.5" x14ac:dyDescent="0.25">
      <c r="A244" s="50"/>
      <c r="B244" s="50"/>
      <c r="C244" s="78"/>
      <c r="D244" s="3" t="s">
        <v>571</v>
      </c>
      <c r="E244" s="80" t="s">
        <v>594</v>
      </c>
      <c r="F244" s="39">
        <v>0</v>
      </c>
    </row>
    <row r="245" spans="1:6" ht="16.5" x14ac:dyDescent="0.3">
      <c r="A245" s="71">
        <v>11</v>
      </c>
      <c r="B245" s="71">
        <v>15</v>
      </c>
      <c r="C245" s="88" t="s">
        <v>651</v>
      </c>
      <c r="D245" s="42"/>
      <c r="E245" s="88"/>
      <c r="F245" s="42"/>
    </row>
    <row r="246" spans="1:6" ht="15" x14ac:dyDescent="0.25">
      <c r="A246" s="74">
        <v>11.1</v>
      </c>
      <c r="B246" s="74">
        <v>15.1</v>
      </c>
      <c r="C246" s="90" t="s">
        <v>652</v>
      </c>
      <c r="D246" s="40"/>
      <c r="E246" s="96"/>
      <c r="F246" s="41"/>
    </row>
    <row r="247" spans="1:6" ht="27" x14ac:dyDescent="0.25">
      <c r="A247" s="49" t="s">
        <v>211</v>
      </c>
      <c r="B247" s="49" t="s">
        <v>58</v>
      </c>
      <c r="C247" s="77" t="s">
        <v>653</v>
      </c>
      <c r="D247" s="3" t="s">
        <v>572</v>
      </c>
      <c r="E247" s="80" t="s">
        <v>594</v>
      </c>
      <c r="F247" s="39">
        <v>0</v>
      </c>
    </row>
    <row r="248" spans="1:6" x14ac:dyDescent="0.25">
      <c r="A248" s="50"/>
      <c r="B248" s="50"/>
      <c r="C248" s="78"/>
      <c r="D248" s="3" t="s">
        <v>573</v>
      </c>
      <c r="E248" s="80" t="s">
        <v>594</v>
      </c>
      <c r="F248" s="39">
        <v>0</v>
      </c>
    </row>
    <row r="249" spans="1:6" ht="27" x14ac:dyDescent="0.25">
      <c r="A249" s="49" t="s">
        <v>59</v>
      </c>
      <c r="B249" s="49" t="s">
        <v>60</v>
      </c>
      <c r="C249" s="77" t="s">
        <v>654</v>
      </c>
      <c r="D249" s="3" t="s">
        <v>574</v>
      </c>
      <c r="E249" s="80" t="s">
        <v>594</v>
      </c>
      <c r="F249" s="39">
        <v>0</v>
      </c>
    </row>
    <row r="250" spans="1:6" x14ac:dyDescent="0.25">
      <c r="A250" s="51"/>
      <c r="B250" s="51"/>
      <c r="C250" s="79"/>
      <c r="D250" s="3" t="s">
        <v>575</v>
      </c>
      <c r="E250" s="80" t="s">
        <v>594</v>
      </c>
      <c r="F250" s="39">
        <v>0</v>
      </c>
    </row>
    <row r="251" spans="1:6" ht="27" x14ac:dyDescent="0.25">
      <c r="A251" s="50"/>
      <c r="B251" s="50"/>
      <c r="C251" s="78"/>
      <c r="D251" s="3" t="s">
        <v>576</v>
      </c>
      <c r="E251" s="80" t="s">
        <v>594</v>
      </c>
      <c r="F251" s="39">
        <v>0</v>
      </c>
    </row>
    <row r="252" spans="1:6" ht="27" x14ac:dyDescent="0.25">
      <c r="A252" s="49" t="s">
        <v>61</v>
      </c>
      <c r="B252" s="49" t="s">
        <v>62</v>
      </c>
      <c r="C252" s="77" t="s">
        <v>655</v>
      </c>
      <c r="D252" s="3" t="s">
        <v>577</v>
      </c>
      <c r="E252" s="80" t="s">
        <v>594</v>
      </c>
      <c r="F252" s="39">
        <v>0</v>
      </c>
    </row>
    <row r="253" spans="1:6" x14ac:dyDescent="0.25">
      <c r="A253" s="51"/>
      <c r="B253" s="51"/>
      <c r="C253" s="79"/>
      <c r="D253" s="3" t="s">
        <v>578</v>
      </c>
      <c r="E253" s="80" t="s">
        <v>594</v>
      </c>
      <c r="F253" s="39">
        <v>0</v>
      </c>
    </row>
    <row r="254" spans="1:6" ht="27" x14ac:dyDescent="0.25">
      <c r="A254" s="50"/>
      <c r="B254" s="50"/>
      <c r="C254" s="78"/>
      <c r="D254" s="3" t="s">
        <v>579</v>
      </c>
      <c r="E254" s="80" t="s">
        <v>594</v>
      </c>
      <c r="F254" s="39">
        <v>0</v>
      </c>
    </row>
    <row r="255" spans="1:6" ht="27" x14ac:dyDescent="0.25">
      <c r="A255" s="8" t="s">
        <v>63</v>
      </c>
      <c r="B255" s="8" t="s">
        <v>64</v>
      </c>
      <c r="C255" s="80" t="s">
        <v>656</v>
      </c>
      <c r="D255" s="3" t="s">
        <v>580</v>
      </c>
      <c r="E255" s="80" t="s">
        <v>594</v>
      </c>
      <c r="F255" s="39">
        <v>0</v>
      </c>
    </row>
    <row r="256" spans="1:6" ht="27" x14ac:dyDescent="0.25">
      <c r="A256" s="49" t="s">
        <v>65</v>
      </c>
      <c r="B256" s="49" t="s">
        <v>66</v>
      </c>
      <c r="C256" s="77" t="s">
        <v>657</v>
      </c>
      <c r="D256" s="3" t="s">
        <v>581</v>
      </c>
      <c r="E256" s="80" t="s">
        <v>594</v>
      </c>
      <c r="F256" s="39">
        <v>0</v>
      </c>
    </row>
    <row r="257" spans="1:7" ht="27" x14ac:dyDescent="0.25">
      <c r="A257" s="51"/>
      <c r="B257" s="51"/>
      <c r="C257" s="79"/>
      <c r="D257" s="3" t="s">
        <v>582</v>
      </c>
      <c r="E257" s="80" t="s">
        <v>594</v>
      </c>
      <c r="F257" s="39">
        <v>0</v>
      </c>
    </row>
    <row r="258" spans="1:7" x14ac:dyDescent="0.25">
      <c r="A258" s="50"/>
      <c r="B258" s="50"/>
      <c r="C258" s="78"/>
      <c r="D258" s="3" t="s">
        <v>583</v>
      </c>
      <c r="E258" s="80" t="s">
        <v>594</v>
      </c>
      <c r="F258" s="39">
        <v>0</v>
      </c>
    </row>
    <row r="259" spans="1:7" x14ac:dyDescent="0.25">
      <c r="A259" s="8" t="s">
        <v>67</v>
      </c>
      <c r="B259" s="8" t="s">
        <v>68</v>
      </c>
      <c r="C259" s="80" t="s">
        <v>658</v>
      </c>
      <c r="D259" s="3" t="s">
        <v>584</v>
      </c>
      <c r="E259" s="80" t="s">
        <v>594</v>
      </c>
      <c r="F259" s="39">
        <v>0</v>
      </c>
    </row>
    <row r="260" spans="1:7" ht="15" x14ac:dyDescent="0.25">
      <c r="A260" s="74">
        <v>11.2</v>
      </c>
      <c r="B260" s="74">
        <v>15.2</v>
      </c>
      <c r="C260" s="90" t="s">
        <v>659</v>
      </c>
      <c r="D260" s="40"/>
      <c r="E260" s="96"/>
      <c r="F260" s="41"/>
    </row>
    <row r="261" spans="1:7" ht="27" x14ac:dyDescent="0.25">
      <c r="A261" s="49" t="s">
        <v>212</v>
      </c>
      <c r="B261" s="49" t="s">
        <v>69</v>
      </c>
      <c r="C261" s="77" t="s">
        <v>660</v>
      </c>
      <c r="D261" s="3" t="s">
        <v>585</v>
      </c>
      <c r="E261" s="80" t="s">
        <v>594</v>
      </c>
      <c r="F261" s="39">
        <v>0</v>
      </c>
    </row>
    <row r="262" spans="1:7" ht="27" x14ac:dyDescent="0.25">
      <c r="A262" s="50"/>
      <c r="B262" s="50"/>
      <c r="C262" s="78"/>
      <c r="D262" s="3" t="s">
        <v>586</v>
      </c>
      <c r="E262" s="80" t="s">
        <v>594</v>
      </c>
      <c r="F262" s="39">
        <v>0</v>
      </c>
    </row>
    <row r="263" spans="1:7" x14ac:dyDescent="0.25">
      <c r="A263" s="54" t="s">
        <v>213</v>
      </c>
      <c r="B263" s="54" t="s">
        <v>70</v>
      </c>
      <c r="C263" s="81" t="s">
        <v>661</v>
      </c>
      <c r="D263" s="3" t="s">
        <v>587</v>
      </c>
      <c r="E263" s="80" t="s">
        <v>594</v>
      </c>
      <c r="F263" s="39">
        <v>0</v>
      </c>
    </row>
    <row r="264" spans="1:7" x14ac:dyDescent="0.25">
      <c r="A264" s="55"/>
      <c r="B264" s="55"/>
      <c r="C264" s="84"/>
      <c r="D264" s="3" t="s">
        <v>588</v>
      </c>
      <c r="E264" s="80" t="s">
        <v>594</v>
      </c>
      <c r="F264" s="39">
        <v>0</v>
      </c>
    </row>
    <row r="265" spans="1:7" ht="15" x14ac:dyDescent="0.25">
      <c r="A265" s="74">
        <v>11.3</v>
      </c>
      <c r="B265" s="74">
        <v>15.3</v>
      </c>
      <c r="C265" s="90" t="s">
        <v>662</v>
      </c>
      <c r="D265" s="40"/>
      <c r="E265" s="96"/>
      <c r="F265" s="41"/>
    </row>
    <row r="266" spans="1:7" ht="27" x14ac:dyDescent="0.25">
      <c r="A266" s="49" t="s">
        <v>219</v>
      </c>
      <c r="B266" s="49" t="s">
        <v>71</v>
      </c>
      <c r="C266" s="77" t="s">
        <v>663</v>
      </c>
      <c r="D266" s="3" t="s">
        <v>589</v>
      </c>
      <c r="E266" s="80" t="s">
        <v>594</v>
      </c>
      <c r="F266" s="39">
        <v>0</v>
      </c>
    </row>
    <row r="267" spans="1:7" x14ac:dyDescent="0.25">
      <c r="A267" s="50"/>
      <c r="B267" s="50"/>
      <c r="C267" s="78"/>
      <c r="D267" s="3" t="s">
        <v>590</v>
      </c>
      <c r="E267" s="80" t="s">
        <v>594</v>
      </c>
      <c r="F267" s="39">
        <v>0</v>
      </c>
    </row>
    <row r="268" spans="1:7" ht="27" x14ac:dyDescent="0.25">
      <c r="A268" s="60" t="s">
        <v>221</v>
      </c>
      <c r="B268" s="60" t="s">
        <v>72</v>
      </c>
      <c r="C268" s="87" t="s">
        <v>664</v>
      </c>
      <c r="D268" s="3" t="s">
        <v>591</v>
      </c>
      <c r="E268" s="80" t="s">
        <v>594</v>
      </c>
      <c r="F268" s="39">
        <v>0</v>
      </c>
    </row>
    <row r="269" spans="1:7" ht="27" x14ac:dyDescent="0.25">
      <c r="A269" s="60"/>
      <c r="B269" s="60"/>
      <c r="C269" s="87"/>
      <c r="D269" s="3" t="s">
        <v>592</v>
      </c>
      <c r="E269" s="80" t="s">
        <v>594</v>
      </c>
      <c r="F269" s="39">
        <v>0</v>
      </c>
      <c r="G269" s="1" t="s">
        <v>611</v>
      </c>
    </row>
  </sheetData>
  <sheetProtection formatCells="0" formatColumns="0" formatRows="0" insertColumns="0" insertRows="0" insertHyperlinks="0" deleteColumns="0" deleteRows="0" sort="0" autoFilter="0" pivotTables="0"/>
  <autoFilter ref="A2:F269"/>
  <mergeCells count="185">
    <mergeCell ref="A268:A269"/>
    <mergeCell ref="B268:B269"/>
    <mergeCell ref="C268:C269"/>
    <mergeCell ref="A263:A264"/>
    <mergeCell ref="B263:B264"/>
    <mergeCell ref="C263:C264"/>
    <mergeCell ref="A266:A267"/>
    <mergeCell ref="B266:B267"/>
    <mergeCell ref="C266:C267"/>
    <mergeCell ref="A256:A258"/>
    <mergeCell ref="B256:B258"/>
    <mergeCell ref="C256:C258"/>
    <mergeCell ref="A261:A262"/>
    <mergeCell ref="B261:B262"/>
    <mergeCell ref="C261:C262"/>
    <mergeCell ref="A249:A251"/>
    <mergeCell ref="B249:B251"/>
    <mergeCell ref="C249:C251"/>
    <mergeCell ref="A252:A254"/>
    <mergeCell ref="B252:B254"/>
    <mergeCell ref="C252:C254"/>
    <mergeCell ref="A243:A244"/>
    <mergeCell ref="B243:B244"/>
    <mergeCell ref="C243:C244"/>
    <mergeCell ref="A247:A248"/>
    <mergeCell ref="B247:B248"/>
    <mergeCell ref="C247:C248"/>
    <mergeCell ref="A238:A239"/>
    <mergeCell ref="B238:B239"/>
    <mergeCell ref="C238:C239"/>
    <mergeCell ref="A240:A242"/>
    <mergeCell ref="B240:B242"/>
    <mergeCell ref="C240:C242"/>
    <mergeCell ref="A230:A232"/>
    <mergeCell ref="B230:B232"/>
    <mergeCell ref="C230:C232"/>
    <mergeCell ref="A235:A236"/>
    <mergeCell ref="B235:B236"/>
    <mergeCell ref="C235:C236"/>
    <mergeCell ref="C221:C222"/>
    <mergeCell ref="A225:A227"/>
    <mergeCell ref="B225:B227"/>
    <mergeCell ref="C225:C227"/>
    <mergeCell ref="A228:A229"/>
    <mergeCell ref="B228:B229"/>
    <mergeCell ref="C228:C229"/>
    <mergeCell ref="A197:A201"/>
    <mergeCell ref="B197:B201"/>
    <mergeCell ref="C197:C201"/>
    <mergeCell ref="A214:A215"/>
    <mergeCell ref="B214:B215"/>
    <mergeCell ref="C214:C215"/>
    <mergeCell ref="A207:A208"/>
    <mergeCell ref="B207:B208"/>
    <mergeCell ref="A210:A211"/>
    <mergeCell ref="B210:B211"/>
    <mergeCell ref="A191:A192"/>
    <mergeCell ref="B191:B192"/>
    <mergeCell ref="C191:C192"/>
    <mergeCell ref="A195:A196"/>
    <mergeCell ref="B195:B196"/>
    <mergeCell ref="C195:C196"/>
    <mergeCell ref="A187:A188"/>
    <mergeCell ref="B187:B188"/>
    <mergeCell ref="C187:C188"/>
    <mergeCell ref="A189:A190"/>
    <mergeCell ref="B189:B190"/>
    <mergeCell ref="C189:C190"/>
    <mergeCell ref="A176:A178"/>
    <mergeCell ref="B176:B178"/>
    <mergeCell ref="C176:C178"/>
    <mergeCell ref="A183:A185"/>
    <mergeCell ref="B183:B185"/>
    <mergeCell ref="C183:C185"/>
    <mergeCell ref="C179:C180"/>
    <mergeCell ref="A161:A162"/>
    <mergeCell ref="B161:B162"/>
    <mergeCell ref="C161:C162"/>
    <mergeCell ref="A165:A167"/>
    <mergeCell ref="B165:B167"/>
    <mergeCell ref="C165:C167"/>
    <mergeCell ref="A143:A144"/>
    <mergeCell ref="B143:B144"/>
    <mergeCell ref="C143:C144"/>
    <mergeCell ref="A157:A159"/>
    <mergeCell ref="B157:B159"/>
    <mergeCell ref="C157:C159"/>
    <mergeCell ref="A152:A153"/>
    <mergeCell ref="B152:B153"/>
    <mergeCell ref="C149:C150"/>
    <mergeCell ref="C130:C131"/>
    <mergeCell ref="A132:A133"/>
    <mergeCell ref="B132:B133"/>
    <mergeCell ref="C132:C133"/>
    <mergeCell ref="A137:A139"/>
    <mergeCell ref="B137:B139"/>
    <mergeCell ref="C137:C139"/>
    <mergeCell ref="B130:B131"/>
    <mergeCell ref="A112:A113"/>
    <mergeCell ref="B112:B113"/>
    <mergeCell ref="C124:C125"/>
    <mergeCell ref="A126:A128"/>
    <mergeCell ref="B126:B128"/>
    <mergeCell ref="C126:C128"/>
    <mergeCell ref="A124:A125"/>
    <mergeCell ref="B124:B125"/>
    <mergeCell ref="C110:C111"/>
    <mergeCell ref="A118:A120"/>
    <mergeCell ref="B118:B120"/>
    <mergeCell ref="C118:C120"/>
    <mergeCell ref="A149:A150"/>
    <mergeCell ref="B149:B150"/>
    <mergeCell ref="A130:A131"/>
    <mergeCell ref="C71:C72"/>
    <mergeCell ref="C86:C87"/>
    <mergeCell ref="C84:C85"/>
    <mergeCell ref="C152:C153"/>
    <mergeCell ref="D97:F97"/>
    <mergeCell ref="C100:C101"/>
    <mergeCell ref="C112:C113"/>
    <mergeCell ref="C103:C104"/>
    <mergeCell ref="C106:C107"/>
    <mergeCell ref="C207:C208"/>
    <mergeCell ref="C210:C211"/>
    <mergeCell ref="C212:C213"/>
    <mergeCell ref="B7:B11"/>
    <mergeCell ref="C7:C11"/>
    <mergeCell ref="A217:A218"/>
    <mergeCell ref="B217:B218"/>
    <mergeCell ref="C217:C218"/>
    <mergeCell ref="A221:A222"/>
    <mergeCell ref="B221:B222"/>
    <mergeCell ref="A84:A85"/>
    <mergeCell ref="B84:B85"/>
    <mergeCell ref="A37:A38"/>
    <mergeCell ref="B37:B38"/>
    <mergeCell ref="C37:C38"/>
    <mergeCell ref="A39:A40"/>
    <mergeCell ref="B39:B40"/>
    <mergeCell ref="C39:C40"/>
    <mergeCell ref="C56:C57"/>
    <mergeCell ref="C62:C63"/>
    <mergeCell ref="A41:A42"/>
    <mergeCell ref="B41:B42"/>
    <mergeCell ref="C41:C42"/>
    <mergeCell ref="A86:A87"/>
    <mergeCell ref="B86:B87"/>
    <mergeCell ref="A64:A65"/>
    <mergeCell ref="B64:B65"/>
    <mergeCell ref="C64:C65"/>
    <mergeCell ref="A77:A78"/>
    <mergeCell ref="B77:B78"/>
    <mergeCell ref="C77:C78"/>
    <mergeCell ref="A95:A96"/>
    <mergeCell ref="B95:B96"/>
    <mergeCell ref="A103:A104"/>
    <mergeCell ref="B103:B104"/>
    <mergeCell ref="A110:A111"/>
    <mergeCell ref="B110:B111"/>
    <mergeCell ref="A100:A101"/>
    <mergeCell ref="B100:B101"/>
    <mergeCell ref="A106:A107"/>
    <mergeCell ref="B106:B107"/>
    <mergeCell ref="A212:A213"/>
    <mergeCell ref="B212:B213"/>
    <mergeCell ref="C95:C96"/>
    <mergeCell ref="A98:A99"/>
    <mergeCell ref="B98:B99"/>
    <mergeCell ref="C98:C99"/>
    <mergeCell ref="A66:A70"/>
    <mergeCell ref="B66:B70"/>
    <mergeCell ref="C66:C70"/>
    <mergeCell ref="A71:A72"/>
    <mergeCell ref="B71:B72"/>
    <mergeCell ref="A56:A57"/>
    <mergeCell ref="B56:B57"/>
    <mergeCell ref="A62:A63"/>
    <mergeCell ref="B62:B63"/>
    <mergeCell ref="A18:A19"/>
    <mergeCell ref="B18:B19"/>
    <mergeCell ref="C18:C19"/>
    <mergeCell ref="A5:A6"/>
    <mergeCell ref="B5:B6"/>
    <mergeCell ref="C5:C6"/>
    <mergeCell ref="A7:A11"/>
  </mergeCells>
  <phoneticPr fontId="2" type="noConversion"/>
  <conditionalFormatting sqref="F14:F22 F24:F26 F29:F31 F33:F34 F37:F42 F44:F46 F48:F50 F53:F59 F61:F74 F95:F96 F98:F101 F5:F11 F77:F81 F83:F87 F89:F90 F92:F93 F103:F108 F110:F116 F118:F122 F124:F134 F137:F139 F141:F145 F147:F150 F152:F162 F164:F171 F173:F174 F176:F180 F183:F185 F187:F193 F195:F201 F266:F269 F261:F264 F247:F259 F235:F244 F203:F205 F207:F215 F217:F218 F221:F223 F225:F232">
    <cfRule type="cellIs" dxfId="14" priority="7" stopIfTrue="1" operator="between">
      <formula>76</formula>
      <formula>100</formula>
    </cfRule>
    <cfRule type="cellIs" dxfId="13" priority="8" stopIfTrue="1" operator="between">
      <formula>26</formula>
      <formula>75</formula>
    </cfRule>
    <cfRule type="cellIs" dxfId="12" priority="9" stopIfTrue="1" operator="between">
      <formula>0</formula>
      <formula>25</formula>
    </cfRule>
  </conditionalFormatting>
  <dataValidations count="1">
    <dataValidation type="whole" allowBlank="1" showInputMessage="1" showErrorMessage="1" errorTitle="Invalid Entry" error="Please enter a value between 0 and 100." promptTitle="Status %" prompt="Please enter a value between 0 and 100." sqref="F207:F215 F14:F22 F24:F26 F29:F31 F33:F34 F37:F42 F44:F46 F48:F50 F53:F59 F61:F74 F217:F218 F77:F81 F83:F87 F89:F90 F95:F96 F98:F101 F92:F93 F103:F108 F110:F116 F118:F122 F124:F134 F137:F139 F141:F145 F5:F11 F147:F150 F152:F162 F164:F171 F173:F174 F176:F180 F183:F185 F187:F193 F235:F244 F203:F205 F221:F223 F247:F259 F261:F264 F266:F269 F195:F201 F225:F232">
      <formula1>0</formula1>
      <formula2>100</formula2>
    </dataValidation>
  </dataValidations>
  <pageMargins left="0.75" right="0.75" top="1" bottom="1" header="0.5" footer="0.5"/>
  <pageSetup paperSize="9" scale="87" orientation="landscape" horizontalDpi="300" verticalDpi="200" r:id="rId1"/>
  <headerFooter alignWithMargins="0">
    <oddHeader>&amp;C&amp;"Palatino Linotype,Bold"&amp;16ISO 27001 Compliance Checklist</oddHeader>
    <oddFooter>&amp;L&amp;"Palatino Linotype,Regular"&amp;12hakimkt@yahoo.com&amp;C&amp;"Palatino Linotype,Regular"&amp;12Page &amp;P&amp;R&amp;"Palatino Linotype,Regular"&amp;12&amp;D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50"/>
  <sheetViews>
    <sheetView zoomScaleNormal="100" workbookViewId="0">
      <selection activeCell="E1" sqref="E1:F65536"/>
    </sheetView>
  </sheetViews>
  <sheetFormatPr defaultRowHeight="13.5" x14ac:dyDescent="0.25"/>
  <cols>
    <col min="1" max="1" width="56.5703125" style="14" bestFit="1" customWidth="1"/>
    <col min="2" max="2" width="66.28515625" style="1" bestFit="1" customWidth="1"/>
    <col min="3" max="3" width="11.42578125" style="20" bestFit="1" customWidth="1"/>
    <col min="4" max="16384" width="9.140625" style="1"/>
  </cols>
  <sheetData>
    <row r="1" spans="1:3" ht="16.5" x14ac:dyDescent="0.3">
      <c r="A1" s="23" t="s">
        <v>246</v>
      </c>
      <c r="B1" s="23" t="s">
        <v>247</v>
      </c>
      <c r="C1" s="24" t="s">
        <v>248</v>
      </c>
    </row>
    <row r="2" spans="1:3" ht="13.5" customHeight="1" x14ac:dyDescent="0.25">
      <c r="A2" s="33" t="s">
        <v>665</v>
      </c>
      <c r="B2" s="22" t="s">
        <v>261</v>
      </c>
      <c r="C2" s="35">
        <f>SUM('Checklist de Conformidade'!F5:F11)/7/100</f>
        <v>0</v>
      </c>
    </row>
    <row r="3" spans="1:3" ht="13.5" customHeight="1" x14ac:dyDescent="0.25">
      <c r="A3" s="25" t="s">
        <v>611</v>
      </c>
      <c r="B3" s="26" t="s">
        <v>611</v>
      </c>
      <c r="C3" s="36"/>
    </row>
    <row r="4" spans="1:3" ht="13.5" customHeight="1" x14ac:dyDescent="0.25">
      <c r="A4" s="97" t="s">
        <v>272</v>
      </c>
      <c r="B4" s="22" t="s">
        <v>273</v>
      </c>
      <c r="C4" s="35">
        <f>SUM('Checklist de Conformidade'!F14:F22)/9/100</f>
        <v>0</v>
      </c>
    </row>
    <row r="5" spans="1:3" ht="13.5" customHeight="1" x14ac:dyDescent="0.25">
      <c r="A5" s="98" t="s">
        <v>611</v>
      </c>
      <c r="B5" s="22" t="s">
        <v>282</v>
      </c>
      <c r="C5" s="35">
        <f>SUM('Checklist de Conformidade'!F24:F26)/3/100</f>
        <v>0</v>
      </c>
    </row>
    <row r="6" spans="1:3" x14ac:dyDescent="0.25">
      <c r="A6" s="25" t="s">
        <v>611</v>
      </c>
      <c r="B6" s="26" t="s">
        <v>611</v>
      </c>
      <c r="C6" s="36"/>
    </row>
    <row r="7" spans="1:3" ht="15" customHeight="1" x14ac:dyDescent="0.25">
      <c r="A7" s="97" t="s">
        <v>666</v>
      </c>
      <c r="B7" s="22" t="s">
        <v>667</v>
      </c>
      <c r="C7" s="35">
        <f>SUM('Checklist de Conformidade'!F29:F31)/3/100</f>
        <v>0</v>
      </c>
    </row>
    <row r="8" spans="1:3" ht="15" customHeight="1" x14ac:dyDescent="0.25">
      <c r="A8" s="98" t="s">
        <v>611</v>
      </c>
      <c r="B8" s="22" t="s">
        <v>668</v>
      </c>
      <c r="C8" s="35">
        <f>SUM('Checklist de Conformidade'!F33:F34)/2/100</f>
        <v>0</v>
      </c>
    </row>
    <row r="9" spans="1:3" x14ac:dyDescent="0.25">
      <c r="A9" s="27" t="s">
        <v>611</v>
      </c>
      <c r="B9" s="26" t="s">
        <v>611</v>
      </c>
      <c r="C9" s="36"/>
    </row>
    <row r="10" spans="1:3" ht="15" customHeight="1" x14ac:dyDescent="0.25">
      <c r="A10" s="97" t="s">
        <v>669</v>
      </c>
      <c r="B10" s="22" t="s">
        <v>310</v>
      </c>
      <c r="C10" s="35">
        <f>SUM('Checklist de Conformidade'!F37:F42)/6/100</f>
        <v>0</v>
      </c>
    </row>
    <row r="11" spans="1:3" ht="15" customHeight="1" x14ac:dyDescent="0.25">
      <c r="A11" s="98" t="s">
        <v>611</v>
      </c>
      <c r="B11" s="22" t="s">
        <v>670</v>
      </c>
      <c r="C11" s="35">
        <f>SUM('Checklist de Conformidade'!F44:F46)/3/100</f>
        <v>0</v>
      </c>
    </row>
    <row r="12" spans="1:3" ht="15" customHeight="1" x14ac:dyDescent="0.25">
      <c r="A12" s="97" t="s">
        <v>611</v>
      </c>
      <c r="B12" s="22" t="s">
        <v>671</v>
      </c>
      <c r="C12" s="35">
        <f>SUM('Checklist de Conformidade'!F48:F50)/3/100</f>
        <v>0</v>
      </c>
    </row>
    <row r="13" spans="1:3" x14ac:dyDescent="0.25">
      <c r="A13" s="27" t="s">
        <v>611</v>
      </c>
      <c r="B13" s="26" t="s">
        <v>611</v>
      </c>
      <c r="C13" s="36"/>
    </row>
    <row r="14" spans="1:3" ht="15" customHeight="1" x14ac:dyDescent="0.25">
      <c r="A14" s="98" t="s">
        <v>330</v>
      </c>
      <c r="B14" s="22" t="s">
        <v>331</v>
      </c>
      <c r="C14" s="35">
        <f>SUM('Checklist de Conformidade'!F53:F59)/7/100</f>
        <v>0</v>
      </c>
    </row>
    <row r="15" spans="1:3" ht="15" customHeight="1" x14ac:dyDescent="0.25">
      <c r="A15" s="97" t="s">
        <v>611</v>
      </c>
      <c r="B15" s="22" t="s">
        <v>338</v>
      </c>
      <c r="C15" s="35">
        <f>SUM('Checklist de Conformidade'!F61:F74)/15/100</f>
        <v>0</v>
      </c>
    </row>
    <row r="16" spans="1:3" x14ac:dyDescent="0.25">
      <c r="A16" s="27" t="s">
        <v>611</v>
      </c>
      <c r="B16" s="26" t="s">
        <v>611</v>
      </c>
      <c r="C16" s="36"/>
    </row>
    <row r="17" spans="1:3" ht="15" customHeight="1" x14ac:dyDescent="0.25">
      <c r="A17" s="97" t="s">
        <v>345</v>
      </c>
      <c r="B17" s="22" t="s">
        <v>672</v>
      </c>
      <c r="C17" s="35">
        <f>SUM('Checklist de Conformidade'!F77:F81)/5/100</f>
        <v>0</v>
      </c>
    </row>
    <row r="18" spans="1:3" ht="15" customHeight="1" x14ac:dyDescent="0.25">
      <c r="A18" s="98" t="s">
        <v>611</v>
      </c>
      <c r="B18" s="22" t="s">
        <v>673</v>
      </c>
      <c r="C18" s="35">
        <f>SUM('Checklist de Conformidade'!F83:F87)/5/100</f>
        <v>0</v>
      </c>
    </row>
    <row r="19" spans="1:3" ht="15" customHeight="1" x14ac:dyDescent="0.25">
      <c r="A19" s="97" t="s">
        <v>611</v>
      </c>
      <c r="B19" s="22" t="s">
        <v>674</v>
      </c>
      <c r="C19" s="35">
        <f>SUM('Checklist de Conformidade'!F89:F90)/2/100</f>
        <v>0</v>
      </c>
    </row>
    <row r="20" spans="1:3" ht="15" customHeight="1" x14ac:dyDescent="0.25">
      <c r="A20" s="97" t="s">
        <v>611</v>
      </c>
      <c r="B20" s="22" t="s">
        <v>675</v>
      </c>
      <c r="C20" s="35">
        <f>SUM('Checklist de Conformidade'!F92:F93)/2/100</f>
        <v>0</v>
      </c>
    </row>
    <row r="21" spans="1:3" ht="15" customHeight="1" x14ac:dyDescent="0.25">
      <c r="A21" s="98" t="s">
        <v>611</v>
      </c>
      <c r="B21" s="22" t="s">
        <v>676</v>
      </c>
      <c r="C21" s="35">
        <f>SUM('Checklist de Conformidade'!F95:F96)/2/100</f>
        <v>1</v>
      </c>
    </row>
    <row r="22" spans="1:3" ht="15" customHeight="1" x14ac:dyDescent="0.25">
      <c r="A22" s="97" t="s">
        <v>611</v>
      </c>
      <c r="B22" s="22" t="s">
        <v>677</v>
      </c>
      <c r="C22" s="35">
        <f>SUM('Checklist de Conformidade'!F98:F101)/4/100</f>
        <v>1</v>
      </c>
    </row>
    <row r="23" spans="1:3" ht="15" customHeight="1" x14ac:dyDescent="0.25">
      <c r="A23" s="97" t="s">
        <v>611</v>
      </c>
      <c r="B23" s="22" t="s">
        <v>678</v>
      </c>
      <c r="C23" s="35">
        <f>SUM('Checklist de Conformidade'!F103:F108)/6/100</f>
        <v>0</v>
      </c>
    </row>
    <row r="24" spans="1:3" ht="15" customHeight="1" x14ac:dyDescent="0.25">
      <c r="A24" s="98" t="s">
        <v>611</v>
      </c>
      <c r="B24" s="22" t="s">
        <v>679</v>
      </c>
      <c r="C24" s="35">
        <f>SUM('Checklist de Conformidade'!F110:F116)/7/100</f>
        <v>0</v>
      </c>
    </row>
    <row r="25" spans="1:3" ht="15" customHeight="1" x14ac:dyDescent="0.25">
      <c r="A25" s="97" t="s">
        <v>611</v>
      </c>
      <c r="B25" s="22" t="s">
        <v>680</v>
      </c>
      <c r="C25" s="35">
        <f>SUM('Checklist de Conformidade'!F118:F122)/5/100</f>
        <v>0</v>
      </c>
    </row>
    <row r="26" spans="1:3" ht="15" customHeight="1" x14ac:dyDescent="0.25">
      <c r="A26" s="97" t="s">
        <v>611</v>
      </c>
      <c r="B26" s="22" t="s">
        <v>681</v>
      </c>
      <c r="C26" s="35">
        <f>SUM('Checklist de Conformidade'!F124:F134)/11/100</f>
        <v>0</v>
      </c>
    </row>
    <row r="27" spans="1:3" x14ac:dyDescent="0.25">
      <c r="A27" s="27" t="s">
        <v>611</v>
      </c>
      <c r="B27" s="26" t="s">
        <v>611</v>
      </c>
      <c r="C27" s="36"/>
    </row>
    <row r="28" spans="1:3" ht="15" customHeight="1" x14ac:dyDescent="0.25">
      <c r="A28" s="98" t="s">
        <v>682</v>
      </c>
      <c r="B28" s="22" t="s">
        <v>683</v>
      </c>
      <c r="C28" s="35">
        <f>SUM('Checklist de Conformidade'!F137:F139)/3/100</f>
        <v>0</v>
      </c>
    </row>
    <row r="29" spans="1:3" ht="15" customHeight="1" x14ac:dyDescent="0.25">
      <c r="A29" s="98" t="s">
        <v>611</v>
      </c>
      <c r="B29" s="22" t="s">
        <v>684</v>
      </c>
      <c r="C29" s="35">
        <f>SUM('Checklist de Conformidade'!F141:F145)/5/100</f>
        <v>0.4</v>
      </c>
    </row>
    <row r="30" spans="1:3" ht="15" customHeight="1" x14ac:dyDescent="0.25">
      <c r="A30" s="98" t="s">
        <v>611</v>
      </c>
      <c r="B30" s="22" t="s">
        <v>685</v>
      </c>
      <c r="C30" s="35">
        <f>SUM('Checklist de Conformidade'!F147:F150)/4/100</f>
        <v>0</v>
      </c>
    </row>
    <row r="31" spans="1:3" ht="15" customHeight="1" x14ac:dyDescent="0.25">
      <c r="A31" s="98" t="s">
        <v>611</v>
      </c>
      <c r="B31" s="22" t="s">
        <v>686</v>
      </c>
      <c r="C31" s="35">
        <f>SUM('Checklist de Conformidade'!F152:F162)/11/100</f>
        <v>9.0909090909090912E-2</v>
      </c>
    </row>
    <row r="32" spans="1:3" ht="15" customHeight="1" x14ac:dyDescent="0.25">
      <c r="A32" s="98" t="s">
        <v>611</v>
      </c>
      <c r="B32" s="22" t="s">
        <v>687</v>
      </c>
      <c r="C32" s="35">
        <f>SUM('Checklist de Conformidade'!F164:F171)/8/100</f>
        <v>0</v>
      </c>
    </row>
    <row r="33" spans="1:3" ht="15" customHeight="1" x14ac:dyDescent="0.25">
      <c r="A33" s="98" t="s">
        <v>611</v>
      </c>
      <c r="B33" s="22" t="s">
        <v>688</v>
      </c>
      <c r="C33" s="35">
        <f>SUM('Checklist de Conformidade'!F173:F174)/2/100</f>
        <v>0</v>
      </c>
    </row>
    <row r="34" spans="1:3" ht="15" customHeight="1" x14ac:dyDescent="0.25">
      <c r="A34" s="98" t="s">
        <v>611</v>
      </c>
      <c r="B34" s="22" t="s">
        <v>593</v>
      </c>
      <c r="C34" s="35">
        <f>SUM('Checklist de Conformidade'!F176:F180)/4/100</f>
        <v>0</v>
      </c>
    </row>
    <row r="35" spans="1:3" x14ac:dyDescent="0.25">
      <c r="A35" s="27" t="s">
        <v>611</v>
      </c>
      <c r="B35" s="26" t="s">
        <v>611</v>
      </c>
      <c r="C35" s="36"/>
    </row>
    <row r="36" spans="1:3" ht="15" customHeight="1" x14ac:dyDescent="0.25">
      <c r="A36" s="98" t="s">
        <v>613</v>
      </c>
      <c r="B36" s="22" t="s">
        <v>614</v>
      </c>
      <c r="C36" s="35">
        <f>SUM('Checklist de Conformidade'!F183:F185)/3/100</f>
        <v>0</v>
      </c>
    </row>
    <row r="37" spans="1:3" ht="15" customHeight="1" x14ac:dyDescent="0.25">
      <c r="A37" s="98" t="s">
        <v>611</v>
      </c>
      <c r="B37" s="22" t="s">
        <v>616</v>
      </c>
      <c r="C37" s="35">
        <f>SUM('Checklist de Conformidade'!F187:F193)/7/100</f>
        <v>0</v>
      </c>
    </row>
    <row r="38" spans="1:3" ht="15" customHeight="1" x14ac:dyDescent="0.25">
      <c r="A38" s="98" t="s">
        <v>611</v>
      </c>
      <c r="B38" s="22" t="s">
        <v>621</v>
      </c>
      <c r="C38" s="35">
        <f>SUM('Checklist de Conformidade'!F195:F201)/7/100</f>
        <v>0</v>
      </c>
    </row>
    <row r="39" spans="1:3" ht="15" customHeight="1" x14ac:dyDescent="0.25">
      <c r="A39" s="98" t="s">
        <v>611</v>
      </c>
      <c r="B39" s="22" t="s">
        <v>624</v>
      </c>
      <c r="C39" s="35">
        <f>SUM('Checklist de Conformidade'!F203:F205)/3/100</f>
        <v>0.33333333333333337</v>
      </c>
    </row>
    <row r="40" spans="1:3" ht="15" customHeight="1" x14ac:dyDescent="0.25">
      <c r="A40" s="98" t="s">
        <v>611</v>
      </c>
      <c r="B40" s="22" t="s">
        <v>628</v>
      </c>
      <c r="C40" s="35">
        <f>SUM('Checklist de Conformidade'!F207:F215)/9/100</f>
        <v>0</v>
      </c>
    </row>
    <row r="41" spans="1:3" ht="15" customHeight="1" x14ac:dyDescent="0.25">
      <c r="A41" s="98" t="s">
        <v>611</v>
      </c>
      <c r="B41" s="22" t="s">
        <v>634</v>
      </c>
      <c r="C41" s="35">
        <f>SUM('Checklist de Conformidade'!F217:F218)/2/100</f>
        <v>0</v>
      </c>
    </row>
    <row r="42" spans="1:3" x14ac:dyDescent="0.25">
      <c r="A42" s="27" t="s">
        <v>611</v>
      </c>
      <c r="B42" s="26" t="s">
        <v>611</v>
      </c>
      <c r="C42" s="36"/>
    </row>
    <row r="43" spans="1:3" ht="15" customHeight="1" x14ac:dyDescent="0.25">
      <c r="A43" s="98" t="s">
        <v>689</v>
      </c>
      <c r="B43" s="22" t="s">
        <v>637</v>
      </c>
      <c r="C43" s="35">
        <f>SUM('Checklist de Conformidade'!F221:F223)/3/100</f>
        <v>0</v>
      </c>
    </row>
    <row r="44" spans="1:3" ht="15" customHeight="1" x14ac:dyDescent="0.25">
      <c r="A44" s="98" t="s">
        <v>611</v>
      </c>
      <c r="B44" s="22" t="s">
        <v>640</v>
      </c>
      <c r="C44" s="35">
        <f>SUM('Checklist de Conformidade'!F225:F232)/8/100</f>
        <v>0</v>
      </c>
    </row>
    <row r="45" spans="1:3" x14ac:dyDescent="0.25">
      <c r="A45" s="27" t="s">
        <v>611</v>
      </c>
      <c r="B45" s="26" t="s">
        <v>611</v>
      </c>
      <c r="C45" s="36"/>
    </row>
    <row r="46" spans="1:3" ht="15" x14ac:dyDescent="0.25">
      <c r="A46" s="21" t="s">
        <v>644</v>
      </c>
      <c r="B46" s="22" t="s">
        <v>645</v>
      </c>
      <c r="C46" s="35">
        <f>SUM('Checklist de Conformidade'!F235:F244)/10/100</f>
        <v>0</v>
      </c>
    </row>
    <row r="47" spans="1:3" x14ac:dyDescent="0.25">
      <c r="A47" s="27" t="s">
        <v>611</v>
      </c>
      <c r="B47" s="26" t="s">
        <v>611</v>
      </c>
      <c r="C47" s="36"/>
    </row>
    <row r="48" spans="1:3" ht="15" customHeight="1" x14ac:dyDescent="0.25">
      <c r="A48" s="98" t="s">
        <v>651</v>
      </c>
      <c r="B48" s="22" t="s">
        <v>652</v>
      </c>
      <c r="C48" s="35">
        <f>SUM('Checklist de Conformidade'!F247:F259)/13/100</f>
        <v>0</v>
      </c>
    </row>
    <row r="49" spans="1:3" ht="15" customHeight="1" x14ac:dyDescent="0.25">
      <c r="A49" s="98" t="s">
        <v>611</v>
      </c>
      <c r="B49" s="22" t="s">
        <v>659</v>
      </c>
      <c r="C49" s="35">
        <f>SUM('Checklist de Conformidade'!F261:F264)/4/100</f>
        <v>0</v>
      </c>
    </row>
    <row r="50" spans="1:3" ht="15" customHeight="1" x14ac:dyDescent="0.25">
      <c r="A50" s="98" t="s">
        <v>611</v>
      </c>
      <c r="B50" s="22" t="s">
        <v>690</v>
      </c>
      <c r="C50" s="35">
        <f>SUM('Checklist de Conformidade'!F266:F269)/4/100</f>
        <v>0</v>
      </c>
    </row>
  </sheetData>
  <sheetProtection formatCells="0" formatColumns="0" formatRows="0" insertColumns="0" insertRows="0" insertHyperlinks="0" deleteColumns="0" deleteRows="0" sort="0" autoFilter="0" pivotTables="0"/>
  <phoneticPr fontId="2" type="noConversion"/>
  <conditionalFormatting sqref="C4:C5 C7:C8 C10:C12 C14:C15 C17:C26 C28:C34 C36:C41 C43:C44 C46 C48:C50 C2">
    <cfRule type="cellIs" dxfId="11" priority="1" stopIfTrue="1" operator="between">
      <formula>0</formula>
      <formula>0.25</formula>
    </cfRule>
    <cfRule type="cellIs" dxfId="10" priority="2" stopIfTrue="1" operator="between">
      <formula>0.26</formula>
      <formula>0.75</formula>
    </cfRule>
    <cfRule type="cellIs" dxfId="9" priority="3" stopIfTrue="1" operator="between">
      <formula>0.76</formula>
      <formula>1</formula>
    </cfRule>
  </conditionalFormatting>
  <conditionalFormatting sqref="C1">
    <cfRule type="cellIs" dxfId="8" priority="4" stopIfTrue="1" operator="between">
      <formula>1</formula>
      <formula>25</formula>
    </cfRule>
    <cfRule type="cellIs" dxfId="7" priority="5" stopIfTrue="1" operator="between">
      <formula>26</formula>
      <formula>75</formula>
    </cfRule>
    <cfRule type="cellIs" dxfId="6" priority="6" stopIfTrue="1" operator="between">
      <formula>76</formula>
      <formula>100</formula>
    </cfRule>
  </conditionalFormatting>
  <pageMargins left="0.75" right="0.75" top="1" bottom="1" header="0.5" footer="0.5"/>
  <pageSetup scale="63" orientation="portrait" horizontalDpi="300" verticalDpi="200" r:id="rId1"/>
  <headerFooter alignWithMargins="0">
    <oddHeader>&amp;C&amp;"Palatino Linotype,Bold"&amp;12ISO 27001 Compliance Checklist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2"/>
  <sheetViews>
    <sheetView zoomScaleNormal="100" workbookViewId="0">
      <selection activeCell="A2" sqref="A2"/>
    </sheetView>
  </sheetViews>
  <sheetFormatPr defaultRowHeight="13.5" x14ac:dyDescent="0.25"/>
  <cols>
    <col min="1" max="1" width="56.5703125" bestFit="1" customWidth="1"/>
    <col min="2" max="2" width="11.42578125" style="20" bestFit="1" customWidth="1"/>
  </cols>
  <sheetData>
    <row r="1" spans="1:2" ht="16.5" x14ac:dyDescent="0.3">
      <c r="A1" s="16" t="s">
        <v>691</v>
      </c>
      <c r="B1" s="34" t="s">
        <v>248</v>
      </c>
    </row>
    <row r="2" spans="1:2" ht="15" x14ac:dyDescent="0.3">
      <c r="A2" s="17" t="s">
        <v>665</v>
      </c>
      <c r="B2" s="35">
        <f>SUM('Checklist de Conformidade'!F5:F11)/7/100</f>
        <v>0</v>
      </c>
    </row>
    <row r="3" spans="1:2" ht="15" x14ac:dyDescent="0.3">
      <c r="A3" s="17" t="s">
        <v>272</v>
      </c>
      <c r="B3" s="35">
        <f>SUM('Checklist de Conformidade'!F14:F22,'Checklist de Conformidade'!F24:F26)/12/100</f>
        <v>0</v>
      </c>
    </row>
    <row r="4" spans="1:2" ht="15" x14ac:dyDescent="0.3">
      <c r="A4" s="17" t="s">
        <v>666</v>
      </c>
      <c r="B4" s="35">
        <f>SUM('Checklist de Conformidade'!F29:F31,'Checklist de Conformidade'!F33:F34)/5/100</f>
        <v>0</v>
      </c>
    </row>
    <row r="5" spans="1:2" ht="15" x14ac:dyDescent="0.3">
      <c r="A5" s="17" t="s">
        <v>669</v>
      </c>
      <c r="B5" s="35">
        <f>SUM('Checklist de Conformidade'!F37:F42,'Checklist de Conformidade'!F44:F46,'Checklist de Conformidade'!F48:F50)/12/100</f>
        <v>0</v>
      </c>
    </row>
    <row r="6" spans="1:2" ht="15" x14ac:dyDescent="0.3">
      <c r="A6" s="17" t="s">
        <v>330</v>
      </c>
      <c r="B6" s="35">
        <f>SUM('Checklist de Conformidade'!F53:F59,'Checklist de Conformidade'!F61:F74)/22/100</f>
        <v>0</v>
      </c>
    </row>
    <row r="7" spans="1:2" ht="15" x14ac:dyDescent="0.3">
      <c r="A7" s="17" t="s">
        <v>345</v>
      </c>
      <c r="B7" s="35">
        <f>SUM('Checklist de Conformidade'!F77:F81,'Checklist de Conformidade'!F83:F87,'Checklist de Conformidade'!F89:F90,'Checklist de Conformidade'!F92:F93,'Checklist de Conformidade'!F95:F96,'Checklist de Conformidade'!F98:F101,'Checklist de Conformidade'!F103:F108,'Checklist de Conformidade'!F110:F116,'Checklist de Conformidade'!F118:F122,'Checklist de Conformidade'!F124:F134)/49/100</f>
        <v>0.12244897959183673</v>
      </c>
    </row>
    <row r="8" spans="1:2" ht="15" x14ac:dyDescent="0.3">
      <c r="A8" s="17" t="s">
        <v>682</v>
      </c>
      <c r="B8" s="35">
        <f>SUM('Checklist de Conformidade'!F137:F139,'Checklist de Conformidade'!F141:F145,'Checklist de Conformidade'!F147:F150,'Checklist de Conformidade'!F152:F162,'Checklist de Conformidade'!F164:F171,'Checklist de Conformidade'!F173:F174,'Checklist de Conformidade'!F176:F180)/37/100</f>
        <v>8.1081081081081086E-2</v>
      </c>
    </row>
    <row r="9" spans="1:2" ht="15" x14ac:dyDescent="0.3">
      <c r="A9" s="17" t="s">
        <v>613</v>
      </c>
      <c r="B9" s="35">
        <f>SUM('Checklist de Conformidade'!F183:F185,'Checklist de Conformidade'!F187:F193,'Checklist de Conformidade'!F195:F201,'Checklist de Conformidade'!F203:F205,'Checklist de Conformidade'!F207:F215,'Checklist de Conformidade'!F217:F218)/31/100</f>
        <v>3.2258064516129031E-2</v>
      </c>
    </row>
    <row r="10" spans="1:2" ht="15" x14ac:dyDescent="0.3">
      <c r="A10" s="17" t="s">
        <v>689</v>
      </c>
      <c r="B10" s="35">
        <f>SUM('Checklist de Conformidade'!F221:F223,'Checklist de Conformidade'!F225:F228,'Checklist de Conformidade'!F229:F232)/11/100</f>
        <v>0</v>
      </c>
    </row>
    <row r="11" spans="1:2" ht="15" x14ac:dyDescent="0.3">
      <c r="A11" s="17" t="s">
        <v>644</v>
      </c>
      <c r="B11" s="35">
        <f>SUM('Checklist de Conformidade'!F235:F244)/10/100</f>
        <v>0</v>
      </c>
    </row>
    <row r="12" spans="1:2" ht="15" x14ac:dyDescent="0.3">
      <c r="A12" s="17" t="s">
        <v>651</v>
      </c>
      <c r="B12" s="35">
        <f>SUM('Checklist de Conformidade'!F247:F259,'Checklist de Conformidade'!F261:F264,'Checklist de Conformidade'!F266:F269)/21/100</f>
        <v>0</v>
      </c>
    </row>
  </sheetData>
  <sheetProtection formatCells="0" formatColumns="0" formatRows="0" insertColumns="0" insertRows="0" insertHyperlinks="0" deleteColumns="0" deleteRows="0" sort="0" autoFilter="0" pivotTables="0"/>
  <phoneticPr fontId="2" type="noConversion"/>
  <conditionalFormatting sqref="B2:B12">
    <cfRule type="cellIs" dxfId="5" priority="1" stopIfTrue="1" operator="between">
      <formula>0</formula>
      <formula>0.25</formula>
    </cfRule>
    <cfRule type="cellIs" dxfId="4" priority="2" stopIfTrue="1" operator="between">
      <formula>0.26</formula>
      <formula>0.75</formula>
    </cfRule>
    <cfRule type="cellIs" dxfId="3" priority="3" stopIfTrue="1" operator="between">
      <formula>0.76</formula>
      <formula>1</formula>
    </cfRule>
  </conditionalFormatting>
  <pageMargins left="0.75" right="0.75" top="1" bottom="1" header="0.5" footer="0.5"/>
  <pageSetup orientation="portrait" horizontalDpi="300" verticalDpi="200" r:id="rId1"/>
  <headerFooter alignWithMargins="0">
    <oddHeader>&amp;C&amp;"Palatino Linotype,Bold"&amp;12ISO 27001 Compliance Checklist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9"/>
  <sheetViews>
    <sheetView zoomScaleNormal="100" workbookViewId="0">
      <selection activeCell="A4" sqref="A4"/>
    </sheetView>
  </sheetViews>
  <sheetFormatPr defaultRowHeight="13.5" x14ac:dyDescent="0.25"/>
  <cols>
    <col min="1" max="1" width="9.140625" style="1"/>
    <col min="2" max="2" width="13.85546875" style="1" bestFit="1" customWidth="1"/>
    <col min="3" max="16384" width="9.140625" style="1"/>
  </cols>
  <sheetData>
    <row r="1" spans="1:14" ht="15" x14ac:dyDescent="0.3">
      <c r="A1" s="37" t="s">
        <v>35</v>
      </c>
    </row>
    <row r="2" spans="1:14" x14ac:dyDescent="0.25">
      <c r="B2" s="63" t="s">
        <v>29</v>
      </c>
      <c r="C2" s="63"/>
      <c r="D2" s="63"/>
      <c r="E2" s="63"/>
      <c r="F2" s="63"/>
      <c r="G2" s="63"/>
      <c r="H2" s="63"/>
      <c r="I2" s="63"/>
      <c r="J2" s="63"/>
      <c r="K2" s="63"/>
      <c r="L2" s="63"/>
      <c r="M2" s="63"/>
    </row>
    <row r="3" spans="1:14" x14ac:dyDescent="0.25">
      <c r="B3" s="18"/>
      <c r="C3" s="18"/>
      <c r="D3" s="18"/>
      <c r="E3" s="18"/>
      <c r="F3" s="18"/>
      <c r="G3" s="18"/>
      <c r="H3" s="18"/>
      <c r="I3" s="18"/>
      <c r="J3" s="18"/>
      <c r="K3" s="18"/>
      <c r="L3" s="18"/>
      <c r="M3" s="18"/>
    </row>
    <row r="4" spans="1:14" x14ac:dyDescent="0.25">
      <c r="B4" s="2" t="s">
        <v>30</v>
      </c>
      <c r="C4" s="28"/>
    </row>
    <row r="5" spans="1:14" x14ac:dyDescent="0.25">
      <c r="B5" s="2" t="s">
        <v>31</v>
      </c>
      <c r="C5" s="15"/>
    </row>
    <row r="6" spans="1:14" x14ac:dyDescent="0.25">
      <c r="B6" s="2" t="s">
        <v>32</v>
      </c>
      <c r="C6" s="19"/>
    </row>
    <row r="7" spans="1:14" x14ac:dyDescent="0.25">
      <c r="B7" s="29"/>
      <c r="C7" s="30"/>
    </row>
    <row r="8" spans="1:14" x14ac:dyDescent="0.25">
      <c r="B8" s="64" t="s">
        <v>244</v>
      </c>
      <c r="C8" s="65"/>
      <c r="D8" s="65"/>
      <c r="E8" s="65"/>
      <c r="F8" s="65"/>
      <c r="G8" s="65"/>
      <c r="H8" s="65"/>
      <c r="I8" s="65"/>
      <c r="J8" s="65"/>
      <c r="K8" s="65"/>
      <c r="L8" s="65"/>
      <c r="M8" s="65"/>
    </row>
    <row r="9" spans="1:14" x14ac:dyDescent="0.25">
      <c r="B9" s="64" t="s">
        <v>33</v>
      </c>
      <c r="C9" s="65"/>
      <c r="D9" s="65"/>
      <c r="E9" s="65"/>
      <c r="F9" s="65"/>
      <c r="G9" s="65"/>
      <c r="H9" s="65"/>
      <c r="I9" s="65"/>
      <c r="J9" s="65"/>
      <c r="K9" s="65"/>
      <c r="L9" s="65"/>
      <c r="M9" s="65"/>
    </row>
    <row r="10" spans="1:14" x14ac:dyDescent="0.25">
      <c r="B10" s="66" t="s">
        <v>245</v>
      </c>
      <c r="C10" s="66"/>
      <c r="D10" s="66"/>
      <c r="E10" s="66"/>
      <c r="F10" s="66"/>
      <c r="G10" s="66"/>
      <c r="H10" s="66"/>
      <c r="I10" s="66"/>
      <c r="J10" s="66"/>
      <c r="K10" s="66"/>
      <c r="L10" s="66"/>
      <c r="M10" s="66"/>
      <c r="N10" s="66"/>
    </row>
    <row r="11" spans="1:14" x14ac:dyDescent="0.25">
      <c r="B11" s="13"/>
      <c r="C11" s="12"/>
      <c r="D11" s="12"/>
      <c r="E11" s="12"/>
      <c r="F11" s="12"/>
      <c r="G11" s="12"/>
      <c r="H11" s="12"/>
      <c r="I11" s="12"/>
      <c r="J11" s="12"/>
      <c r="K11" s="12"/>
      <c r="L11" s="12"/>
      <c r="M11" s="12"/>
    </row>
    <row r="12" spans="1:14" ht="15" x14ac:dyDescent="0.3">
      <c r="A12" s="37" t="s">
        <v>34</v>
      </c>
    </row>
    <row r="13" spans="1:14" x14ac:dyDescent="0.25">
      <c r="B13" s="62" t="s">
        <v>37</v>
      </c>
      <c r="C13" s="61"/>
      <c r="D13" s="61"/>
      <c r="E13" s="61"/>
      <c r="F13" s="61"/>
      <c r="G13" s="61"/>
      <c r="H13" s="61"/>
      <c r="I13" s="61"/>
      <c r="J13" s="61"/>
      <c r="K13" s="61"/>
      <c r="L13" s="61"/>
      <c r="M13" s="18"/>
      <c r="N13" s="18"/>
    </row>
    <row r="14" spans="1:14" x14ac:dyDescent="0.25">
      <c r="B14" s="61"/>
      <c r="C14" s="61"/>
      <c r="D14" s="61"/>
      <c r="E14" s="61"/>
      <c r="F14" s="61"/>
      <c r="G14" s="61"/>
      <c r="H14" s="61"/>
      <c r="I14" s="61"/>
      <c r="J14" s="61"/>
      <c r="K14" s="61"/>
      <c r="L14" s="61"/>
      <c r="M14" s="18"/>
      <c r="N14" s="18"/>
    </row>
    <row r="15" spans="1:14" ht="15" x14ac:dyDescent="0.3">
      <c r="A15" s="37" t="s">
        <v>36</v>
      </c>
    </row>
    <row r="16" spans="1:14" x14ac:dyDescent="0.25">
      <c r="B16" s="62" t="s">
        <v>38</v>
      </c>
      <c r="C16" s="61"/>
      <c r="D16" s="61"/>
      <c r="E16" s="61"/>
      <c r="F16" s="61"/>
      <c r="G16" s="61"/>
      <c r="H16" s="61"/>
      <c r="I16" s="61"/>
      <c r="J16" s="61"/>
      <c r="K16" s="61"/>
      <c r="L16" s="61"/>
    </row>
    <row r="17" spans="1:14" x14ac:dyDescent="0.25">
      <c r="B17" s="61"/>
      <c r="C17" s="61"/>
      <c r="D17" s="61"/>
      <c r="E17" s="61"/>
      <c r="F17" s="61"/>
      <c r="G17" s="61"/>
      <c r="H17" s="61"/>
      <c r="I17" s="61"/>
      <c r="J17" s="61"/>
      <c r="K17" s="61"/>
      <c r="L17" s="61"/>
    </row>
    <row r="18" spans="1:14" x14ac:dyDescent="0.25">
      <c r="A18" s="1" t="s">
        <v>232</v>
      </c>
    </row>
    <row r="19" spans="1:14" x14ac:dyDescent="0.25">
      <c r="B19" s="61" t="s">
        <v>233</v>
      </c>
      <c r="C19" s="61"/>
      <c r="D19" s="61"/>
      <c r="E19" s="61"/>
      <c r="F19" s="61"/>
      <c r="G19" s="61"/>
      <c r="H19" s="61"/>
      <c r="I19" s="61"/>
      <c r="J19" s="61"/>
      <c r="K19" s="61"/>
      <c r="L19" s="61"/>
      <c r="M19" s="61"/>
      <c r="N19" s="61"/>
    </row>
  </sheetData>
  <sheetProtection formatCells="0" formatColumns="0" formatRows="0" insertColumns="0" insertRows="0" insertHyperlinks="0" deleteColumns="0" deleteRows="0" sort="0" autoFilter="0" pivotTables="0"/>
  <mergeCells count="7">
    <mergeCell ref="B19:N19"/>
    <mergeCell ref="B13:L14"/>
    <mergeCell ref="B16:L17"/>
    <mergeCell ref="B2:M2"/>
    <mergeCell ref="B9:M9"/>
    <mergeCell ref="B8:M8"/>
    <mergeCell ref="B10:N10"/>
  </mergeCells>
  <phoneticPr fontId="2" type="noConversion"/>
  <conditionalFormatting sqref="C7">
    <cfRule type="cellIs" dxfId="2" priority="1" stopIfTrue="1" operator="equal">
      <formula>"Compliant"</formula>
    </cfRule>
    <cfRule type="cellIs" dxfId="1" priority="2" stopIfTrue="1" operator="equal">
      <formula>"Partial"</formula>
    </cfRule>
    <cfRule type="cellIs" dxfId="0" priority="3" stopIfTrue="1" operator="equal">
      <formula>"Not Applicable"</formula>
    </cfRule>
  </conditionalFormatting>
  <pageMargins left="0.75" right="0.75" top="1" bottom="1" header="0.5" footer="0.5"/>
  <pageSetup orientation="portrait" horizontalDpi="300" verticalDpi="200" r:id="rId1"/>
  <headerFooter alignWithMargins="0">
    <oddHeader>&amp;C&amp;"Palatino Linotype,Bold"&amp;12ISO 27001 Compliance Checklist</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Gráficos</vt:lpstr>
      </vt:variant>
      <vt:variant>
        <vt:i4>1</vt:i4>
      </vt:variant>
    </vt:vector>
  </HeadingPairs>
  <TitlesOfParts>
    <vt:vector size="5" baseType="lpstr">
      <vt:lpstr>Checklist de Conformidade</vt:lpstr>
      <vt:lpstr>Conformidade por Controle</vt:lpstr>
      <vt:lpstr>Conformidade por Domínio</vt:lpstr>
      <vt:lpstr>Legenda</vt:lpstr>
      <vt:lpstr>Representação Grática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Kumar</dc:creator>
  <cp:lastModifiedBy>Carlos Eduardo Milani</cp:lastModifiedBy>
  <cp:lastPrinted>2010-06-02T04:48:27Z</cp:lastPrinted>
  <dcterms:created xsi:type="dcterms:W3CDTF">2006-07-31T05:49:16Z</dcterms:created>
  <dcterms:modified xsi:type="dcterms:W3CDTF">2024-03-05T03:19:51Z</dcterms:modified>
</cp:coreProperties>
</file>